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9795"/>
  </bookViews>
  <sheets>
    <sheet name="Boot Camp $20 kit" sheetId="1" r:id="rId1"/>
  </sheets>
  <definedNames>
    <definedName name="_xlnm.Print_Area" localSheetId="0">'Boot Camp $20 kit'!$B$1:$W$30</definedName>
  </definedNames>
  <calcPr calcId="145621"/>
</workbook>
</file>

<file path=xl/calcChain.xml><?xml version="1.0" encoding="utf-8"?>
<calcChain xmlns="http://schemas.openxmlformats.org/spreadsheetml/2006/main">
  <c r="K14" i="1" l="1"/>
  <c r="K13" i="1"/>
  <c r="K29" i="1"/>
  <c r="J13" i="1"/>
  <c r="K8" i="1"/>
  <c r="K6" i="1"/>
  <c r="K11" i="1" l="1"/>
  <c r="K10" i="1" l="1"/>
  <c r="K20" i="1" l="1"/>
  <c r="K23" i="1"/>
  <c r="K22" i="1"/>
  <c r="K21" i="1"/>
  <c r="K19" i="1"/>
  <c r="K18" i="1"/>
  <c r="K7" i="1"/>
  <c r="K5" i="1"/>
  <c r="K4" i="1"/>
  <c r="K28" i="1" s="1"/>
  <c r="K17" i="1"/>
</calcChain>
</file>

<file path=xl/sharedStrings.xml><?xml version="1.0" encoding="utf-8"?>
<sst xmlns="http://schemas.openxmlformats.org/spreadsheetml/2006/main" count="178" uniqueCount="132">
  <si>
    <r>
      <t xml:space="preserve">FPGA Boot Camp $20 FPGA kit with full user IO, </t>
    </r>
    <r>
      <rPr>
        <sz val="14"/>
        <color theme="1"/>
        <rFont val="Calibri"/>
        <family val="2"/>
        <scheme val="minor"/>
      </rPr>
      <t>some assembly required: soldering &amp; breadboard wiring</t>
    </r>
  </si>
  <si>
    <t>item</t>
  </si>
  <si>
    <t>avail</t>
  </si>
  <si>
    <t>web link</t>
  </si>
  <si>
    <t>2nd web link</t>
  </si>
  <si>
    <t>need</t>
  </si>
  <si>
    <t>part #</t>
  </si>
  <si>
    <t>min quant price</t>
  </si>
  <si>
    <t>dx mm</t>
  </si>
  <si>
    <t>dy mm</t>
  </si>
  <si>
    <t>IO</t>
  </si>
  <si>
    <t>K LUTs</t>
  </si>
  <si>
    <t>Mb block RAM</t>
  </si>
  <si>
    <t>MB flash</t>
  </si>
  <si>
    <t>SD</t>
  </si>
  <si>
    <t>vendor</t>
  </si>
  <si>
    <t>mfg</t>
  </si>
  <si>
    <t>comments</t>
  </si>
  <si>
    <t>Seeed Tang Nano-9K</t>
  </si>
  <si>
    <t>no</t>
  </si>
  <si>
    <t>https://www.seeedstudio.com/Tang-Nano-9k-FPGA-board-Gowin-GW1NR-9-FPGA-8640-LUT4-6480-flip-flops-p-5381.html</t>
  </si>
  <si>
    <t>https://www.cnx-software.com/2022/01/17/tang-nano-9k-fpga-board-can-emulate-picorv32-risc-v-soft-core-with-all-peripherals/</t>
  </si>
  <si>
    <t>FPGA board</t>
  </si>
  <si>
    <t>Y</t>
  </si>
  <si>
    <t>Seeed</t>
  </si>
  <si>
    <t>gowinsemi</t>
  </si>
  <si>
    <t>2PB, 6LED, HDMI &amp; LCD conn, 27MHz osc</t>
  </si>
  <si>
    <t>8 7-seg, 8 PB, 8 LED</t>
  </si>
  <si>
    <t>yes</t>
  </si>
  <si>
    <t>https://handsontec.com/index.php/product/tm1638-7-segment-display-keypadled-module/</t>
  </si>
  <si>
    <t>User IO</t>
  </si>
  <si>
    <t>TM1638 7-Segment Display &amp; Keypad+LED Module</t>
  </si>
  <si>
    <t>5 pins</t>
  </si>
  <si>
    <t>HandsOn Tech</t>
  </si>
  <si>
    <t>16 PCS 400 Pin Solderless Board</t>
  </si>
  <si>
    <t>https://www.amazon.com/MCIGICM-Breadboard-Solderless-Prototype-Protoboard/dp/B07PBFPJC6?source=ps-sl-shoppingads-lpcontext&amp;ref_=fplfs&amp;psc=1&amp;smid=ATHZ0BI0D2RLH</t>
  </si>
  <si>
    <t>Breadboard</t>
  </si>
  <si>
    <t>MCIGICM Breadboard 400 holes</t>
  </si>
  <si>
    <t>amazon</t>
  </si>
  <si>
    <t>MCIGICM</t>
  </si>
  <si>
    <t>12 position DIP switch</t>
  </si>
  <si>
    <t>https://www.mouser.com/ProductDetail/CUI-Devices/DS01C-254-L-09BE?qs=wnTfsH77Xs7JlNZrJy2dsg%3D%3D</t>
  </si>
  <si>
    <t>~10 slide switches</t>
  </si>
  <si>
    <t>mouser</t>
  </si>
  <si>
    <t>CUI</t>
  </si>
  <si>
    <t>iceFUN FPGA Board</t>
  </si>
  <si>
    <t>https://www.robotshop.com/en/icefun-fpga-board.html</t>
  </si>
  <si>
    <t>iCE40</t>
  </si>
  <si>
    <t>includes PIC16 &amp; 4x8 LED array</t>
  </si>
  <si>
    <t>pico-ice</t>
  </si>
  <si>
    <t>https://github.com/tinyvision-ai-inc/pico-ice</t>
  </si>
  <si>
    <t>https://tinyvision.ai/</t>
  </si>
  <si>
    <t>iCE40UP5K</t>
  </si>
  <si>
    <t>RP2040 &amp; iCE, 4 column IO, RGB LED</t>
  </si>
  <si>
    <t>8 7-seg, 16 PB</t>
  </si>
  <si>
    <t>https://handsontec.com/index.php/product/tm1638/</t>
  </si>
  <si>
    <t>used in appliances</t>
  </si>
  <si>
    <t>rotary dip switch</t>
  </si>
  <si>
    <t>https://www.digikey.com/en/products/detail/cts-electrocomponents/220ADC16/4743856</t>
  </si>
  <si>
    <t>HEX rotary switch</t>
  </si>
  <si>
    <t>CT3070-ND</t>
  </si>
  <si>
    <t>digikey</t>
  </si>
  <si>
    <t>ctscorp</t>
  </si>
  <si>
    <t>has knob, also surface mount</t>
  </si>
  <si>
    <t>https://www.digikey.com/en/products/detail/cts-electrocomponents/210-12MS/2503786</t>
  </si>
  <si>
    <t>CT21012MS-ND</t>
  </si>
  <si>
    <t>knockout legs for 2 sets of five</t>
  </si>
  <si>
    <t>Breadboard Jumper Cables Kit</t>
  </si>
  <si>
    <t>ELEGOO</t>
  </si>
  <si>
    <t>(40) m/m jumpers</t>
  </si>
  <si>
    <t>10 CM 40 Pin Solderless Jumper Wires (Male to Male)</t>
  </si>
  <si>
    <t>tinkersupply</t>
  </si>
  <si>
    <t>10 per kit?</t>
  </si>
  <si>
    <t>narrow FPGA boards</t>
  </si>
  <si>
    <t>https://shop.trenz-electronic.de/en/Products/Trenz-Electronic/</t>
  </si>
  <si>
    <t>cheap FPGA boards</t>
  </si>
  <si>
    <t>https://www.joelw.id.au/FPGA/CheapFPGADevelopmentBoards</t>
  </si>
  <si>
    <t>Required parts</t>
  </si>
  <si>
    <t>DIP switch only item with high volume price break</t>
  </si>
  <si>
    <t>FPGA board has DRAM, Flash &amp; SD socket</t>
  </si>
  <si>
    <t>Seeed Tang Nano-9K includes unsoldered pins, USB cable &amp; case; has 27MHz oscillator</t>
  </si>
  <si>
    <t>Elegoo-EL-CP-004</t>
  </si>
  <si>
    <t>8X M/M, M/F, F/F per kit?</t>
  </si>
  <si>
    <r>
      <t xml:space="preserve">Jim Brakefield </t>
    </r>
    <r>
      <rPr>
        <sz val="12"/>
        <color theme="1"/>
        <rFont val="Calibri"/>
        <family val="2"/>
        <scheme val="minor"/>
      </rPr>
      <t>2022</t>
    </r>
  </si>
  <si>
    <t>https://www.adafruit.com/product/3174</t>
  </si>
  <si>
    <t>breadboarding</t>
  </si>
  <si>
    <t>HOOK-UP 22AWG SOLID - 6 X 25FT</t>
  </si>
  <si>
    <t>adafruit</t>
  </si>
  <si>
    <t>HOOK-UP 22AWG SOLID - 10 X 25FT</t>
  </si>
  <si>
    <t>100 sets cut into 3' lengths</t>
  </si>
  <si>
    <t>https://www.adafruit.com/product/1311</t>
  </si>
  <si>
    <t>100 sets cut into 2' lengths</t>
  </si>
  <si>
    <t>high vol price</t>
  </si>
  <si>
    <t>5 position DIP switch</t>
  </si>
  <si>
    <t>490-DS01C-254-L-05BE</t>
  </si>
  <si>
    <t>two per kit</t>
  </si>
  <si>
    <t>5X slide switch</t>
  </si>
  <si>
    <t># per kit</t>
  </si>
  <si>
    <t>MB D- RAM</t>
  </si>
  <si>
    <t>DIP switch mounted on breadboard spanning plugboard ground bus and rows connected to FPGA IOs</t>
  </si>
  <si>
    <t>Gowin IDE has low level placement tools, supports VHDL, Verilog and constraint files, wonder about P&amp;R quality</t>
  </si>
  <si>
    <t>Aliexpress</t>
  </si>
  <si>
    <t>https://www.aliexpress.us/item/3256803695567088.html?spm=a2g0o.ppclist.product.64.6318zLvZzLvZ8u&amp;pdp_npi=2%40dis%21USD%21US%20%2420.64%21%2420.64%21%21%21%21%21%402101f6b416715940458151525e06f8%2112000027380349729%21btf&amp;_t=pvid%3Ad3c92b70-5756-47f0-9de0-ab66e755cfa2&amp;afTraceInfo=1005003881881840__pc__pcBridgePPC__xxxxxx__1671594046&amp;gatewayAdapt=glo2usa&amp;_randl_shipto=US</t>
  </si>
  <si>
    <t>Tang Nano-9K</t>
  </si>
  <si>
    <r>
      <t>free shipping,</t>
    </r>
    <r>
      <rPr>
        <sz val="11"/>
        <color theme="1"/>
        <rFont val="Calibri"/>
        <family val="2"/>
        <scheme val="minor"/>
      </rPr>
      <t xml:space="preserve"> several prices</t>
    </r>
  </si>
  <si>
    <t>https://www.pcbway.com/project/gifts_detail/Sipeed_Tang_Nano_9K_FPGA_kits_with_1_14_inch_screen_e81b78c5.html</t>
  </si>
  <si>
    <t>pcbway</t>
  </si>
  <si>
    <t>DS01C-254-L-09BE</t>
  </si>
  <si>
    <t>https://www.digikey.com/en/products/detail/cui-devices/DS01C-254-L-09BE/11310839</t>
  </si>
  <si>
    <t>https://tinkererssupply.com/products/10-cm-40-pin-solderless-jumper-wires-male-to-male</t>
  </si>
  <si>
    <t>per kit cost</t>
  </si>
  <si>
    <t>includes small LCD screen</t>
  </si>
  <si>
    <t>bend out two pins for 2 sets of five</t>
  </si>
  <si>
    <t>https://www.amazon.com/dp/B07QXXMWRZ/ref=sspa_dk_detail_2?psc=1&amp;pd_rd_i=B07QXXMWRZ&amp;pd_rd_w=97Zbl&amp;content-id=amzn1.sym.88097cb9-5064-44ef-891b-abfacbc1c44b&amp;pf_rd_p=88097cb9-5064-44ef-891b-abfacbc1c44b&amp;pf_rd_r=0HMP39QN24RKGPCG79M7&amp;pd_rd_wg=4J1y4&amp;pd_rd_r=d6cc3eed-6372-40ae-9f35-be4383bbe0ae&amp;s=industrial&amp;sp_csd=d2lkZ2V0TmFtZT1zcF9kZXRhaWw&amp;spLa=ZW5jcnlwdGVkUXVhbGlmaWVyPUExWDFHUTFLN0dXNVhUJmVuY3J5cHRlZElkPUEwNDczNzIzMU1PMVQ2OVBSRVc3TyZlbmNyeXB0ZWRBZElkPUEwMzQwNDQ4MUdSUUZLTVlVMTZZTCZ3aWRnZXROYW1lPXNwX2RldGFpbCZhY3Rpb249Y2xpY2tSZWRpcmVjdCZkb05vdExvZ0NsaWNrPXRydWU=</t>
  </si>
  <si>
    <t>360 jumpers</t>
  </si>
  <si>
    <t>male-male Jumper Cables</t>
  </si>
  <si>
    <t>https://protosupplies.com/product/jumper-wires-malefemale-40-x-4/</t>
  </si>
  <si>
    <t>Jumper Wires, Male/Female, 40 Conductor x 4″ (10cm)</t>
  </si>
  <si>
    <t>protosupplies</t>
  </si>
  <si>
    <t>(40) m/f jumpers</t>
  </si>
  <si>
    <t>male-female Jumper Cables</t>
  </si>
  <si>
    <t>10 PCS 830 Point Solderless Board</t>
  </si>
  <si>
    <t>MCIGICM Breadboard 830 holes</t>
  </si>
  <si>
    <t>longer board, more room for other stuff</t>
  </si>
  <si>
    <t>user IO except slide switches, used in appliances</t>
  </si>
  <si>
    <t>10cm long, used solid wire for DIP switch</t>
  </si>
  <si>
    <t>connectable, e.g. connect two for more support for the display board</t>
  </si>
  <si>
    <t>PCBway version includes small LCD display</t>
  </si>
  <si>
    <t># per order</t>
  </si>
  <si>
    <t>Low volume cost, some surplus   items</t>
  </si>
  <si>
    <t>3 PCS 830 Point Solderless Board</t>
  </si>
  <si>
    <t>https://www.amazon.com/MCIGICM-Breadboard-Solderless-Protoboard-Electronics/dp/B07H9X7XVN/ref=pd_bxgy_img_sccl_2/136-4898702-7830257?pd_rd_w=6QiAb&amp;content-id=amzn1.sym.7f0cf323-50c6-49e3-b3f9-63546bb79c92&amp;pf_rd_p=7f0cf323-50c6-49e3-b3f9-63546bb79c92&amp;pf_rd_r=6NZRAGCS6YFEE8H67TZB&amp;pd_rd_wg=oyyww&amp;pd_rd_r=a8141eb4-fdfd-4dac-b38f-52ca45ecf7ef&amp;pd_rd_i=B07H9X7XVN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</si>
</sst>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m/d/yy;@"/>
    <numFmt numFmtId="165" formatCode="&quot;$&quot;#,##0.000"/>
    <numFmt numFmtId="166" formatCode="&quot;$&quot;#,##0.00"/>
    <numFmt numFmtId="167" formatCode="0.0"/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4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1"/>
    <xf numFmtId="165" fontId="3" fillId="0" borderId="0" xfId="0" applyNumberFormat="1" applyFont="1"/>
    <xf numFmtId="0" fontId="3" fillId="0" borderId="0" xfId="0" applyFon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6" xfId="0" applyFont="1" applyBorder="1"/>
    <xf numFmtId="164" fontId="0" fillId="0" borderId="7" xfId="0" applyNumberFormat="1" applyFont="1" applyBorder="1" applyAlignment="1">
      <alignment horizontal="center"/>
    </xf>
    <xf numFmtId="0" fontId="4" fillId="0" borderId="7" xfId="1" applyBorder="1"/>
    <xf numFmtId="0" fontId="5" fillId="0" borderId="7" xfId="1" applyFont="1" applyBorder="1"/>
    <xf numFmtId="0" fontId="0" fillId="0" borderId="7" xfId="0" applyFont="1" applyBorder="1"/>
    <xf numFmtId="1" fontId="0" fillId="0" borderId="7" xfId="0" applyNumberFormat="1" applyFont="1" applyBorder="1"/>
    <xf numFmtId="166" fontId="6" fillId="0" borderId="7" xfId="2" applyNumberFormat="1" applyFont="1" applyBorder="1"/>
    <xf numFmtId="167" fontId="0" fillId="0" borderId="7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167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0" fillId="0" borderId="0" xfId="0" applyFont="1"/>
    <xf numFmtId="0" fontId="1" fillId="0" borderId="9" xfId="0" applyFont="1" applyBorder="1"/>
    <xf numFmtId="164" fontId="0" fillId="0" borderId="10" xfId="0" applyNumberFormat="1" applyBorder="1" applyAlignment="1">
      <alignment horizontal="center"/>
    </xf>
    <xf numFmtId="0" fontId="4" fillId="0" borderId="10" xfId="1" applyBorder="1"/>
    <xf numFmtId="0" fontId="5" fillId="0" borderId="10" xfId="1" applyFon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0" fontId="0" fillId="0" borderId="11" xfId="0" applyBorder="1"/>
    <xf numFmtId="0" fontId="1" fillId="0" borderId="10" xfId="0" applyFont="1" applyBorder="1"/>
    <xf numFmtId="166" fontId="0" fillId="0" borderId="10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7" fontId="0" fillId="0" borderId="10" xfId="0" applyNumberFormat="1" applyBorder="1" applyAlignment="1">
      <alignment horizontal="center"/>
    </xf>
    <xf numFmtId="0" fontId="1" fillId="0" borderId="10" xfId="0" applyFont="1" applyBorder="1" applyAlignment="1"/>
    <xf numFmtId="0" fontId="0" fillId="0" borderId="10" xfId="0" applyBorder="1" applyAlignment="1"/>
    <xf numFmtId="1" fontId="0" fillId="0" borderId="10" xfId="0" applyNumberFormat="1" applyBorder="1" applyAlignment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2" fontId="0" fillId="0" borderId="10" xfId="0" applyNumberFormat="1" applyBorder="1" applyAlignment="1">
      <alignment horizontal="right"/>
    </xf>
    <xf numFmtId="0" fontId="0" fillId="0" borderId="9" xfId="0" applyFont="1" applyBorder="1"/>
    <xf numFmtId="0" fontId="7" fillId="0" borderId="10" xfId="1" applyFont="1" applyBorder="1"/>
    <xf numFmtId="0" fontId="0" fillId="0" borderId="10" xfId="0" applyBorder="1" applyAlignment="1">
      <alignment wrapText="1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167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3" xfId="0" applyNumberFormat="1" applyBorder="1" applyAlignment="1">
      <alignment horizontal="right"/>
    </xf>
    <xf numFmtId="167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10" xfId="0" applyFont="1" applyBorder="1"/>
    <xf numFmtId="0" fontId="8" fillId="0" borderId="0" xfId="0" applyFont="1"/>
    <xf numFmtId="0" fontId="0" fillId="0" borderId="10" xfId="0" applyBorder="1" applyAlignment="1">
      <alignment horizontal="center" wrapText="1"/>
    </xf>
    <xf numFmtId="166" fontId="0" fillId="0" borderId="10" xfId="0" applyNumberFormat="1" applyBorder="1" applyAlignment="1"/>
    <xf numFmtId="166" fontId="0" fillId="0" borderId="13" xfId="0" applyNumberFormat="1" applyBorder="1"/>
    <xf numFmtId="166" fontId="8" fillId="0" borderId="0" xfId="0" applyNumberFormat="1" applyFont="1"/>
    <xf numFmtId="166" fontId="0" fillId="0" borderId="10" xfId="0" applyNumberFormat="1" applyBorder="1" applyAlignment="1">
      <alignment wrapText="1"/>
    </xf>
    <xf numFmtId="167" fontId="0" fillId="0" borderId="0" xfId="0" applyNumberFormat="1" applyAlignment="1">
      <alignment horizontal="center" vertical="center"/>
    </xf>
    <xf numFmtId="166" fontId="6" fillId="0" borderId="16" xfId="2" applyNumberFormat="1" applyFont="1" applyBorder="1"/>
    <xf numFmtId="166" fontId="0" fillId="0" borderId="17" xfId="0" applyNumberFormat="1" applyBorder="1"/>
    <xf numFmtId="166" fontId="0" fillId="0" borderId="17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167" fontId="6" fillId="0" borderId="19" xfId="2" applyNumberFormat="1" applyFon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0" fontId="1" fillId="0" borderId="25" xfId="0" applyFont="1" applyBorder="1"/>
    <xf numFmtId="164" fontId="0" fillId="0" borderId="26" xfId="0" applyNumberFormat="1" applyBorder="1" applyAlignment="1">
      <alignment horizontal="center"/>
    </xf>
    <xf numFmtId="0" fontId="4" fillId="0" borderId="26" xfId="1" applyBorder="1"/>
    <xf numFmtId="0" fontId="0" fillId="0" borderId="26" xfId="0" applyBorder="1"/>
    <xf numFmtId="0" fontId="0" fillId="0" borderId="26" xfId="0" applyBorder="1" applyAlignment="1"/>
    <xf numFmtId="166" fontId="0" fillId="0" borderId="26" xfId="0" applyNumberFormat="1" applyBorder="1" applyAlignment="1"/>
    <xf numFmtId="1" fontId="0" fillId="0" borderId="26" xfId="0" applyNumberFormat="1" applyBorder="1" applyAlignment="1"/>
    <xf numFmtId="166" fontId="0" fillId="0" borderId="27" xfId="0" applyNumberFormat="1" applyBorder="1" applyAlignment="1">
      <alignment horizontal="right"/>
    </xf>
    <xf numFmtId="167" fontId="0" fillId="0" borderId="29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right"/>
    </xf>
    <xf numFmtId="166" fontId="0" fillId="0" borderId="26" xfId="0" applyNumberFormat="1" applyBorder="1" applyAlignment="1">
      <alignment horizontal="right"/>
    </xf>
    <xf numFmtId="0" fontId="0" fillId="0" borderId="26" xfId="0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0" fontId="0" fillId="0" borderId="30" xfId="0" applyBorder="1"/>
    <xf numFmtId="164" fontId="0" fillId="0" borderId="10" xfId="0" applyNumberFormat="1" applyFont="1" applyBorder="1" applyAlignment="1">
      <alignment horizontal="center"/>
    </xf>
    <xf numFmtId="166" fontId="6" fillId="0" borderId="17" xfId="2" applyNumberFormat="1" applyFont="1" applyBorder="1"/>
    <xf numFmtId="1" fontId="0" fillId="0" borderId="10" xfId="0" applyNumberFormat="1" applyFont="1" applyBorder="1"/>
    <xf numFmtId="167" fontId="6" fillId="0" borderId="20" xfId="2" applyNumberFormat="1" applyFont="1" applyBorder="1" applyAlignment="1">
      <alignment horizontal="center" vertical="center"/>
    </xf>
    <xf numFmtId="167" fontId="0" fillId="0" borderId="10" xfId="0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2" fontId="0" fillId="0" borderId="10" xfId="0" applyNumberFormat="1" applyFont="1" applyBorder="1" applyAlignment="1">
      <alignment horizontal="right"/>
    </xf>
    <xf numFmtId="167" fontId="0" fillId="0" borderId="10" xfId="0" applyNumberFormat="1" applyFont="1" applyBorder="1" applyAlignment="1">
      <alignment horizontal="center"/>
    </xf>
    <xf numFmtId="0" fontId="1" fillId="0" borderId="11" xfId="0" applyFont="1" applyBorder="1"/>
    <xf numFmtId="0" fontId="0" fillId="0" borderId="11" xfId="0" applyFont="1" applyBorder="1"/>
    <xf numFmtId="168" fontId="3" fillId="0" borderId="0" xfId="0" applyNumberFormat="1" applyFont="1"/>
    <xf numFmtId="168" fontId="8" fillId="0" borderId="3" xfId="0" applyNumberFormat="1" applyFont="1" applyBorder="1" applyAlignment="1">
      <alignment horizontal="center" vertical="center" wrapText="1"/>
    </xf>
    <xf numFmtId="168" fontId="0" fillId="0" borderId="0" xfId="0" applyNumberFormat="1"/>
    <xf numFmtId="168" fontId="1" fillId="0" borderId="22" xfId="0" applyNumberFormat="1" applyFont="1" applyBorder="1"/>
    <xf numFmtId="168" fontId="1" fillId="0" borderId="23" xfId="0" applyNumberFormat="1" applyFont="1" applyBorder="1"/>
    <xf numFmtId="168" fontId="0" fillId="0" borderId="28" xfId="0" applyNumberFormat="1" applyBorder="1" applyAlignment="1"/>
    <xf numFmtId="168" fontId="0" fillId="0" borderId="23" xfId="0" applyNumberFormat="1" applyBorder="1"/>
    <xf numFmtId="168" fontId="0" fillId="0" borderId="24" xfId="0" applyNumberFormat="1" applyBorder="1"/>
    <xf numFmtId="168" fontId="8" fillId="0" borderId="15" xfId="0" applyNumberFormat="1" applyFont="1" applyBorder="1" applyAlignment="1">
      <alignment horizontal="left"/>
    </xf>
    <xf numFmtId="168" fontId="10" fillId="0" borderId="15" xfId="0" applyNumberFormat="1" applyFont="1" applyBorder="1" applyAlignment="1"/>
    <xf numFmtId="168" fontId="0" fillId="0" borderId="23" xfId="0" applyNumberFormat="1" applyFont="1" applyBorder="1"/>
    <xf numFmtId="0" fontId="11" fillId="0" borderId="9" xfId="0" applyFont="1" applyBorder="1"/>
    <xf numFmtId="164" fontId="11" fillId="0" borderId="10" xfId="0" applyNumberFormat="1" applyFont="1" applyBorder="1" applyAlignment="1">
      <alignment horizontal="center"/>
    </xf>
    <xf numFmtId="0" fontId="12" fillId="0" borderId="10" xfId="1" applyFont="1" applyBorder="1"/>
    <xf numFmtId="0" fontId="11" fillId="0" borderId="10" xfId="0" applyFont="1" applyBorder="1"/>
    <xf numFmtId="166" fontId="11" fillId="0" borderId="10" xfId="0" applyNumberFormat="1" applyFont="1" applyBorder="1"/>
    <xf numFmtId="1" fontId="11" fillId="0" borderId="10" xfId="0" applyNumberFormat="1" applyFont="1" applyBorder="1"/>
    <xf numFmtId="166" fontId="11" fillId="0" borderId="17" xfId="0" applyNumberFormat="1" applyFont="1" applyBorder="1" applyAlignment="1">
      <alignment horizontal="right"/>
    </xf>
    <xf numFmtId="168" fontId="11" fillId="0" borderId="23" xfId="0" applyNumberFormat="1" applyFont="1" applyBorder="1"/>
    <xf numFmtId="167" fontId="11" fillId="0" borderId="20" xfId="0" applyNumberFormat="1" applyFont="1" applyBorder="1" applyAlignment="1">
      <alignment horizontal="center" vertical="center"/>
    </xf>
    <xf numFmtId="167" fontId="11" fillId="0" borderId="10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2" fontId="11" fillId="0" borderId="10" xfId="0" applyNumberFormat="1" applyFont="1" applyBorder="1" applyAlignment="1">
      <alignment horizontal="right"/>
    </xf>
    <xf numFmtId="167" fontId="11" fillId="0" borderId="10" xfId="0" applyNumberFormat="1" applyFont="1" applyBorder="1" applyAlignment="1">
      <alignment horizontal="center"/>
    </xf>
    <xf numFmtId="0" fontId="11" fillId="0" borderId="11" xfId="0" applyFont="1" applyBorder="1"/>
    <xf numFmtId="0" fontId="11" fillId="0" borderId="0" xfId="0" applyFont="1"/>
    <xf numFmtId="166" fontId="0" fillId="0" borderId="0" xfId="0" applyNumberFormat="1" applyAlignment="1">
      <alignment horizontal="right"/>
    </xf>
  </cellXfs>
  <cellStyles count="6">
    <cellStyle name="Currency 2" xfId="3"/>
    <cellStyle name="Hyperlink" xfId="1" builtinId="8"/>
    <cellStyle name="Hyperlink 2" xfId="4"/>
    <cellStyle name="Normal" xfId="0" builtinId="0"/>
    <cellStyle name="Normal 2" xfId="5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ts-electrocomponents/220ADC16/4743856" TargetMode="External"/><Relationship Id="rId13" Type="http://schemas.openxmlformats.org/officeDocument/2006/relationships/hyperlink" Target="https://www.amazon.com/MCIGICM-Breadboard-Solderless-Prototype-Protoboard/dp/B07PBFPJC6?source=ps-sl-shoppingads-lpcontext&amp;ref_=fplfs&amp;psc=1&amp;smid=ATHZ0BI0D2RLH" TargetMode="External"/><Relationship Id="rId18" Type="http://schemas.openxmlformats.org/officeDocument/2006/relationships/hyperlink" Target="https://www.pcbway.com/project/gifts_detail/Sipeed_Tang_Nano_9K_FPGA_kits_with_1_14_inch_screen_e81b78c5.html" TargetMode="External"/><Relationship Id="rId3" Type="http://schemas.openxmlformats.org/officeDocument/2006/relationships/hyperlink" Target="https://www.cnx-software.com/2022/01/17/tang-nano-9k-fpga-board-can-emulate-picorv32-risc-v-soft-core-with-all-peripherals/" TargetMode="External"/><Relationship Id="rId7" Type="http://schemas.openxmlformats.org/officeDocument/2006/relationships/hyperlink" Target="https://handsontec.com/index.php/product/tm1638-7-segment-display-keypadled-module/" TargetMode="External"/><Relationship Id="rId12" Type="http://schemas.openxmlformats.org/officeDocument/2006/relationships/hyperlink" Target="https://www.joelw.id.au/FPGA/CheapFPGADevelopmentBoards" TargetMode="External"/><Relationship Id="rId17" Type="http://schemas.openxmlformats.org/officeDocument/2006/relationships/hyperlink" Target="https://www.mouser.com/ProductDetail/CUI-Devices/DS01C-254-L-09BE?qs=wnTfsH77Xs7JlNZrJy2dsg%3D%3D" TargetMode="External"/><Relationship Id="rId2" Type="http://schemas.openxmlformats.org/officeDocument/2006/relationships/hyperlink" Target="https://www.seeedstudio.com/Tang-Nano-9k-FPGA-board-Gowin-GW1NR-9-FPGA-8640-LUT4-6480-flip-flops-p-5381.html" TargetMode="External"/><Relationship Id="rId16" Type="http://schemas.openxmlformats.org/officeDocument/2006/relationships/hyperlink" Target="https://www.adafruit.com/product/131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robotshop.com/en/icefun-fpga-board.html" TargetMode="External"/><Relationship Id="rId6" Type="http://schemas.openxmlformats.org/officeDocument/2006/relationships/hyperlink" Target="https://handsontec.com/index.php/product/tm1638/" TargetMode="External"/><Relationship Id="rId11" Type="http://schemas.openxmlformats.org/officeDocument/2006/relationships/hyperlink" Target="https://shop.trenz-electronic.de/en/Products/Trenz-Electronic/" TargetMode="External"/><Relationship Id="rId5" Type="http://schemas.openxmlformats.org/officeDocument/2006/relationships/hyperlink" Target="https://tinyvision.ai/" TargetMode="External"/><Relationship Id="rId15" Type="http://schemas.openxmlformats.org/officeDocument/2006/relationships/hyperlink" Target="https://www.adafruit.com/product/3174" TargetMode="External"/><Relationship Id="rId10" Type="http://schemas.openxmlformats.org/officeDocument/2006/relationships/hyperlink" Target="https://www.digikey.com/en/products/detail/cui-devices/DS01C-254-L-09BE/11310839" TargetMode="External"/><Relationship Id="rId19" Type="http://schemas.openxmlformats.org/officeDocument/2006/relationships/hyperlink" Target="https://protosupplies.com/product/jumper-wires-malefemale-40-x-4/" TargetMode="External"/><Relationship Id="rId4" Type="http://schemas.openxmlformats.org/officeDocument/2006/relationships/hyperlink" Target="https://github.com/tinyvision-ai-inc/pico-ice" TargetMode="External"/><Relationship Id="rId9" Type="http://schemas.openxmlformats.org/officeDocument/2006/relationships/hyperlink" Target="https://www.digikey.com/en/products/detail/cts-electrocomponents/210-12MS/2503786" TargetMode="External"/><Relationship Id="rId14" Type="http://schemas.openxmlformats.org/officeDocument/2006/relationships/hyperlink" Target="https://tinkererssupply.com/products/10-cm-40-pin-solderless-jumper-wires-male-to-m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30"/>
  <sheetViews>
    <sheetView tabSelected="1" workbookViewId="0">
      <pane ySplit="2" topLeftCell="A3" activePane="bottomLeft" state="frozen"/>
      <selection pane="bottomLeft" activeCell="K6" sqref="K6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5703125" style="6" customWidth="1"/>
    <col min="11" max="11" width="6.42578125" style="115" customWidth="1"/>
    <col min="12" max="12" width="5.140625" style="81" customWidth="1"/>
    <col min="13" max="13" width="5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83</v>
      </c>
      <c r="H1" s="4"/>
      <c r="I1" s="5"/>
      <c r="K1" s="113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92</v>
      </c>
      <c r="I2" s="17" t="s">
        <v>128</v>
      </c>
      <c r="J2" s="15" t="s">
        <v>7</v>
      </c>
      <c r="K2" s="114" t="s">
        <v>110</v>
      </c>
      <c r="L2" s="16" t="s">
        <v>97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98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x14ac:dyDescent="0.25">
      <c r="B4" s="23" t="s">
        <v>18</v>
      </c>
      <c r="C4" s="24" t="s">
        <v>19</v>
      </c>
      <c r="D4" s="25" t="s">
        <v>20</v>
      </c>
      <c r="E4" s="25" t="s">
        <v>21</v>
      </c>
      <c r="F4" s="26" t="s">
        <v>22</v>
      </c>
      <c r="G4" s="27" t="s">
        <v>103</v>
      </c>
      <c r="H4" s="29">
        <v>14.9</v>
      </c>
      <c r="I4" s="28">
        <v>1</v>
      </c>
      <c r="J4" s="82">
        <v>14.9</v>
      </c>
      <c r="K4" s="116">
        <f t="shared" ref="K4:K7" si="0">H4/(I4*L4)</f>
        <v>14.9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24</v>
      </c>
      <c r="V4" s="27" t="s">
        <v>25</v>
      </c>
      <c r="W4" s="34" t="s">
        <v>26</v>
      </c>
      <c r="X4" s="35"/>
      <c r="Y4" s="35"/>
      <c r="Z4" s="35"/>
    </row>
    <row r="5" spans="2:26" x14ac:dyDescent="0.25">
      <c r="B5" s="36" t="s">
        <v>27</v>
      </c>
      <c r="C5" s="37" t="s">
        <v>28</v>
      </c>
      <c r="D5" s="38" t="s">
        <v>29</v>
      </c>
      <c r="E5" s="38"/>
      <c r="F5" s="39" t="s">
        <v>30</v>
      </c>
      <c r="G5" s="40" t="s">
        <v>31</v>
      </c>
      <c r="H5" s="42">
        <v>2.9</v>
      </c>
      <c r="I5" s="41">
        <v>1</v>
      </c>
      <c r="J5" s="83">
        <v>2.9</v>
      </c>
      <c r="K5" s="117">
        <f t="shared" si="0"/>
        <v>2.9</v>
      </c>
      <c r="L5" s="87">
        <v>1</v>
      </c>
      <c r="M5" s="43">
        <v>50.8</v>
      </c>
      <c r="N5" s="43">
        <v>76.2</v>
      </c>
      <c r="O5" s="42" t="s">
        <v>32</v>
      </c>
      <c r="P5" s="42"/>
      <c r="Q5" s="42"/>
      <c r="R5" s="42"/>
      <c r="S5" s="40"/>
      <c r="T5" s="40"/>
      <c r="U5" s="40" t="s">
        <v>33</v>
      </c>
      <c r="V5" s="40"/>
      <c r="W5" s="44" t="s">
        <v>124</v>
      </c>
    </row>
    <row r="6" spans="2:26" x14ac:dyDescent="0.25">
      <c r="B6" s="36" t="s">
        <v>34</v>
      </c>
      <c r="C6" s="37" t="s">
        <v>28</v>
      </c>
      <c r="D6" s="38" t="s">
        <v>35</v>
      </c>
      <c r="E6" s="40"/>
      <c r="F6" s="45" t="s">
        <v>36</v>
      </c>
      <c r="G6" s="40" t="s">
        <v>37</v>
      </c>
      <c r="H6" s="42">
        <v>19.989999999999998</v>
      </c>
      <c r="I6" s="41">
        <v>16</v>
      </c>
      <c r="J6" s="84">
        <v>6.99</v>
      </c>
      <c r="K6" s="117">
        <f t="shared" si="0"/>
        <v>1.2493749999999999</v>
      </c>
      <c r="L6" s="87">
        <v>1</v>
      </c>
      <c r="M6" s="43">
        <v>58</v>
      </c>
      <c r="N6" s="47">
        <v>83.82</v>
      </c>
      <c r="O6" s="46"/>
      <c r="P6" s="46"/>
      <c r="Q6" s="47"/>
      <c r="R6" s="47"/>
      <c r="S6" s="48"/>
      <c r="T6" s="49"/>
      <c r="U6" s="40" t="s">
        <v>38</v>
      </c>
      <c r="V6" s="40" t="s">
        <v>39</v>
      </c>
      <c r="W6" s="44" t="s">
        <v>126</v>
      </c>
    </row>
    <row r="7" spans="2:26" x14ac:dyDescent="0.25">
      <c r="B7" s="36" t="s">
        <v>40</v>
      </c>
      <c r="C7" s="37" t="s">
        <v>28</v>
      </c>
      <c r="D7" s="38" t="s">
        <v>108</v>
      </c>
      <c r="E7" s="40"/>
      <c r="F7" s="50" t="s">
        <v>42</v>
      </c>
      <c r="G7" s="51" t="s">
        <v>107</v>
      </c>
      <c r="H7" s="77">
        <v>2245.8000000000002</v>
      </c>
      <c r="I7" s="52">
        <v>4902</v>
      </c>
      <c r="J7" s="84">
        <v>0.88</v>
      </c>
      <c r="K7" s="117">
        <f t="shared" si="0"/>
        <v>0.45813953488372094</v>
      </c>
      <c r="L7" s="87">
        <v>1</v>
      </c>
      <c r="M7" s="47">
        <v>10.16</v>
      </c>
      <c r="N7" s="47">
        <v>30.48</v>
      </c>
      <c r="O7" s="46"/>
      <c r="P7" s="46"/>
      <c r="Q7" s="46"/>
      <c r="R7" s="46"/>
      <c r="S7" s="53"/>
      <c r="T7" s="49"/>
      <c r="U7" s="40" t="s">
        <v>61</v>
      </c>
      <c r="V7" s="40" t="s">
        <v>44</v>
      </c>
      <c r="W7" s="44" t="s">
        <v>112</v>
      </c>
      <c r="X7" s="54"/>
    </row>
    <row r="8" spans="2:26" x14ac:dyDescent="0.25">
      <c r="B8" s="36" t="s">
        <v>120</v>
      </c>
      <c r="C8" s="37" t="s">
        <v>28</v>
      </c>
      <c r="D8" s="38" t="s">
        <v>116</v>
      </c>
      <c r="E8" s="40"/>
      <c r="F8" s="74" t="s">
        <v>119</v>
      </c>
      <c r="G8" s="74" t="s">
        <v>117</v>
      </c>
      <c r="H8" s="42">
        <v>1.95</v>
      </c>
      <c r="I8" s="41">
        <v>1</v>
      </c>
      <c r="J8" s="84">
        <v>1.95</v>
      </c>
      <c r="K8" s="117">
        <f>H8/(I8*L8)</f>
        <v>0.39</v>
      </c>
      <c r="L8" s="87">
        <v>5</v>
      </c>
      <c r="M8" s="47"/>
      <c r="N8" s="47"/>
      <c r="O8" s="48"/>
      <c r="P8" s="47"/>
      <c r="Q8" s="56"/>
      <c r="R8" s="47"/>
      <c r="S8" s="47"/>
      <c r="T8" s="49"/>
      <c r="U8" s="40" t="s">
        <v>118</v>
      </c>
      <c r="V8" s="40"/>
      <c r="W8" s="44" t="s">
        <v>125</v>
      </c>
    </row>
    <row r="9" spans="2:26" ht="10.5" customHeight="1" x14ac:dyDescent="0.25">
      <c r="B9" s="89"/>
      <c r="C9" s="90"/>
      <c r="D9" s="91"/>
      <c r="E9" s="92"/>
      <c r="F9" s="93"/>
      <c r="G9" s="93"/>
      <c r="H9" s="94"/>
      <c r="I9" s="95"/>
      <c r="J9" s="96"/>
      <c r="K9" s="118"/>
      <c r="L9" s="97"/>
      <c r="M9" s="98"/>
      <c r="N9" s="98"/>
      <c r="O9" s="99"/>
      <c r="P9" s="99"/>
      <c r="Q9" s="99"/>
      <c r="R9" s="99"/>
      <c r="S9" s="100"/>
      <c r="T9" s="101"/>
      <c r="U9" s="92"/>
      <c r="V9" s="92"/>
      <c r="W9" s="102"/>
      <c r="X9" s="54"/>
    </row>
    <row r="10" spans="2:26" x14ac:dyDescent="0.25">
      <c r="B10" s="36" t="s">
        <v>18</v>
      </c>
      <c r="C10" s="103" t="s">
        <v>28</v>
      </c>
      <c r="D10" s="38" t="s">
        <v>102</v>
      </c>
      <c r="E10" s="38"/>
      <c r="F10" s="39" t="s">
        <v>22</v>
      </c>
      <c r="G10" s="74" t="s">
        <v>103</v>
      </c>
      <c r="H10" s="104">
        <v>20.64</v>
      </c>
      <c r="I10" s="105">
        <v>1</v>
      </c>
      <c r="J10" s="104">
        <v>20.64</v>
      </c>
      <c r="K10" s="117">
        <f t="shared" ref="K10:K11" si="1">H10/(I10*L10)</f>
        <v>20.64</v>
      </c>
      <c r="L10" s="106">
        <v>1</v>
      </c>
      <c r="M10" s="107">
        <v>25.4</v>
      </c>
      <c r="N10" s="107">
        <v>60</v>
      </c>
      <c r="O10" s="108">
        <v>36</v>
      </c>
      <c r="P10" s="107">
        <v>8.64</v>
      </c>
      <c r="Q10" s="109">
        <v>0.47899999999999998</v>
      </c>
      <c r="R10" s="107">
        <v>8</v>
      </c>
      <c r="S10" s="107">
        <v>8</v>
      </c>
      <c r="T10" s="110" t="s">
        <v>23</v>
      </c>
      <c r="U10" s="74" t="s">
        <v>101</v>
      </c>
      <c r="V10" s="74" t="s">
        <v>25</v>
      </c>
      <c r="W10" s="111" t="s">
        <v>104</v>
      </c>
      <c r="X10" s="35"/>
      <c r="Y10" s="35"/>
      <c r="Z10" s="35"/>
    </row>
    <row r="11" spans="2:26" x14ac:dyDescent="0.25">
      <c r="B11" s="36" t="s">
        <v>18</v>
      </c>
      <c r="C11" s="103" t="s">
        <v>28</v>
      </c>
      <c r="D11" s="38" t="s">
        <v>105</v>
      </c>
      <c r="E11" s="38"/>
      <c r="F11" s="39" t="s">
        <v>22</v>
      </c>
      <c r="G11" s="74" t="s">
        <v>103</v>
      </c>
      <c r="H11" s="104">
        <v>22.99</v>
      </c>
      <c r="I11" s="105">
        <v>1</v>
      </c>
      <c r="J11" s="104">
        <v>20.64</v>
      </c>
      <c r="K11" s="117">
        <f t="shared" si="1"/>
        <v>22.99</v>
      </c>
      <c r="L11" s="106">
        <v>1</v>
      </c>
      <c r="M11" s="107">
        <v>25.4</v>
      </c>
      <c r="N11" s="107">
        <v>60</v>
      </c>
      <c r="O11" s="108">
        <v>36</v>
      </c>
      <c r="P11" s="107">
        <v>8.64</v>
      </c>
      <c r="Q11" s="109">
        <v>0.47899999999999998</v>
      </c>
      <c r="R11" s="107">
        <v>8</v>
      </c>
      <c r="S11" s="107">
        <v>8</v>
      </c>
      <c r="T11" s="110" t="s">
        <v>23</v>
      </c>
      <c r="U11" s="74" t="s">
        <v>106</v>
      </c>
      <c r="V11" s="74" t="s">
        <v>25</v>
      </c>
      <c r="W11" s="112" t="s">
        <v>111</v>
      </c>
      <c r="X11" s="35"/>
      <c r="Y11" s="35"/>
      <c r="Z11" s="35"/>
    </row>
    <row r="12" spans="2:26" x14ac:dyDescent="0.25">
      <c r="B12" s="55" t="s">
        <v>45</v>
      </c>
      <c r="C12" s="37" t="s">
        <v>28</v>
      </c>
      <c r="D12" s="38" t="s">
        <v>46</v>
      </c>
      <c r="E12" s="40"/>
      <c r="F12" s="40"/>
      <c r="G12" s="40" t="s">
        <v>47</v>
      </c>
      <c r="H12" s="42"/>
      <c r="I12" s="41"/>
      <c r="J12" s="84">
        <v>31.46</v>
      </c>
      <c r="K12" s="119"/>
      <c r="L12" s="87"/>
      <c r="M12" s="47">
        <v>22.86</v>
      </c>
      <c r="N12" s="47">
        <v>66.040000000000006</v>
      </c>
      <c r="O12" s="48">
        <v>45</v>
      </c>
      <c r="P12" s="47">
        <v>7.68</v>
      </c>
      <c r="Q12" s="56">
        <v>0.128</v>
      </c>
      <c r="R12" s="47"/>
      <c r="S12" s="47"/>
      <c r="T12" s="49"/>
      <c r="U12" s="40"/>
      <c r="V12" s="40"/>
      <c r="W12" s="44" t="s">
        <v>48</v>
      </c>
    </row>
    <row r="13" spans="2:26" x14ac:dyDescent="0.25">
      <c r="B13" s="57" t="s">
        <v>121</v>
      </c>
      <c r="C13" s="37" t="s">
        <v>28</v>
      </c>
      <c r="D13" s="38" t="s">
        <v>131</v>
      </c>
      <c r="E13" s="40"/>
      <c r="F13" s="74" t="s">
        <v>36</v>
      </c>
      <c r="G13" s="40" t="s">
        <v>122</v>
      </c>
      <c r="H13" s="42">
        <v>19.989999999999998</v>
      </c>
      <c r="I13" s="41">
        <v>10</v>
      </c>
      <c r="J13" s="84">
        <f>6.99</f>
        <v>6.99</v>
      </c>
      <c r="K13" s="117">
        <f t="shared" ref="K13" si="2">H13/(I13*L13)</f>
        <v>1.9989999999999999</v>
      </c>
      <c r="L13" s="87">
        <v>1</v>
      </c>
      <c r="M13" s="43">
        <v>58</v>
      </c>
      <c r="N13" s="47">
        <v>167.4</v>
      </c>
      <c r="O13" s="46"/>
      <c r="P13" s="46"/>
      <c r="Q13" s="47"/>
      <c r="R13" s="47"/>
      <c r="S13" s="48"/>
      <c r="T13" s="49"/>
      <c r="U13" s="40" t="s">
        <v>38</v>
      </c>
      <c r="V13" s="40" t="s">
        <v>39</v>
      </c>
      <c r="W13" s="44" t="s">
        <v>123</v>
      </c>
    </row>
    <row r="14" spans="2:26" x14ac:dyDescent="0.25">
      <c r="B14" s="57" t="s">
        <v>130</v>
      </c>
      <c r="C14" s="37" t="s">
        <v>28</v>
      </c>
      <c r="D14" s="38" t="s">
        <v>131</v>
      </c>
      <c r="E14" s="40"/>
      <c r="F14" s="74" t="s">
        <v>36</v>
      </c>
      <c r="G14" s="40" t="s">
        <v>122</v>
      </c>
      <c r="H14" s="42">
        <v>9.99</v>
      </c>
      <c r="I14" s="41">
        <v>3</v>
      </c>
      <c r="J14" s="42">
        <v>9.99</v>
      </c>
      <c r="K14" s="117">
        <f t="shared" ref="K14" si="3">H14/(I14*L14)</f>
        <v>3.33</v>
      </c>
      <c r="L14" s="87">
        <v>1</v>
      </c>
      <c r="M14" s="43">
        <v>58</v>
      </c>
      <c r="N14" s="47">
        <v>167.4</v>
      </c>
      <c r="O14" s="46"/>
      <c r="P14" s="46"/>
      <c r="Q14" s="47"/>
      <c r="R14" s="47"/>
      <c r="S14" s="48"/>
      <c r="T14" s="49"/>
      <c r="U14" s="40" t="s">
        <v>38</v>
      </c>
      <c r="V14" s="40" t="s">
        <v>39</v>
      </c>
      <c r="W14" s="44" t="s">
        <v>123</v>
      </c>
    </row>
    <row r="15" spans="2:26" s="138" customFormat="1" x14ac:dyDescent="0.25">
      <c r="B15" s="124" t="s">
        <v>49</v>
      </c>
      <c r="C15" s="125"/>
      <c r="D15" s="126" t="s">
        <v>50</v>
      </c>
      <c r="E15" s="126" t="s">
        <v>51</v>
      </c>
      <c r="F15" s="126"/>
      <c r="G15" s="127" t="s">
        <v>52</v>
      </c>
      <c r="H15" s="128"/>
      <c r="I15" s="129"/>
      <c r="J15" s="130"/>
      <c r="K15" s="131"/>
      <c r="L15" s="132"/>
      <c r="M15" s="133">
        <v>22.86</v>
      </c>
      <c r="N15" s="133">
        <v>50.8</v>
      </c>
      <c r="O15" s="134">
        <v>80</v>
      </c>
      <c r="P15" s="133">
        <v>5.3</v>
      </c>
      <c r="Q15" s="135">
        <v>0.12</v>
      </c>
      <c r="R15" s="133">
        <v>8</v>
      </c>
      <c r="S15" s="133">
        <v>4</v>
      </c>
      <c r="T15" s="136"/>
      <c r="U15" s="127"/>
      <c r="V15" s="127"/>
      <c r="W15" s="137" t="s">
        <v>53</v>
      </c>
    </row>
    <row r="16" spans="2:26" x14ac:dyDescent="0.25">
      <c r="B16" s="55" t="s">
        <v>54</v>
      </c>
      <c r="C16" s="37" t="s">
        <v>28</v>
      </c>
      <c r="D16" s="38" t="s">
        <v>55</v>
      </c>
      <c r="E16" s="38"/>
      <c r="F16" s="38"/>
      <c r="G16" s="40"/>
      <c r="H16" s="42"/>
      <c r="I16" s="41"/>
      <c r="J16" s="83">
        <v>4.5999999999999996</v>
      </c>
      <c r="K16" s="119"/>
      <c r="L16" s="87"/>
      <c r="M16" s="43"/>
      <c r="N16" s="43"/>
      <c r="O16" s="42"/>
      <c r="P16" s="42"/>
      <c r="Q16" s="42"/>
      <c r="R16" s="42"/>
      <c r="S16" s="40"/>
      <c r="T16" s="40"/>
      <c r="U16" s="40"/>
      <c r="V16" s="40"/>
      <c r="W16" s="44" t="s">
        <v>56</v>
      </c>
    </row>
    <row r="17" spans="2:24" x14ac:dyDescent="0.25">
      <c r="B17" s="55" t="s">
        <v>57</v>
      </c>
      <c r="C17" s="37" t="s">
        <v>28</v>
      </c>
      <c r="D17" s="38" t="s">
        <v>58</v>
      </c>
      <c r="E17" s="38"/>
      <c r="F17" s="58" t="s">
        <v>59</v>
      </c>
      <c r="G17" s="59" t="s">
        <v>60</v>
      </c>
      <c r="H17" s="42">
        <v>5755.75</v>
      </c>
      <c r="I17" s="41">
        <v>5000</v>
      </c>
      <c r="J17" s="83">
        <v>2.2799999999999998</v>
      </c>
      <c r="K17" s="119">
        <f>H17/(I17*L17)</f>
        <v>1.1511499999999999</v>
      </c>
      <c r="L17" s="87">
        <v>1</v>
      </c>
      <c r="M17" s="43"/>
      <c r="N17" s="43"/>
      <c r="O17" s="42"/>
      <c r="P17" s="42"/>
      <c r="Q17" s="42"/>
      <c r="R17" s="42"/>
      <c r="S17" s="53"/>
      <c r="T17" s="49"/>
      <c r="U17" s="40" t="s">
        <v>61</v>
      </c>
      <c r="V17" s="40" t="s">
        <v>62</v>
      </c>
      <c r="W17" s="44" t="s">
        <v>63</v>
      </c>
    </row>
    <row r="18" spans="2:24" x14ac:dyDescent="0.25">
      <c r="B18" s="55" t="s">
        <v>93</v>
      </c>
      <c r="C18" s="37" t="s">
        <v>28</v>
      </c>
      <c r="D18" s="38" t="s">
        <v>41</v>
      </c>
      <c r="E18" s="40"/>
      <c r="F18" s="51" t="s">
        <v>96</v>
      </c>
      <c r="G18" s="40" t="s">
        <v>94</v>
      </c>
      <c r="H18" s="42">
        <v>902.88</v>
      </c>
      <c r="I18" s="41">
        <v>2508</v>
      </c>
      <c r="J18" s="84">
        <v>0.68</v>
      </c>
      <c r="K18" s="119">
        <f t="shared" ref="K18:K23" si="4">H18/(I18*L18)</f>
        <v>0.72</v>
      </c>
      <c r="L18" s="87">
        <v>0.5</v>
      </c>
      <c r="M18" s="47"/>
      <c r="N18" s="47"/>
      <c r="O18" s="46"/>
      <c r="P18" s="46"/>
      <c r="Q18" s="46"/>
      <c r="R18" s="46"/>
      <c r="S18" s="53"/>
      <c r="T18" s="49"/>
      <c r="U18" s="40" t="s">
        <v>43</v>
      </c>
      <c r="V18" s="40" t="s">
        <v>44</v>
      </c>
      <c r="W18" s="44" t="s">
        <v>95</v>
      </c>
      <c r="X18" s="54"/>
    </row>
    <row r="19" spans="2:24" x14ac:dyDescent="0.25">
      <c r="B19" s="57" t="s">
        <v>40</v>
      </c>
      <c r="C19" s="37" t="s">
        <v>28</v>
      </c>
      <c r="D19" s="38" t="s">
        <v>64</v>
      </c>
      <c r="E19" s="40"/>
      <c r="F19" s="51" t="s">
        <v>42</v>
      </c>
      <c r="G19" s="51" t="s">
        <v>65</v>
      </c>
      <c r="H19" s="77">
        <v>2747.45</v>
      </c>
      <c r="I19" s="52">
        <v>5000</v>
      </c>
      <c r="J19" s="84">
        <v>1.06</v>
      </c>
      <c r="K19" s="119">
        <f t="shared" si="4"/>
        <v>0.54948999999999992</v>
      </c>
      <c r="L19" s="87">
        <v>1</v>
      </c>
      <c r="M19" s="47"/>
      <c r="N19" s="47"/>
      <c r="O19" s="46"/>
      <c r="P19" s="46"/>
      <c r="Q19" s="46"/>
      <c r="R19" s="46"/>
      <c r="S19" s="53"/>
      <c r="T19" s="49"/>
      <c r="U19" s="40" t="s">
        <v>61</v>
      </c>
      <c r="V19" s="40" t="s">
        <v>62</v>
      </c>
      <c r="W19" s="44" t="s">
        <v>66</v>
      </c>
      <c r="X19" s="54"/>
    </row>
    <row r="20" spans="2:24" x14ac:dyDescent="0.25">
      <c r="B20" s="55" t="s">
        <v>67</v>
      </c>
      <c r="C20" s="37" t="s">
        <v>28</v>
      </c>
      <c r="D20" s="38" t="s">
        <v>113</v>
      </c>
      <c r="E20" s="40"/>
      <c r="F20" s="40" t="s">
        <v>114</v>
      </c>
      <c r="G20" s="74" t="s">
        <v>81</v>
      </c>
      <c r="H20" s="42">
        <v>10.99</v>
      </c>
      <c r="I20" s="41">
        <v>1</v>
      </c>
      <c r="J20" s="84">
        <v>6.98</v>
      </c>
      <c r="K20" s="119">
        <f t="shared" si="4"/>
        <v>0.73266666666666669</v>
      </c>
      <c r="L20" s="87">
        <v>15</v>
      </c>
      <c r="M20" s="47"/>
      <c r="N20" s="47"/>
      <c r="O20" s="48"/>
      <c r="P20" s="47"/>
      <c r="Q20" s="56"/>
      <c r="R20" s="47"/>
      <c r="S20" s="47"/>
      <c r="T20" s="49"/>
      <c r="U20" s="40" t="s">
        <v>38</v>
      </c>
      <c r="V20" s="40" t="s">
        <v>68</v>
      </c>
      <c r="W20" s="44" t="s">
        <v>82</v>
      </c>
    </row>
    <row r="21" spans="2:24" x14ac:dyDescent="0.25">
      <c r="B21" s="57" t="s">
        <v>115</v>
      </c>
      <c r="C21" s="37" t="s">
        <v>28</v>
      </c>
      <c r="D21" s="38" t="s">
        <v>109</v>
      </c>
      <c r="E21" s="40"/>
      <c r="F21" s="74" t="s">
        <v>69</v>
      </c>
      <c r="G21" s="40" t="s">
        <v>70</v>
      </c>
      <c r="H21" s="46">
        <v>2.4900000000000002</v>
      </c>
      <c r="I21" s="41">
        <v>1</v>
      </c>
      <c r="J21" s="84">
        <v>2.4900000000000002</v>
      </c>
      <c r="K21" s="123">
        <f>H21/(I21*L21)</f>
        <v>0.62250000000000005</v>
      </c>
      <c r="L21" s="87">
        <v>4</v>
      </c>
      <c r="M21" s="47"/>
      <c r="N21" s="47"/>
      <c r="O21" s="48"/>
      <c r="P21" s="47"/>
      <c r="Q21" s="56"/>
      <c r="R21" s="47"/>
      <c r="S21" s="47"/>
      <c r="T21" s="49"/>
      <c r="U21" s="40" t="s">
        <v>71</v>
      </c>
      <c r="V21" s="40"/>
      <c r="W21" s="44" t="s">
        <v>72</v>
      </c>
    </row>
    <row r="22" spans="2:24" x14ac:dyDescent="0.25">
      <c r="B22" s="55" t="s">
        <v>88</v>
      </c>
      <c r="C22" s="37" t="s">
        <v>28</v>
      </c>
      <c r="D22" s="38" t="s">
        <v>84</v>
      </c>
      <c r="E22" s="40" t="s">
        <v>61</v>
      </c>
      <c r="F22" s="40" t="s">
        <v>85</v>
      </c>
      <c r="G22" s="53">
        <v>3174</v>
      </c>
      <c r="H22" s="80">
        <v>2396</v>
      </c>
      <c r="I22" s="41">
        <v>100</v>
      </c>
      <c r="J22" s="84">
        <v>29.95</v>
      </c>
      <c r="K22" s="119">
        <f t="shared" si="4"/>
        <v>1.9966666666666666</v>
      </c>
      <c r="L22" s="87">
        <v>12</v>
      </c>
      <c r="M22" s="47"/>
      <c r="N22" s="47"/>
      <c r="O22" s="48"/>
      <c r="P22" s="47"/>
      <c r="Q22" s="56"/>
      <c r="R22" s="47"/>
      <c r="S22" s="47"/>
      <c r="T22" s="49"/>
      <c r="U22" s="40" t="s">
        <v>87</v>
      </c>
      <c r="V22" s="40"/>
      <c r="W22" s="44" t="s">
        <v>91</v>
      </c>
    </row>
    <row r="23" spans="2:24" x14ac:dyDescent="0.25">
      <c r="B23" s="55" t="s">
        <v>86</v>
      </c>
      <c r="C23" s="37" t="s">
        <v>28</v>
      </c>
      <c r="D23" s="38" t="s">
        <v>90</v>
      </c>
      <c r="E23" s="40" t="s">
        <v>61</v>
      </c>
      <c r="F23" s="40" t="s">
        <v>85</v>
      </c>
      <c r="G23" s="76">
        <v>1311</v>
      </c>
      <c r="H23" s="42">
        <v>1276</v>
      </c>
      <c r="I23" s="41">
        <v>100</v>
      </c>
      <c r="J23" s="84">
        <v>15.95</v>
      </c>
      <c r="K23" s="119">
        <f t="shared" si="4"/>
        <v>1.595</v>
      </c>
      <c r="L23" s="87">
        <v>8</v>
      </c>
      <c r="M23" s="47"/>
      <c r="N23" s="47"/>
      <c r="O23" s="48"/>
      <c r="P23" s="47"/>
      <c r="Q23" s="56"/>
      <c r="R23" s="47"/>
      <c r="S23" s="47"/>
      <c r="T23" s="49"/>
      <c r="U23" s="40" t="s">
        <v>87</v>
      </c>
      <c r="V23" s="40"/>
      <c r="W23" s="44" t="s">
        <v>89</v>
      </c>
    </row>
    <row r="24" spans="2:24" x14ac:dyDescent="0.25">
      <c r="B24" s="55"/>
      <c r="C24" s="37"/>
      <c r="D24" s="38"/>
      <c r="E24" s="40"/>
      <c r="F24" s="40"/>
      <c r="G24" s="40"/>
      <c r="H24" s="42"/>
      <c r="I24" s="41"/>
      <c r="J24" s="84"/>
      <c r="K24" s="119"/>
      <c r="L24" s="87"/>
      <c r="M24" s="47"/>
      <c r="N24" s="47"/>
      <c r="O24" s="48"/>
      <c r="P24" s="47"/>
      <c r="Q24" s="56"/>
      <c r="R24" s="47"/>
      <c r="S24" s="47"/>
      <c r="T24" s="49"/>
      <c r="U24" s="40"/>
      <c r="V24" s="40"/>
      <c r="W24" s="44"/>
    </row>
    <row r="25" spans="2:24" x14ac:dyDescent="0.25">
      <c r="B25" s="55" t="s">
        <v>73</v>
      </c>
      <c r="C25" s="37"/>
      <c r="D25" s="38" t="s">
        <v>74</v>
      </c>
      <c r="E25" s="40"/>
      <c r="F25" s="40"/>
      <c r="G25" s="40"/>
      <c r="H25" s="42"/>
      <c r="I25" s="41"/>
      <c r="J25" s="84"/>
      <c r="K25" s="119"/>
      <c r="L25" s="87"/>
      <c r="M25" s="47"/>
      <c r="N25" s="47"/>
      <c r="O25" s="48"/>
      <c r="P25" s="47"/>
      <c r="Q25" s="56"/>
      <c r="R25" s="47"/>
      <c r="S25" s="47"/>
      <c r="T25" s="49"/>
      <c r="U25" s="40"/>
      <c r="V25" s="40"/>
      <c r="W25" s="44"/>
    </row>
    <row r="26" spans="2:24" x14ac:dyDescent="0.25">
      <c r="B26" s="55" t="s">
        <v>75</v>
      </c>
      <c r="C26" s="37"/>
      <c r="D26" s="38" t="s">
        <v>76</v>
      </c>
      <c r="E26" s="40"/>
      <c r="F26" s="40"/>
      <c r="G26" s="40"/>
      <c r="H26" s="42"/>
      <c r="I26" s="41"/>
      <c r="J26" s="84"/>
      <c r="K26" s="119"/>
      <c r="L26" s="87"/>
      <c r="M26" s="47"/>
      <c r="N26" s="47"/>
      <c r="O26" s="48"/>
      <c r="P26" s="47"/>
      <c r="Q26" s="56"/>
      <c r="R26" s="47"/>
      <c r="S26" s="47"/>
      <c r="T26" s="49"/>
      <c r="U26" s="40"/>
      <c r="V26" s="40"/>
      <c r="W26" s="44"/>
    </row>
    <row r="27" spans="2:24" ht="15.75" thickBot="1" x14ac:dyDescent="0.3">
      <c r="B27" s="60"/>
      <c r="C27" s="61"/>
      <c r="D27" s="62"/>
      <c r="E27" s="62"/>
      <c r="F27" s="62"/>
      <c r="G27" s="62"/>
      <c r="H27" s="78"/>
      <c r="I27" s="63"/>
      <c r="J27" s="85"/>
      <c r="K27" s="120"/>
      <c r="L27" s="88"/>
      <c r="M27" s="64"/>
      <c r="N27" s="64"/>
      <c r="O27" s="65"/>
      <c r="P27" s="64"/>
      <c r="Q27" s="66"/>
      <c r="R27" s="64"/>
      <c r="S27" s="64"/>
      <c r="T27" s="67"/>
      <c r="U27" s="68"/>
      <c r="V27" s="68"/>
      <c r="W27" s="69"/>
    </row>
    <row r="28" spans="2:24" ht="15.75" x14ac:dyDescent="0.25">
      <c r="B28" s="70" t="s">
        <v>99</v>
      </c>
      <c r="H28" s="79"/>
      <c r="I28" s="71" t="s">
        <v>77</v>
      </c>
      <c r="K28" s="121">
        <f>K4+K5+K6+K7+K8</f>
        <v>19.897514534883722</v>
      </c>
      <c r="L28" s="122"/>
      <c r="W28" s="8" t="s">
        <v>78</v>
      </c>
    </row>
    <row r="29" spans="2:24" x14ac:dyDescent="0.25">
      <c r="B29" s="72" t="s">
        <v>100</v>
      </c>
      <c r="D29" s="3"/>
      <c r="I29" s="9"/>
      <c r="J29" s="139" t="s">
        <v>129</v>
      </c>
      <c r="K29" s="115">
        <f>J4+J5+J6+J7+J8</f>
        <v>27.619999999999997</v>
      </c>
      <c r="W29" s="8" t="s">
        <v>79</v>
      </c>
    </row>
    <row r="30" spans="2:24" x14ac:dyDescent="0.25">
      <c r="B30" s="73" t="s">
        <v>80</v>
      </c>
      <c r="D30" s="3"/>
      <c r="W30" s="8" t="s">
        <v>127</v>
      </c>
    </row>
  </sheetData>
  <mergeCells count="1">
    <mergeCell ref="K28:L28"/>
  </mergeCells>
  <hyperlinks>
    <hyperlink ref="D12" r:id="rId1"/>
    <hyperlink ref="D4" r:id="rId2"/>
    <hyperlink ref="E4" r:id="rId3"/>
    <hyperlink ref="D15" r:id="rId4"/>
    <hyperlink ref="E15" r:id="rId5"/>
    <hyperlink ref="D16" r:id="rId6"/>
    <hyperlink ref="D5" r:id="rId7"/>
    <hyperlink ref="D17" r:id="rId8"/>
    <hyperlink ref="D19" r:id="rId9"/>
    <hyperlink ref="D7" r:id="rId10"/>
    <hyperlink ref="D25" r:id="rId11"/>
    <hyperlink ref="D26" r:id="rId12"/>
    <hyperlink ref="D6" r:id="rId13"/>
    <hyperlink ref="D21" r:id="rId14"/>
    <hyperlink ref="D22" r:id="rId15"/>
    <hyperlink ref="D23" r:id="rId16"/>
    <hyperlink ref="D18" r:id="rId17"/>
    <hyperlink ref="D10" display="https://www.aliexpress.us/item/3256803695567088.html?spm=a2g0o.ppclist.product.64.6318zLvZzLvZ8u&amp;pdp_npi=2%40dis%21USD%21US%20%2420.64%21%2420.64%21%21%21%21%21%402101f6b416715940458151525e06f8%2112000027380349729%21btf&amp;_t=pvid%3Ad3c92b70-5756-47f0-9de0-a"/>
    <hyperlink ref="D11" r:id="rId18"/>
    <hyperlink ref="D8" r:id="rId19"/>
    <hyperlink ref="D13"/>
    <hyperlink ref="D14"/>
  </hyperlinks>
  <pageMargins left="0.45" right="0.45" top="3" bottom="0.75" header="0.3" footer="0.3"/>
  <pageSetup scale="49" orientation="landscape" horizontalDpi="0" verticalDpi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Boot Camp $20 kit</vt:lpstr>
      <vt:lpstr>'Boot Camp $20 kit'!Print_Area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Brakefield</dc:creator>
  <cp:lastModifiedBy>James Brakefield</cp:lastModifiedBy>
  <cp:lastPrinted>2022-12-21T02:57:16Z</cp:lastPrinted>
  <dcterms:created xsi:type="dcterms:W3CDTF">2022-12-20T22:13:47Z</dcterms:created>
  <dcterms:modified xsi:type="dcterms:W3CDTF">2023-01-01T02:03:18Z</dcterms:modified>
</cp:coreProperties>
</file>