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825" yWindow="2145" windowWidth="25305" windowHeight="7065" activeTab="3"/>
  </bookViews>
  <sheets>
    <sheet name="by folder name" sheetId="4" r:id="rId1"/>
    <sheet name="by author" sheetId="7" r:id="rId2"/>
    <sheet name="usable clone" sheetId="6" r:id="rId3"/>
    <sheet name="usable orig" sheetId="8" r:id="rId4"/>
    <sheet name="Full" sheetId="1" r:id="rId5"/>
    <sheet name="inventory" sheetId="5" r:id="rId6"/>
    <sheet name="temp" sheetId="9" r:id="rId7"/>
  </sheets>
  <definedNames>
    <definedName name="_xlnm.Print_Area" localSheetId="0">'by folder name'!$C$1:$AK$255</definedName>
    <definedName name="_xlnm.Print_Area" localSheetId="6">temp!$C$1:$AI$186</definedName>
    <definedName name="_xlnm.Print_Titles" localSheetId="0">'by folder name'!$4:$4</definedName>
    <definedName name="_xlnm.Print_Titles" localSheetId="6">temp!$4:$4</definedName>
  </definedNames>
  <calcPr calcId="145621"/>
</workbook>
</file>

<file path=xl/calcChain.xml><?xml version="1.0" encoding="utf-8"?>
<calcChain xmlns="http://schemas.openxmlformats.org/spreadsheetml/2006/main">
  <c r="T131" i="4" l="1"/>
  <c r="T55" i="4"/>
  <c r="T35" i="4"/>
  <c r="T40" i="4"/>
  <c r="T232" i="4"/>
  <c r="T227" i="4"/>
  <c r="T186" i="4"/>
  <c r="T126" i="4"/>
  <c r="T82" i="4"/>
  <c r="T71" i="9"/>
  <c r="T95" i="6"/>
  <c r="T127" i="7"/>
  <c r="T184" i="4"/>
  <c r="T176" i="4"/>
  <c r="T42" i="4"/>
  <c r="T14" i="8"/>
  <c r="T33" i="8"/>
  <c r="T32" i="8"/>
  <c r="T47" i="8"/>
  <c r="T6" i="8"/>
  <c r="T13" i="8"/>
  <c r="T12" i="8"/>
  <c r="T11" i="8"/>
  <c r="T10" i="8"/>
  <c r="T26" i="8"/>
  <c r="T8" i="8"/>
  <c r="T23" i="8"/>
  <c r="T22" i="8"/>
  <c r="T50" i="8"/>
  <c r="T49" i="8"/>
  <c r="T79" i="6"/>
  <c r="T39" i="6"/>
  <c r="T108" i="6"/>
  <c r="T31" i="6"/>
  <c r="T12" i="6"/>
  <c r="T59" i="6"/>
  <c r="T58" i="6"/>
  <c r="T56" i="6"/>
  <c r="T55" i="6"/>
  <c r="T106" i="6"/>
  <c r="T94" i="6"/>
  <c r="T87" i="6"/>
  <c r="T74" i="6"/>
  <c r="T73" i="6"/>
  <c r="T72" i="6"/>
  <c r="T71" i="6"/>
  <c r="T77" i="6"/>
  <c r="T76" i="6"/>
  <c r="T75" i="6"/>
  <c r="T53" i="6"/>
  <c r="T86" i="6"/>
  <c r="T103" i="6"/>
  <c r="T102" i="6"/>
  <c r="T11" i="6"/>
  <c r="T30" i="6"/>
  <c r="T29" i="6"/>
  <c r="T28" i="6"/>
  <c r="T60" i="6"/>
  <c r="T9" i="6"/>
  <c r="T27" i="6"/>
  <c r="T8" i="6"/>
  <c r="T44" i="6"/>
  <c r="T43" i="6"/>
  <c r="T42" i="6"/>
  <c r="T6" i="6"/>
  <c r="B249" i="9"/>
  <c r="A249" i="9"/>
  <c r="B248" i="9"/>
  <c r="A248" i="9"/>
  <c r="T154" i="9"/>
  <c r="T153" i="9"/>
  <c r="T99" i="9"/>
  <c r="T98" i="9"/>
  <c r="T93" i="9"/>
  <c r="T92" i="9"/>
  <c r="T90" i="9"/>
  <c r="T88" i="9"/>
  <c r="T87" i="9"/>
  <c r="T86" i="9"/>
  <c r="T85" i="9"/>
  <c r="T80" i="9"/>
  <c r="T66" i="9"/>
  <c r="T65" i="9"/>
  <c r="T236" i="9"/>
  <c r="T64" i="9"/>
  <c r="T63" i="9"/>
  <c r="T62" i="9"/>
  <c r="T61" i="9"/>
  <c r="T142" i="9"/>
  <c r="T59" i="9"/>
  <c r="T58" i="9"/>
  <c r="T57" i="9"/>
  <c r="T54" i="9"/>
  <c r="T48" i="9"/>
  <c r="T46" i="9"/>
  <c r="T45" i="9"/>
  <c r="T42" i="9"/>
  <c r="T222" i="9"/>
  <c r="T136" i="9"/>
  <c r="T39" i="9"/>
  <c r="T38" i="9"/>
  <c r="T37" i="9"/>
  <c r="T135" i="9"/>
  <c r="T134" i="9"/>
  <c r="T133" i="9"/>
  <c r="T169" i="9"/>
  <c r="T132" i="9"/>
  <c r="T126" i="9"/>
  <c r="T32" i="9"/>
  <c r="T216" i="9"/>
  <c r="T125" i="9"/>
  <c r="T29" i="9"/>
  <c r="T211" i="9"/>
  <c r="T122" i="9"/>
  <c r="T121" i="9"/>
  <c r="T25" i="9"/>
  <c r="T24" i="9"/>
  <c r="T116" i="9"/>
  <c r="T114" i="9"/>
  <c r="T15" i="9"/>
  <c r="T14" i="9"/>
  <c r="T13" i="9"/>
  <c r="T9" i="9"/>
  <c r="B249" i="7"/>
  <c r="A249" i="7"/>
  <c r="B248" i="7"/>
  <c r="A248" i="7"/>
  <c r="T168" i="7"/>
  <c r="T167" i="7"/>
  <c r="T235" i="7"/>
  <c r="T95" i="7"/>
  <c r="T54" i="7"/>
  <c r="T53" i="7"/>
  <c r="T52" i="7"/>
  <c r="T35" i="7"/>
  <c r="T34" i="7"/>
  <c r="T33" i="7"/>
  <c r="T32" i="7"/>
  <c r="T143" i="7"/>
  <c r="T169" i="7"/>
  <c r="T151" i="7"/>
  <c r="T108" i="7"/>
  <c r="T166" i="7"/>
  <c r="T165" i="7"/>
  <c r="T164" i="7"/>
  <c r="T163" i="7"/>
  <c r="T46" i="7"/>
  <c r="T21" i="7"/>
  <c r="T20" i="7"/>
  <c r="T19" i="7"/>
  <c r="T192" i="7"/>
  <c r="T186" i="7"/>
  <c r="T240" i="7"/>
  <c r="T239" i="7"/>
  <c r="T150" i="7"/>
  <c r="T57" i="7"/>
  <c r="T56" i="7"/>
  <c r="T123" i="7"/>
  <c r="T122" i="7"/>
  <c r="T121" i="7"/>
  <c r="T148" i="7"/>
  <c r="T147" i="7"/>
  <c r="T146" i="7"/>
  <c r="T99" i="7"/>
  <c r="T98" i="7"/>
  <c r="T96" i="7"/>
  <c r="T119" i="7"/>
  <c r="T47" i="7"/>
  <c r="T72" i="7"/>
  <c r="T58" i="7"/>
  <c r="T71" i="7"/>
  <c r="T69" i="7"/>
  <c r="T68" i="7"/>
  <c r="T191" i="7"/>
  <c r="T102" i="7"/>
  <c r="T43" i="7"/>
  <c r="T204" i="7"/>
  <c r="T31" i="7"/>
  <c r="T30" i="7"/>
  <c r="T29" i="7"/>
  <c r="T162" i="7"/>
  <c r="T204" i="4"/>
  <c r="T214" i="4"/>
  <c r="T213" i="4"/>
  <c r="T216" i="4"/>
  <c r="T215" i="4"/>
  <c r="T175" i="4"/>
  <c r="T149" i="4"/>
  <c r="T134" i="4"/>
  <c r="T89" i="4"/>
  <c r="T106" i="4"/>
  <c r="T107" i="4"/>
  <c r="T105" i="4"/>
  <c r="T111" i="4"/>
  <c r="T112" i="4"/>
  <c r="T110" i="4"/>
  <c r="T48" i="4"/>
  <c r="T69" i="4"/>
  <c r="T36" i="4"/>
  <c r="T221" i="4"/>
  <c r="T220" i="4"/>
  <c r="A113" i="6" l="1"/>
  <c r="B113" i="6"/>
  <c r="A114" i="6"/>
  <c r="B114" i="6"/>
  <c r="T218" i="4"/>
  <c r="T119" i="4"/>
  <c r="T73" i="4"/>
  <c r="T47" i="4"/>
  <c r="T17" i="4"/>
  <c r="T67" i="4" l="1"/>
  <c r="T66" i="4"/>
  <c r="T235" i="4"/>
  <c r="T168" i="4"/>
  <c r="T167" i="4"/>
  <c r="T166" i="4"/>
  <c r="T165" i="4"/>
  <c r="B88" i="8" l="1"/>
  <c r="A88" i="8"/>
  <c r="B87" i="8"/>
  <c r="A87" i="8"/>
  <c r="B250" i="4"/>
  <c r="B249" i="4"/>
  <c r="A249" i="4"/>
  <c r="A250" i="4"/>
  <c r="T246" i="4"/>
  <c r="T247" i="4"/>
  <c r="T233" i="4" l="1"/>
  <c r="T27" i="4"/>
  <c r="T26" i="4"/>
  <c r="T130" i="4"/>
  <c r="T129" i="4"/>
  <c r="T157" i="4"/>
  <c r="T156" i="4"/>
  <c r="T155" i="4"/>
  <c r="T173" i="4" l="1"/>
  <c r="T29" i="4"/>
  <c r="T34" i="5" l="1"/>
  <c r="T32" i="5"/>
  <c r="T31" i="5"/>
  <c r="T28" i="5"/>
  <c r="T27" i="5"/>
  <c r="T24" i="5"/>
  <c r="T23" i="5"/>
  <c r="T20" i="5"/>
  <c r="T17" i="5"/>
  <c r="T14" i="5"/>
  <c r="T11" i="5"/>
  <c r="T9" i="5"/>
  <c r="T6" i="5"/>
  <c r="T25" i="4"/>
  <c r="T81" i="4"/>
  <c r="T159" i="4"/>
  <c r="T90" i="4"/>
  <c r="T101" i="4"/>
  <c r="T87" i="4"/>
  <c r="T115" i="4"/>
  <c r="T114" i="4"/>
  <c r="T102" i="4"/>
  <c r="P33" i="1" l="1"/>
  <c r="P54" i="1" l="1"/>
  <c r="P44" i="1" l="1"/>
  <c r="P21" i="1"/>
  <c r="P19" i="1"/>
  <c r="P18" i="1"/>
  <c r="P17" i="1"/>
  <c r="P15" i="1"/>
  <c r="P14" i="1"/>
  <c r="P13" i="1"/>
  <c r="P57" i="1"/>
  <c r="P53" i="1"/>
  <c r="P51" i="1"/>
  <c r="P49" i="1"/>
  <c r="P48" i="1"/>
  <c r="P38" i="1"/>
  <c r="P36" i="1"/>
  <c r="P37" i="1"/>
  <c r="P41" i="1"/>
  <c r="P39" i="1"/>
  <c r="P58" i="1"/>
  <c r="P56" i="1"/>
  <c r="P50" i="1"/>
  <c r="P47" i="1"/>
  <c r="P26" i="1"/>
  <c r="P12" i="1"/>
  <c r="P11" i="1"/>
  <c r="P31" i="1"/>
  <c r="P10" i="1"/>
  <c r="P9" i="1"/>
  <c r="P30" i="1"/>
  <c r="P32" i="1"/>
  <c r="P42" i="1"/>
  <c r="P43" i="1"/>
  <c r="P55" i="1"/>
  <c r="P52" i="1"/>
  <c r="P40" i="1"/>
  <c r="P35" i="1"/>
  <c r="P34" i="1"/>
</calcChain>
</file>

<file path=xl/sharedStrings.xml><?xml version="1.0" encoding="utf-8"?>
<sst xmlns="http://schemas.openxmlformats.org/spreadsheetml/2006/main" count="13410" uniqueCount="1264">
  <si>
    <t>Small soft core uP</t>
  </si>
  <si>
    <t>©2013 James Brakefield</t>
  </si>
  <si>
    <t>name</t>
  </si>
  <si>
    <t>style</t>
  </si>
  <si>
    <t>inst count</t>
  </si>
  <si>
    <t>FPGA</t>
  </si>
  <si>
    <t>LUTs</t>
  </si>
  <si>
    <t>mult</t>
  </si>
  <si>
    <t>block RAMs</t>
  </si>
  <si>
    <t>Fmax</t>
  </si>
  <si>
    <t>reference</t>
  </si>
  <si>
    <t>comments</t>
  </si>
  <si>
    <t>data size</t>
  </si>
  <si>
    <t>inst size</t>
  </si>
  <si>
    <t>year</t>
  </si>
  <si>
    <t>virtex-6</t>
  </si>
  <si>
    <t>A Lean FPGA Soft Processor Built Using a DSP Block</t>
  </si>
  <si>
    <t>pipe stages</t>
  </si>
  <si>
    <t>num regs</t>
  </si>
  <si>
    <t>Leros</t>
  </si>
  <si>
    <t>spartan-6</t>
  </si>
  <si>
    <t>spartan-3</t>
  </si>
  <si>
    <t>cyclone-4</t>
  </si>
  <si>
    <t>Leros: A Tiny Microcontroller for FPGAs</t>
  </si>
  <si>
    <t>accum</t>
  </si>
  <si>
    <t>supersmall</t>
  </si>
  <si>
    <t>2 reg</t>
  </si>
  <si>
    <t>stratix-3</t>
  </si>
  <si>
    <t>CPU8k</t>
  </si>
  <si>
    <t>Design of Custom Processors for the FPGA Devices</t>
  </si>
  <si>
    <t>just the one paper</t>
  </si>
  <si>
    <t>Lutiac</t>
  </si>
  <si>
    <t>Lutiac – Small Soft Processors for Small Programs</t>
  </si>
  <si>
    <t>stratix-4</t>
  </si>
  <si>
    <t>no inst mem: large state machine, ~200 inst optimal</t>
  </si>
  <si>
    <t>Eric5Q</t>
  </si>
  <si>
    <t>ERIC5 9bit Soft-Core CPU for FPGAs</t>
  </si>
  <si>
    <t>cyclone</t>
  </si>
  <si>
    <t>J1</t>
  </si>
  <si>
    <t>2 stack</t>
  </si>
  <si>
    <t>src code</t>
  </si>
  <si>
    <t>32 deep data &amp; return stacks</t>
  </si>
  <si>
    <t>vhdl</t>
  </si>
  <si>
    <t>lem1_9</t>
  </si>
  <si>
    <t>virtex-5</t>
  </si>
  <si>
    <t>compile &amp; get fmax only</t>
  </si>
  <si>
    <t>lem8_9</t>
  </si>
  <si>
    <t>verilog</t>
  </si>
  <si>
    <t>opencores</t>
  </si>
  <si>
    <t>"logic emulation machine"</t>
  </si>
  <si>
    <t>under 500 LUTs with source code</t>
  </si>
  <si>
    <t>The J1 CPU</t>
  </si>
  <si>
    <t>pacoBlaze</t>
  </si>
  <si>
    <t>clone of picoBlaze</t>
  </si>
  <si>
    <t>note worthy</t>
  </si>
  <si>
    <t>very small</t>
  </si>
  <si>
    <t>very small &amp; fast</t>
  </si>
  <si>
    <t>highest performance</t>
  </si>
  <si>
    <t>across several FPGA families</t>
  </si>
  <si>
    <t>two different implementations</t>
  </si>
  <si>
    <t>across several word sizes</t>
  </si>
  <si>
    <t>Xilinx literature</t>
  </si>
  <si>
    <t>author</t>
  </si>
  <si>
    <t>Brakefield</t>
  </si>
  <si>
    <t>Bowman</t>
  </si>
  <si>
    <t>Galloway, Lewis</t>
  </si>
  <si>
    <t>entner-electronics</t>
  </si>
  <si>
    <t>commercial IP</t>
  </si>
  <si>
    <t>Cheah etal</t>
  </si>
  <si>
    <t>Schoeberl</t>
  </si>
  <si>
    <t>Chapman</t>
  </si>
  <si>
    <t>Kocik</t>
  </si>
  <si>
    <t>Rominson…Rose</t>
  </si>
  <si>
    <t>serial arith, compared vs the three NIOs variants</t>
  </si>
  <si>
    <t>Trost, Zemva</t>
  </si>
  <si>
    <t>picoBlaze (KCPSM)</t>
  </si>
  <si>
    <t>no inst RAM = ~microcode</t>
  </si>
  <si>
    <t>9-bit sizing</t>
  </si>
  <si>
    <t>Leros32</t>
  </si>
  <si>
    <t>Pry</t>
  </si>
  <si>
    <t>iDEA</t>
  </si>
  <si>
    <t>NA</t>
  </si>
  <si>
    <t>No source code</t>
  </si>
  <si>
    <t>ZPU</t>
  </si>
  <si>
    <t>16+</t>
  </si>
  <si>
    <t>Harboe</t>
  </si>
  <si>
    <t>Zylin soft-CPU</t>
  </si>
  <si>
    <t>several variants including 16-bit word size</t>
  </si>
  <si>
    <t>Atlas micro</t>
  </si>
  <si>
    <t>2-3 reg</t>
  </si>
  <si>
    <t>Nolting</t>
  </si>
  <si>
    <t>Too big</t>
  </si>
  <si>
    <t>Atlas + MMU</t>
  </si>
  <si>
    <t>octavo</t>
  </si>
  <si>
    <t>12-72</t>
  </si>
  <si>
    <t>reg</t>
  </si>
  <si>
    <t>LaForest</t>
  </si>
  <si>
    <t>Octavo: an FPGA-Centric Processor Family</t>
  </si>
  <si>
    <t>400-2500</t>
  </si>
  <si>
    <t>varies</t>
  </si>
  <si>
    <t>360?</t>
  </si>
  <si>
    <t>KCPSM was the early name for picoBlaze</t>
  </si>
  <si>
    <t>max speed, mult-threaded</t>
  </si>
  <si>
    <t>by Xilinx</t>
  </si>
  <si>
    <t>similar performance across word sizes, Altera</t>
  </si>
  <si>
    <t>4-32</t>
  </si>
  <si>
    <t>72-195</t>
  </si>
  <si>
    <t>EasyUp</t>
  </si>
  <si>
    <t>free6502</t>
  </si>
  <si>
    <t>The Free IP Project</t>
  </si>
  <si>
    <t>Kessner</t>
  </si>
  <si>
    <t>fits in 512 MC CPLD</t>
  </si>
  <si>
    <t>uses external RAM</t>
  </si>
  <si>
    <t>clk ns</t>
  </si>
  <si>
    <t>kintex-7</t>
  </si>
  <si>
    <t>T80</t>
  </si>
  <si>
    <t>Wallner</t>
  </si>
  <si>
    <t>openMSP430</t>
  </si>
  <si>
    <t>Girard</t>
  </si>
  <si>
    <t>zpu</t>
  </si>
  <si>
    <t>Zylin Inc</t>
  </si>
  <si>
    <t>comma coded inst</t>
  </si>
  <si>
    <t>cpu09</t>
  </si>
  <si>
    <t>Kent</t>
  </si>
  <si>
    <t>no register file</t>
  </si>
  <si>
    <t>tool</t>
  </si>
  <si>
    <t>ARM thumb like instructions, wishbone</t>
  </si>
  <si>
    <t>uses external RAM, very complete documentation</t>
  </si>
  <si>
    <t>spartan-3A</t>
  </si>
  <si>
    <t>Nios II/e</t>
  </si>
  <si>
    <t>MIPS</t>
  </si>
  <si>
    <t>Altera</t>
  </si>
  <si>
    <t>only 31 DMIPS</t>
  </si>
  <si>
    <t>Nios II/s</t>
  </si>
  <si>
    <t>Nios II/f</t>
  </si>
  <si>
    <t>small core size</t>
  </si>
  <si>
    <t>127 DMIPS</t>
  </si>
  <si>
    <t>218 DMIPS</t>
  </si>
  <si>
    <t>minimal core size, a serial version is even smaller</t>
  </si>
  <si>
    <t>optimized for speed, no MMU or MPU</t>
  </si>
  <si>
    <t>Nios II</t>
  </si>
  <si>
    <t>serial 32-bitter, 4 DMIPS</t>
  </si>
  <si>
    <t>incomplete</t>
  </si>
  <si>
    <t>256 word data RAM, PIC like</t>
  </si>
  <si>
    <t>LEM16_18M</t>
  </si>
  <si>
    <t>LEM16_18_def.docx</t>
  </si>
  <si>
    <t>LUT instructions, bit fields to/from data memory</t>
  </si>
  <si>
    <t>did not infer data RAM, used DFF instead</t>
  </si>
  <si>
    <t>Micro Blaze</t>
  </si>
  <si>
    <t>152 DMIPS</t>
  </si>
  <si>
    <t>209 DMIPS</t>
  </si>
  <si>
    <t>408 DMIPS</t>
  </si>
  <si>
    <t>Xilinx</t>
  </si>
  <si>
    <t>70 configuration options</t>
  </si>
  <si>
    <t>Bilski</t>
  </si>
  <si>
    <t>uCode inst, dual port block RAM</t>
  </si>
  <si>
    <t>MIPS /Mhz</t>
  </si>
  <si>
    <t>KIPS /LUT</t>
  </si>
  <si>
    <t>either</t>
  </si>
  <si>
    <t>10DMIPS, comma coded immediates</t>
  </si>
  <si>
    <t>Cortex A9</t>
  </si>
  <si>
    <t>zynq</t>
  </si>
  <si>
    <t>dual issue, includes fltg-pt &amp; MMU &amp; caches</t>
  </si>
  <si>
    <t>C</t>
  </si>
  <si>
    <t>xilinx plan ahead: an A9 core is 7.6% of device</t>
  </si>
  <si>
    <t>uses pro-rated LC area</t>
  </si>
  <si>
    <t>http://www.xilinx.com/tools/microblaze.htm</t>
  </si>
  <si>
    <t>The Supersmall Soft Processor (Nios II)</t>
  </si>
  <si>
    <t>Hay2Stk16_8</t>
  </si>
  <si>
    <t>Hay4Stk16_16</t>
  </si>
  <si>
    <t>HayStk.docx</t>
  </si>
  <si>
    <t>multi-accumulator stack &amp; C machine, 8-16-32-64-bit word size, expandable inst set</t>
  </si>
  <si>
    <t>2 accum</t>
  </si>
  <si>
    <t>4 accum</t>
  </si>
  <si>
    <t>Incomplete results</t>
  </si>
  <si>
    <t>Hive</t>
  </si>
  <si>
    <t>4 stack</t>
  </si>
  <si>
    <t>cyclone-3</t>
  </si>
  <si>
    <t>Wallin</t>
  </si>
  <si>
    <t>eight threads via pipeline barrel</t>
  </si>
  <si>
    <t>8-bit</t>
  </si>
  <si>
    <t>16-bit</t>
  </si>
  <si>
    <t>32-bit</t>
  </si>
  <si>
    <t>1-bit</t>
  </si>
  <si>
    <t>MIPS/MHz Pro-rating for data size:</t>
  </si>
  <si>
    <t>DMIPS rating takes precedence if available</t>
  </si>
  <si>
    <t>LUTS/DSP48</t>
  </si>
  <si>
    <t>TBD</t>
  </si>
  <si>
    <t>LUTS/Block RAM</t>
  </si>
  <si>
    <t>max data</t>
  </si>
  <si>
    <t>max inst</t>
  </si>
  <si>
    <t>byte adrs</t>
  </si>
  <si>
    <t>Y</t>
  </si>
  <si>
    <t>N</t>
  </si>
  <si>
    <t>lem16_18m</t>
  </si>
  <si>
    <t>by Xilinx, no source</t>
  </si>
  <si>
    <t># adr bits</t>
  </si>
  <si>
    <t># reg bits</t>
  </si>
  <si>
    <t>both MMU and non-MMU versions</t>
  </si>
  <si>
    <t>not avail</t>
  </si>
  <si>
    <t>stage</t>
  </si>
  <si>
    <t>clone</t>
  </si>
  <si>
    <t>name / directory</t>
  </si>
  <si>
    <t>inst set</t>
  </si>
  <si>
    <t>ASIC</t>
  </si>
  <si>
    <t>paper</t>
  </si>
  <si>
    <t>beta</t>
  </si>
  <si>
    <t>done</t>
  </si>
  <si>
    <t>coded</t>
  </si>
  <si>
    <t>ARM</t>
  </si>
  <si>
    <t>strangeCPU</t>
  </si>
  <si>
    <t>Yurkovsky</t>
  </si>
  <si>
    <t>address compression via sliding token table</t>
  </si>
  <si>
    <t>www.fpgarelated.com/showarticle/44.php</t>
  </si>
  <si>
    <t>org</t>
  </si>
  <si>
    <t>picoblaze</t>
  </si>
  <si>
    <t>ublaze</t>
  </si>
  <si>
    <t>ERIC5</t>
  </si>
  <si>
    <t>IP</t>
  </si>
  <si>
    <t>www.entner-electronics.com</t>
  </si>
  <si>
    <t>4stack</t>
  </si>
  <si>
    <t>sim</t>
  </si>
  <si>
    <t>Paysan</t>
  </si>
  <si>
    <t>A Four Stack Processor</t>
  </si>
  <si>
    <t>PIC</t>
  </si>
  <si>
    <t>9-bit inst &amp; data</t>
  </si>
  <si>
    <t>thesis, in Verilog &amp; simulator</t>
  </si>
  <si>
    <t>for ASIC implementation</t>
  </si>
  <si>
    <t>none</t>
  </si>
  <si>
    <t>8bit_chapman</t>
  </si>
  <si>
    <t>EE635 project</t>
  </si>
  <si>
    <t>Chapman, Rob</t>
  </si>
  <si>
    <t>www.xilinx.com/tools/microblaze.htm</t>
  </si>
  <si>
    <t>num inst</t>
  </si>
  <si>
    <t>pipe</t>
  </si>
  <si>
    <t>* / DSP</t>
  </si>
  <si>
    <t>blk RAM</t>
  </si>
  <si>
    <t>top Fmax</t>
  </si>
  <si>
    <t xml:space="preserve">  The Atlas processor is intended to be a true 16-bit RISC general purpose processor for any kind of applications, that require minimal hardware resources while providing a maximum functionality and processing power. The instruction set was inspired by the ARM and AVR ISAs and many of you, who worked with these architectures, will see the resemblance. However, the CPU features a lot of additional instructions and functionalites, that - at least from my point of view - make a good processor. ;)
  The project is prepared for three different implementation schemes. I strongly recommend the most complex one - the Atlas X2 processor platform. This setup provides all the features and processing power to be the heart of your next embedded system on chip design.
  A simple assembler program is included within the project to allow easy code generation for the processor.   </t>
  </si>
  <si>
    <t>Atlas_core</t>
  </si>
  <si>
    <t>opencores.org/project,atlas_core</t>
  </si>
  <si>
    <t xml:space="preserve">  Hive is a general purpose soft processor core intended for instantiation in an FPGA when CPU functionality is desired but when an ARM or similar would be overkill. The Hive core is complex enough to be useful, with a wide data path, a relatively full set of instructions, high code density, and good ALU utilization – but with very basic control structures and minimal internal state, so it is simple enough for a human to easily grasp and program at the lowest level without any special tools. It fits in the smallest of current FPGAs with sufficient resources left over for peripherals (as well as other unrelated logic) and operates at or near the top speed of the device DSP hardware. 
  Hive isn’t an acronym, the name is meant to suggest the swarm of activity in an insect hive: many threads sharing the same program and data space, individually beavering away on separate tasks, and cooperating together to accomplish larger goals. Because of the shared memory space, thread intercommunication is facilitated, and threads can all share a single instance of code, subroutines, or data sets which enables code compaction via global factoring. 
  The novel hybrid stack / register construct employed reduces the need for a plethora of registers and allows for small operand indexes in the opcode. This construct, coupled with explicit stack pointer control in the form of a pop bit for each stack index, minimizes the confusing and inefficient stack gymnastics (swap, pick, roll, copying to thwart auto-consumption, etc.) normally associated with conventional stack machines. 
  Hive employs a naturally emergent form of multi-threaded scheduling which eliminates all pipeline hazards and provides the programmer with as many equal bandwidth threads – each with its own independent interrupt – as pipeline stages. 
  Hive is a largely stateless design (no pipeline bubbles, no registered ALU flags that may or may not be automatically updated, no reserved data registers, no pending operations, no branch prediction, etc.) so subroutines require no overhead and interrupts consume a single branch cycle, and their calculations can be performed directly and immediately with complete disregard for what may be transpiring in other contexts.</t>
  </si>
  <si>
    <t xml:space="preserve">  Extremely simple micro-controller allowing easy augmentation of the instruction set (e.g. a Hello World project for FPGA micros). Associated assembler written in C#. Example program displays a scrolling "Hello UJorld" on four digit/seven-segment display. 
  Motivation: A “Hello World” for FPGAs; e.g. a simple microprocessor core for use in a FPGA/VHDL course; A Core that is easily extended with additional instructions, addressing modes, registers, etc.; Exploits single port distributed RAM’s ability to do both sync write &amp; async read; High performance, single pipeline stage micro-controller; Efficiently implement slow speed logic via emulation; Implement real-time software via compilation to EDIF: One processor per interrupt and deterministic timing. 
  Performance: 357 Mhz without pipelining in Kintex-7; Uses 40 logic LUTs and one-half of a block RAM; Single cycle instruction execution. </t>
  </si>
  <si>
    <t xml:space="preserve">  Description: Leros is a 16-bit processor optimized for FPGAs. It consumes less than 200 logic cells and 1-2 on-chip memories.  Leros is programmed in assembler and in a restricted subset of Java. Leros is a direct competitor to tiny processor cores, such as PicoBlaze. 
  Comparison with PicoBlaze: Leros targets the same application area as PicoBlaze and is about the same size. 
  Following list gives the main differences: Truly open source (BSD); Compiles on Altera and Xilinx tools; Leros is a 16 bit architectures instead of 8 bit; Leros has no restrictions on code and data size; Single clock cycle instructions; Java based assembler is platform independent; Simplified Java compiler for Leros available</t>
  </si>
  <si>
    <t>opencores.org/project,lem1_9min</t>
  </si>
  <si>
    <t>In this paper, we have presented a discussion of the DSP48E1 primitive shown and how it can be harnessed as the core of a general-purpose soft processor. We have developed a processor design that leverages the DSP48E1 to support as many standard assembly instructions as possible, as well as other instructions suited to the primitive's DSP roots, in each case, focussing on using as little extra logic as possible.  We have shown that it is possible to build a processor that runs at over 400MHz, using approximately 200 slice LUTs and registers.</t>
  </si>
  <si>
    <t>This paper describes a 16-bit Forth CPU core, intended for FPGAs.  The instruction set closely matches the Forth programming language, simplifying cross-compilation.  Because it has higher throughput than comparable CPU cores, it can stream uncompressed video over Ethernet using a simple software loop.  The entire system (source Verilog, cross compiler, and TCP/IP networking code) is published under the BSD license.  The core is less than 200 lines of Verilog, and operates reliably at 80 MHz in a Xilinx Spartan R -3E FPGA, delivering approximately 100 ANS Forth MIPS.</t>
  </si>
  <si>
    <t xml:space="preserve"> MicroBlaze is a 32-bit RISC Harvard architecture soft processor core that is included free with both Vivado Design Edition and IDS Embedded Edition.  MicroBlaze contains over 70 user-configurable options, enabling virtually any processor use case from a very small footprint state machine or microcontroller to a high performance compute-intensive micrprocessor-based system running Linux, operating in either 3-stage pipeline mode to optimize size, or 5-stage pipeline mode to optimize speed delivering faster DMIPs performance than any other FPGA-based soft-processing solution.</t>
  </si>
  <si>
    <t>16:1</t>
  </si>
  <si>
    <t>32:1</t>
  </si>
  <si>
    <t>Hay4Stk32_16m</t>
  </si>
  <si>
    <t>four accumulator/stack &amp; C machine, 16-bit word size &amp; 32-bit instruction size, no LUT RAM</t>
  </si>
  <si>
    <t>opencores name</t>
  </si>
  <si>
    <t>status</t>
  </si>
  <si>
    <t>forth</t>
  </si>
  <si>
    <t>c16</t>
  </si>
  <si>
    <t>16 Bit Microcontroller</t>
  </si>
  <si>
    <t>stable</t>
  </si>
  <si>
    <t>tool chain</t>
  </si>
  <si>
    <t>C,asm,sim</t>
  </si>
  <si>
    <t># src files</t>
  </si>
  <si>
    <t>Jsauermann</t>
  </si>
  <si>
    <t>8x</t>
  </si>
  <si>
    <t>top file</t>
  </si>
  <si>
    <t>cpu</t>
  </si>
  <si>
    <t>cyclone V</t>
  </si>
  <si>
    <t>optional UART</t>
  </si>
  <si>
    <t>fltg pt</t>
  </si>
  <si>
    <t>8080 derivative</t>
  </si>
  <si>
    <t>start year</t>
  </si>
  <si>
    <t>last revis</t>
  </si>
  <si>
    <t>Al Williams</t>
  </si>
  <si>
    <t>16-bit CPU Blue</t>
  </si>
  <si>
    <t>blue</t>
  </si>
  <si>
    <t>Caxton Foster's Blue derivative</t>
  </si>
  <si>
    <t>top</t>
  </si>
  <si>
    <t>doc</t>
  </si>
  <si>
    <t>min</t>
  </si>
  <si>
    <t>http://www.youtube.com/watch?v=dt4zezZP8w8</t>
  </si>
  <si>
    <t>4K</t>
  </si>
  <si>
    <t>ourisc</t>
  </si>
  <si>
    <t>16-bit Open uRISC</t>
  </si>
  <si>
    <t>alpha</t>
  </si>
  <si>
    <t>Joao Carlos</t>
  </si>
  <si>
    <t>1664 microprocessor</t>
  </si>
  <si>
    <t>Denis Godinho</t>
  </si>
  <si>
    <t>C based simulation only</t>
  </si>
  <si>
    <t>DMIPS or coremarks rating takes precedence if available</t>
  </si>
  <si>
    <t>web</t>
  </si>
  <si>
    <t>mcs-4</t>
  </si>
  <si>
    <t>4004 CPU &amp; MCS-4</t>
  </si>
  <si>
    <t>Reece Pollack</t>
  </si>
  <si>
    <t>i4004</t>
  </si>
  <si>
    <t>4004 was multi-chip</t>
  </si>
  <si>
    <t>6502vhdl</t>
  </si>
  <si>
    <t>planning</t>
  </si>
  <si>
    <t>Huyvo</t>
  </si>
  <si>
    <t>6502_verilog_design</t>
  </si>
  <si>
    <t>6502_verilog_desig</t>
  </si>
  <si>
    <t>no files</t>
  </si>
  <si>
    <t>Hyungok Tak</t>
  </si>
  <si>
    <t>no files, simulated</t>
  </si>
  <si>
    <t>to have a C program generate VHDL</t>
  </si>
  <si>
    <t>6809_6309_compatible_core</t>
  </si>
  <si>
    <t>Alejandro Paz Schmidt</t>
  </si>
  <si>
    <t>6809_6309</t>
  </si>
  <si>
    <t>CC3_top_x</t>
  </si>
  <si>
    <t>includes 6309 op-codes, xilinx &amp; lattice projects</t>
  </si>
  <si>
    <t>68hc05</t>
  </si>
  <si>
    <t>Ulrich Riedel</t>
  </si>
  <si>
    <t>proprietary</t>
  </si>
  <si>
    <t>James Brakefield</t>
  </si>
  <si>
    <t>6502 data sheets</t>
  </si>
  <si>
    <t>6809 data sheets</t>
  </si>
  <si>
    <t>6805 data sheets</t>
  </si>
  <si>
    <t>4004 data sheets</t>
  </si>
  <si>
    <t>68hc08</t>
  </si>
  <si>
    <t>x68ur08</t>
  </si>
  <si>
    <t>6808 data sheets</t>
  </si>
  <si>
    <t>mcu8</t>
  </si>
  <si>
    <t>8-bit microcontroller</t>
  </si>
  <si>
    <t>Dimo Pepelyashev</t>
  </si>
  <si>
    <t>processor_E</t>
  </si>
  <si>
    <t>asm, simulated</t>
  </si>
  <si>
    <t>Simon Teran, Jakas</t>
  </si>
  <si>
    <t>oc8051_top</t>
  </si>
  <si>
    <t>8051 data sheets</t>
  </si>
  <si>
    <t>not fully tested</t>
  </si>
  <si>
    <t>cpu8080</t>
  </si>
  <si>
    <t>8080 Compativle CPU</t>
  </si>
  <si>
    <t>Scott Moore</t>
  </si>
  <si>
    <t>m8080</t>
  </si>
  <si>
    <t>8080 data sheets</t>
  </si>
  <si>
    <t>yes</t>
  </si>
  <si>
    <t>ae18</t>
  </si>
  <si>
    <t>Shawn Tan</t>
  </si>
  <si>
    <t>ae18_core</t>
  </si>
  <si>
    <t>PIC18 data sheets</t>
  </si>
  <si>
    <t>1M</t>
  </si>
  <si>
    <t>aeMB</t>
  </si>
  <si>
    <t>microblaze</t>
  </si>
  <si>
    <t>aeMB_core</t>
  </si>
  <si>
    <t>4G</t>
  </si>
  <si>
    <t>xilinx documentation</t>
  </si>
  <si>
    <t>not 100% compatable</t>
  </si>
  <si>
    <t>uBlaze</t>
  </si>
  <si>
    <t>ag_6502 soft core with phase-level accuracy</t>
  </si>
  <si>
    <t>ag_6502</t>
  </si>
  <si>
    <t>Oleg Odintsov</t>
  </si>
  <si>
    <t>verilog code generation, "phase level accurate", 978 LUTs</t>
  </si>
  <si>
    <t>altor32</t>
  </si>
  <si>
    <t>AltOr32</t>
  </si>
  <si>
    <t>Ultra Embedded</t>
  </si>
  <si>
    <t>RISC</t>
  </si>
  <si>
    <t>simplified OpenRISC 1000</t>
  </si>
  <si>
    <t>OpenRISC 1000</t>
  </si>
  <si>
    <t>alwcpu</t>
  </si>
  <si>
    <t>Alwcpu</t>
  </si>
  <si>
    <t>Andreas Hilvarsson</t>
  </si>
  <si>
    <t>400 LUTs</t>
  </si>
  <si>
    <t>some</t>
  </si>
  <si>
    <t>amber</t>
  </si>
  <si>
    <t>Amber ARM-compatible core</t>
  </si>
  <si>
    <t>Conor Santifort</t>
  </si>
  <si>
    <t>ARM7</t>
  </si>
  <si>
    <t>ARM7 data sheets</t>
  </si>
  <si>
    <t>no MMU</t>
  </si>
  <si>
    <t>a25_core</t>
  </si>
  <si>
    <t>ao68000</t>
  </si>
  <si>
    <t>16x</t>
  </si>
  <si>
    <t>68000 data sheets</t>
  </si>
  <si>
    <t>uses microcode, 4750 LUTs</t>
  </si>
  <si>
    <t>Aleksander Osman</t>
  </si>
  <si>
    <t>asm</t>
  </si>
  <si>
    <t>agcnorm</t>
  </si>
  <si>
    <t>Dave Roberts</t>
  </si>
  <si>
    <t>AGC</t>
  </si>
  <si>
    <t>32M</t>
  </si>
  <si>
    <t>Apollo Guidance Computer via NOR gate emulation</t>
  </si>
  <si>
    <t>SuperH-2</t>
  </si>
  <si>
    <t>aquarius</t>
  </si>
  <si>
    <t>Thorn Aitch</t>
  </si>
  <si>
    <t>SuperH data sheets</t>
  </si>
  <si>
    <t>aspida</t>
  </si>
  <si>
    <t>ASPIDA DLX core</t>
  </si>
  <si>
    <t>Sotiriou</t>
  </si>
  <si>
    <t>DLX</t>
  </si>
  <si>
    <t>Knuth DLX</t>
  </si>
  <si>
    <t>DLX_top</t>
  </si>
  <si>
    <t>?</t>
  </si>
  <si>
    <t>atlas_core</t>
  </si>
  <si>
    <t>Atlas Processor Core</t>
  </si>
  <si>
    <t>Stephan Nolting</t>
  </si>
  <si>
    <t>ATLAS_CORE</t>
  </si>
  <si>
    <t>ARM thumb like inst set, also X2 version</t>
  </si>
  <si>
    <t>X</t>
  </si>
  <si>
    <t>style / clone</t>
  </si>
  <si>
    <t>avr_core</t>
  </si>
  <si>
    <t>Rusian Lepetenok</t>
  </si>
  <si>
    <t>AVR</t>
  </si>
  <si>
    <t>AVR data sheets</t>
  </si>
  <si>
    <t>VHDL core included</t>
  </si>
  <si>
    <t>64K</t>
  </si>
  <si>
    <t>128K</t>
  </si>
  <si>
    <t>avr_hp</t>
  </si>
  <si>
    <t>Strauch Tobias</t>
  </si>
  <si>
    <t>hyper pipelined (eg barrel) AVR</t>
  </si>
  <si>
    <t>avrtinyx61core</t>
  </si>
  <si>
    <t>mcu_core</t>
  </si>
  <si>
    <t>ax8</t>
  </si>
  <si>
    <t>AX8 MCU</t>
  </si>
  <si>
    <t>Daniel Wallner</t>
  </si>
  <si>
    <t>A90S1200</t>
  </si>
  <si>
    <t>cf_ssp</t>
  </si>
  <si>
    <t>CF State Space Processor</t>
  </si>
  <si>
    <t>Tom Hawkins</t>
  </si>
  <si>
    <t>confluence to VHDL</t>
  </si>
  <si>
    <t>lwrisc</t>
  </si>
  <si>
    <t>ClaiRISC</t>
  </si>
  <si>
    <t>Li Wu</t>
  </si>
  <si>
    <t>risc_core</t>
  </si>
  <si>
    <t>PIC16</t>
  </si>
  <si>
    <t>Martin Schoeberl</t>
  </si>
  <si>
    <t>leros</t>
  </si>
  <si>
    <t>opt</t>
  </si>
  <si>
    <t>Ken Chapman</t>
  </si>
  <si>
    <t>kcspm3</t>
  </si>
  <si>
    <t>2K</t>
  </si>
  <si>
    <t>70 configuration options, MMU optional</t>
  </si>
  <si>
    <t>ensilica</t>
  </si>
  <si>
    <t>eSi-1600</t>
  </si>
  <si>
    <t>Charles LaForest</t>
  </si>
  <si>
    <t>gullwing</t>
  </si>
  <si>
    <t>no code</t>
  </si>
  <si>
    <t>BS thesis</t>
  </si>
  <si>
    <t>uses DSP slice in barrel mode for ALU</t>
  </si>
  <si>
    <t>sim?</t>
  </si>
  <si>
    <t>8 core barrel, adjustable data width</t>
  </si>
  <si>
    <t>secretblaze</t>
  </si>
  <si>
    <t>sb_core</t>
  </si>
  <si>
    <t>hive</t>
  </si>
  <si>
    <t>Eric Wallin</t>
  </si>
  <si>
    <t>4-8 stack</t>
  </si>
  <si>
    <t>4-8 symetrical stacks, eight threads via pipeline barrel</t>
  </si>
  <si>
    <t>_uP_cores_test folder</t>
  </si>
  <si>
    <t>ARM_Cortex_A9</t>
  </si>
  <si>
    <t>custom</t>
  </si>
  <si>
    <t>copyblaze</t>
  </si>
  <si>
    <t>copyBlaze</t>
  </si>
  <si>
    <t>Abdallah ElIbrahimi</t>
  </si>
  <si>
    <t>picoBlaze</t>
  </si>
  <si>
    <t>cp_copyblaze</t>
  </si>
  <si>
    <t>wishbone extras</t>
  </si>
  <si>
    <t>cowgirl</t>
  </si>
  <si>
    <t>Thebeekeeper</t>
  </si>
  <si>
    <t>Cowgirl</t>
  </si>
  <si>
    <t>cpu6502_true_cycle</t>
  </si>
  <si>
    <t>cpu6502_tc</t>
  </si>
  <si>
    <t>Jens Gutschmidt</t>
  </si>
  <si>
    <t>core</t>
  </si>
  <si>
    <t>cpu65c02_true_cycle</t>
  </si>
  <si>
    <t>cpu65c02_tc</t>
  </si>
  <si>
    <t>cpugen</t>
  </si>
  <si>
    <t>Giovanni Ferrante</t>
  </si>
  <si>
    <t>x86 executable that generates VHDL uP</t>
  </si>
  <si>
    <t>cortex_m3</t>
  </si>
  <si>
    <t>ARM c3</t>
  </si>
  <si>
    <t>claims to be mature</t>
  </si>
  <si>
    <t>sparcv8coprocessor</t>
  </si>
  <si>
    <t>Coprocessor-ready SPARC V8 core</t>
  </si>
  <si>
    <t>Nicholas Voorsanger</t>
  </si>
  <si>
    <t>SPARC</t>
  </si>
  <si>
    <t>or1k-cf</t>
  </si>
  <si>
    <t>Confluence Open Risc 1000</t>
  </si>
  <si>
    <t>Kenr</t>
  </si>
  <si>
    <t>confluence</t>
  </si>
  <si>
    <t>c0or1k</t>
  </si>
  <si>
    <t>Codezero OpenRISC Port</t>
  </si>
  <si>
    <t>Drasko Draskovic</t>
  </si>
  <si>
    <t>C code for simulation</t>
  </si>
  <si>
    <t>Cpu Generator</t>
  </si>
  <si>
    <t>crisc_cpu</t>
  </si>
  <si>
    <t>CRISC CPU</t>
  </si>
  <si>
    <t>Andre Adrian</t>
  </si>
  <si>
    <t>68000 like</t>
  </si>
  <si>
    <t>see opencores web page: both 16-bit &amp; 32-bit registers, 11 addressing modes</t>
  </si>
  <si>
    <t>1K</t>
  </si>
  <si>
    <t>eric5</t>
  </si>
  <si>
    <t>enter-electronics.com</t>
  </si>
  <si>
    <t>40 MIPS: ERIC5+, ERIC5Q+</t>
  </si>
  <si>
    <t>25 MIPS: ERIC5xs, ERIC5Q</t>
  </si>
  <si>
    <t>3-4</t>
  </si>
  <si>
    <t>eight_bit_uc</t>
  </si>
  <si>
    <t>Synplicity</t>
  </si>
  <si>
    <t>part of Amplify documentation</t>
  </si>
  <si>
    <t>ARC</t>
  </si>
  <si>
    <t>Synopsys</t>
  </si>
  <si>
    <t>range of reduced SPARC? uP</t>
  </si>
  <si>
    <t>Apollo Guidance Computer NOR eMulator</t>
  </si>
  <si>
    <t>lem1_9min_hw</t>
  </si>
  <si>
    <t>very small, 2 pipe stage is twice as fast</t>
  </si>
  <si>
    <t>defined</t>
  </si>
  <si>
    <t>ba22</t>
  </si>
  <si>
    <t>www.cast-inc.com</t>
  </si>
  <si>
    <t>CAST Inc</t>
  </si>
  <si>
    <t>dfp</t>
  </si>
  <si>
    <t>Ron Chapman</t>
  </si>
  <si>
    <t>generates a custom VHDL stack machine, compiler is in Forth</t>
  </si>
  <si>
    <t>diogenes</t>
  </si>
  <si>
    <t>Fekknhifer</t>
  </si>
  <si>
    <t>distributed_intelligence</t>
  </si>
  <si>
    <t>Distributed limited cores</t>
  </si>
  <si>
    <t>Leo Ger</t>
  </si>
  <si>
    <t>mini_uP_x16</t>
  </si>
  <si>
    <t>single stack and 4 data registers</t>
  </si>
  <si>
    <t>ecpu</t>
  </si>
  <si>
    <t>Sahrfili Matturi</t>
  </si>
  <si>
    <t>mips_16</t>
  </si>
  <si>
    <t>Educational 16-bit MIPS Processor</t>
  </si>
  <si>
    <t>Doyya Doyya</t>
  </si>
  <si>
    <t>mips_16_core_top</t>
  </si>
  <si>
    <t>edu_3bus_arch_processor</t>
  </si>
  <si>
    <t>Educational 3 Bus Arch. Processor</t>
  </si>
  <si>
    <t>spec</t>
  </si>
  <si>
    <t>Ayman Mohamed</t>
  </si>
  <si>
    <t>erp</t>
  </si>
  <si>
    <t>Educational RISC Processor</t>
  </si>
  <si>
    <t>Shahzadjk</t>
  </si>
  <si>
    <t>ERPverilogcore.txt</t>
  </si>
  <si>
    <t>two report PDFs &amp; one Verilog file</t>
  </si>
  <si>
    <t>elm</t>
  </si>
  <si>
    <t>ELM Embedded Processor</t>
  </si>
  <si>
    <t>David Sheffield, Curt Harting</t>
  </si>
  <si>
    <t>encore</t>
  </si>
  <si>
    <t>Encore</t>
  </si>
  <si>
    <t>Aloy Ambergen</t>
  </si>
  <si>
    <t>myforthprocessor</t>
  </si>
  <si>
    <t>FORTH processor with Java compiler</t>
  </si>
  <si>
    <t>Gerhard Hohner</t>
  </si>
  <si>
    <t>DPANS'94 32-bit Forth, masters thesis</t>
  </si>
  <si>
    <t>gup</t>
  </si>
  <si>
    <t>HC11 Compatible Gator uP</t>
  </si>
  <si>
    <t>Kevin Phillipson</t>
  </si>
  <si>
    <t>68C11</t>
  </si>
  <si>
    <t>68HC11 compatible</t>
  </si>
  <si>
    <t>hd63701</t>
  </si>
  <si>
    <t>HD63701 compatible core</t>
  </si>
  <si>
    <t>Tsuyoshi Hasegawa</t>
  </si>
  <si>
    <t>mycpu</t>
  </si>
  <si>
    <t>hicovec</t>
  </si>
  <si>
    <t>HiCoVec a configurable SIMD CPU</t>
  </si>
  <si>
    <t>Harald Manske, Gundolf Kiefer</t>
  </si>
  <si>
    <t>hybrid scalar &amp; vector processor</t>
  </si>
  <si>
    <t>hpc-16</t>
  </si>
  <si>
    <t>HPC-16</t>
  </si>
  <si>
    <t>Umair Siddiqui</t>
  </si>
  <si>
    <t>hmta</t>
  </si>
  <si>
    <t>HyperMTA</t>
  </si>
  <si>
    <t>Alikat etal</t>
  </si>
  <si>
    <t>up to 256 threads</t>
  </si>
  <si>
    <t>ion</t>
  </si>
  <si>
    <t>Ion MIPS compatible CPU</t>
  </si>
  <si>
    <t>mature</t>
  </si>
  <si>
    <t>Jose Ruiz</t>
  </si>
  <si>
    <t>MIPS R3000 clone</t>
  </si>
  <si>
    <t>mips_soc</t>
  </si>
  <si>
    <t>jmr16f84</t>
  </si>
  <si>
    <t>JMP16F84 PIC Microcontroller Compatible</t>
  </si>
  <si>
    <t>Julio Rodriguez</t>
  </si>
  <si>
    <t>jop</t>
  </si>
  <si>
    <t>JOP a Java Optimized Processor</t>
  </si>
  <si>
    <t>cyclone-1</t>
  </si>
  <si>
    <t>Martin Schoeberl etal</t>
  </si>
  <si>
    <t>many</t>
  </si>
  <si>
    <t>jopcyc</t>
  </si>
  <si>
    <t>256K</t>
  </si>
  <si>
    <t>opencores does not currently have the download zip</t>
  </si>
  <si>
    <t>k68</t>
  </si>
  <si>
    <t>K68</t>
  </si>
  <si>
    <t>68K binary compatible</t>
  </si>
  <si>
    <t>k68_cpu</t>
  </si>
  <si>
    <t>klc32</t>
  </si>
  <si>
    <t>KLC32</t>
  </si>
  <si>
    <t>Robert Finch</t>
  </si>
  <si>
    <t>lattice6502</t>
  </si>
  <si>
    <t>Lattice 6502</t>
  </si>
  <si>
    <t>Ian Chapman</t>
  </si>
  <si>
    <t>65c02</t>
  </si>
  <si>
    <t>leros32</t>
  </si>
  <si>
    <t>Leros-32</t>
  </si>
  <si>
    <t>Jon Pry</t>
  </si>
  <si>
    <t>see Leros entry</t>
  </si>
  <si>
    <t>light52</t>
  </si>
  <si>
    <t>Lightweight 8051 compatible CPU</t>
  </si>
  <si>
    <t>targeted to area</t>
  </si>
  <si>
    <t>targeted to LCMXO2280</t>
  </si>
  <si>
    <t>picoblaze data sheets</t>
  </si>
  <si>
    <t>light52_cpu</t>
  </si>
  <si>
    <t>light8080</t>
  </si>
  <si>
    <t>Lightweight 8080 compatible core</t>
  </si>
  <si>
    <t>Jose Ruiz, Moti Litochevski</t>
  </si>
  <si>
    <t>PIC16 data sheets</t>
  </si>
  <si>
    <t>6811 data sheets</t>
  </si>
  <si>
    <t>cortex M3 data sheets</t>
  </si>
  <si>
    <t>microBlaze data sheets</t>
  </si>
  <si>
    <t>lpu</t>
  </si>
  <si>
    <t>LocationPU</t>
  </si>
  <si>
    <t>Bkorsedal</t>
  </si>
  <si>
    <t>very early: minimal doc</t>
  </si>
  <si>
    <t>m1_core</t>
  </si>
  <si>
    <t>M1 Core</t>
  </si>
  <si>
    <t>Fabrizo Fazzino, Albert Watson</t>
  </si>
  <si>
    <t>MIPS?</t>
  </si>
  <si>
    <t>GCC target?</t>
  </si>
  <si>
    <t>m65c02</t>
  </si>
  <si>
    <t>M65C02</t>
  </si>
  <si>
    <t>Michael Morris</t>
  </si>
  <si>
    <t>microriscii</t>
  </si>
  <si>
    <t>MicroRISC II</t>
  </si>
  <si>
    <t>Alikat</t>
  </si>
  <si>
    <t>very little code</t>
  </si>
  <si>
    <t>von Neuman arch, Simplez processor</t>
  </si>
  <si>
    <t>usimplez</t>
  </si>
  <si>
    <t>MicroSimplez</t>
  </si>
  <si>
    <t>Pablo Salvadeo etal</t>
  </si>
  <si>
    <t>usimplez_cpu</t>
  </si>
  <si>
    <t>minirisc</t>
  </si>
  <si>
    <t>Mini-Risc core</t>
  </si>
  <si>
    <t>Rudolf Usselmann</t>
  </si>
  <si>
    <t>spartn-3</t>
  </si>
  <si>
    <t>risc_core_top</t>
  </si>
  <si>
    <t>pdp8l</t>
  </si>
  <si>
    <t>Minimal PDP8/L implementation with 4K disk monitor system</t>
  </si>
  <si>
    <t>Ian Schofield</t>
  </si>
  <si>
    <t>PDP8</t>
  </si>
  <si>
    <t>PDP8 data sheets</t>
  </si>
  <si>
    <t>minimips</t>
  </si>
  <si>
    <t>miniMIPS</t>
  </si>
  <si>
    <t>Poppy etal</t>
  </si>
  <si>
    <t>MIPS I</t>
  </si>
  <si>
    <t>Octavo</t>
  </si>
  <si>
    <t>pacoblaze</t>
  </si>
  <si>
    <t>Pablo Kocik</t>
  </si>
  <si>
    <t>3 versions, behavioral coding</t>
  </si>
  <si>
    <t>bleyer.org/pacoblaze</t>
  </si>
  <si>
    <t>James Bowman</t>
  </si>
  <si>
    <t>excamera.com/sphinx/fpga-j1.html</t>
  </si>
  <si>
    <t>j1</t>
  </si>
  <si>
    <t>vhdl &amp; verilog</t>
  </si>
  <si>
    <t>mblite</t>
  </si>
  <si>
    <t>not all instructions implemented</t>
  </si>
  <si>
    <t>Tamar Kranenburg</t>
  </si>
  <si>
    <t>MB-Lite</t>
  </si>
  <si>
    <t>marca</t>
  </si>
  <si>
    <t>McAdam's RISC Computer Architecture</t>
  </si>
  <si>
    <t>Wolfgang Puffitsch</t>
  </si>
  <si>
    <t>8K</t>
  </si>
  <si>
    <t>16K</t>
  </si>
  <si>
    <t>mcpu</t>
  </si>
  <si>
    <t>MCPU A minimal CPU for a CPLD</t>
  </si>
  <si>
    <t>fits into 32 macrocell CPLD</t>
  </si>
  <si>
    <t>Tim Boscke</t>
  </si>
  <si>
    <t>tb02cpu2</t>
  </si>
  <si>
    <t>system09</t>
  </si>
  <si>
    <t>John Kent</t>
  </si>
  <si>
    <t>has SWTP software, current John Kent web page does not</t>
  </si>
  <si>
    <t># adr locations</t>
  </si>
  <si>
    <t>eco32</t>
  </si>
  <si>
    <t>ECO32</t>
  </si>
  <si>
    <t>Hellwing Geisse</t>
  </si>
  <si>
    <t>mips_fault_tolerant</t>
  </si>
  <si>
    <t>Mips-FaultTolerant</t>
  </si>
  <si>
    <t>Lazaridis</t>
  </si>
  <si>
    <t>arithmetic includes fault detection</t>
  </si>
  <si>
    <t>MIPS data sheets</t>
  </si>
  <si>
    <t>mips32r1</t>
  </si>
  <si>
    <t>MIPS32 Release 1</t>
  </si>
  <si>
    <t>Grant Ayers</t>
  </si>
  <si>
    <t>Harvard arch</t>
  </si>
  <si>
    <t>misp789</t>
  </si>
  <si>
    <t>mips789</t>
  </si>
  <si>
    <t>Li Wei</t>
  </si>
  <si>
    <t>mips_core</t>
  </si>
  <si>
    <t>mipsr2000</t>
  </si>
  <si>
    <t>Lazaridis Dimitris</t>
  </si>
  <si>
    <t>processor</t>
  </si>
  <si>
    <t>Dm</t>
  </si>
  <si>
    <t>mips_enhanced</t>
  </si>
  <si>
    <t>MIPS_enhanced</t>
  </si>
  <si>
    <t>Lazaridis Dimitris, Ioannis Arvanitakis</t>
  </si>
  <si>
    <t>mpx</t>
  </si>
  <si>
    <t>MPX 32-bit CPU</t>
  </si>
  <si>
    <t>myblaze</t>
  </si>
  <si>
    <t>myBlaze</t>
  </si>
  <si>
    <t>Jian Luo</t>
  </si>
  <si>
    <t>myhdl</t>
  </si>
  <si>
    <t>clone, no VHDL in tar file</t>
  </si>
  <si>
    <t>myrisc1</t>
  </si>
  <si>
    <t>myRISC1</t>
  </si>
  <si>
    <t>Muza Byte</t>
  </si>
  <si>
    <t>GCC tools, no Verilog</t>
  </si>
  <si>
    <t>based on mips789, added cache?? Only source is for Leon3</t>
  </si>
  <si>
    <t>leon3mp</t>
  </si>
  <si>
    <t>tar file does not match description</t>
  </si>
  <si>
    <t>natalius_8bit_risc</t>
  </si>
  <si>
    <t>Natalius 8 bit RISC</t>
  </si>
  <si>
    <t>Fabio Guzman</t>
  </si>
  <si>
    <t>return stack &amp; register file</t>
  </si>
  <si>
    <t>natalius_processor</t>
  </si>
  <si>
    <t>navre</t>
  </si>
  <si>
    <t>Navre AVR clone (8-bit RISC)</t>
  </si>
  <si>
    <t>Sebastien Bourdeauducq</t>
  </si>
  <si>
    <t>AVR clone, part of www.milkymist.org</t>
  </si>
  <si>
    <t>softusb_navre</t>
  </si>
  <si>
    <t>ncore</t>
  </si>
  <si>
    <t>nCore</t>
  </si>
  <si>
    <t>Stefan Istvan</t>
  </si>
  <si>
    <t>next186</t>
  </si>
  <si>
    <t>Next 80186 processor</t>
  </si>
  <si>
    <t>Nicolae Dumitrache</t>
  </si>
  <si>
    <t>x86 data sheets</t>
  </si>
  <si>
    <t>boots DOS</t>
  </si>
  <si>
    <t>Next186_CPU</t>
  </si>
  <si>
    <t>nextz80</t>
  </si>
  <si>
    <t>NextZ80</t>
  </si>
  <si>
    <t>NextZ80CPU</t>
  </si>
  <si>
    <t>z80 data sheets</t>
  </si>
  <si>
    <t>oks8</t>
  </si>
  <si>
    <t>Kongzilee</t>
  </si>
  <si>
    <t>clone of KS86C4204/C4208/P4208, SAM87RI instruction set</t>
  </si>
  <si>
    <t>oops</t>
  </si>
  <si>
    <t>OoOPs Out-of-Order MIPS Processor</t>
  </si>
  <si>
    <t>Joshua Smith</t>
  </si>
  <si>
    <t>incomplete source code</t>
  </si>
  <si>
    <t>open8_urisc</t>
  </si>
  <si>
    <t>Open8 uRISC</t>
  </si>
  <si>
    <t>Kirk Hays, Jshamlet</t>
  </si>
  <si>
    <t>VHDL</t>
  </si>
  <si>
    <t>Open8</t>
  </si>
  <si>
    <t>accum &amp; 8 regs, clone of Vautomation uRISC processor, in use</t>
  </si>
  <si>
    <t>no longer listed at opencores</t>
  </si>
  <si>
    <t>oc54x</t>
  </si>
  <si>
    <t>OpenCores54x DSP</t>
  </si>
  <si>
    <t>Richard Herveille</t>
  </si>
  <si>
    <t>C54x</t>
  </si>
  <si>
    <t>oc54_cpu</t>
  </si>
  <si>
    <t>C54x data sheets</t>
  </si>
  <si>
    <t>opencpu32</t>
  </si>
  <si>
    <t>OpenCPU32</t>
  </si>
  <si>
    <t>Leonardo Araujo dos Dantos</t>
  </si>
  <si>
    <t>pkgOpenCPU32</t>
  </si>
  <si>
    <t>built to test division algorithms</t>
  </si>
  <si>
    <t>openfire_core</t>
  </si>
  <si>
    <t>OpenFire Processor Core</t>
  </si>
  <si>
    <t>Alex Marschner, Stephen Craven</t>
  </si>
  <si>
    <t>"FPGA Proven"</t>
  </si>
  <si>
    <t>openfire_top_syn</t>
  </si>
  <si>
    <t>uBlaze data sheets</t>
  </si>
  <si>
    <t>openmsp430</t>
  </si>
  <si>
    <t>Oliver Girard</t>
  </si>
  <si>
    <t>msp430</t>
  </si>
  <si>
    <t>msp430 data sheets</t>
  </si>
  <si>
    <t>implemented on four FPGAs, performance spreadsheet</t>
  </si>
  <si>
    <t>OpenRISC</t>
  </si>
  <si>
    <t>Adam Edvardsson etal</t>
  </si>
  <si>
    <t>minsoc</t>
  </si>
  <si>
    <t>Raul Fajardo etal</t>
  </si>
  <si>
    <t>minimal OR1200, vendor neutral, has caches</t>
  </si>
  <si>
    <t>or1200_top</t>
  </si>
  <si>
    <t>www.minsoc.com</t>
  </si>
  <si>
    <t>extensive documentation, source code elusive</t>
  </si>
  <si>
    <t>or1200_hp</t>
  </si>
  <si>
    <t>OpenRisc 1200 HP Hyper Pipelined OR1200 Core</t>
  </si>
  <si>
    <t>barrel version of OR1200</t>
  </si>
  <si>
    <t>or2k</t>
  </si>
  <si>
    <t>Marcus Erlandsson etal</t>
  </si>
  <si>
    <t>no source</t>
  </si>
  <si>
    <t>OpenRISC 2000</t>
  </si>
  <si>
    <t>p16c5x</t>
  </si>
  <si>
    <t>P16C5x</t>
  </si>
  <si>
    <t>pavr</t>
  </si>
  <si>
    <t>pAVR</t>
  </si>
  <si>
    <t>Doru Cuturela</t>
  </si>
  <si>
    <t>simulation only, is ASIC project</t>
  </si>
  <si>
    <t>w11</t>
  </si>
  <si>
    <t>PDP-11/70 CPU core and SoC</t>
  </si>
  <si>
    <t>Walter Mueller</t>
  </si>
  <si>
    <t>PDP11</t>
  </si>
  <si>
    <t>PDP11 data sheets</t>
  </si>
  <si>
    <t>pdp11</t>
  </si>
  <si>
    <t>4M</t>
  </si>
  <si>
    <t>PDP-8 Processor Core and System</t>
  </si>
  <si>
    <t>Joe Manojlovick, Rob Doyle</t>
  </si>
  <si>
    <t>32K</t>
  </si>
  <si>
    <t>pepelatz_misc</t>
  </si>
  <si>
    <t>Pepelatz MISC</t>
  </si>
  <si>
    <t>Myname IsTeapot</t>
  </si>
  <si>
    <t>MISC</t>
  </si>
  <si>
    <t>insignificant source</t>
  </si>
  <si>
    <t>plasma</t>
  </si>
  <si>
    <t>Plasma most MIPS I opcodes</t>
  </si>
  <si>
    <t>Steve Rhoads</t>
  </si>
  <si>
    <t>wide outside use, opencores page has list of related publications</t>
  </si>
  <si>
    <t>ppx16</t>
  </si>
  <si>
    <t>PPX16 mcu</t>
  </si>
  <si>
    <t>both 16C55 &amp; 16F84</t>
  </si>
  <si>
    <t>P16C55, P16F84</t>
  </si>
  <si>
    <t>qrisc32</t>
  </si>
  <si>
    <t>qrisc32 wishbone compatible risc core</t>
  </si>
  <si>
    <t>Viacheslav</t>
  </si>
  <si>
    <t>system verilog</t>
  </si>
  <si>
    <t>for PhD thesis</t>
  </si>
  <si>
    <t>r2000</t>
  </si>
  <si>
    <t>r2000 Soc</t>
  </si>
  <si>
    <t>empty tar file</t>
  </si>
  <si>
    <t>raptor64</t>
  </si>
  <si>
    <t>Raptor64</t>
  </si>
  <si>
    <t>2&lt;&lt;64</t>
  </si>
  <si>
    <t>8-16-32-64 bit data, cache, MMU, hyper-threaded version also</t>
  </si>
  <si>
    <t>avr8</t>
  </si>
  <si>
    <t>Reduced AVR Core for CPLD</t>
  </si>
  <si>
    <t>Nick Kovach</t>
  </si>
  <si>
    <t>rAVR</t>
  </si>
  <si>
    <t>not a full clone, doc is opencores page</t>
  </si>
  <si>
    <t>riscmcu</t>
  </si>
  <si>
    <t>RISC Microcontroller</t>
  </si>
  <si>
    <t>Yapzihe</t>
  </si>
  <si>
    <t>v_riscmcu</t>
  </si>
  <si>
    <t>risc16f84</t>
  </si>
  <si>
    <t>John Clayton</t>
  </si>
  <si>
    <t>derived from CQPIC by Sumio Morioka, four variants</t>
  </si>
  <si>
    <t>rusc16f84…</t>
  </si>
  <si>
    <t>risc5x</t>
  </si>
  <si>
    <t>RISC5x</t>
  </si>
  <si>
    <t>MikeJ</t>
  </si>
  <si>
    <t>risc_core_i</t>
  </si>
  <si>
    <t>RISC_Core_I</t>
  </si>
  <si>
    <t>CPU</t>
  </si>
  <si>
    <t>Havard arch</t>
  </si>
  <si>
    <t>Manuel Imhof</t>
  </si>
  <si>
    <t>rise</t>
  </si>
  <si>
    <t>RISE Microprocessor</t>
  </si>
  <si>
    <t>Jlechner etal</t>
  </si>
  <si>
    <t>en.wikiversity.org/wiki/Computer_Architecture_Lab/Winter2006/LechnerWalterStadlerTrinkl/Workplace</t>
  </si>
  <si>
    <t>ARM style register usage</t>
  </si>
  <si>
    <t>rtf65002</t>
  </si>
  <si>
    <t>RTF65002</t>
  </si>
  <si>
    <t>32-bit 6502 + 6502 emulation</t>
  </si>
  <si>
    <t>rtf65002_tb</t>
  </si>
  <si>
    <t>rft8088</t>
  </si>
  <si>
    <t>rtf8088</t>
  </si>
  <si>
    <t>s1_core</t>
  </si>
  <si>
    <t>S1 Core</t>
  </si>
  <si>
    <t>Fabrizio Fazzino etal</t>
  </si>
  <si>
    <t>reduced version of OpenSPARC T1</t>
  </si>
  <si>
    <t>s1_top</t>
  </si>
  <si>
    <t>SPARC data sheets</t>
  </si>
  <si>
    <t>sayeh_processor</t>
  </si>
  <si>
    <t>SAYEH educational processor</t>
  </si>
  <si>
    <t>Alireza Haghdoost, Armin Alaghi</t>
  </si>
  <si>
    <t>Sayeh</t>
  </si>
  <si>
    <t>simple RISC</t>
  </si>
  <si>
    <t>haghdoost.persiangig.com</t>
  </si>
  <si>
    <t>ARM a9</t>
  </si>
  <si>
    <t>MIPS /clk</t>
  </si>
  <si>
    <t>PIC18</t>
  </si>
  <si>
    <t>scarts</t>
  </si>
  <si>
    <t>Scarts Processor</t>
  </si>
  <si>
    <t>Jlechner, Martin Walter</t>
  </si>
  <si>
    <t>ssbcc</t>
  </si>
  <si>
    <t>Smal Stack Based Computer Compiler</t>
  </si>
  <si>
    <t>Rodney Sinclair</t>
  </si>
  <si>
    <t>Python program generates the Verilog</t>
  </si>
  <si>
    <t>GCC compiler</t>
  </si>
  <si>
    <t>sub86</t>
  </si>
  <si>
    <t>Small x86 subset core</t>
  </si>
  <si>
    <t>Jose Rissetto</t>
  </si>
  <si>
    <t>no segment registers, limited op-codes</t>
  </si>
  <si>
    <t>wb4pb</t>
  </si>
  <si>
    <t>Software Aided Wishbone Extension for Xilinx PicoBlaze</t>
  </si>
  <si>
    <t>Stefan Fischer</t>
  </si>
  <si>
    <t>software addon for picoBlaze</t>
  </si>
  <si>
    <t>storm_core</t>
  </si>
  <si>
    <t>Storm Core (ARM7 compatible)</t>
  </si>
  <si>
    <t>I &amp; D caches</t>
  </si>
  <si>
    <t>CORE</t>
  </si>
  <si>
    <t>sxp</t>
  </si>
  <si>
    <t>SXP (Simple eXtensible Pipeline) Processor</t>
  </si>
  <si>
    <t>Sam Gladstone etal</t>
  </si>
  <si>
    <t>basic RISC</t>
  </si>
  <si>
    <t>system11</t>
  </si>
  <si>
    <t>John Kent, David Burnette</t>
  </si>
  <si>
    <t>cpu11</t>
  </si>
  <si>
    <t>known bugs &amp; untested instructions</t>
  </si>
  <si>
    <t>cpu68</t>
  </si>
  <si>
    <t>6801 data sheets</t>
  </si>
  <si>
    <t>system68</t>
  </si>
  <si>
    <t>System68</t>
  </si>
  <si>
    <t>t400</t>
  </si>
  <si>
    <t>T400 uController</t>
  </si>
  <si>
    <t>Arnim Laeuger</t>
  </si>
  <si>
    <t>COP400</t>
  </si>
  <si>
    <t>t400_core</t>
  </si>
  <si>
    <t>COP400 data sheets</t>
  </si>
  <si>
    <t>several variants</t>
  </si>
  <si>
    <t>spartan-2</t>
  </si>
  <si>
    <t>t48</t>
  </si>
  <si>
    <t>T48 uController</t>
  </si>
  <si>
    <t>MCS-48</t>
  </si>
  <si>
    <t>MCS-48 data sheets</t>
  </si>
  <si>
    <t>used in several projects</t>
  </si>
  <si>
    <t>t48_core</t>
  </si>
  <si>
    <t>t51</t>
  </si>
  <si>
    <t>T51 mcu</t>
  </si>
  <si>
    <t>Andreas Voggeneder</t>
  </si>
  <si>
    <t>8052 data sheets</t>
  </si>
  <si>
    <t>T8052</t>
  </si>
  <si>
    <t>8052 &amp; 8032</t>
  </si>
  <si>
    <t>t65</t>
  </si>
  <si>
    <t>T65 CPU</t>
  </si>
  <si>
    <t>6502, 65C02 &amp; 65C816; wide use</t>
  </si>
  <si>
    <t>T65</t>
  </si>
  <si>
    <t>t6507lp</t>
  </si>
  <si>
    <t>T6507LP</t>
  </si>
  <si>
    <t>Gabriel Oshiro, Samuel Pagliarini</t>
  </si>
  <si>
    <t>for use in ATARI 2600</t>
  </si>
  <si>
    <t>t80</t>
  </si>
  <si>
    <t>T80 cpu</t>
  </si>
  <si>
    <t>Z80</t>
  </si>
  <si>
    <t>Z80 &amp; 8080 inst sets, several usage</t>
  </si>
  <si>
    <t>tg68</t>
  </si>
  <si>
    <t>TG68 execute 68000 Code</t>
  </si>
  <si>
    <t>Tobias Gubener</t>
  </si>
  <si>
    <t>for use with Minimig</t>
  </si>
  <si>
    <t>TG68</t>
  </si>
  <si>
    <t>neptune-core</t>
  </si>
  <si>
    <t>The Neptune Core</t>
  </si>
  <si>
    <t>Llama</t>
  </si>
  <si>
    <t>single schematic</t>
  </si>
  <si>
    <t>theia_gpu</t>
  </si>
  <si>
    <t>Theia: ray graphic processing unit</t>
  </si>
  <si>
    <t>Diego Valverde</t>
  </si>
  <si>
    <t>GPU</t>
  </si>
  <si>
    <t>Theia</t>
  </si>
  <si>
    <t>multi-core, 3D rendering &amp; shader</t>
  </si>
  <si>
    <t>tisc</t>
  </si>
  <si>
    <t>Tiny Instruction Set Computer</t>
  </si>
  <si>
    <t>Vincent Crabtree</t>
  </si>
  <si>
    <t>minimal accumulator machine</t>
  </si>
  <si>
    <t>TISC</t>
  </si>
  <si>
    <t>tiny64</t>
  </si>
  <si>
    <t>Tiny64</t>
  </si>
  <si>
    <t>word size configurable from 32 to 64</t>
  </si>
  <si>
    <t>TinyX</t>
  </si>
  <si>
    <t>tiny8</t>
  </si>
  <si>
    <t>CISC</t>
  </si>
  <si>
    <t>AHDL</t>
  </si>
  <si>
    <t>registers in RAM like TMS9900, uses Altera AHDL, megafunctions &amp; schematic entry</t>
  </si>
  <si>
    <t>tinycpu</t>
  </si>
  <si>
    <t>TinyCPU</t>
  </si>
  <si>
    <t>Jordan Earls</t>
  </si>
  <si>
    <t>totalcpu</t>
  </si>
  <si>
    <t>TotalCPU</t>
  </si>
  <si>
    <t>12+</t>
  </si>
  <si>
    <t>data width 12 bits and up, no data memory</t>
  </si>
  <si>
    <t>turbo8051</t>
  </si>
  <si>
    <t>turbo 8051</t>
  </si>
  <si>
    <t>Dinesh Annayya</t>
  </si>
  <si>
    <t>includes perpherials</t>
  </si>
  <si>
    <t>tv80</t>
  </si>
  <si>
    <t>TV80</t>
  </si>
  <si>
    <t>Guy Hutchison, Howard Harte</t>
  </si>
  <si>
    <t>derived from Daniel Wallner's T80, ASIC implementations</t>
  </si>
  <si>
    <t>tv80s</t>
  </si>
  <si>
    <t>ucore</t>
  </si>
  <si>
    <t>Ucore</t>
  </si>
  <si>
    <t>Whitewill</t>
  </si>
  <si>
    <t>MMU &amp; caches</t>
  </si>
  <si>
    <t>ic6821</t>
  </si>
  <si>
    <t>vhdl core of IC6821</t>
  </si>
  <si>
    <t>Ttsenis</t>
  </si>
  <si>
    <t>VHDL for M6821</t>
  </si>
  <si>
    <t>VHDL6821</t>
  </si>
  <si>
    <t>6800 data sheets</t>
  </si>
  <si>
    <t>vtach</t>
  </si>
  <si>
    <t>VTACH Bell Labs CARDIAC reimagined in Verilog</t>
  </si>
  <si>
    <t>ISE project only</t>
  </si>
  <si>
    <t>wb_z80</t>
  </si>
  <si>
    <t>Wishbone High Performance Z80</t>
  </si>
  <si>
    <t>Brewster Porcella</t>
  </si>
  <si>
    <t>z80_core_top</t>
  </si>
  <si>
    <t>derived from Guy Hutchison TV80</t>
  </si>
  <si>
    <t>y80e</t>
  </si>
  <si>
    <t>Y80e Z80/Z180 compatible processor extended by eZ80 instructions</t>
  </si>
  <si>
    <t>Sergey Belyashov</t>
  </si>
  <si>
    <t>based on Y80 from "Microprocessor Design Using Verilog HDL" by Monte Dalryple</t>
  </si>
  <si>
    <t>y80_top</t>
  </si>
  <si>
    <t>yacc</t>
  </si>
  <si>
    <t>YACC Yet Another CPU CPU</t>
  </si>
  <si>
    <t>Tak Sugawara</t>
  </si>
  <si>
    <t>yacc2</t>
  </si>
  <si>
    <t>derived from, but independent of plasma, xilinx &amp; altera implemntations</t>
  </si>
  <si>
    <t>yellowstar</t>
  </si>
  <si>
    <t>Yellow Star</t>
  </si>
  <si>
    <t>Charles Brej</t>
  </si>
  <si>
    <t>brej.org/yellow_star/</t>
  </si>
  <si>
    <t>zet86</t>
  </si>
  <si>
    <t>Zet The x86 (IA-32) open implementation</t>
  </si>
  <si>
    <t>Zeus Marmolejo</t>
  </si>
  <si>
    <t>zet.aluzina.org/index.php/Zet_processor</t>
  </si>
  <si>
    <t>ZPU the worlds smallest 32 bit CPU with GCC toolchain</t>
  </si>
  <si>
    <t>Oyvind Harboe</t>
  </si>
  <si>
    <t>www.zylin.com</t>
  </si>
  <si>
    <t>zpu_core</t>
  </si>
  <si>
    <t>Don Golding</t>
  </si>
  <si>
    <t>p16</t>
  </si>
  <si>
    <t>msl16</t>
  </si>
  <si>
    <t>Philip Leong, Tsang, Lee</t>
  </si>
  <si>
    <t>CPLD prototype</t>
  </si>
  <si>
    <t>macine4th</t>
  </si>
  <si>
    <t>Andrew Read</t>
  </si>
  <si>
    <t>microcore</t>
  </si>
  <si>
    <t>Klaus Schleisiek</t>
  </si>
  <si>
    <t>2M</t>
  </si>
  <si>
    <t>512K</t>
  </si>
  <si>
    <t>good documentation</t>
  </si>
  <si>
    <t>uCore</t>
  </si>
  <si>
    <t>cpu16</t>
  </si>
  <si>
    <t>C. H. Ting</t>
  </si>
  <si>
    <t>part of eForth?</t>
  </si>
  <si>
    <t>ebit_chapman</t>
  </si>
  <si>
    <t>Rob Chapman,  Steven Sutankayo</t>
  </si>
  <si>
    <t>course work</t>
  </si>
  <si>
    <t>af65k</t>
  </si>
  <si>
    <t>Andre Fachat</t>
  </si>
  <si>
    <t>extended 6502 with 16, 32 or 64 bit data</t>
  </si>
  <si>
    <t>bobcat</t>
  </si>
  <si>
    <t>Stan Drey</t>
  </si>
  <si>
    <t>appears to be a DSP</t>
  </si>
  <si>
    <t>pic_coonan</t>
  </si>
  <si>
    <t>Tom Coonan</t>
  </si>
  <si>
    <t>cpu86</t>
  </si>
  <si>
    <t>8088 clone</t>
  </si>
  <si>
    <t>www.ht-lab.com</t>
  </si>
  <si>
    <t>ht-lab.com</t>
  </si>
  <si>
    <t>recore54</t>
  </si>
  <si>
    <t>cpu86_top_struct</t>
  </si>
  <si>
    <t>rcore54_synthesis</t>
  </si>
  <si>
    <t>PIC16 clone</t>
  </si>
  <si>
    <t>cray1</t>
  </si>
  <si>
    <t>cray_top</t>
  </si>
  <si>
    <t>Christopher Fenton</t>
  </si>
  <si>
    <t>CRAY data sheets</t>
  </si>
  <si>
    <t>homebrew Cray1</t>
  </si>
  <si>
    <t>www.chrisfenton.com/homebrew-cray-1a/</t>
  </si>
  <si>
    <t>dalton_8051</t>
  </si>
  <si>
    <t>Tony Givargis</t>
  </si>
  <si>
    <t>i8051_all</t>
  </si>
  <si>
    <t>www.cs.ucr.edu/~dalton/</t>
  </si>
  <si>
    <t>DataFlowProcessor</t>
  </si>
  <si>
    <t>dataflow_chapman</t>
  </si>
  <si>
    <t>dragonfly</t>
  </si>
  <si>
    <t>www.leox.org</t>
  </si>
  <si>
    <t>LEOX team</t>
  </si>
  <si>
    <t>unusual, uses FIFOs</t>
  </si>
  <si>
    <t>dgf_core</t>
  </si>
  <si>
    <t>risc0</t>
  </si>
  <si>
    <t>Niklaus Wirth</t>
  </si>
  <si>
    <t>RISC0</t>
  </si>
  <si>
    <t>minimalist Wirth, education tool</t>
  </si>
  <si>
    <t>risc5</t>
  </si>
  <si>
    <t>minimalist Wirth, part of Project Oberon 2013</t>
  </si>
  <si>
    <t>RISC5Top</t>
  </si>
  <si>
    <t>xr16</t>
  </si>
  <si>
    <t>Jan Gray</t>
  </si>
  <si>
    <t>schematic</t>
  </si>
  <si>
    <t>xsoc</t>
  </si>
  <si>
    <t>handcrafted FPGA layout &amp; instruction set</t>
  </si>
  <si>
    <t>Thomas Coonan</t>
  </si>
  <si>
    <t>free_risc8</t>
  </si>
  <si>
    <t>David Kessner</t>
  </si>
  <si>
    <t>microcoded</t>
  </si>
  <si>
    <t>gl85</t>
  </si>
  <si>
    <t>Alex Miczo</t>
  </si>
  <si>
    <t>i8085</t>
  </si>
  <si>
    <t>8085 data sheets</t>
  </si>
  <si>
    <t>also a TTL implementation in VHDL</t>
  </si>
  <si>
    <t>gumnut</t>
  </si>
  <si>
    <t>Peter Ashenden</t>
  </si>
  <si>
    <t>see Digital Design: An Embedded Systems Approach Using VHDL</t>
  </si>
  <si>
    <t>gumnut_system</t>
  </si>
  <si>
    <t>hivek</t>
  </si>
  <si>
    <t>VLIW</t>
  </si>
  <si>
    <t>two inst per clock</t>
  </si>
  <si>
    <t>Hadley Magno</t>
  </si>
  <si>
    <t>ignite_ptsc</t>
  </si>
  <si>
    <t>ShBoom clone, fast ASIC with high coding density</t>
  </si>
  <si>
    <t>George Shaw</t>
  </si>
  <si>
    <t>jam</t>
  </si>
  <si>
    <t>Johan Thelin etal</t>
  </si>
  <si>
    <t>leon</t>
  </si>
  <si>
    <t>leon3x</t>
  </si>
  <si>
    <t>Jiri Gaisler, Jan Andersson</t>
  </si>
  <si>
    <t>customized for ~20 FPGA boards, configurable</t>
  </si>
  <si>
    <t>100s</t>
  </si>
  <si>
    <t>jane_nn</t>
  </si>
  <si>
    <t>Processor</t>
  </si>
  <si>
    <t>neural network microprocessor, specialized registers</t>
  </si>
  <si>
    <t>Suresh Devanathan</t>
  </si>
  <si>
    <t>jpu16</t>
  </si>
  <si>
    <t>Joksan Alvarado</t>
  </si>
  <si>
    <t>JPU16</t>
  </si>
  <si>
    <t>32 deep call stack, 8 addressing modes</t>
  </si>
  <si>
    <t>latticemicro8</t>
  </si>
  <si>
    <t>isp8_core</t>
  </si>
  <si>
    <t>LFE2</t>
  </si>
  <si>
    <t>16 deep call stack, four configurations</t>
  </si>
  <si>
    <t>latticemicro32</t>
  </si>
  <si>
    <t>Yann Siommeau, Michael Walle</t>
  </si>
  <si>
    <t>lm32_cpu</t>
  </si>
  <si>
    <t>optional data &amp; inst caches</t>
  </si>
  <si>
    <t>en.wikipedia.org/wiki/LatticeMico32</t>
  </si>
  <si>
    <t>en.wikipedia.org/wiki/LatticeMico8</t>
  </si>
  <si>
    <t>Lattice Semiconductor</t>
  </si>
  <si>
    <t>lemberg</t>
  </si>
  <si>
    <t>upto 4 inst/clock</t>
  </si>
  <si>
    <t>www2.imm.dtu.dk/~wopu/</t>
  </si>
  <si>
    <t>m65</t>
  </si>
  <si>
    <t>Naohiko Shimizu</t>
  </si>
  <si>
    <t>source files have unusual suffixes</t>
  </si>
  <si>
    <t>m65cpu</t>
  </si>
  <si>
    <t>manik</t>
  </si>
  <si>
    <t>Sandeeo Dytta</t>
  </si>
  <si>
    <t>manik2top</t>
  </si>
  <si>
    <t>www.niktech.com/</t>
  </si>
  <si>
    <t>mc6809e</t>
  </si>
  <si>
    <t>Flint Weller</t>
  </si>
  <si>
    <t>mc8051</t>
  </si>
  <si>
    <t>www.oreganosystems.at</t>
  </si>
  <si>
    <t>fast 8051, version available with floating-point by David Lundgren</t>
  </si>
  <si>
    <t>mc8051core</t>
  </si>
  <si>
    <t>Helmut Mayrhofer</t>
  </si>
  <si>
    <t>mproz</t>
  </si>
  <si>
    <t>little documentation, CPLD implementation</t>
  </si>
  <si>
    <t>fpgammix</t>
  </si>
  <si>
    <t>Tommy Thorn</t>
  </si>
  <si>
    <t>clone of Knuth's MMIX</t>
  </si>
  <si>
    <t>nige_machine</t>
  </si>
  <si>
    <t>standalone Forth system</t>
  </si>
  <si>
    <t>16M</t>
  </si>
  <si>
    <t>popcorn</t>
  </si>
  <si>
    <t>Jeung Joon Lee</t>
  </si>
  <si>
    <t>small 8 bit uP</t>
  </si>
  <si>
    <t>pc</t>
  </si>
  <si>
    <t>x32</t>
  </si>
  <si>
    <t>Sijmen Woutersen</t>
  </si>
  <si>
    <t>MS thesis, byte code, needs caches</t>
  </si>
  <si>
    <t>xproz</t>
  </si>
  <si>
    <t>Herbert Kleebauer</t>
  </si>
  <si>
    <t>documentation in German</t>
  </si>
  <si>
    <t>Opencore and other soft core processors</t>
  </si>
  <si>
    <t>nu inst</t>
  </si>
  <si>
    <t>num reg</t>
  </si>
  <si>
    <t>pipe len</t>
  </si>
  <si>
    <t>b16</t>
  </si>
  <si>
    <t>Bernd Paysan</t>
  </si>
  <si>
    <t>bernd-paysan.de/b16.html</t>
  </si>
  <si>
    <t>two versions: one/15 source files, derived from c18</t>
  </si>
  <si>
    <t>block RAM</t>
  </si>
  <si>
    <t>nios2</t>
  </si>
  <si>
    <t>NIOS2 data sheets</t>
  </si>
  <si>
    <t>Nios II/f: fastest version</t>
  </si>
  <si>
    <t>Nios II: balanced version</t>
  </si>
  <si>
    <t>Nios II/e: minimum LUTs version</t>
  </si>
  <si>
    <t>fltg-pt, caches &amp; MMU options</t>
  </si>
  <si>
    <t>LUTs ALM</t>
  </si>
  <si>
    <t>serial arithmetic</t>
  </si>
  <si>
    <t>tool ver</t>
  </si>
  <si>
    <t>performance optimized</t>
  </si>
  <si>
    <t>area optimized</t>
  </si>
  <si>
    <t>asic</t>
  </si>
  <si>
    <t>Silicon Area equivalents</t>
  </si>
  <si>
    <t>virtual stack machines vs RISC</t>
  </si>
  <si>
    <t>MuP21 clone</t>
  </si>
  <si>
    <t>simulation</t>
  </si>
  <si>
    <t>reporter</t>
  </si>
  <si>
    <t>xilinx</t>
  </si>
  <si>
    <t>arria V</t>
  </si>
  <si>
    <t>altera</t>
  </si>
  <si>
    <t>altera data sheets</t>
  </si>
  <si>
    <t>A</t>
  </si>
  <si>
    <t>B</t>
  </si>
  <si>
    <t>W</t>
  </si>
  <si>
    <t>"B" or "X" of limited interest</t>
  </si>
  <si>
    <t># usable(beta, stable or mature): "A"(clones) &amp; "W"(originals)</t>
  </si>
  <si>
    <t>v1_coldfire</t>
  </si>
  <si>
    <t>free for Cyclone III</t>
  </si>
  <si>
    <t>freescale</t>
  </si>
  <si>
    <t>IPextreme</t>
  </si>
  <si>
    <t>yasep</t>
  </si>
  <si>
    <t>www.yaesp.org</t>
  </si>
  <si>
    <t>funky web site</t>
  </si>
  <si>
    <t>Java generated VHDL, revisions ongoing</t>
  </si>
  <si>
    <t>Yann Guidon</t>
  </si>
  <si>
    <t>microYAESP</t>
  </si>
  <si>
    <t>David Galloway, David Lewis</t>
  </si>
  <si>
    <t>pdp8verilog</t>
  </si>
  <si>
    <t>www.heeltoe.com/download/pdp8/README.html</t>
  </si>
  <si>
    <t>Brad Parker</t>
  </si>
  <si>
    <t>boots &amp; runs TSS/8 &amp; Basic</t>
  </si>
  <si>
    <t>pdp8</t>
  </si>
  <si>
    <t>pdp11-34verilog</t>
  </si>
  <si>
    <t>www.heeltoe.com/download/pdp11/README.html</t>
  </si>
  <si>
    <t>boots &amp; runs RT-11, EIS inst &amp; MMU</t>
  </si>
  <si>
    <t>mults</t>
  </si>
  <si>
    <t>Boots OS/8, runs apps, several variants</t>
  </si>
  <si>
    <t>Boots UNIX, has MMU &amp; cache, retro project</t>
  </si>
  <si>
    <t>zpu4: 16 &amp; 32 bit versions, code size 80% of ARM (thumb), low MIPs/MHz</t>
  </si>
  <si>
    <t>equivalent to 80186, boots MS-DOS</t>
  </si>
  <si>
    <t>fpga_zet_top</t>
  </si>
  <si>
    <t>cyclone-4-6</t>
  </si>
  <si>
    <t>spartan-6-4</t>
  </si>
  <si>
    <t>stratix-3-2</t>
  </si>
  <si>
    <t>virtex-6-3</t>
  </si>
  <si>
    <t>LUT?</t>
  </si>
  <si>
    <t>ensilica.com</t>
  </si>
  <si>
    <t>10 addressing modes</t>
  </si>
  <si>
    <t>www.ensilica.com</t>
  </si>
  <si>
    <t>eSi-3200</t>
  </si>
  <si>
    <t>spartan-6-3</t>
  </si>
  <si>
    <t>latch warnings, huge mux count</t>
  </si>
  <si>
    <t>errors</t>
  </si>
  <si>
    <t>spartan-3-4</t>
  </si>
  <si>
    <t>missing ROM BB</t>
  </si>
  <si>
    <t>8080 mode</t>
  </si>
  <si>
    <t>Z80 mode</t>
  </si>
  <si>
    <t>T80a</t>
  </si>
  <si>
    <t>T8080se</t>
  </si>
  <si>
    <t>both A90S1200 &amp; A90S2313</t>
  </si>
  <si>
    <t>verilog source included with license</t>
  </si>
  <si>
    <t>includes VGA display generator, three variants</t>
  </si>
  <si>
    <t>i80soc</t>
  </si>
  <si>
    <t>targeted to area, includes UART, interrupt ctlr &amp; RAM</t>
  </si>
  <si>
    <t>targeted to area, bare core</t>
  </si>
  <si>
    <t>David Galloway</t>
  </si>
  <si>
    <t>leros "top"</t>
  </si>
  <si>
    <t>40nm part</t>
  </si>
  <si>
    <t>45nm part</t>
  </si>
  <si>
    <t>90nm part, cyclone II at 146MHz</t>
  </si>
  <si>
    <t>very incomplete source code</t>
  </si>
  <si>
    <t>Lyonel Barthe</t>
  </si>
  <si>
    <t>www.lirmm.fr/ADAC/</t>
  </si>
  <si>
    <t>this is the original author</t>
  </si>
  <si>
    <t>2 clocks per inst</t>
  </si>
  <si>
    <t>LUT count high, Fmax low: see picoblaze</t>
  </si>
  <si>
    <t>cyclone-5</t>
  </si>
  <si>
    <t>reduced MIPS/clk due to only 4 inst</t>
  </si>
  <si>
    <t>stratix-2</t>
  </si>
  <si>
    <t>Pablo Salvadeo</t>
  </si>
  <si>
    <t>MIPS/Mhz reduced due to few inst</t>
  </si>
  <si>
    <t>Board_cpu</t>
  </si>
  <si>
    <t>spartan-3-5</t>
  </si>
  <si>
    <t>8080 derivative, optional UART, 8-bit memory port</t>
  </si>
  <si>
    <t>8-bitter, generates a custom VHDL stack machine, compiler is in Forth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</si>
</sst>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4"/>
      <color theme="1"/>
      <name val="Calibri"/>
      <family val="2"/>
      <scheme val="minor"/>
    </font>
    <font>
      <sz val="12"/>
      <color theme="1"/>
      <name val="Calibri"/>
      <family val="2"/>
      <scheme val="minor"/>
    </font>
    <font>
      <sz val="11"/>
      <name val="Calibri"/>
      <family val="2"/>
      <scheme val="minor"/>
    </font>
  </fonts>
  <fills count="2">
    <fill>
      <patternFill patternType="none"/>
    </fill>
    <fill>
      <patternFill patternType="gray125"/>
    </fill>
  </fills>
  <borders count="27">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hair">
        <color auto="1"/>
      </left>
      <right/>
      <top style="medium">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medium">
        <color auto="1"/>
      </bottom>
      <diagonal/>
    </border>
    <border>
      <left/>
      <right/>
      <top style="medium">
        <color auto="1"/>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hair">
        <color auto="1"/>
      </left>
      <right/>
      <top style="hair">
        <color auto="1"/>
      </top>
      <bottom/>
      <diagonal/>
    </border>
    <border>
      <left/>
      <right style="hair">
        <color auto="1"/>
      </right>
      <top style="medium">
        <color auto="1"/>
      </top>
      <bottom style="hair">
        <color auto="1"/>
      </bottom>
      <diagonal/>
    </border>
    <border>
      <left/>
      <right style="hair">
        <color auto="1"/>
      </right>
      <top style="hair">
        <color auto="1"/>
      </top>
      <bottom style="hair">
        <color auto="1"/>
      </bottom>
      <diagonal/>
    </border>
    <border>
      <left/>
      <right style="hair">
        <color auto="1"/>
      </right>
      <top style="hair">
        <color auto="1"/>
      </top>
      <bottom/>
      <diagonal/>
    </border>
    <border>
      <left/>
      <right style="hair">
        <color auto="1"/>
      </right>
      <top style="hair">
        <color auto="1"/>
      </top>
      <bottom style="medium">
        <color auto="1"/>
      </bottom>
      <diagonal/>
    </border>
  </borders>
  <cellStyleXfs count="2">
    <xf numFmtId="0" fontId="0" fillId="0" borderId="0"/>
    <xf numFmtId="0" fontId="4" fillId="0" borderId="0" applyNumberFormat="0" applyFill="0" applyBorder="0" applyAlignment="0" applyProtection="0"/>
  </cellStyleXfs>
  <cellXfs count="122">
    <xf numFmtId="0" fontId="0" fillId="0" borderId="0" xfId="0"/>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wrapText="1"/>
    </xf>
    <xf numFmtId="0" fontId="1" fillId="0" borderId="0" xfId="0" applyFont="1"/>
    <xf numFmtId="0" fontId="2" fillId="0" borderId="0" xfId="0" applyFont="1"/>
    <xf numFmtId="0" fontId="3" fillId="0" borderId="0" xfId="0" applyFont="1"/>
    <xf numFmtId="0" fontId="1" fillId="0" borderId="4" xfId="0" applyFont="1" applyBorder="1" applyAlignment="1">
      <alignment horizontal="center" vertical="center" wrapText="1"/>
    </xf>
    <xf numFmtId="0" fontId="0" fillId="0" borderId="0" xfId="0" applyAlignment="1">
      <alignment horizontal="right"/>
    </xf>
    <xf numFmtId="0" fontId="0" fillId="0" borderId="0" xfId="0" applyFont="1"/>
    <xf numFmtId="49" fontId="0" fillId="0" borderId="0" xfId="0" applyNumberFormat="1" applyAlignment="1">
      <alignment horizontal="left" vertical="center"/>
    </xf>
    <xf numFmtId="164" fontId="0" fillId="0" borderId="0" xfId="0" applyNumberFormat="1"/>
    <xf numFmtId="164" fontId="1" fillId="0" borderId="2" xfId="0" applyNumberFormat="1" applyFont="1" applyBorder="1" applyAlignment="1">
      <alignment horizontal="center" vertical="center" wrapText="1"/>
    </xf>
    <xf numFmtId="164" fontId="1" fillId="0" borderId="0" xfId="0" applyNumberFormat="1" applyFont="1"/>
    <xf numFmtId="1" fontId="0" fillId="0" borderId="0" xfId="0" applyNumberFormat="1"/>
    <xf numFmtId="49" fontId="1" fillId="0" borderId="0" xfId="0" applyNumberFormat="1" applyFont="1" applyAlignment="1">
      <alignment horizontal="right" vertical="center"/>
    </xf>
    <xf numFmtId="49" fontId="0" fillId="0" borderId="0" xfId="0" applyNumberFormat="1" applyAlignment="1">
      <alignment horizontal="right" vertical="center"/>
    </xf>
    <xf numFmtId="2" fontId="0" fillId="0" borderId="0" xfId="0" applyNumberFormat="1"/>
    <xf numFmtId="2" fontId="1" fillId="0" borderId="2" xfId="0" applyNumberFormat="1" applyFont="1" applyBorder="1" applyAlignment="1">
      <alignment horizontal="center" vertical="center" wrapText="1"/>
    </xf>
    <xf numFmtId="1" fontId="1" fillId="0" borderId="2" xfId="0" applyNumberFormat="1" applyFont="1" applyBorder="1" applyAlignment="1">
      <alignment horizontal="center" vertical="center" wrapText="1"/>
    </xf>
    <xf numFmtId="1" fontId="1" fillId="0" borderId="0" xfId="0" applyNumberFormat="1" applyFont="1"/>
    <xf numFmtId="0" fontId="4" fillId="0" borderId="0" xfId="1"/>
    <xf numFmtId="1" fontId="0" fillId="0" borderId="0" xfId="0" applyNumberFormat="1" applyFont="1"/>
    <xf numFmtId="0" fontId="0" fillId="0" borderId="0" xfId="0" applyAlignment="1">
      <alignment horizontal="center"/>
    </xf>
    <xf numFmtId="0" fontId="1" fillId="0" borderId="5" xfId="0" applyFont="1" applyBorder="1" applyAlignment="1">
      <alignment horizontal="center" vertical="center" wrapText="1"/>
    </xf>
    <xf numFmtId="0" fontId="5" fillId="0" borderId="0" xfId="0" applyFont="1"/>
    <xf numFmtId="0" fontId="0" fillId="0" borderId="0" xfId="0" applyFont="1" applyAlignment="1">
      <alignment horizontal="center"/>
    </xf>
    <xf numFmtId="0" fontId="6" fillId="0" borderId="0" xfId="0" applyFont="1"/>
    <xf numFmtId="2" fontId="0" fillId="0" borderId="0" xfId="0" applyNumberFormat="1" applyFont="1"/>
    <xf numFmtId="0" fontId="0" fillId="0" borderId="0" xfId="0" applyFont="1" applyAlignment="1">
      <alignment horizontal="right"/>
    </xf>
    <xf numFmtId="0" fontId="0" fillId="0" borderId="0" xfId="0" applyFont="1" applyAlignment="1">
      <alignment wrapText="1"/>
    </xf>
    <xf numFmtId="0" fontId="0" fillId="0" borderId="0" xfId="0" applyFont="1" applyFill="1" applyBorder="1"/>
    <xf numFmtId="49" fontId="0" fillId="0" borderId="0" xfId="0" applyNumberFormat="1" applyAlignment="1">
      <alignment horizontal="center" vertical="center"/>
    </xf>
    <xf numFmtId="0" fontId="0" fillId="0" borderId="0" xfId="0" applyFont="1" applyAlignment="1">
      <alignment horizontal="center"/>
    </xf>
    <xf numFmtId="0" fontId="0" fillId="0" borderId="0" xfId="0" applyAlignment="1">
      <alignment horizontal="center"/>
    </xf>
    <xf numFmtId="0" fontId="0" fillId="0" borderId="9" xfId="0" applyFont="1" applyBorder="1"/>
    <xf numFmtId="0" fontId="0" fillId="0" borderId="11" xfId="0" applyFont="1" applyBorder="1"/>
    <xf numFmtId="0" fontId="2" fillId="0" borderId="0" xfId="0" applyFont="1" applyAlignment="1">
      <alignment horizontal="center"/>
    </xf>
    <xf numFmtId="0" fontId="1" fillId="0" borderId="0" xfId="0" applyFont="1" applyAlignment="1">
      <alignment horizont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Alignment="1">
      <alignment horizontal="left" vertical="center"/>
    </xf>
    <xf numFmtId="0" fontId="1" fillId="0" borderId="1" xfId="0" applyFont="1" applyBorder="1" applyAlignment="1">
      <alignment horizontal="left" vertical="center" wrapText="1"/>
    </xf>
    <xf numFmtId="0" fontId="0" fillId="0" borderId="9" xfId="0" applyFont="1" applyBorder="1" applyAlignment="1">
      <alignment horizontal="left" vertical="center"/>
    </xf>
    <xf numFmtId="0" fontId="0" fillId="0" borderId="10" xfId="0" applyFont="1" applyBorder="1" applyAlignment="1">
      <alignment horizontal="center"/>
    </xf>
    <xf numFmtId="0" fontId="0" fillId="0" borderId="10" xfId="0" applyFont="1" applyBorder="1"/>
    <xf numFmtId="0" fontId="0" fillId="0" borderId="10" xfId="0" applyFont="1" applyBorder="1" applyAlignment="1">
      <alignment horizontal="center" vertical="center"/>
    </xf>
    <xf numFmtId="0" fontId="0" fillId="0" borderId="7" xfId="0" applyFont="1" applyBorder="1"/>
    <xf numFmtId="0" fontId="0" fillId="0" borderId="13" xfId="0" applyFont="1" applyBorder="1"/>
    <xf numFmtId="0" fontId="5" fillId="0" borderId="0" xfId="0" applyFont="1" applyAlignment="1">
      <alignment horizontal="center" vertical="center"/>
    </xf>
    <xf numFmtId="0" fontId="0" fillId="0" borderId="0" xfId="0" applyFont="1" applyAlignment="1">
      <alignment horizontal="center" vertical="center"/>
    </xf>
    <xf numFmtId="0" fontId="0" fillId="0" borderId="7" xfId="0" applyFont="1" applyBorder="1" applyAlignment="1">
      <alignment horizontal="center" vertical="center"/>
    </xf>
    <xf numFmtId="0" fontId="0" fillId="0" borderId="13" xfId="0" applyFont="1" applyBorder="1" applyAlignment="1">
      <alignment horizontal="center" vertical="center"/>
    </xf>
    <xf numFmtId="0" fontId="0" fillId="0" borderId="0" xfId="0" applyBorder="1" applyAlignment="1">
      <alignment horizontal="center"/>
    </xf>
    <xf numFmtId="0" fontId="7" fillId="0" borderId="9" xfId="1" applyFont="1" applyBorder="1"/>
    <xf numFmtId="0" fontId="0" fillId="0" borderId="14" xfId="0" applyFont="1" applyBorder="1"/>
    <xf numFmtId="0" fontId="0" fillId="0" borderId="0" xfId="0" applyAlignment="1">
      <alignment horizontal="center"/>
    </xf>
    <xf numFmtId="0" fontId="0" fillId="0" borderId="0" xfId="0" applyAlignment="1">
      <alignment horizontal="left"/>
    </xf>
    <xf numFmtId="0" fontId="0" fillId="0" borderId="18" xfId="0" applyBorder="1" applyAlignment="1">
      <alignment horizontal="center"/>
    </xf>
    <xf numFmtId="0" fontId="0" fillId="0" borderId="20" xfId="0" applyFont="1" applyBorder="1"/>
    <xf numFmtId="0" fontId="0" fillId="0" borderId="20" xfId="0" applyFont="1" applyBorder="1" applyAlignment="1">
      <alignment horizontal="center" vertical="center"/>
    </xf>
    <xf numFmtId="0" fontId="0" fillId="0" borderId="7" xfId="0" applyFont="1" applyBorder="1" applyAlignment="1">
      <alignment horizontal="center"/>
    </xf>
    <xf numFmtId="0" fontId="0" fillId="0" borderId="19" xfId="0" applyFont="1" applyBorder="1" applyAlignment="1">
      <alignment horizontal="left" vertical="center"/>
    </xf>
    <xf numFmtId="0" fontId="0" fillId="0" borderId="20" xfId="0" applyFont="1" applyBorder="1" applyAlignment="1">
      <alignment horizontal="center"/>
    </xf>
    <xf numFmtId="0" fontId="7" fillId="0" borderId="19" xfId="1" applyFont="1" applyBorder="1"/>
    <xf numFmtId="0" fontId="7" fillId="0" borderId="12" xfId="0" applyFont="1" applyBorder="1"/>
    <xf numFmtId="0" fontId="7" fillId="0" borderId="9" xfId="0" applyFont="1" applyBorder="1"/>
    <xf numFmtId="0" fontId="0" fillId="0" borderId="18" xfId="0" applyBorder="1" applyAlignment="1">
      <alignment horizontal="left"/>
    </xf>
    <xf numFmtId="0" fontId="0" fillId="0" borderId="6" xfId="0" applyFont="1" applyBorder="1" applyAlignment="1">
      <alignment horizontal="left" vertical="center"/>
    </xf>
    <xf numFmtId="0" fontId="0" fillId="0" borderId="8" xfId="0" applyFont="1" applyBorder="1"/>
    <xf numFmtId="0" fontId="0" fillId="0" borderId="24" xfId="0" applyFont="1" applyBorder="1"/>
    <xf numFmtId="0" fontId="7" fillId="0" borderId="19" xfId="0" applyFont="1" applyBorder="1"/>
    <xf numFmtId="0" fontId="0" fillId="0" borderId="21" xfId="0" applyFont="1" applyBorder="1"/>
    <xf numFmtId="0" fontId="0" fillId="0" borderId="0" xfId="0" applyFont="1" applyBorder="1"/>
    <xf numFmtId="0" fontId="0" fillId="0" borderId="6" xfId="0" applyFont="1" applyBorder="1"/>
    <xf numFmtId="0" fontId="0" fillId="0" borderId="23" xfId="0" applyFont="1" applyBorder="1"/>
    <xf numFmtId="2" fontId="0" fillId="0" borderId="7" xfId="0" applyNumberFormat="1" applyFont="1" applyBorder="1"/>
    <xf numFmtId="0" fontId="0" fillId="0" borderId="15" xfId="0" applyFont="1" applyBorder="1"/>
    <xf numFmtId="0" fontId="0" fillId="0" borderId="10" xfId="0" applyFont="1" applyBorder="1" applyAlignment="1">
      <alignment horizontal="left"/>
    </xf>
    <xf numFmtId="2" fontId="0" fillId="0" borderId="10" xfId="0" applyNumberFormat="1" applyFont="1" applyBorder="1"/>
    <xf numFmtId="0" fontId="0" fillId="0" borderId="16" xfId="0" applyFont="1" applyBorder="1"/>
    <xf numFmtId="0" fontId="4" fillId="0" borderId="9" xfId="1" applyFont="1" applyBorder="1"/>
    <xf numFmtId="0" fontId="4" fillId="0" borderId="11" xfId="1" applyFont="1" applyBorder="1"/>
    <xf numFmtId="0" fontId="0" fillId="0" borderId="0" xfId="0" applyFont="1" applyBorder="1" applyAlignment="1">
      <alignment horizontal="center"/>
    </xf>
    <xf numFmtId="49" fontId="0" fillId="0" borderId="10" xfId="0" applyNumberFormat="1" applyFont="1" applyBorder="1"/>
    <xf numFmtId="0" fontId="0" fillId="0" borderId="10" xfId="0" applyFont="1" applyBorder="1" applyAlignment="1">
      <alignment wrapText="1"/>
    </xf>
    <xf numFmtId="0" fontId="0" fillId="0" borderId="11" xfId="0" applyFont="1" applyBorder="1" applyAlignment="1">
      <alignment horizontal="right"/>
    </xf>
    <xf numFmtId="0" fontId="0" fillId="0" borderId="19" xfId="0" applyFont="1" applyBorder="1"/>
    <xf numFmtId="0" fontId="0" fillId="0" borderId="25" xfId="0" applyFont="1" applyBorder="1"/>
    <xf numFmtId="2" fontId="0" fillId="0" borderId="20" xfId="0" applyNumberFormat="1" applyFont="1" applyBorder="1"/>
    <xf numFmtId="0" fontId="0" fillId="0" borderId="22" xfId="0" applyFont="1" applyBorder="1"/>
    <xf numFmtId="0" fontId="4" fillId="0" borderId="19" xfId="1" applyFont="1" applyBorder="1"/>
    <xf numFmtId="0" fontId="0" fillId="0" borderId="20" xfId="0" applyFont="1" applyBorder="1" applyAlignment="1">
      <alignment horizontal="left"/>
    </xf>
    <xf numFmtId="0" fontId="4" fillId="0" borderId="21" xfId="1" applyFont="1" applyBorder="1"/>
    <xf numFmtId="0" fontId="0" fillId="0" borderId="12" xfId="0" applyFont="1" applyBorder="1" applyAlignment="1">
      <alignment horizontal="left" vertical="center"/>
    </xf>
    <xf numFmtId="0" fontId="0" fillId="0" borderId="13" xfId="0" applyFont="1" applyBorder="1" applyAlignment="1">
      <alignment horizontal="center"/>
    </xf>
    <xf numFmtId="0" fontId="0" fillId="0" borderId="13" xfId="0" applyFont="1" applyBorder="1" applyAlignment="1">
      <alignment wrapText="1"/>
    </xf>
    <xf numFmtId="0" fontId="0" fillId="0" borderId="14" xfId="0" applyFont="1" applyBorder="1" applyAlignment="1">
      <alignment horizontal="right"/>
    </xf>
    <xf numFmtId="0" fontId="0" fillId="0" borderId="12" xfId="0" applyFont="1" applyBorder="1"/>
    <xf numFmtId="0" fontId="0" fillId="0" borderId="26" xfId="0" applyFont="1" applyBorder="1"/>
    <xf numFmtId="2" fontId="0" fillId="0" borderId="13" xfId="0" applyNumberFormat="1" applyFont="1" applyBorder="1"/>
    <xf numFmtId="1" fontId="0" fillId="0" borderId="14" xfId="0" applyNumberFormat="1" applyFont="1" applyBorder="1"/>
    <xf numFmtId="0" fontId="0" fillId="0" borderId="17" xfId="0" applyFont="1" applyBorder="1"/>
    <xf numFmtId="0" fontId="0" fillId="0" borderId="2" xfId="0" applyFont="1" applyBorder="1" applyAlignment="1">
      <alignment horizontal="center" textRotation="90" wrapText="1"/>
    </xf>
    <xf numFmtId="0" fontId="0" fillId="0" borderId="20" xfId="0" applyFont="1" applyBorder="1" applyAlignment="1">
      <alignment wrapText="1"/>
    </xf>
    <xf numFmtId="0" fontId="0" fillId="0" borderId="21" xfId="0" applyFont="1" applyBorder="1" applyAlignment="1">
      <alignment horizontal="right"/>
    </xf>
    <xf numFmtId="49" fontId="0" fillId="0" borderId="20" xfId="0" applyNumberFormat="1" applyFont="1" applyBorder="1"/>
    <xf numFmtId="0" fontId="0" fillId="0" borderId="7" xfId="0" applyFont="1" applyBorder="1" applyAlignment="1">
      <alignment horizontal="left"/>
    </xf>
    <xf numFmtId="0" fontId="1" fillId="0" borderId="2" xfId="0" applyFont="1" applyBorder="1" applyAlignment="1">
      <alignment horizontal="center" vertical="center" textRotation="90" wrapText="1"/>
    </xf>
    <xf numFmtId="0" fontId="0" fillId="0" borderId="0" xfId="0" applyAlignment="1">
      <alignment horizontal="center" vertical="center"/>
    </xf>
    <xf numFmtId="1" fontId="0" fillId="0" borderId="7" xfId="0" applyNumberFormat="1" applyFont="1" applyBorder="1"/>
    <xf numFmtId="1" fontId="0" fillId="0" borderId="10" xfId="0" applyNumberFormat="1" applyFont="1" applyBorder="1"/>
    <xf numFmtId="1" fontId="0" fillId="0" borderId="20" xfId="0" applyNumberFormat="1" applyFont="1" applyBorder="1"/>
    <xf numFmtId="1" fontId="0" fillId="0" borderId="13" xfId="0" applyNumberFormat="1" applyFont="1" applyBorder="1"/>
    <xf numFmtId="0" fontId="0" fillId="0" borderId="0" xfId="0" applyFont="1" applyAlignment="1">
      <alignment horizontal="center"/>
    </xf>
    <xf numFmtId="0" fontId="0" fillId="0" borderId="0" xfId="0" applyFont="1" applyAlignment="1">
      <alignment wrapText="1"/>
    </xf>
    <xf numFmtId="0" fontId="0" fillId="0" borderId="0" xfId="0" applyAlignment="1">
      <alignment wrapText="1"/>
    </xf>
    <xf numFmtId="0" fontId="0" fillId="0" borderId="10" xfId="0" applyBorder="1"/>
    <xf numFmtId="0" fontId="0" fillId="0" borderId="7" xfId="0" applyFont="1" applyBorder="1" applyAlignment="1">
      <alignment wrapText="1"/>
    </xf>
    <xf numFmtId="0" fontId="0" fillId="0" borderId="8" xfId="0" applyFont="1" applyBorder="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cs.ucr.edu/~dalton/" TargetMode="External"/><Relationship Id="rId13" Type="http://schemas.openxmlformats.org/officeDocument/2006/relationships/hyperlink" Target="http://www.xilinx.com/tools/microblaze.htm" TargetMode="External"/><Relationship Id="rId18" Type="http://schemas.openxmlformats.org/officeDocument/2006/relationships/hyperlink" Target="http://www.ensilica.com/" TargetMode="External"/><Relationship Id="rId3" Type="http://schemas.openxmlformats.org/officeDocument/2006/relationships/hyperlink" Target="http://www.minsoc.com/" TargetMode="External"/><Relationship Id="rId21" Type="http://schemas.openxmlformats.org/officeDocument/2006/relationships/printerSettings" Target="../printerSettings/printerSettings1.bin"/><Relationship Id="rId7" Type="http://schemas.openxmlformats.org/officeDocument/2006/relationships/hyperlink" Target="http://www.chrisfenton.com/homebrew-cray-1a/" TargetMode="External"/><Relationship Id="rId12" Type="http://schemas.openxmlformats.org/officeDocument/2006/relationships/hyperlink" Target="http://www.xilinx.com/tools/microblaze.htm" TargetMode="External"/><Relationship Id="rId17" Type="http://schemas.openxmlformats.org/officeDocument/2006/relationships/hyperlink" Target="http://www.heeltoe.com/download/pdp11/README.html" TargetMode="External"/><Relationship Id="rId2" Type="http://schemas.openxmlformats.org/officeDocument/2006/relationships/hyperlink" Target="http://www.cast-inc.com/" TargetMode="External"/><Relationship Id="rId16" Type="http://schemas.openxmlformats.org/officeDocument/2006/relationships/hyperlink" Target="http://www.heeltoe.com/download/pdp8/README.html" TargetMode="External"/><Relationship Id="rId20" Type="http://schemas.openxmlformats.org/officeDocument/2006/relationships/hyperlink" Target="http://www.lirmm.fr/ADAC/" TargetMode="External"/><Relationship Id="rId1" Type="http://schemas.openxmlformats.org/officeDocument/2006/relationships/hyperlink" Target="http://www.youtube.com/watch?v=dt4zezZP8w8" TargetMode="External"/><Relationship Id="rId6" Type="http://schemas.openxmlformats.org/officeDocument/2006/relationships/hyperlink" Target="http://www.ht-lab.com/" TargetMode="External"/><Relationship Id="rId11" Type="http://schemas.openxmlformats.org/officeDocument/2006/relationships/hyperlink" Target="http://www.oreganosystems.at/" TargetMode="External"/><Relationship Id="rId5" Type="http://schemas.openxmlformats.org/officeDocument/2006/relationships/hyperlink" Target="http://www.ht-lab.com/" TargetMode="External"/><Relationship Id="rId15" Type="http://schemas.openxmlformats.org/officeDocument/2006/relationships/hyperlink" Target="http://www.zylin.com/" TargetMode="External"/><Relationship Id="rId10" Type="http://schemas.openxmlformats.org/officeDocument/2006/relationships/hyperlink" Target="http://www.niktech.com/" TargetMode="External"/><Relationship Id="rId19" Type="http://schemas.openxmlformats.org/officeDocument/2006/relationships/hyperlink" Target="http://www.ensilica.com/" TargetMode="External"/><Relationship Id="rId4" Type="http://schemas.openxmlformats.org/officeDocument/2006/relationships/hyperlink" Target="http://www.zylin.com/" TargetMode="External"/><Relationship Id="rId9" Type="http://schemas.openxmlformats.org/officeDocument/2006/relationships/hyperlink" Target="http://www.leox.org/" TargetMode="External"/><Relationship Id="rId14" Type="http://schemas.openxmlformats.org/officeDocument/2006/relationships/hyperlink" Target="http://www.yaesp.or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cs.ucr.edu/~dalton/" TargetMode="External"/><Relationship Id="rId13" Type="http://schemas.openxmlformats.org/officeDocument/2006/relationships/hyperlink" Target="http://www.xilinx.com/tools/microblaze.htm" TargetMode="External"/><Relationship Id="rId18" Type="http://schemas.openxmlformats.org/officeDocument/2006/relationships/hyperlink" Target="http://www.ensilica.com/" TargetMode="External"/><Relationship Id="rId3" Type="http://schemas.openxmlformats.org/officeDocument/2006/relationships/hyperlink" Target="http://www.minsoc.com/" TargetMode="External"/><Relationship Id="rId21" Type="http://schemas.openxmlformats.org/officeDocument/2006/relationships/printerSettings" Target="../printerSettings/printerSettings2.bin"/><Relationship Id="rId7" Type="http://schemas.openxmlformats.org/officeDocument/2006/relationships/hyperlink" Target="http://www.chrisfenton.com/homebrew-cray-1a/" TargetMode="External"/><Relationship Id="rId12" Type="http://schemas.openxmlformats.org/officeDocument/2006/relationships/hyperlink" Target="http://www.xilinx.com/tools/microblaze.htm" TargetMode="External"/><Relationship Id="rId17" Type="http://schemas.openxmlformats.org/officeDocument/2006/relationships/hyperlink" Target="http://www.heeltoe.com/download/pdp11/README.html" TargetMode="External"/><Relationship Id="rId2" Type="http://schemas.openxmlformats.org/officeDocument/2006/relationships/hyperlink" Target="http://www.cast-inc.com/" TargetMode="External"/><Relationship Id="rId16" Type="http://schemas.openxmlformats.org/officeDocument/2006/relationships/hyperlink" Target="http://www.heeltoe.com/download/pdp8/README.html" TargetMode="External"/><Relationship Id="rId20" Type="http://schemas.openxmlformats.org/officeDocument/2006/relationships/hyperlink" Target="http://www.lirmm.fr/ADAC/" TargetMode="External"/><Relationship Id="rId1" Type="http://schemas.openxmlformats.org/officeDocument/2006/relationships/hyperlink" Target="http://www.youtube.com/watch?v=dt4zezZP8w8" TargetMode="External"/><Relationship Id="rId6" Type="http://schemas.openxmlformats.org/officeDocument/2006/relationships/hyperlink" Target="http://www.ht-lab.com/" TargetMode="External"/><Relationship Id="rId11" Type="http://schemas.openxmlformats.org/officeDocument/2006/relationships/hyperlink" Target="http://www.oreganosystems.at/" TargetMode="External"/><Relationship Id="rId5" Type="http://schemas.openxmlformats.org/officeDocument/2006/relationships/hyperlink" Target="http://www.ht-lab.com/" TargetMode="External"/><Relationship Id="rId15" Type="http://schemas.openxmlformats.org/officeDocument/2006/relationships/hyperlink" Target="http://www.zylin.com/" TargetMode="External"/><Relationship Id="rId10" Type="http://schemas.openxmlformats.org/officeDocument/2006/relationships/hyperlink" Target="http://www.niktech.com/" TargetMode="External"/><Relationship Id="rId19" Type="http://schemas.openxmlformats.org/officeDocument/2006/relationships/hyperlink" Target="http://www.ensilica.com/" TargetMode="External"/><Relationship Id="rId4" Type="http://schemas.openxmlformats.org/officeDocument/2006/relationships/hyperlink" Target="http://www.zylin.com/" TargetMode="External"/><Relationship Id="rId9" Type="http://schemas.openxmlformats.org/officeDocument/2006/relationships/hyperlink" Target="http://www.leox.org/" TargetMode="External"/><Relationship Id="rId14" Type="http://schemas.openxmlformats.org/officeDocument/2006/relationships/hyperlink" Target="http://www.yaesp.or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heeltoe.com/download/pdp11/README.html" TargetMode="External"/><Relationship Id="rId3" Type="http://schemas.openxmlformats.org/officeDocument/2006/relationships/hyperlink" Target="http://www.cs.ucr.edu/~dalton/" TargetMode="External"/><Relationship Id="rId7" Type="http://schemas.openxmlformats.org/officeDocument/2006/relationships/hyperlink" Target="http://www.heeltoe.com/download/pdp8/README.html" TargetMode="External"/><Relationship Id="rId2" Type="http://schemas.openxmlformats.org/officeDocument/2006/relationships/hyperlink" Target="http://www.ht-lab.com/" TargetMode="External"/><Relationship Id="rId1" Type="http://schemas.openxmlformats.org/officeDocument/2006/relationships/hyperlink" Target="http://www.ht-lab.com/" TargetMode="External"/><Relationship Id="rId6" Type="http://schemas.openxmlformats.org/officeDocument/2006/relationships/hyperlink" Target="http://www.xilinx.com/tools/microblaze.htm" TargetMode="External"/><Relationship Id="rId5" Type="http://schemas.openxmlformats.org/officeDocument/2006/relationships/hyperlink" Target="http://www.xilinx.com/tools/microblaze.htm" TargetMode="External"/><Relationship Id="rId10" Type="http://schemas.openxmlformats.org/officeDocument/2006/relationships/printerSettings" Target="../printerSettings/printerSettings3.bin"/><Relationship Id="rId4" Type="http://schemas.openxmlformats.org/officeDocument/2006/relationships/hyperlink" Target="http://www.oreganosystems.at/" TargetMode="External"/><Relationship Id="rId9" Type="http://schemas.openxmlformats.org/officeDocument/2006/relationships/hyperlink" Target="http://www.lirmm.fr/ADAC/"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zylin.com/" TargetMode="External"/><Relationship Id="rId3" Type="http://schemas.openxmlformats.org/officeDocument/2006/relationships/hyperlink" Target="http://www.minsoc.com/" TargetMode="External"/><Relationship Id="rId7" Type="http://schemas.openxmlformats.org/officeDocument/2006/relationships/hyperlink" Target="http://www.yaesp.org/" TargetMode="External"/><Relationship Id="rId2" Type="http://schemas.openxmlformats.org/officeDocument/2006/relationships/hyperlink" Target="http://www.cast-inc.com/" TargetMode="External"/><Relationship Id="rId1" Type="http://schemas.openxmlformats.org/officeDocument/2006/relationships/hyperlink" Target="http://www.youtube.com/watch?v=dt4zezZP8w8" TargetMode="External"/><Relationship Id="rId6" Type="http://schemas.openxmlformats.org/officeDocument/2006/relationships/hyperlink" Target="http://www.niktech.com/" TargetMode="External"/><Relationship Id="rId11" Type="http://schemas.openxmlformats.org/officeDocument/2006/relationships/printerSettings" Target="../printerSettings/printerSettings4.bin"/><Relationship Id="rId5" Type="http://schemas.openxmlformats.org/officeDocument/2006/relationships/hyperlink" Target="http://www.leox.org/" TargetMode="External"/><Relationship Id="rId10" Type="http://schemas.openxmlformats.org/officeDocument/2006/relationships/hyperlink" Target="http://www.ensilica.com/" TargetMode="External"/><Relationship Id="rId4" Type="http://schemas.openxmlformats.org/officeDocument/2006/relationships/hyperlink" Target="http://www.zylin.com/" TargetMode="External"/><Relationship Id="rId9" Type="http://schemas.openxmlformats.org/officeDocument/2006/relationships/hyperlink" Target="http://www.ensilica.com/"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xilinx.com/tools/microblaze.ht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opencores.org/project,atlas_core" TargetMode="External"/><Relationship Id="rId2" Type="http://schemas.openxmlformats.org/officeDocument/2006/relationships/hyperlink" Target="http://www.xilinx.com/tools/microblaze.htm" TargetMode="External"/><Relationship Id="rId1" Type="http://schemas.openxmlformats.org/officeDocument/2006/relationships/hyperlink" Target="http://www.entner-electronics.com/" TargetMode="External"/><Relationship Id="rId5" Type="http://schemas.openxmlformats.org/officeDocument/2006/relationships/printerSettings" Target="../printerSettings/printerSettings6.bin"/><Relationship Id="rId4" Type="http://schemas.openxmlformats.org/officeDocument/2006/relationships/hyperlink" Target="http://opencores.org/project,lem1_9min"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cs.ucr.edu/~dalton/" TargetMode="External"/><Relationship Id="rId13" Type="http://schemas.openxmlformats.org/officeDocument/2006/relationships/hyperlink" Target="http://www.xilinx.com/tools/microblaze.htm" TargetMode="External"/><Relationship Id="rId18" Type="http://schemas.openxmlformats.org/officeDocument/2006/relationships/hyperlink" Target="http://www.ensilica.com/" TargetMode="External"/><Relationship Id="rId3" Type="http://schemas.openxmlformats.org/officeDocument/2006/relationships/hyperlink" Target="http://www.minsoc.com/" TargetMode="External"/><Relationship Id="rId21" Type="http://schemas.openxmlformats.org/officeDocument/2006/relationships/printerSettings" Target="../printerSettings/printerSettings7.bin"/><Relationship Id="rId7" Type="http://schemas.openxmlformats.org/officeDocument/2006/relationships/hyperlink" Target="http://www.chrisfenton.com/homebrew-cray-1a/" TargetMode="External"/><Relationship Id="rId12" Type="http://schemas.openxmlformats.org/officeDocument/2006/relationships/hyperlink" Target="http://www.xilinx.com/tools/microblaze.htm" TargetMode="External"/><Relationship Id="rId17" Type="http://schemas.openxmlformats.org/officeDocument/2006/relationships/hyperlink" Target="http://www.heeltoe.com/download/pdp11/README.html" TargetMode="External"/><Relationship Id="rId2" Type="http://schemas.openxmlformats.org/officeDocument/2006/relationships/hyperlink" Target="http://www.cast-inc.com/" TargetMode="External"/><Relationship Id="rId16" Type="http://schemas.openxmlformats.org/officeDocument/2006/relationships/hyperlink" Target="http://www.heeltoe.com/download/pdp8/README.html" TargetMode="External"/><Relationship Id="rId20" Type="http://schemas.openxmlformats.org/officeDocument/2006/relationships/hyperlink" Target="http://www.lirmm.fr/ADAC/" TargetMode="External"/><Relationship Id="rId1" Type="http://schemas.openxmlformats.org/officeDocument/2006/relationships/hyperlink" Target="http://www.youtube.com/watch?v=dt4zezZP8w8" TargetMode="External"/><Relationship Id="rId6" Type="http://schemas.openxmlformats.org/officeDocument/2006/relationships/hyperlink" Target="http://www.ht-lab.com/" TargetMode="External"/><Relationship Id="rId11" Type="http://schemas.openxmlformats.org/officeDocument/2006/relationships/hyperlink" Target="http://www.oreganosystems.at/" TargetMode="External"/><Relationship Id="rId5" Type="http://schemas.openxmlformats.org/officeDocument/2006/relationships/hyperlink" Target="http://www.ht-lab.com/" TargetMode="External"/><Relationship Id="rId15" Type="http://schemas.openxmlformats.org/officeDocument/2006/relationships/hyperlink" Target="http://www.zylin.com/" TargetMode="External"/><Relationship Id="rId10" Type="http://schemas.openxmlformats.org/officeDocument/2006/relationships/hyperlink" Target="http://www.niktech.com/" TargetMode="External"/><Relationship Id="rId19" Type="http://schemas.openxmlformats.org/officeDocument/2006/relationships/hyperlink" Target="http://www.ensilica.com/" TargetMode="External"/><Relationship Id="rId4" Type="http://schemas.openxmlformats.org/officeDocument/2006/relationships/hyperlink" Target="http://www.zylin.com/" TargetMode="External"/><Relationship Id="rId9" Type="http://schemas.openxmlformats.org/officeDocument/2006/relationships/hyperlink" Target="http://www.leox.org/" TargetMode="External"/><Relationship Id="rId14" Type="http://schemas.openxmlformats.org/officeDocument/2006/relationships/hyperlink" Target="http://www.yaesp.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256"/>
  <sheetViews>
    <sheetView topLeftCell="A4" zoomScale="85" zoomScaleNormal="85" workbookViewId="0">
      <pane ySplit="1" topLeftCell="A125" activePane="bottomLeft" state="frozenSplit"/>
      <selection activeCell="R4" sqref="R1:Y1048576"/>
      <selection pane="bottomLeft" activeCell="N137" sqref="N137"/>
    </sheetView>
  </sheetViews>
  <sheetFormatPr defaultRowHeight="15" x14ac:dyDescent="0.25"/>
  <cols>
    <col min="1" max="2" width="3.42578125" customWidth="1"/>
    <col min="3" max="3" width="10.85546875" style="43" customWidth="1"/>
    <col min="4" max="4" width="13.42578125" customWidth="1"/>
    <col min="5" max="5" width="7.85546875" style="36" customWidth="1"/>
    <col min="6" max="6" width="18.42578125" customWidth="1"/>
    <col min="7" max="7" width="8.42578125" style="36" customWidth="1"/>
    <col min="8" max="8" width="5.5703125" customWidth="1"/>
    <col min="9" max="9" width="4.85546875" customWidth="1"/>
    <col min="10" max="10" width="9.5703125" customWidth="1"/>
    <col min="11" max="11" width="5.5703125" customWidth="1"/>
    <col min="12" max="12" width="5.28515625" style="16" customWidth="1"/>
    <col min="13" max="13" width="5.140625" customWidth="1"/>
    <col min="14" max="14" width="3.140625" style="111" customWidth="1"/>
    <col min="15" max="15" width="3" customWidth="1"/>
    <col min="16" max="16" width="5.140625" customWidth="1"/>
    <col min="17" max="17" width="5.5703125" style="16" customWidth="1"/>
    <col min="18" max="18" width="5.140625" customWidth="1"/>
    <col min="19" max="19" width="5.7109375" style="19" customWidth="1"/>
    <col min="20" max="20" width="5.28515625" style="16" customWidth="1"/>
    <col min="21" max="21" width="7.140625" customWidth="1"/>
    <col min="22" max="22" width="5.85546875" style="36" customWidth="1"/>
    <col min="23" max="23" width="8" customWidth="1"/>
    <col min="24" max="24" width="4.5703125" customWidth="1"/>
    <col min="25" max="25" width="5.140625" style="11" customWidth="1"/>
    <col min="26" max="26" width="3.85546875" style="52" customWidth="1"/>
    <col min="27" max="28" width="4.85546875" style="58" customWidth="1"/>
    <col min="29" max="29" width="5.140625" style="25" customWidth="1"/>
    <col min="30" max="30" width="4.140625" customWidth="1"/>
    <col min="31" max="31" width="4.5703125" customWidth="1"/>
    <col min="32" max="32" width="4.42578125" customWidth="1"/>
    <col min="33" max="33" width="5" customWidth="1"/>
    <col min="34" max="34" width="5.5703125" customWidth="1"/>
    <col min="35" max="35" width="17.42578125" customWidth="1"/>
    <col min="36" max="36" width="30.42578125" customWidth="1"/>
    <col min="37" max="37" width="41" customWidth="1"/>
  </cols>
  <sheetData>
    <row r="1" spans="1:37" ht="18.75" x14ac:dyDescent="0.3">
      <c r="C1" s="41" t="s">
        <v>0</v>
      </c>
      <c r="D1" s="7"/>
      <c r="E1" s="39"/>
      <c r="G1" s="8" t="s">
        <v>1</v>
      </c>
      <c r="Y1" s="27"/>
      <c r="Z1" s="51"/>
    </row>
    <row r="2" spans="1:37" x14ac:dyDescent="0.25">
      <c r="C2" s="42" t="s">
        <v>1160</v>
      </c>
      <c r="D2" s="6"/>
      <c r="E2" s="40"/>
    </row>
    <row r="3" spans="1:37" ht="15.75" thickBot="1" x14ac:dyDescent="0.3"/>
    <row r="4" spans="1:37" s="1" customFormat="1" ht="30" customHeight="1" thickBot="1" x14ac:dyDescent="0.3">
      <c r="C4" s="44" t="s">
        <v>444</v>
      </c>
      <c r="D4" s="26" t="s">
        <v>252</v>
      </c>
      <c r="E4" s="26" t="s">
        <v>253</v>
      </c>
      <c r="F4" s="9" t="s">
        <v>62</v>
      </c>
      <c r="G4" s="3" t="s">
        <v>396</v>
      </c>
      <c r="H4" s="3" t="s">
        <v>12</v>
      </c>
      <c r="I4" s="3" t="s">
        <v>13</v>
      </c>
      <c r="J4" s="3" t="s">
        <v>5</v>
      </c>
      <c r="K4" s="3" t="s">
        <v>1185</v>
      </c>
      <c r="L4" s="21" t="s">
        <v>11</v>
      </c>
      <c r="M4" s="3" t="s">
        <v>1175</v>
      </c>
      <c r="N4" s="110" t="s">
        <v>1224</v>
      </c>
      <c r="O4" s="105" t="s">
        <v>1214</v>
      </c>
      <c r="P4" s="3" t="s">
        <v>1168</v>
      </c>
      <c r="Q4" s="21" t="s">
        <v>9</v>
      </c>
      <c r="R4" s="3" t="s">
        <v>1177</v>
      </c>
      <c r="S4" s="20" t="s">
        <v>864</v>
      </c>
      <c r="T4" s="21" t="s">
        <v>157</v>
      </c>
      <c r="U4" s="3" t="s">
        <v>40</v>
      </c>
      <c r="V4" s="26" t="s">
        <v>260</v>
      </c>
      <c r="W4" s="26" t="s">
        <v>263</v>
      </c>
      <c r="X4" s="26" t="s">
        <v>276</v>
      </c>
      <c r="Y4" s="26" t="s">
        <v>258</v>
      </c>
      <c r="Z4" s="26" t="s">
        <v>267</v>
      </c>
      <c r="AA4" s="3" t="s">
        <v>189</v>
      </c>
      <c r="AB4" s="3" t="s">
        <v>190</v>
      </c>
      <c r="AC4" s="3" t="s">
        <v>191</v>
      </c>
      <c r="AD4" s="3" t="s">
        <v>1161</v>
      </c>
      <c r="AE4" s="3" t="s">
        <v>1162</v>
      </c>
      <c r="AF4" s="3" t="s">
        <v>1163</v>
      </c>
      <c r="AG4" s="3" t="s">
        <v>269</v>
      </c>
      <c r="AH4" s="3" t="s">
        <v>270</v>
      </c>
      <c r="AI4" s="3" t="s">
        <v>10</v>
      </c>
      <c r="AJ4" s="9" t="s">
        <v>54</v>
      </c>
      <c r="AK4" s="4" t="s">
        <v>11</v>
      </c>
    </row>
    <row r="5" spans="1:37" ht="7.5" customHeight="1" thickBot="1" x14ac:dyDescent="0.3"/>
    <row r="6" spans="1:37" ht="14.25" customHeight="1" x14ac:dyDescent="0.25">
      <c r="C6" s="70">
        <v>1664</v>
      </c>
      <c r="D6" s="49" t="s">
        <v>284</v>
      </c>
      <c r="E6" s="63" t="s">
        <v>436</v>
      </c>
      <c r="F6" s="49" t="s">
        <v>285</v>
      </c>
      <c r="G6" s="63"/>
      <c r="H6" s="49"/>
      <c r="I6" s="71"/>
      <c r="J6" s="76"/>
      <c r="K6" s="77"/>
      <c r="L6" s="112"/>
      <c r="M6" s="49"/>
      <c r="N6" s="53"/>
      <c r="O6" s="49"/>
      <c r="P6" s="49"/>
      <c r="Q6" s="112"/>
      <c r="R6" s="49"/>
      <c r="S6" s="78"/>
      <c r="T6" s="112"/>
      <c r="U6" s="76" t="s">
        <v>163</v>
      </c>
      <c r="V6" s="63"/>
      <c r="W6" s="49"/>
      <c r="X6" s="49"/>
      <c r="Y6" s="49"/>
      <c r="Z6" s="53"/>
      <c r="AA6" s="63"/>
      <c r="AB6" s="63"/>
      <c r="AC6" s="63"/>
      <c r="AD6" s="49">
        <v>26</v>
      </c>
      <c r="AE6" s="49"/>
      <c r="AF6" s="49"/>
      <c r="AG6" s="79">
        <v>2010</v>
      </c>
      <c r="AH6" s="71">
        <v>2010</v>
      </c>
      <c r="AI6" s="76"/>
      <c r="AJ6" s="49" t="s">
        <v>286</v>
      </c>
      <c r="AK6" s="71"/>
    </row>
    <row r="7" spans="1:37" ht="14.25" customHeight="1" x14ac:dyDescent="0.25">
      <c r="C7" s="45">
        <v>8051</v>
      </c>
      <c r="D7" s="80">
        <v>8051</v>
      </c>
      <c r="E7" s="46" t="s">
        <v>282</v>
      </c>
      <c r="F7" s="47" t="s">
        <v>324</v>
      </c>
      <c r="G7" s="46">
        <v>8051</v>
      </c>
      <c r="H7" s="47">
        <v>8</v>
      </c>
      <c r="I7" s="38">
        <v>8</v>
      </c>
      <c r="J7" s="37"/>
      <c r="K7" s="72"/>
      <c r="L7" s="113"/>
      <c r="M7" s="47"/>
      <c r="N7" s="48"/>
      <c r="O7" s="47"/>
      <c r="P7" s="47"/>
      <c r="Q7" s="113"/>
      <c r="R7" s="47"/>
      <c r="S7" s="81"/>
      <c r="T7" s="113"/>
      <c r="U7" s="37" t="s">
        <v>47</v>
      </c>
      <c r="V7" s="46">
        <v>32</v>
      </c>
      <c r="W7" s="47" t="s">
        <v>325</v>
      </c>
      <c r="X7" s="47" t="s">
        <v>333</v>
      </c>
      <c r="Y7" s="47" t="s">
        <v>333</v>
      </c>
      <c r="Z7" s="48" t="s">
        <v>193</v>
      </c>
      <c r="AA7" s="46" t="s">
        <v>402</v>
      </c>
      <c r="AB7" s="46" t="s">
        <v>402</v>
      </c>
      <c r="AC7" s="46" t="s">
        <v>192</v>
      </c>
      <c r="AD7" s="47"/>
      <c r="AE7" s="47"/>
      <c r="AF7" s="47"/>
      <c r="AG7" s="82">
        <v>2001</v>
      </c>
      <c r="AH7" s="38">
        <v>2009</v>
      </c>
      <c r="AI7" s="37" t="s">
        <v>326</v>
      </c>
      <c r="AJ7" s="47" t="s">
        <v>327</v>
      </c>
      <c r="AK7" s="38"/>
    </row>
    <row r="8" spans="1:37" ht="14.25" customHeight="1" x14ac:dyDescent="0.25">
      <c r="C8" s="45" t="s">
        <v>297</v>
      </c>
      <c r="D8" s="47" t="s">
        <v>298</v>
      </c>
      <c r="E8" s="46" t="s">
        <v>436</v>
      </c>
      <c r="F8" s="47" t="s">
        <v>300</v>
      </c>
      <c r="G8" s="46">
        <v>6502</v>
      </c>
      <c r="H8" s="47">
        <v>8</v>
      </c>
      <c r="I8" s="38" t="s">
        <v>262</v>
      </c>
      <c r="J8" s="37"/>
      <c r="K8" s="72"/>
      <c r="L8" s="113"/>
      <c r="M8" s="47"/>
      <c r="N8" s="48"/>
      <c r="O8" s="47"/>
      <c r="P8" s="47"/>
      <c r="Q8" s="113"/>
      <c r="R8" s="47"/>
      <c r="S8" s="81"/>
      <c r="T8" s="113"/>
      <c r="U8" s="37" t="s">
        <v>47</v>
      </c>
      <c r="V8" s="46"/>
      <c r="W8" s="47"/>
      <c r="X8" s="47"/>
      <c r="Y8" s="47" t="s">
        <v>333</v>
      </c>
      <c r="Z8" s="48" t="s">
        <v>193</v>
      </c>
      <c r="AA8" s="46" t="s">
        <v>402</v>
      </c>
      <c r="AB8" s="46" t="s">
        <v>402</v>
      </c>
      <c r="AC8" s="46" t="s">
        <v>192</v>
      </c>
      <c r="AD8" s="47"/>
      <c r="AE8" s="47"/>
      <c r="AF8" s="47"/>
      <c r="AG8" s="82">
        <v>2010</v>
      </c>
      <c r="AH8" s="38">
        <v>2010</v>
      </c>
      <c r="AI8" s="37" t="s">
        <v>312</v>
      </c>
      <c r="AJ8" s="47" t="s">
        <v>301</v>
      </c>
      <c r="AK8" s="38"/>
    </row>
    <row r="9" spans="1:37" ht="14.25" customHeight="1" x14ac:dyDescent="0.25">
      <c r="C9" s="45" t="s">
        <v>294</v>
      </c>
      <c r="D9" s="47" t="s">
        <v>294</v>
      </c>
      <c r="E9" s="46" t="s">
        <v>295</v>
      </c>
      <c r="F9" s="47" t="s">
        <v>296</v>
      </c>
      <c r="G9" s="46">
        <v>6502</v>
      </c>
      <c r="H9" s="47">
        <v>8</v>
      </c>
      <c r="I9" s="38" t="s">
        <v>262</v>
      </c>
      <c r="J9" s="37"/>
      <c r="K9" s="72"/>
      <c r="L9" s="113"/>
      <c r="M9" s="47"/>
      <c r="N9" s="48"/>
      <c r="O9" s="47"/>
      <c r="P9" s="47"/>
      <c r="Q9" s="113"/>
      <c r="R9" s="47"/>
      <c r="S9" s="81"/>
      <c r="T9" s="113"/>
      <c r="U9" s="37" t="s">
        <v>163</v>
      </c>
      <c r="V9" s="46"/>
      <c r="W9" s="47"/>
      <c r="X9" s="47"/>
      <c r="Y9" s="47" t="s">
        <v>333</v>
      </c>
      <c r="Z9" s="48" t="s">
        <v>193</v>
      </c>
      <c r="AA9" s="46" t="s">
        <v>402</v>
      </c>
      <c r="AB9" s="46" t="s">
        <v>402</v>
      </c>
      <c r="AC9" s="46" t="s">
        <v>192</v>
      </c>
      <c r="AD9" s="47"/>
      <c r="AE9" s="47"/>
      <c r="AF9" s="47"/>
      <c r="AG9" s="82">
        <v>2003</v>
      </c>
      <c r="AH9" s="38">
        <v>2009</v>
      </c>
      <c r="AI9" s="37" t="s">
        <v>312</v>
      </c>
      <c r="AJ9" s="47" t="s">
        <v>302</v>
      </c>
      <c r="AK9" s="38"/>
    </row>
    <row r="10" spans="1:37" ht="14.25" customHeight="1" x14ac:dyDescent="0.25">
      <c r="A10" t="s">
        <v>1190</v>
      </c>
      <c r="C10" s="45" t="s">
        <v>305</v>
      </c>
      <c r="D10" s="47" t="s">
        <v>303</v>
      </c>
      <c r="E10" s="46" t="s">
        <v>206</v>
      </c>
      <c r="F10" s="47" t="s">
        <v>304</v>
      </c>
      <c r="G10" s="46">
        <v>6809</v>
      </c>
      <c r="H10" s="47" t="s">
        <v>262</v>
      </c>
      <c r="I10" s="38" t="s">
        <v>262</v>
      </c>
      <c r="J10" s="37"/>
      <c r="K10" s="72"/>
      <c r="L10" s="113"/>
      <c r="M10" s="47"/>
      <c r="N10" s="48"/>
      <c r="O10" s="47"/>
      <c r="P10" s="47"/>
      <c r="Q10" s="113"/>
      <c r="R10" s="47"/>
      <c r="S10" s="81"/>
      <c r="T10" s="113"/>
      <c r="U10" s="37" t="s">
        <v>47</v>
      </c>
      <c r="V10" s="46">
        <v>5</v>
      </c>
      <c r="W10" s="47" t="s">
        <v>306</v>
      </c>
      <c r="X10" s="47"/>
      <c r="Y10" s="47" t="s">
        <v>333</v>
      </c>
      <c r="Z10" s="48" t="s">
        <v>193</v>
      </c>
      <c r="AA10" s="46" t="s">
        <v>402</v>
      </c>
      <c r="AB10" s="46" t="s">
        <v>402</v>
      </c>
      <c r="AC10" s="46" t="s">
        <v>192</v>
      </c>
      <c r="AD10" s="47"/>
      <c r="AE10" s="47"/>
      <c r="AF10" s="47"/>
      <c r="AG10" s="82">
        <v>2012</v>
      </c>
      <c r="AH10" s="38">
        <v>2013</v>
      </c>
      <c r="AI10" s="37" t="s">
        <v>313</v>
      </c>
      <c r="AJ10" s="47" t="s">
        <v>307</v>
      </c>
      <c r="AK10" s="38"/>
    </row>
    <row r="11" spans="1:37" ht="14.25" customHeight="1" x14ac:dyDescent="0.25">
      <c r="A11" t="s">
        <v>1191</v>
      </c>
      <c r="C11" s="45" t="s">
        <v>308</v>
      </c>
      <c r="D11" s="47" t="s">
        <v>308</v>
      </c>
      <c r="E11" s="46" t="s">
        <v>257</v>
      </c>
      <c r="F11" s="47" t="s">
        <v>309</v>
      </c>
      <c r="G11" s="46">
        <v>6805</v>
      </c>
      <c r="H11" s="47">
        <v>8</v>
      </c>
      <c r="I11" s="38" t="s">
        <v>262</v>
      </c>
      <c r="J11" s="37"/>
      <c r="K11" s="72"/>
      <c r="L11" s="113"/>
      <c r="M11" s="47"/>
      <c r="N11" s="48"/>
      <c r="O11" s="47"/>
      <c r="P11" s="47"/>
      <c r="Q11" s="113"/>
      <c r="R11" s="47"/>
      <c r="S11" s="81"/>
      <c r="T11" s="113"/>
      <c r="U11" s="37" t="s">
        <v>42</v>
      </c>
      <c r="V11" s="46">
        <v>1</v>
      </c>
      <c r="W11" s="80">
        <v>6805</v>
      </c>
      <c r="X11" s="47"/>
      <c r="Y11" s="47" t="s">
        <v>333</v>
      </c>
      <c r="Z11" s="48" t="s">
        <v>193</v>
      </c>
      <c r="AA11" s="46" t="s">
        <v>402</v>
      </c>
      <c r="AB11" s="46" t="s">
        <v>402</v>
      </c>
      <c r="AC11" s="46" t="s">
        <v>192</v>
      </c>
      <c r="AD11" s="47"/>
      <c r="AE11" s="47"/>
      <c r="AF11" s="47"/>
      <c r="AG11" s="82">
        <v>2007</v>
      </c>
      <c r="AH11" s="38">
        <v>2009</v>
      </c>
      <c r="AI11" s="37" t="s">
        <v>314</v>
      </c>
      <c r="AJ11" s="47"/>
      <c r="AK11" s="38"/>
    </row>
    <row r="12" spans="1:37" ht="14.25" customHeight="1" x14ac:dyDescent="0.25">
      <c r="A12" t="s">
        <v>1191</v>
      </c>
      <c r="C12" s="45" t="s">
        <v>316</v>
      </c>
      <c r="D12" s="47" t="s">
        <v>316</v>
      </c>
      <c r="E12" s="46" t="s">
        <v>257</v>
      </c>
      <c r="F12" s="47" t="s">
        <v>309</v>
      </c>
      <c r="G12" s="46">
        <v>6808</v>
      </c>
      <c r="H12" s="47">
        <v>8</v>
      </c>
      <c r="I12" s="38" t="s">
        <v>262</v>
      </c>
      <c r="J12" s="37"/>
      <c r="K12" s="72"/>
      <c r="L12" s="113"/>
      <c r="M12" s="47"/>
      <c r="N12" s="48"/>
      <c r="O12" s="47"/>
      <c r="P12" s="47"/>
      <c r="Q12" s="113"/>
      <c r="R12" s="47"/>
      <c r="S12" s="81"/>
      <c r="T12" s="113"/>
      <c r="U12" s="37" t="s">
        <v>42</v>
      </c>
      <c r="V12" s="46">
        <v>1</v>
      </c>
      <c r="W12" s="47" t="s">
        <v>317</v>
      </c>
      <c r="X12" s="47"/>
      <c r="Y12" s="47" t="s">
        <v>333</v>
      </c>
      <c r="Z12" s="48" t="s">
        <v>193</v>
      </c>
      <c r="AA12" s="46" t="s">
        <v>402</v>
      </c>
      <c r="AB12" s="46" t="s">
        <v>402</v>
      </c>
      <c r="AC12" s="46" t="s">
        <v>192</v>
      </c>
      <c r="AD12" s="47"/>
      <c r="AE12" s="47"/>
      <c r="AF12" s="47"/>
      <c r="AG12" s="82">
        <v>2007</v>
      </c>
      <c r="AH12" s="38">
        <v>2009</v>
      </c>
      <c r="AI12" s="37" t="s">
        <v>318</v>
      </c>
      <c r="AJ12" s="47"/>
      <c r="AK12" s="38"/>
    </row>
    <row r="13" spans="1:37" ht="14.25" customHeight="1" x14ac:dyDescent="0.25">
      <c r="A13" t="s">
        <v>395</v>
      </c>
      <c r="C13" s="45" t="s">
        <v>229</v>
      </c>
      <c r="D13" s="47"/>
      <c r="E13" s="46" t="s">
        <v>206</v>
      </c>
      <c r="F13" s="47" t="s">
        <v>1031</v>
      </c>
      <c r="G13" s="46" t="s">
        <v>254</v>
      </c>
      <c r="H13" s="47">
        <v>8</v>
      </c>
      <c r="I13" s="38">
        <v>8</v>
      </c>
      <c r="J13" s="37"/>
      <c r="K13" s="72"/>
      <c r="L13" s="113"/>
      <c r="M13" s="47"/>
      <c r="N13" s="48"/>
      <c r="O13" s="47"/>
      <c r="P13" s="47"/>
      <c r="Q13" s="113"/>
      <c r="R13" s="47"/>
      <c r="S13" s="81"/>
      <c r="T13" s="113"/>
      <c r="U13" s="37" t="s">
        <v>42</v>
      </c>
      <c r="V13" s="46">
        <v>10</v>
      </c>
      <c r="W13" s="47" t="s">
        <v>275</v>
      </c>
      <c r="X13" s="47" t="s">
        <v>333</v>
      </c>
      <c r="Y13" s="47"/>
      <c r="Z13" s="48" t="s">
        <v>193</v>
      </c>
      <c r="AA13" s="46">
        <v>256</v>
      </c>
      <c r="AB13" s="46">
        <v>256</v>
      </c>
      <c r="AC13" s="46"/>
      <c r="AD13" s="47"/>
      <c r="AE13" s="47"/>
      <c r="AF13" s="47"/>
      <c r="AG13" s="82">
        <v>1998</v>
      </c>
      <c r="AH13" s="38"/>
      <c r="AI13" s="56"/>
      <c r="AJ13" s="47" t="s">
        <v>1032</v>
      </c>
      <c r="AK13" s="38"/>
    </row>
    <row r="14" spans="1:37" ht="14.25" customHeight="1" x14ac:dyDescent="0.25">
      <c r="A14" t="s">
        <v>1190</v>
      </c>
      <c r="C14" s="45" t="s">
        <v>334</v>
      </c>
      <c r="D14" s="47" t="s">
        <v>334</v>
      </c>
      <c r="E14" s="46" t="s">
        <v>206</v>
      </c>
      <c r="F14" s="47" t="s">
        <v>335</v>
      </c>
      <c r="G14" s="46" t="s">
        <v>865</v>
      </c>
      <c r="H14" s="47">
        <v>16</v>
      </c>
      <c r="I14" s="38">
        <v>24</v>
      </c>
      <c r="J14" s="37"/>
      <c r="K14" s="72"/>
      <c r="L14" s="113"/>
      <c r="M14" s="47"/>
      <c r="N14" s="48"/>
      <c r="O14" s="47"/>
      <c r="P14" s="47"/>
      <c r="Q14" s="113"/>
      <c r="R14" s="47"/>
      <c r="S14" s="81"/>
      <c r="T14" s="113"/>
      <c r="U14" s="37" t="s">
        <v>47</v>
      </c>
      <c r="V14" s="46">
        <v>1</v>
      </c>
      <c r="W14" s="47" t="s">
        <v>336</v>
      </c>
      <c r="X14" s="47"/>
      <c r="Y14" s="47" t="s">
        <v>333</v>
      </c>
      <c r="Z14" s="48" t="s">
        <v>193</v>
      </c>
      <c r="AA14" s="46" t="s">
        <v>279</v>
      </c>
      <c r="AB14" s="46" t="s">
        <v>338</v>
      </c>
      <c r="AC14" s="46"/>
      <c r="AD14" s="47"/>
      <c r="AE14" s="47"/>
      <c r="AF14" s="47"/>
      <c r="AG14" s="82">
        <v>2003</v>
      </c>
      <c r="AH14" s="38">
        <v>2009</v>
      </c>
      <c r="AI14" s="37" t="s">
        <v>337</v>
      </c>
      <c r="AJ14" s="47"/>
      <c r="AK14" s="38"/>
    </row>
    <row r="15" spans="1:37" ht="14.25" customHeight="1" x14ac:dyDescent="0.25">
      <c r="A15" t="s">
        <v>1190</v>
      </c>
      <c r="C15" s="45" t="s">
        <v>339</v>
      </c>
      <c r="D15" s="47" t="s">
        <v>339</v>
      </c>
      <c r="E15" s="46" t="s">
        <v>206</v>
      </c>
      <c r="F15" s="47" t="s">
        <v>335</v>
      </c>
      <c r="G15" s="46" t="s">
        <v>345</v>
      </c>
      <c r="H15" s="47">
        <v>32</v>
      </c>
      <c r="I15" s="38">
        <v>32</v>
      </c>
      <c r="J15" s="37"/>
      <c r="K15" s="72"/>
      <c r="L15" s="113"/>
      <c r="M15" s="47"/>
      <c r="N15" s="48"/>
      <c r="O15" s="47"/>
      <c r="P15" s="47"/>
      <c r="Q15" s="113"/>
      <c r="R15" s="47"/>
      <c r="S15" s="81"/>
      <c r="T15" s="113"/>
      <c r="U15" s="37" t="s">
        <v>47</v>
      </c>
      <c r="V15" s="46">
        <v>29</v>
      </c>
      <c r="W15" s="47" t="s">
        <v>341</v>
      </c>
      <c r="X15" s="47" t="s">
        <v>333</v>
      </c>
      <c r="Y15" s="47" t="s">
        <v>333</v>
      </c>
      <c r="Z15" s="48" t="s">
        <v>193</v>
      </c>
      <c r="AA15" s="46" t="s">
        <v>342</v>
      </c>
      <c r="AB15" s="46" t="s">
        <v>342</v>
      </c>
      <c r="AC15" s="46" t="s">
        <v>192</v>
      </c>
      <c r="AD15" s="47"/>
      <c r="AE15" s="47"/>
      <c r="AF15" s="47"/>
      <c r="AG15" s="82">
        <v>2004</v>
      </c>
      <c r="AH15" s="38">
        <v>2009</v>
      </c>
      <c r="AI15" s="37" t="s">
        <v>343</v>
      </c>
      <c r="AJ15" s="47" t="s">
        <v>344</v>
      </c>
      <c r="AK15" s="38"/>
    </row>
    <row r="16" spans="1:37" ht="14.25" customHeight="1" x14ac:dyDescent="0.25">
      <c r="C16" s="45" t="s">
        <v>1033</v>
      </c>
      <c r="D16" s="47"/>
      <c r="E16" s="46" t="s">
        <v>206</v>
      </c>
      <c r="F16" s="47" t="s">
        <v>1034</v>
      </c>
      <c r="G16" s="46">
        <v>6502</v>
      </c>
      <c r="H16" s="47">
        <v>16</v>
      </c>
      <c r="I16" s="38" t="s">
        <v>262</v>
      </c>
      <c r="J16" s="37"/>
      <c r="K16" s="72"/>
      <c r="L16" s="113"/>
      <c r="M16" s="47"/>
      <c r="N16" s="48"/>
      <c r="O16" s="47"/>
      <c r="P16" s="47"/>
      <c r="Q16" s="113"/>
      <c r="R16" s="47"/>
      <c r="S16" s="81"/>
      <c r="T16" s="113"/>
      <c r="U16" s="37" t="s">
        <v>42</v>
      </c>
      <c r="V16" s="46"/>
      <c r="W16" s="47"/>
      <c r="X16" s="47" t="s">
        <v>333</v>
      </c>
      <c r="Y16" s="47"/>
      <c r="Z16" s="48" t="s">
        <v>193</v>
      </c>
      <c r="AA16" s="46"/>
      <c r="AB16" s="46"/>
      <c r="AC16" s="46"/>
      <c r="AD16" s="47"/>
      <c r="AE16" s="47"/>
      <c r="AF16" s="47"/>
      <c r="AG16" s="82">
        <v>2011</v>
      </c>
      <c r="AH16" s="38"/>
      <c r="AI16" s="83"/>
      <c r="AJ16" s="47" t="s">
        <v>1035</v>
      </c>
      <c r="AK16" s="38"/>
    </row>
    <row r="17" spans="1:37" ht="14.25" customHeight="1" x14ac:dyDescent="0.25">
      <c r="A17" t="s">
        <v>1190</v>
      </c>
      <c r="C17" s="45" t="s">
        <v>347</v>
      </c>
      <c r="D17" s="47" t="s">
        <v>346</v>
      </c>
      <c r="E17" s="46" t="s">
        <v>206</v>
      </c>
      <c r="F17" s="47" t="s">
        <v>348</v>
      </c>
      <c r="G17" s="46">
        <v>6502</v>
      </c>
      <c r="H17" s="47">
        <v>8</v>
      </c>
      <c r="I17" s="38" t="s">
        <v>262</v>
      </c>
      <c r="J17" s="37" t="s">
        <v>1229</v>
      </c>
      <c r="K17" s="72" t="s">
        <v>311</v>
      </c>
      <c r="L17" s="113"/>
      <c r="M17" s="47">
        <v>807</v>
      </c>
      <c r="N17" s="48">
        <v>6</v>
      </c>
      <c r="O17" s="47">
        <v>0</v>
      </c>
      <c r="P17" s="47">
        <v>0</v>
      </c>
      <c r="Q17" s="113">
        <v>80.424000000000007</v>
      </c>
      <c r="R17" s="47">
        <v>14.7</v>
      </c>
      <c r="S17" s="81">
        <v>0.33</v>
      </c>
      <c r="T17" s="113">
        <f>1000*S17*Q17/M17</f>
        <v>32.887137546468402</v>
      </c>
      <c r="U17" s="37" t="s">
        <v>47</v>
      </c>
      <c r="V17" s="46">
        <v>2</v>
      </c>
      <c r="W17" s="47" t="s">
        <v>347</v>
      </c>
      <c r="X17" s="47"/>
      <c r="Y17" s="47" t="s">
        <v>333</v>
      </c>
      <c r="Z17" s="48" t="s">
        <v>193</v>
      </c>
      <c r="AA17" s="46" t="s">
        <v>402</v>
      </c>
      <c r="AB17" s="46" t="s">
        <v>402</v>
      </c>
      <c r="AC17" s="46" t="s">
        <v>192</v>
      </c>
      <c r="AD17" s="47"/>
      <c r="AE17" s="47"/>
      <c r="AF17" s="47"/>
      <c r="AG17" s="82">
        <v>2012</v>
      </c>
      <c r="AH17" s="38">
        <v>2012</v>
      </c>
      <c r="AI17" s="37" t="s">
        <v>312</v>
      </c>
      <c r="AJ17" s="47" t="s">
        <v>349</v>
      </c>
      <c r="AK17" s="38"/>
    </row>
    <row r="18" spans="1:37" ht="14.25" customHeight="1" x14ac:dyDescent="0.25">
      <c r="A18" t="s">
        <v>1191</v>
      </c>
      <c r="C18" s="45" t="s">
        <v>374</v>
      </c>
      <c r="D18" s="47" t="s">
        <v>498</v>
      </c>
      <c r="E18" s="46" t="s">
        <v>206</v>
      </c>
      <c r="F18" s="47" t="s">
        <v>375</v>
      </c>
      <c r="G18" s="46" t="s">
        <v>389</v>
      </c>
      <c r="H18" s="47">
        <v>16</v>
      </c>
      <c r="I18" s="38">
        <v>16</v>
      </c>
      <c r="J18" s="37"/>
      <c r="K18" s="72"/>
      <c r="L18" s="113"/>
      <c r="M18" s="47"/>
      <c r="N18" s="48"/>
      <c r="O18" s="47"/>
      <c r="P18" s="47"/>
      <c r="Q18" s="113"/>
      <c r="R18" s="47"/>
      <c r="S18" s="81"/>
      <c r="T18" s="113"/>
      <c r="U18" s="37" t="s">
        <v>42</v>
      </c>
      <c r="V18" s="46">
        <v>5</v>
      </c>
      <c r="W18" s="47" t="s">
        <v>376</v>
      </c>
      <c r="X18" s="47" t="s">
        <v>360</v>
      </c>
      <c r="Y18" s="47"/>
      <c r="Z18" s="48" t="s">
        <v>193</v>
      </c>
      <c r="AA18" s="46" t="s">
        <v>377</v>
      </c>
      <c r="AB18" s="46" t="s">
        <v>377</v>
      </c>
      <c r="AC18" s="46"/>
      <c r="AD18" s="47"/>
      <c r="AE18" s="47"/>
      <c r="AF18" s="47"/>
      <c r="AG18" s="82">
        <v>2010</v>
      </c>
      <c r="AH18" s="38">
        <v>2012</v>
      </c>
      <c r="AI18" s="37"/>
      <c r="AJ18" s="47" t="s">
        <v>378</v>
      </c>
      <c r="AK18" s="38"/>
    </row>
    <row r="19" spans="1:37" ht="14.25" customHeight="1" x14ac:dyDescent="0.25">
      <c r="A19" t="s">
        <v>1192</v>
      </c>
      <c r="C19" s="45" t="s">
        <v>350</v>
      </c>
      <c r="D19" s="47" t="s">
        <v>351</v>
      </c>
      <c r="E19" s="46" t="s">
        <v>257</v>
      </c>
      <c r="F19" s="47" t="s">
        <v>352</v>
      </c>
      <c r="G19" s="46" t="s">
        <v>763</v>
      </c>
      <c r="H19" s="47">
        <v>32</v>
      </c>
      <c r="I19" s="38">
        <v>32</v>
      </c>
      <c r="J19" s="37"/>
      <c r="K19" s="72"/>
      <c r="L19" s="113"/>
      <c r="M19" s="47"/>
      <c r="N19" s="48"/>
      <c r="O19" s="47"/>
      <c r="P19" s="47"/>
      <c r="Q19" s="113"/>
      <c r="R19" s="47"/>
      <c r="S19" s="81"/>
      <c r="T19" s="113"/>
      <c r="U19" s="37" t="s">
        <v>47</v>
      </c>
      <c r="V19" s="46">
        <v>19</v>
      </c>
      <c r="W19" s="47" t="s">
        <v>350</v>
      </c>
      <c r="X19" s="47"/>
      <c r="Y19" s="47" t="s">
        <v>333</v>
      </c>
      <c r="Z19" s="48" t="s">
        <v>193</v>
      </c>
      <c r="AA19" s="46" t="s">
        <v>342</v>
      </c>
      <c r="AB19" s="46" t="s">
        <v>342</v>
      </c>
      <c r="AC19" s="46" t="s">
        <v>192</v>
      </c>
      <c r="AD19" s="47"/>
      <c r="AE19" s="47"/>
      <c r="AF19" s="47"/>
      <c r="AG19" s="82">
        <v>2012</v>
      </c>
      <c r="AH19" s="38">
        <v>2014</v>
      </c>
      <c r="AI19" s="37" t="s">
        <v>355</v>
      </c>
      <c r="AJ19" s="47" t="s">
        <v>354</v>
      </c>
      <c r="AK19" s="38"/>
    </row>
    <row r="20" spans="1:37" ht="14.25" customHeight="1" x14ac:dyDescent="0.25">
      <c r="A20" t="s">
        <v>1192</v>
      </c>
      <c r="C20" s="45" t="s">
        <v>356</v>
      </c>
      <c r="D20" s="47" t="s">
        <v>357</v>
      </c>
      <c r="E20" s="46" t="s">
        <v>282</v>
      </c>
      <c r="F20" s="47" t="s">
        <v>358</v>
      </c>
      <c r="G20" s="46" t="s">
        <v>353</v>
      </c>
      <c r="H20" s="47">
        <v>16</v>
      </c>
      <c r="I20" s="38">
        <v>16</v>
      </c>
      <c r="J20" s="37"/>
      <c r="K20" s="72"/>
      <c r="L20" s="113"/>
      <c r="M20" s="47"/>
      <c r="N20" s="48"/>
      <c r="O20" s="47"/>
      <c r="P20" s="47"/>
      <c r="Q20" s="113"/>
      <c r="R20" s="47"/>
      <c r="S20" s="81"/>
      <c r="T20" s="113"/>
      <c r="U20" s="37" t="s">
        <v>42</v>
      </c>
      <c r="V20" s="46">
        <v>7</v>
      </c>
      <c r="W20" s="47" t="s">
        <v>275</v>
      </c>
      <c r="X20" s="47" t="s">
        <v>360</v>
      </c>
      <c r="Y20" s="47"/>
      <c r="Z20" s="48" t="s">
        <v>193</v>
      </c>
      <c r="AA20" s="46" t="s">
        <v>402</v>
      </c>
      <c r="AB20" s="46" t="s">
        <v>402</v>
      </c>
      <c r="AC20" s="46" t="s">
        <v>192</v>
      </c>
      <c r="AD20" s="47"/>
      <c r="AE20" s="47">
        <v>16</v>
      </c>
      <c r="AF20" s="47"/>
      <c r="AG20" s="82">
        <v>2009</v>
      </c>
      <c r="AH20" s="38">
        <v>2009</v>
      </c>
      <c r="AI20" s="37"/>
      <c r="AJ20" s="47" t="s">
        <v>359</v>
      </c>
      <c r="AK20" s="38"/>
    </row>
    <row r="21" spans="1:37" ht="14.25" customHeight="1" x14ac:dyDescent="0.25">
      <c r="A21" t="s">
        <v>1190</v>
      </c>
      <c r="C21" s="45" t="s">
        <v>361</v>
      </c>
      <c r="D21" s="47" t="s">
        <v>362</v>
      </c>
      <c r="E21" s="46" t="s">
        <v>257</v>
      </c>
      <c r="F21" s="47" t="s">
        <v>363</v>
      </c>
      <c r="G21" s="46" t="s">
        <v>364</v>
      </c>
      <c r="H21" s="47">
        <v>32</v>
      </c>
      <c r="I21" s="38">
        <v>32</v>
      </c>
      <c r="J21" s="37"/>
      <c r="K21" s="72"/>
      <c r="L21" s="113"/>
      <c r="M21" s="47"/>
      <c r="N21" s="48"/>
      <c r="O21" s="47"/>
      <c r="P21" s="47"/>
      <c r="Q21" s="113"/>
      <c r="R21" s="47"/>
      <c r="S21" s="81"/>
      <c r="T21" s="113"/>
      <c r="U21" s="37" t="s">
        <v>47</v>
      </c>
      <c r="V21" s="46">
        <v>25</v>
      </c>
      <c r="W21" s="47" t="s">
        <v>367</v>
      </c>
      <c r="X21" s="47" t="s">
        <v>333</v>
      </c>
      <c r="Y21" s="47" t="s">
        <v>333</v>
      </c>
      <c r="Z21" s="48" t="s">
        <v>193</v>
      </c>
      <c r="AA21" s="46" t="s">
        <v>342</v>
      </c>
      <c r="AB21" s="46" t="s">
        <v>342</v>
      </c>
      <c r="AC21" s="46" t="s">
        <v>192</v>
      </c>
      <c r="AD21" s="47"/>
      <c r="AE21" s="47"/>
      <c r="AF21" s="47"/>
      <c r="AG21" s="82">
        <v>2010</v>
      </c>
      <c r="AH21" s="38">
        <v>2013</v>
      </c>
      <c r="AI21" s="37" t="s">
        <v>365</v>
      </c>
      <c r="AJ21" s="47" t="s">
        <v>366</v>
      </c>
      <c r="AK21" s="38"/>
    </row>
    <row r="22" spans="1:37" x14ac:dyDescent="0.25">
      <c r="A22" t="s">
        <v>1190</v>
      </c>
      <c r="C22" s="45" t="s">
        <v>368</v>
      </c>
      <c r="D22" s="47" t="s">
        <v>368</v>
      </c>
      <c r="E22" s="46" t="s">
        <v>206</v>
      </c>
      <c r="F22" s="47" t="s">
        <v>372</v>
      </c>
      <c r="G22" s="46">
        <v>68000</v>
      </c>
      <c r="H22" s="47" t="s">
        <v>262</v>
      </c>
      <c r="I22" s="38" t="s">
        <v>369</v>
      </c>
      <c r="J22" s="37"/>
      <c r="K22" s="72"/>
      <c r="L22" s="113"/>
      <c r="M22" s="47"/>
      <c r="N22" s="48"/>
      <c r="O22" s="47"/>
      <c r="P22" s="47"/>
      <c r="Q22" s="113"/>
      <c r="R22" s="47"/>
      <c r="S22" s="81"/>
      <c r="T22" s="113"/>
      <c r="U22" s="37" t="s">
        <v>47</v>
      </c>
      <c r="V22" s="46">
        <v>1</v>
      </c>
      <c r="W22" s="47" t="s">
        <v>368</v>
      </c>
      <c r="X22" s="47" t="s">
        <v>360</v>
      </c>
      <c r="Y22" s="47" t="s">
        <v>333</v>
      </c>
      <c r="Z22" s="48" t="s">
        <v>193</v>
      </c>
      <c r="AA22" s="46" t="s">
        <v>342</v>
      </c>
      <c r="AB22" s="46" t="s">
        <v>342</v>
      </c>
      <c r="AC22" s="46" t="s">
        <v>192</v>
      </c>
      <c r="AD22" s="47"/>
      <c r="AE22" s="47"/>
      <c r="AF22" s="47"/>
      <c r="AG22" s="82">
        <v>2010</v>
      </c>
      <c r="AH22" s="38">
        <v>2011</v>
      </c>
      <c r="AI22" s="37" t="s">
        <v>370</v>
      </c>
      <c r="AJ22" s="47" t="s">
        <v>371</v>
      </c>
      <c r="AK22" s="38"/>
    </row>
    <row r="23" spans="1:37" ht="14.25" customHeight="1" x14ac:dyDescent="0.25">
      <c r="A23" t="s">
        <v>1190</v>
      </c>
      <c r="C23" s="45" t="s">
        <v>380</v>
      </c>
      <c r="D23" s="47" t="s">
        <v>380</v>
      </c>
      <c r="E23" s="46" t="s">
        <v>257</v>
      </c>
      <c r="F23" s="47" t="s">
        <v>381</v>
      </c>
      <c r="G23" s="46" t="s">
        <v>379</v>
      </c>
      <c r="H23" s="47">
        <v>32</v>
      </c>
      <c r="I23" s="38">
        <v>16</v>
      </c>
      <c r="J23" s="37"/>
      <c r="K23" s="72"/>
      <c r="L23" s="113"/>
      <c r="M23" s="47"/>
      <c r="N23" s="48"/>
      <c r="O23" s="47"/>
      <c r="P23" s="47"/>
      <c r="Q23" s="113"/>
      <c r="R23" s="47"/>
      <c r="S23" s="81"/>
      <c r="T23" s="113"/>
      <c r="U23" s="37" t="s">
        <v>47</v>
      </c>
      <c r="V23" s="46">
        <v>21</v>
      </c>
      <c r="W23" s="47" t="s">
        <v>275</v>
      </c>
      <c r="X23" s="47" t="s">
        <v>333</v>
      </c>
      <c r="Y23" s="47" t="s">
        <v>333</v>
      </c>
      <c r="Z23" s="48" t="s">
        <v>193</v>
      </c>
      <c r="AA23" s="46" t="s">
        <v>342</v>
      </c>
      <c r="AB23" s="46" t="s">
        <v>342</v>
      </c>
      <c r="AC23" s="46" t="s">
        <v>192</v>
      </c>
      <c r="AD23" s="47"/>
      <c r="AE23" s="47"/>
      <c r="AF23" s="47"/>
      <c r="AG23" s="82">
        <v>2003</v>
      </c>
      <c r="AH23" s="38">
        <v>2009</v>
      </c>
      <c r="AI23" s="37" t="s">
        <v>382</v>
      </c>
      <c r="AJ23" s="47"/>
      <c r="AK23" s="38"/>
    </row>
    <row r="24" spans="1:37" ht="14.25" customHeight="1" x14ac:dyDescent="0.25">
      <c r="C24" s="45" t="s">
        <v>495</v>
      </c>
      <c r="D24" s="47"/>
      <c r="E24" s="80" t="s">
        <v>310</v>
      </c>
      <c r="F24" s="47" t="s">
        <v>496</v>
      </c>
      <c r="G24" s="46"/>
      <c r="H24" s="47">
        <v>32</v>
      </c>
      <c r="I24" s="38">
        <v>16</v>
      </c>
      <c r="J24" s="37"/>
      <c r="K24" s="72"/>
      <c r="L24" s="113"/>
      <c r="M24" s="47"/>
      <c r="N24" s="48"/>
      <c r="O24" s="47"/>
      <c r="P24" s="47"/>
      <c r="Q24" s="113"/>
      <c r="R24" s="47"/>
      <c r="S24" s="81"/>
      <c r="T24" s="113"/>
      <c r="U24" s="37" t="s">
        <v>199</v>
      </c>
      <c r="V24" s="46"/>
      <c r="W24" s="47"/>
      <c r="X24" s="47"/>
      <c r="Y24" s="47"/>
      <c r="Z24" s="48"/>
      <c r="AA24" s="46" t="s">
        <v>342</v>
      </c>
      <c r="AB24" s="46" t="s">
        <v>342</v>
      </c>
      <c r="AC24" s="46"/>
      <c r="AD24" s="47"/>
      <c r="AE24" s="47"/>
      <c r="AF24" s="47"/>
      <c r="AG24" s="82"/>
      <c r="AH24" s="38"/>
      <c r="AI24" s="83"/>
      <c r="AJ24" s="47" t="s">
        <v>497</v>
      </c>
      <c r="AK24" s="38"/>
    </row>
    <row r="25" spans="1:37" ht="14.25" customHeight="1" x14ac:dyDescent="0.25">
      <c r="A25" t="s">
        <v>1190</v>
      </c>
      <c r="C25" s="45" t="s">
        <v>445</v>
      </c>
      <c r="D25" s="47"/>
      <c r="E25" s="46" t="s">
        <v>204</v>
      </c>
      <c r="F25" s="47" t="s">
        <v>209</v>
      </c>
      <c r="G25" s="46" t="s">
        <v>863</v>
      </c>
      <c r="H25" s="47">
        <v>32</v>
      </c>
      <c r="I25" s="38">
        <v>16</v>
      </c>
      <c r="J25" s="37" t="s">
        <v>161</v>
      </c>
      <c r="K25" s="72" t="s">
        <v>1186</v>
      </c>
      <c r="L25" s="113"/>
      <c r="M25" s="47">
        <v>4500</v>
      </c>
      <c r="N25" s="48">
        <v>6</v>
      </c>
      <c r="O25" s="47"/>
      <c r="P25" s="47"/>
      <c r="Q25" s="113">
        <v>1000</v>
      </c>
      <c r="R25" s="47"/>
      <c r="S25" s="81">
        <v>2.5</v>
      </c>
      <c r="T25" s="113">
        <f>1000*S25*Q25/M25</f>
        <v>555.55555555555554</v>
      </c>
      <c r="U25" s="37" t="s">
        <v>1180</v>
      </c>
      <c r="V25" s="46"/>
      <c r="W25" s="47"/>
      <c r="X25" s="47" t="s">
        <v>333</v>
      </c>
      <c r="Y25" s="47" t="s">
        <v>333</v>
      </c>
      <c r="Z25" s="48" t="s">
        <v>192</v>
      </c>
      <c r="AA25" s="46" t="s">
        <v>342</v>
      </c>
      <c r="AB25" s="46" t="s">
        <v>342</v>
      </c>
      <c r="AC25" s="46" t="s">
        <v>192</v>
      </c>
      <c r="AD25" s="47">
        <v>80</v>
      </c>
      <c r="AE25" s="47">
        <v>16</v>
      </c>
      <c r="AF25" s="47">
        <v>10</v>
      </c>
      <c r="AG25" s="82"/>
      <c r="AH25" s="38">
        <v>2012</v>
      </c>
      <c r="AI25" s="37" t="s">
        <v>164</v>
      </c>
      <c r="AJ25" s="47" t="s">
        <v>165</v>
      </c>
      <c r="AK25" s="38" t="s">
        <v>162</v>
      </c>
    </row>
    <row r="26" spans="1:37" ht="14.25" customHeight="1" x14ac:dyDescent="0.25">
      <c r="A26" t="s">
        <v>1190</v>
      </c>
      <c r="C26" s="45" t="s">
        <v>445</v>
      </c>
      <c r="D26" s="47"/>
      <c r="E26" s="46" t="s">
        <v>204</v>
      </c>
      <c r="F26" s="47" t="s">
        <v>209</v>
      </c>
      <c r="G26" s="46" t="s">
        <v>863</v>
      </c>
      <c r="H26" s="47">
        <v>32</v>
      </c>
      <c r="I26" s="38">
        <v>16</v>
      </c>
      <c r="J26" s="37" t="s">
        <v>1187</v>
      </c>
      <c r="K26" s="72" t="s">
        <v>1188</v>
      </c>
      <c r="L26" s="113"/>
      <c r="M26" s="47">
        <v>4500</v>
      </c>
      <c r="N26" s="48" t="s">
        <v>1190</v>
      </c>
      <c r="O26" s="47"/>
      <c r="P26" s="47"/>
      <c r="Q26" s="113">
        <v>1050</v>
      </c>
      <c r="R26" s="47"/>
      <c r="S26" s="81">
        <v>2.5</v>
      </c>
      <c r="T26" s="113">
        <f>1000*S26*Q26/M26</f>
        <v>583.33333333333337</v>
      </c>
      <c r="U26" s="37" t="s">
        <v>1180</v>
      </c>
      <c r="V26" s="46"/>
      <c r="W26" s="47"/>
      <c r="X26" s="47" t="s">
        <v>333</v>
      </c>
      <c r="Y26" s="47" t="s">
        <v>333</v>
      </c>
      <c r="Z26" s="48" t="s">
        <v>192</v>
      </c>
      <c r="AA26" s="46" t="s">
        <v>342</v>
      </c>
      <c r="AB26" s="46" t="s">
        <v>342</v>
      </c>
      <c r="AC26" s="46" t="s">
        <v>192</v>
      </c>
      <c r="AD26" s="47">
        <v>80</v>
      </c>
      <c r="AE26" s="47">
        <v>16</v>
      </c>
      <c r="AF26" s="47">
        <v>10</v>
      </c>
      <c r="AG26" s="82"/>
      <c r="AH26" s="38">
        <v>2012</v>
      </c>
      <c r="AI26" s="37" t="s">
        <v>1189</v>
      </c>
      <c r="AJ26" s="47" t="s">
        <v>165</v>
      </c>
      <c r="AK26" s="38" t="s">
        <v>162</v>
      </c>
    </row>
    <row r="27" spans="1:37" ht="14.25" customHeight="1" x14ac:dyDescent="0.25">
      <c r="A27" t="s">
        <v>1190</v>
      </c>
      <c r="C27" s="45" t="s">
        <v>445</v>
      </c>
      <c r="D27" s="47"/>
      <c r="E27" s="46" t="s">
        <v>204</v>
      </c>
      <c r="F27" s="47" t="s">
        <v>209</v>
      </c>
      <c r="G27" s="46" t="s">
        <v>863</v>
      </c>
      <c r="H27" s="47">
        <v>32</v>
      </c>
      <c r="I27" s="38">
        <v>16</v>
      </c>
      <c r="J27" s="37" t="s">
        <v>265</v>
      </c>
      <c r="K27" s="72" t="s">
        <v>1188</v>
      </c>
      <c r="L27" s="113"/>
      <c r="M27" s="47">
        <v>4500</v>
      </c>
      <c r="N27" s="48" t="s">
        <v>1190</v>
      </c>
      <c r="O27" s="47"/>
      <c r="P27" s="47"/>
      <c r="Q27" s="113">
        <v>925</v>
      </c>
      <c r="R27" s="47"/>
      <c r="S27" s="81">
        <v>2.5</v>
      </c>
      <c r="T27" s="113">
        <f>1000*S27*Q27/M27</f>
        <v>513.88888888888891</v>
      </c>
      <c r="U27" s="37" t="s">
        <v>1180</v>
      </c>
      <c r="V27" s="46"/>
      <c r="W27" s="47"/>
      <c r="X27" s="47" t="s">
        <v>333</v>
      </c>
      <c r="Y27" s="47" t="s">
        <v>333</v>
      </c>
      <c r="Z27" s="48" t="s">
        <v>192</v>
      </c>
      <c r="AA27" s="46" t="s">
        <v>342</v>
      </c>
      <c r="AB27" s="46" t="s">
        <v>342</v>
      </c>
      <c r="AC27" s="46" t="s">
        <v>192</v>
      </c>
      <c r="AD27" s="47">
        <v>80</v>
      </c>
      <c r="AE27" s="47">
        <v>16</v>
      </c>
      <c r="AF27" s="47">
        <v>10</v>
      </c>
      <c r="AG27" s="82"/>
      <c r="AH27" s="38">
        <v>2012</v>
      </c>
      <c r="AI27" s="37" t="s">
        <v>1189</v>
      </c>
      <c r="AJ27" s="47" t="s">
        <v>165</v>
      </c>
      <c r="AK27" s="38" t="s">
        <v>162</v>
      </c>
    </row>
    <row r="28" spans="1:37" ht="14.25" customHeight="1" x14ac:dyDescent="0.25">
      <c r="A28" t="s">
        <v>1190</v>
      </c>
      <c r="C28" s="45" t="s">
        <v>383</v>
      </c>
      <c r="D28" s="47" t="s">
        <v>384</v>
      </c>
      <c r="E28" s="46" t="s">
        <v>257</v>
      </c>
      <c r="F28" s="47" t="s">
        <v>385</v>
      </c>
      <c r="G28" s="46" t="s">
        <v>386</v>
      </c>
      <c r="H28" s="47">
        <v>32</v>
      </c>
      <c r="I28" s="38">
        <v>32</v>
      </c>
      <c r="J28" s="37"/>
      <c r="K28" s="72"/>
      <c r="L28" s="113"/>
      <c r="M28" s="47"/>
      <c r="N28" s="48"/>
      <c r="O28" s="47"/>
      <c r="P28" s="47"/>
      <c r="Q28" s="113"/>
      <c r="R28" s="47"/>
      <c r="S28" s="81"/>
      <c r="T28" s="113"/>
      <c r="U28" s="37" t="s">
        <v>47</v>
      </c>
      <c r="V28" s="46">
        <v>10</v>
      </c>
      <c r="W28" s="47" t="s">
        <v>388</v>
      </c>
      <c r="X28" s="47" t="s">
        <v>333</v>
      </c>
      <c r="Y28" s="47" t="s">
        <v>333</v>
      </c>
      <c r="Z28" s="48"/>
      <c r="AA28" s="46" t="s">
        <v>342</v>
      </c>
      <c r="AB28" s="46" t="s">
        <v>342</v>
      </c>
      <c r="AC28" s="46"/>
      <c r="AD28" s="47"/>
      <c r="AE28" s="47"/>
      <c r="AF28" s="47"/>
      <c r="AG28" s="82">
        <v>2002</v>
      </c>
      <c r="AH28" s="38">
        <v>2009</v>
      </c>
      <c r="AI28" s="37" t="s">
        <v>387</v>
      </c>
      <c r="AJ28" s="47"/>
      <c r="AK28" s="38"/>
    </row>
    <row r="29" spans="1:37" ht="14.25" customHeight="1" x14ac:dyDescent="0.25">
      <c r="A29" t="s">
        <v>1192</v>
      </c>
      <c r="C29" s="45" t="s">
        <v>390</v>
      </c>
      <c r="D29" s="47" t="s">
        <v>391</v>
      </c>
      <c r="E29" s="46" t="s">
        <v>206</v>
      </c>
      <c r="F29" s="47" t="s">
        <v>392</v>
      </c>
      <c r="G29" s="46" t="s">
        <v>353</v>
      </c>
      <c r="H29" s="47">
        <v>16</v>
      </c>
      <c r="I29" s="38">
        <v>16</v>
      </c>
      <c r="J29" s="37" t="s">
        <v>20</v>
      </c>
      <c r="K29" s="72"/>
      <c r="L29" s="113"/>
      <c r="M29" s="47">
        <v>676</v>
      </c>
      <c r="N29" s="48">
        <v>6</v>
      </c>
      <c r="O29" s="47">
        <v>1</v>
      </c>
      <c r="P29" s="47">
        <v>1</v>
      </c>
      <c r="Q29" s="113">
        <v>105</v>
      </c>
      <c r="R29" s="47">
        <v>14.5</v>
      </c>
      <c r="S29" s="81">
        <v>0.8</v>
      </c>
      <c r="T29" s="113">
        <f>1000*S29*Q29/M29</f>
        <v>124.2603550295858</v>
      </c>
      <c r="U29" s="37" t="s">
        <v>42</v>
      </c>
      <c r="V29" s="46">
        <v>13</v>
      </c>
      <c r="W29" s="47" t="s">
        <v>393</v>
      </c>
      <c r="X29" s="47" t="s">
        <v>333</v>
      </c>
      <c r="Y29" s="47"/>
      <c r="Z29" s="48" t="s">
        <v>193</v>
      </c>
      <c r="AA29" s="46" t="s">
        <v>342</v>
      </c>
      <c r="AB29" s="46" t="s">
        <v>342</v>
      </c>
      <c r="AC29" s="46" t="s">
        <v>192</v>
      </c>
      <c r="AD29" s="47"/>
      <c r="AE29" s="47">
        <v>8</v>
      </c>
      <c r="AF29" s="47"/>
      <c r="AG29" s="82">
        <v>2013</v>
      </c>
      <c r="AH29" s="38">
        <v>2013</v>
      </c>
      <c r="AI29" s="37"/>
      <c r="AJ29" s="47" t="s">
        <v>394</v>
      </c>
      <c r="AK29" s="38" t="s">
        <v>198</v>
      </c>
    </row>
    <row r="30" spans="1:37" ht="14.25" customHeight="1" x14ac:dyDescent="0.25">
      <c r="A30" t="s">
        <v>1190</v>
      </c>
      <c r="C30" s="45" t="s">
        <v>397</v>
      </c>
      <c r="D30" s="47" t="s">
        <v>397</v>
      </c>
      <c r="E30" s="46" t="s">
        <v>257</v>
      </c>
      <c r="F30" s="47" t="s">
        <v>398</v>
      </c>
      <c r="G30" s="46" t="s">
        <v>399</v>
      </c>
      <c r="H30" s="47">
        <v>8</v>
      </c>
      <c r="I30" s="38">
        <v>16</v>
      </c>
      <c r="J30" s="37"/>
      <c r="K30" s="72"/>
      <c r="L30" s="113"/>
      <c r="M30" s="47"/>
      <c r="N30" s="48"/>
      <c r="O30" s="47"/>
      <c r="P30" s="47"/>
      <c r="Q30" s="113"/>
      <c r="R30" s="47"/>
      <c r="S30" s="81"/>
      <c r="T30" s="113"/>
      <c r="U30" s="37" t="s">
        <v>47</v>
      </c>
      <c r="V30" s="46"/>
      <c r="W30" s="47" t="s">
        <v>397</v>
      </c>
      <c r="X30" s="47"/>
      <c r="Y30" s="47" t="s">
        <v>333</v>
      </c>
      <c r="Z30" s="48" t="s">
        <v>193</v>
      </c>
      <c r="AA30" s="46" t="s">
        <v>402</v>
      </c>
      <c r="AB30" s="46" t="s">
        <v>403</v>
      </c>
      <c r="AC30" s="46" t="s">
        <v>192</v>
      </c>
      <c r="AD30" s="47"/>
      <c r="AE30" s="47">
        <v>32</v>
      </c>
      <c r="AF30" s="47"/>
      <c r="AG30" s="82">
        <v>2002</v>
      </c>
      <c r="AH30" s="38">
        <v>2012</v>
      </c>
      <c r="AI30" s="37" t="s">
        <v>400</v>
      </c>
      <c r="AJ30" s="47" t="s">
        <v>401</v>
      </c>
      <c r="AK30" s="38"/>
    </row>
    <row r="31" spans="1:37" ht="14.25" customHeight="1" x14ac:dyDescent="0.25">
      <c r="A31" t="s">
        <v>1190</v>
      </c>
      <c r="C31" s="45" t="s">
        <v>404</v>
      </c>
      <c r="D31" s="47" t="s">
        <v>404</v>
      </c>
      <c r="E31" s="46" t="s">
        <v>257</v>
      </c>
      <c r="F31" s="47" t="s">
        <v>405</v>
      </c>
      <c r="G31" s="46" t="s">
        <v>399</v>
      </c>
      <c r="H31" s="47">
        <v>8</v>
      </c>
      <c r="I31" s="38">
        <v>16</v>
      </c>
      <c r="J31" s="37"/>
      <c r="K31" s="72"/>
      <c r="L31" s="113"/>
      <c r="M31" s="47"/>
      <c r="N31" s="48"/>
      <c r="O31" s="47"/>
      <c r="P31" s="47"/>
      <c r="Q31" s="113"/>
      <c r="R31" s="47"/>
      <c r="S31" s="81"/>
      <c r="T31" s="113"/>
      <c r="U31" s="37" t="s">
        <v>42</v>
      </c>
      <c r="V31" s="46">
        <v>9</v>
      </c>
      <c r="W31" s="47" t="s">
        <v>397</v>
      </c>
      <c r="X31" s="47" t="s">
        <v>360</v>
      </c>
      <c r="Y31" s="47" t="s">
        <v>333</v>
      </c>
      <c r="Z31" s="48" t="s">
        <v>193</v>
      </c>
      <c r="AA31" s="46" t="s">
        <v>402</v>
      </c>
      <c r="AB31" s="46" t="s">
        <v>403</v>
      </c>
      <c r="AC31" s="46" t="s">
        <v>192</v>
      </c>
      <c r="AD31" s="47"/>
      <c r="AE31" s="47">
        <v>32</v>
      </c>
      <c r="AF31" s="47"/>
      <c r="AG31" s="82">
        <v>2010</v>
      </c>
      <c r="AH31" s="38">
        <v>2010</v>
      </c>
      <c r="AI31" s="37" t="s">
        <v>400</v>
      </c>
      <c r="AJ31" s="47" t="s">
        <v>406</v>
      </c>
      <c r="AK31" s="38"/>
    </row>
    <row r="32" spans="1:37" ht="14.25" customHeight="1" x14ac:dyDescent="0.25">
      <c r="A32" t="s">
        <v>1190</v>
      </c>
      <c r="C32" s="45" t="s">
        <v>819</v>
      </c>
      <c r="D32" s="47" t="s">
        <v>820</v>
      </c>
      <c r="E32" s="46" t="s">
        <v>206</v>
      </c>
      <c r="F32" s="47" t="s">
        <v>821</v>
      </c>
      <c r="G32" s="46" t="s">
        <v>399</v>
      </c>
      <c r="H32" s="47">
        <v>8</v>
      </c>
      <c r="I32" s="38">
        <v>16</v>
      </c>
      <c r="J32" s="89"/>
      <c r="K32" s="90"/>
      <c r="L32" s="114"/>
      <c r="M32" s="47"/>
      <c r="N32" s="48"/>
      <c r="O32" s="47"/>
      <c r="P32" s="47"/>
      <c r="Q32" s="113"/>
      <c r="R32" s="47"/>
      <c r="S32" s="81"/>
      <c r="T32" s="113"/>
      <c r="U32" s="37" t="s">
        <v>47</v>
      </c>
      <c r="V32" s="46">
        <v>1</v>
      </c>
      <c r="W32" s="47" t="s">
        <v>822</v>
      </c>
      <c r="X32" s="47" t="s">
        <v>333</v>
      </c>
      <c r="Y32" s="47" t="s">
        <v>333</v>
      </c>
      <c r="Z32" s="48" t="s">
        <v>193</v>
      </c>
      <c r="AA32" s="46" t="s">
        <v>402</v>
      </c>
      <c r="AB32" s="46" t="s">
        <v>402</v>
      </c>
      <c r="AC32" s="46" t="s">
        <v>192</v>
      </c>
      <c r="AD32" s="47">
        <v>17</v>
      </c>
      <c r="AE32" s="47">
        <v>4</v>
      </c>
      <c r="AF32" s="47"/>
      <c r="AG32" s="82">
        <v>2010</v>
      </c>
      <c r="AH32" s="38">
        <v>2010</v>
      </c>
      <c r="AI32" s="37" t="s">
        <v>400</v>
      </c>
      <c r="AJ32" s="47" t="s">
        <v>823</v>
      </c>
      <c r="AK32" s="38"/>
    </row>
    <row r="33" spans="1:37" ht="14.25" customHeight="1" x14ac:dyDescent="0.25">
      <c r="A33" t="s">
        <v>1190</v>
      </c>
      <c r="C33" s="45" t="s">
        <v>407</v>
      </c>
      <c r="D33" s="47" t="s">
        <v>407</v>
      </c>
      <c r="E33" s="46" t="s">
        <v>206</v>
      </c>
      <c r="F33" s="47" t="s">
        <v>358</v>
      </c>
      <c r="G33" s="46" t="s">
        <v>399</v>
      </c>
      <c r="H33" s="47">
        <v>8</v>
      </c>
      <c r="I33" s="38">
        <v>16</v>
      </c>
      <c r="J33" s="37"/>
      <c r="K33" s="72"/>
      <c r="L33" s="113"/>
      <c r="M33" s="47"/>
      <c r="N33" s="48"/>
      <c r="O33" s="47"/>
      <c r="P33" s="47"/>
      <c r="Q33" s="113"/>
      <c r="R33" s="47"/>
      <c r="S33" s="81"/>
      <c r="T33" s="113"/>
      <c r="U33" s="37" t="s">
        <v>42</v>
      </c>
      <c r="V33" s="46">
        <v>1</v>
      </c>
      <c r="W33" s="47" t="s">
        <v>408</v>
      </c>
      <c r="X33" s="47"/>
      <c r="Y33" s="47" t="s">
        <v>333</v>
      </c>
      <c r="Z33" s="48" t="s">
        <v>193</v>
      </c>
      <c r="AA33" s="46" t="s">
        <v>402</v>
      </c>
      <c r="AB33" s="46" t="s">
        <v>403</v>
      </c>
      <c r="AC33" s="46" t="s">
        <v>192</v>
      </c>
      <c r="AD33" s="47"/>
      <c r="AE33" s="47">
        <v>32</v>
      </c>
      <c r="AF33" s="47"/>
      <c r="AG33" s="82">
        <v>2008</v>
      </c>
      <c r="AH33" s="38">
        <v>2009</v>
      </c>
      <c r="AI33" s="37" t="s">
        <v>400</v>
      </c>
      <c r="AJ33" s="47"/>
      <c r="AK33" s="38"/>
    </row>
    <row r="34" spans="1:37" ht="14.25" customHeight="1" x14ac:dyDescent="0.25">
      <c r="A34" t="s">
        <v>1190</v>
      </c>
      <c r="C34" s="45" t="s">
        <v>409</v>
      </c>
      <c r="D34" s="47" t="s">
        <v>410</v>
      </c>
      <c r="E34" s="46" t="s">
        <v>257</v>
      </c>
      <c r="F34" s="47" t="s">
        <v>411</v>
      </c>
      <c r="G34" s="46" t="s">
        <v>399</v>
      </c>
      <c r="H34" s="47">
        <v>8</v>
      </c>
      <c r="I34" s="38">
        <v>16</v>
      </c>
      <c r="J34" s="89" t="s">
        <v>1229</v>
      </c>
      <c r="K34" s="90" t="s">
        <v>311</v>
      </c>
      <c r="L34" s="114" t="s">
        <v>1233</v>
      </c>
      <c r="M34" s="47"/>
      <c r="N34" s="48"/>
      <c r="O34" s="47"/>
      <c r="P34" s="47"/>
      <c r="Q34" s="113"/>
      <c r="R34" s="47">
        <v>14.7</v>
      </c>
      <c r="S34" s="81"/>
      <c r="T34" s="113"/>
      <c r="U34" s="37" t="s">
        <v>42</v>
      </c>
      <c r="V34" s="46">
        <v>14</v>
      </c>
      <c r="W34" s="47" t="s">
        <v>412</v>
      </c>
      <c r="X34" s="47"/>
      <c r="Y34" s="47"/>
      <c r="Z34" s="48" t="s">
        <v>193</v>
      </c>
      <c r="AA34" s="46" t="s">
        <v>402</v>
      </c>
      <c r="AB34" s="46" t="s">
        <v>403</v>
      </c>
      <c r="AC34" s="46" t="s">
        <v>192</v>
      </c>
      <c r="AD34" s="47"/>
      <c r="AE34" s="47">
        <v>32</v>
      </c>
      <c r="AF34" s="47"/>
      <c r="AG34" s="82">
        <v>2002</v>
      </c>
      <c r="AH34" s="38">
        <v>2009</v>
      </c>
      <c r="AI34" s="37" t="s">
        <v>400</v>
      </c>
      <c r="AJ34" s="47" t="s">
        <v>1238</v>
      </c>
      <c r="AK34" s="38"/>
    </row>
    <row r="35" spans="1:37" ht="14.25" customHeight="1" x14ac:dyDescent="0.25">
      <c r="A35" t="s">
        <v>1192</v>
      </c>
      <c r="C35" s="45" t="s">
        <v>1164</v>
      </c>
      <c r="D35" s="47"/>
      <c r="E35" s="46" t="s">
        <v>257</v>
      </c>
      <c r="F35" s="47" t="s">
        <v>1165</v>
      </c>
      <c r="G35" s="46" t="s">
        <v>254</v>
      </c>
      <c r="H35" s="47">
        <v>16</v>
      </c>
      <c r="I35" s="38">
        <v>5</v>
      </c>
      <c r="J35" s="89" t="s">
        <v>1229</v>
      </c>
      <c r="K35" s="90" t="s">
        <v>311</v>
      </c>
      <c r="L35" s="113"/>
      <c r="M35" s="47">
        <v>554</v>
      </c>
      <c r="N35" s="48">
        <v>6</v>
      </c>
      <c r="O35" s="47"/>
      <c r="P35" s="47"/>
      <c r="Q35" s="113">
        <v>133.672</v>
      </c>
      <c r="R35" s="47"/>
      <c r="S35" s="81">
        <v>0.67</v>
      </c>
      <c r="T35" s="113">
        <f>1000*S35*Q35/M35</f>
        <v>161.66108303249098</v>
      </c>
      <c r="U35" s="37" t="s">
        <v>47</v>
      </c>
      <c r="V35" s="46">
        <v>1</v>
      </c>
      <c r="W35" s="47" t="s">
        <v>1164</v>
      </c>
      <c r="X35" s="47" t="s">
        <v>333</v>
      </c>
      <c r="Y35" s="47" t="s">
        <v>333</v>
      </c>
      <c r="Z35" s="48" t="s">
        <v>193</v>
      </c>
      <c r="AA35" s="46"/>
      <c r="AB35" s="46"/>
      <c r="AC35" s="46"/>
      <c r="AD35" s="47"/>
      <c r="AE35" s="47"/>
      <c r="AF35" s="47"/>
      <c r="AG35" s="82">
        <v>2002</v>
      </c>
      <c r="AH35" s="38">
        <v>2011</v>
      </c>
      <c r="AI35" s="37" t="s">
        <v>1166</v>
      </c>
      <c r="AJ35" s="47" t="s">
        <v>1167</v>
      </c>
      <c r="AK35" s="38"/>
    </row>
    <row r="36" spans="1:37" ht="14.25" customHeight="1" x14ac:dyDescent="0.25">
      <c r="A36" t="s">
        <v>1192</v>
      </c>
      <c r="C36" s="45" t="s">
        <v>502</v>
      </c>
      <c r="D36" s="47"/>
      <c r="E36" s="80" t="s">
        <v>310</v>
      </c>
      <c r="F36" s="47" t="s">
        <v>504</v>
      </c>
      <c r="G36" s="46" t="s">
        <v>353</v>
      </c>
      <c r="H36" s="47">
        <v>32</v>
      </c>
      <c r="I36" s="38" t="s">
        <v>369</v>
      </c>
      <c r="J36" s="37" t="s">
        <v>20</v>
      </c>
      <c r="K36" s="47" t="s">
        <v>504</v>
      </c>
      <c r="L36" s="113"/>
      <c r="M36" s="47">
        <v>1800</v>
      </c>
      <c r="N36" s="48">
        <v>6</v>
      </c>
      <c r="O36" s="47"/>
      <c r="P36" s="47">
        <v>32</v>
      </c>
      <c r="Q36" s="113">
        <v>72</v>
      </c>
      <c r="R36" s="47"/>
      <c r="S36" s="81">
        <v>1</v>
      </c>
      <c r="T36" s="113">
        <f>1000*S36*Q36/M36</f>
        <v>40</v>
      </c>
      <c r="U36" s="37" t="s">
        <v>199</v>
      </c>
      <c r="V36" s="46"/>
      <c r="W36" s="47"/>
      <c r="X36" s="47"/>
      <c r="Y36" s="47"/>
      <c r="Z36" s="48"/>
      <c r="AA36" s="46" t="s">
        <v>342</v>
      </c>
      <c r="AB36" s="46" t="s">
        <v>342</v>
      </c>
      <c r="AC36" s="46"/>
      <c r="AD36" s="47"/>
      <c r="AE36" s="47">
        <v>32</v>
      </c>
      <c r="AF36" s="47"/>
      <c r="AG36" s="82"/>
      <c r="AH36" s="38"/>
      <c r="AI36" s="56" t="s">
        <v>503</v>
      </c>
      <c r="AK36" s="38"/>
    </row>
    <row r="37" spans="1:37" ht="14.25" customHeight="1" x14ac:dyDescent="0.25">
      <c r="A37" t="s">
        <v>1192</v>
      </c>
      <c r="C37" s="45" t="s">
        <v>273</v>
      </c>
      <c r="D37" s="47" t="s">
        <v>272</v>
      </c>
      <c r="E37" s="46" t="s">
        <v>257</v>
      </c>
      <c r="F37" s="47" t="s">
        <v>271</v>
      </c>
      <c r="G37" s="46" t="s">
        <v>24</v>
      </c>
      <c r="H37" s="47">
        <v>16</v>
      </c>
      <c r="I37" s="38">
        <v>16</v>
      </c>
      <c r="J37" s="37"/>
      <c r="K37" s="72"/>
      <c r="L37" s="113"/>
      <c r="M37" s="47"/>
      <c r="N37" s="48"/>
      <c r="O37" s="47"/>
      <c r="P37" s="47"/>
      <c r="Q37" s="113"/>
      <c r="R37" s="47"/>
      <c r="S37" s="81"/>
      <c r="T37" s="113"/>
      <c r="U37" s="37" t="s">
        <v>47</v>
      </c>
      <c r="V37" s="46">
        <v>16</v>
      </c>
      <c r="W37" s="47" t="s">
        <v>275</v>
      </c>
      <c r="X37" s="47" t="s">
        <v>288</v>
      </c>
      <c r="Y37" s="47"/>
      <c r="Z37" s="48" t="s">
        <v>193</v>
      </c>
      <c r="AA37" s="46" t="s">
        <v>279</v>
      </c>
      <c r="AB37" s="46" t="s">
        <v>279</v>
      </c>
      <c r="AC37" s="46" t="s">
        <v>193</v>
      </c>
      <c r="AD37" s="47">
        <v>16</v>
      </c>
      <c r="AE37" s="47">
        <v>2</v>
      </c>
      <c r="AF37" s="47"/>
      <c r="AG37" s="82">
        <v>2009</v>
      </c>
      <c r="AH37" s="38">
        <v>2010</v>
      </c>
      <c r="AI37" s="37"/>
      <c r="AJ37" s="47" t="s">
        <v>274</v>
      </c>
      <c r="AK37" s="84" t="s">
        <v>278</v>
      </c>
    </row>
    <row r="38" spans="1:37" x14ac:dyDescent="0.25">
      <c r="A38" t="s">
        <v>395</v>
      </c>
      <c r="C38" s="45" t="s">
        <v>1036</v>
      </c>
      <c r="D38" s="47"/>
      <c r="E38" s="46" t="s">
        <v>206</v>
      </c>
      <c r="F38" s="47" t="s">
        <v>1037</v>
      </c>
      <c r="G38" s="46"/>
      <c r="H38" s="47">
        <v>16</v>
      </c>
      <c r="I38" s="38">
        <v>24</v>
      </c>
      <c r="J38" s="37"/>
      <c r="K38" s="72"/>
      <c r="L38" s="113"/>
      <c r="M38" s="47"/>
      <c r="N38" s="48"/>
      <c r="O38" s="47"/>
      <c r="P38" s="47"/>
      <c r="Q38" s="113"/>
      <c r="R38" s="47"/>
      <c r="S38" s="81"/>
      <c r="T38" s="113"/>
      <c r="U38" s="37" t="s">
        <v>42</v>
      </c>
      <c r="V38" s="46"/>
      <c r="W38" s="47"/>
      <c r="X38" s="47"/>
      <c r="Y38" s="47"/>
      <c r="Z38" s="48"/>
      <c r="AA38" s="46" t="s">
        <v>402</v>
      </c>
      <c r="AB38" s="46" t="s">
        <v>402</v>
      </c>
      <c r="AC38" s="46"/>
      <c r="AD38" s="47"/>
      <c r="AE38" s="47"/>
      <c r="AF38" s="47"/>
      <c r="AG38" s="82">
        <v>1998</v>
      </c>
      <c r="AH38" s="38"/>
      <c r="AI38" s="83"/>
      <c r="AJ38" s="47" t="s">
        <v>1038</v>
      </c>
      <c r="AK38" s="38"/>
    </row>
    <row r="39" spans="1:37" x14ac:dyDescent="0.25">
      <c r="C39" s="45" t="s">
        <v>476</v>
      </c>
      <c r="D39" s="47" t="s">
        <v>477</v>
      </c>
      <c r="E39" s="46" t="s">
        <v>295</v>
      </c>
      <c r="F39" s="47" t="s">
        <v>478</v>
      </c>
      <c r="G39" s="46" t="s">
        <v>353</v>
      </c>
      <c r="H39" s="47"/>
      <c r="I39" s="38"/>
      <c r="J39" s="37"/>
      <c r="K39" s="72"/>
      <c r="L39" s="113"/>
      <c r="M39" s="47"/>
      <c r="N39" s="48"/>
      <c r="O39" s="47"/>
      <c r="P39" s="47"/>
      <c r="Q39" s="113"/>
      <c r="R39" s="47"/>
      <c r="S39" s="81"/>
      <c r="T39" s="113"/>
      <c r="U39" s="37" t="s">
        <v>433</v>
      </c>
      <c r="V39" s="46"/>
      <c r="W39" s="47"/>
      <c r="X39" s="47"/>
      <c r="Y39" s="47"/>
      <c r="Z39" s="48"/>
      <c r="AA39" s="46"/>
      <c r="AB39" s="46"/>
      <c r="AC39" s="46"/>
      <c r="AD39" s="47"/>
      <c r="AE39" s="47"/>
      <c r="AF39" s="47"/>
      <c r="AG39" s="82">
        <v>2010</v>
      </c>
      <c r="AH39" s="38"/>
      <c r="AI39" s="37"/>
      <c r="AJ39" s="47" t="s">
        <v>479</v>
      </c>
      <c r="AK39" s="38"/>
    </row>
    <row r="40" spans="1:37" x14ac:dyDescent="0.25">
      <c r="A40" t="s">
        <v>1192</v>
      </c>
      <c r="C40" s="45" t="s">
        <v>255</v>
      </c>
      <c r="D40" s="47" t="s">
        <v>256</v>
      </c>
      <c r="E40" s="46" t="s">
        <v>257</v>
      </c>
      <c r="F40" s="47" t="s">
        <v>261</v>
      </c>
      <c r="G40" s="46" t="s">
        <v>163</v>
      </c>
      <c r="H40" s="47">
        <v>16</v>
      </c>
      <c r="I40" s="38" t="s">
        <v>262</v>
      </c>
      <c r="J40" s="37" t="s">
        <v>1261</v>
      </c>
      <c r="K40" s="72" t="s">
        <v>311</v>
      </c>
      <c r="L40" s="113"/>
      <c r="M40" s="47">
        <v>1850</v>
      </c>
      <c r="N40" s="48">
        <v>4</v>
      </c>
      <c r="O40" s="47"/>
      <c r="P40" s="47">
        <v>16</v>
      </c>
      <c r="Q40" s="113">
        <v>56.741</v>
      </c>
      <c r="R40" s="47">
        <v>14.7</v>
      </c>
      <c r="S40" s="81">
        <v>0.33</v>
      </c>
      <c r="T40" s="113">
        <f>1000*S40*Q40/M40</f>
        <v>10.121367567567567</v>
      </c>
      <c r="U40" s="37" t="s">
        <v>42</v>
      </c>
      <c r="V40" s="46">
        <v>22</v>
      </c>
      <c r="W40" s="47" t="s">
        <v>1260</v>
      </c>
      <c r="X40" s="47" t="s">
        <v>277</v>
      </c>
      <c r="Y40" s="47" t="s">
        <v>259</v>
      </c>
      <c r="Z40" s="48" t="s">
        <v>193</v>
      </c>
      <c r="AA40" s="46" t="s">
        <v>402</v>
      </c>
      <c r="AB40" s="46" t="s">
        <v>402</v>
      </c>
      <c r="AC40" s="46" t="s">
        <v>192</v>
      </c>
      <c r="AD40" s="47"/>
      <c r="AE40" s="47">
        <v>5</v>
      </c>
      <c r="AF40" s="47"/>
      <c r="AG40" s="82">
        <v>2003</v>
      </c>
      <c r="AH40" s="38">
        <v>2012</v>
      </c>
      <c r="AI40" s="37"/>
      <c r="AJ40" s="47" t="s">
        <v>1262</v>
      </c>
      <c r="AK40" s="38"/>
    </row>
    <row r="41" spans="1:37" ht="13.9" customHeight="1" x14ac:dyDescent="0.25">
      <c r="C41" s="45" t="s">
        <v>413</v>
      </c>
      <c r="D41" s="47" t="s">
        <v>414</v>
      </c>
      <c r="E41" s="46" t="s">
        <v>257</v>
      </c>
      <c r="F41" s="47" t="s">
        <v>415</v>
      </c>
      <c r="G41" s="46" t="s">
        <v>389</v>
      </c>
      <c r="H41" s="47"/>
      <c r="I41" s="38"/>
      <c r="J41" s="37"/>
      <c r="K41" s="72"/>
      <c r="L41" s="113"/>
      <c r="M41" s="47"/>
      <c r="N41" s="48"/>
      <c r="O41" s="47"/>
      <c r="P41" s="47"/>
      <c r="Q41" s="113"/>
      <c r="R41" s="47"/>
      <c r="S41" s="81"/>
      <c r="T41" s="113"/>
      <c r="U41" s="37" t="s">
        <v>42</v>
      </c>
      <c r="V41" s="46"/>
      <c r="W41" s="47"/>
      <c r="X41" s="47"/>
      <c r="Y41" s="47"/>
      <c r="Z41" s="48"/>
      <c r="AA41" s="46"/>
      <c r="AB41" s="46"/>
      <c r="AC41" s="46"/>
      <c r="AD41" s="47"/>
      <c r="AE41" s="47"/>
      <c r="AF41" s="47"/>
      <c r="AG41" s="82">
        <v>2003</v>
      </c>
      <c r="AH41" s="38">
        <v>2009</v>
      </c>
      <c r="AI41" s="37"/>
      <c r="AJ41" s="47" t="s">
        <v>416</v>
      </c>
      <c r="AK41" s="38"/>
    </row>
    <row r="42" spans="1:37" ht="14.25" customHeight="1" x14ac:dyDescent="0.25">
      <c r="A42" t="s">
        <v>1190</v>
      </c>
      <c r="C42" s="45" t="s">
        <v>447</v>
      </c>
      <c r="D42" s="47" t="s">
        <v>448</v>
      </c>
      <c r="E42" s="46" t="s">
        <v>257</v>
      </c>
      <c r="F42" s="47" t="s">
        <v>449</v>
      </c>
      <c r="G42" s="80" t="s">
        <v>450</v>
      </c>
      <c r="H42" s="47">
        <v>8</v>
      </c>
      <c r="I42" s="38">
        <v>18</v>
      </c>
      <c r="J42" s="37" t="s">
        <v>1229</v>
      </c>
      <c r="K42" s="72" t="s">
        <v>311</v>
      </c>
      <c r="L42" s="113"/>
      <c r="M42" s="47">
        <v>619</v>
      </c>
      <c r="N42" s="48">
        <v>6</v>
      </c>
      <c r="O42" s="47"/>
      <c r="P42" s="47"/>
      <c r="Q42" s="113">
        <v>85.564999999999998</v>
      </c>
      <c r="R42" s="47"/>
      <c r="S42" s="81">
        <v>0.33</v>
      </c>
      <c r="T42" s="113">
        <f>1000*S42*Q42/M42</f>
        <v>45.616235864297252</v>
      </c>
      <c r="U42" s="37" t="s">
        <v>42</v>
      </c>
      <c r="V42" s="46">
        <v>16</v>
      </c>
      <c r="W42" s="47" t="s">
        <v>451</v>
      </c>
      <c r="X42" s="47" t="s">
        <v>333</v>
      </c>
      <c r="Y42" s="47" t="s">
        <v>373</v>
      </c>
      <c r="Z42" s="48" t="s">
        <v>193</v>
      </c>
      <c r="AA42" s="46">
        <v>256</v>
      </c>
      <c r="AB42" s="46" t="s">
        <v>427</v>
      </c>
      <c r="AC42" s="46" t="s">
        <v>192</v>
      </c>
      <c r="AD42" s="47"/>
      <c r="AE42" s="47"/>
      <c r="AF42" s="47"/>
      <c r="AG42" s="82">
        <v>2011</v>
      </c>
      <c r="AH42" s="38">
        <v>2013</v>
      </c>
      <c r="AI42" s="37" t="s">
        <v>604</v>
      </c>
      <c r="AJ42" s="47" t="s">
        <v>452</v>
      </c>
      <c r="AK42" s="38" t="s">
        <v>1254</v>
      </c>
    </row>
    <row r="43" spans="1:37" ht="14.25" customHeight="1" x14ac:dyDescent="0.25">
      <c r="C43" s="45" t="s">
        <v>465</v>
      </c>
      <c r="D43" s="47" t="s">
        <v>465</v>
      </c>
      <c r="E43" s="46" t="s">
        <v>389</v>
      </c>
      <c r="F43" s="47" t="s">
        <v>405</v>
      </c>
      <c r="G43" s="46" t="s">
        <v>466</v>
      </c>
      <c r="H43" s="47">
        <v>32</v>
      </c>
      <c r="I43" s="38">
        <v>16</v>
      </c>
      <c r="J43" s="37"/>
      <c r="K43" s="72"/>
      <c r="L43" s="113"/>
      <c r="M43" s="47"/>
      <c r="N43" s="48"/>
      <c r="O43" s="47"/>
      <c r="P43" s="47"/>
      <c r="Q43" s="113"/>
      <c r="R43" s="47"/>
      <c r="S43" s="81"/>
      <c r="T43" s="113"/>
      <c r="U43" s="37" t="s">
        <v>299</v>
      </c>
      <c r="V43" s="46"/>
      <c r="W43" s="47"/>
      <c r="X43" s="47"/>
      <c r="Y43" s="47"/>
      <c r="Z43" s="48"/>
      <c r="AA43" s="46"/>
      <c r="AB43" s="46"/>
      <c r="AC43" s="46"/>
      <c r="AD43" s="47"/>
      <c r="AE43" s="47"/>
      <c r="AF43" s="47"/>
      <c r="AG43" s="82">
        <v>2013</v>
      </c>
      <c r="AH43" s="38"/>
      <c r="AI43" s="37" t="s">
        <v>603</v>
      </c>
      <c r="AJ43" s="47" t="s">
        <v>467</v>
      </c>
      <c r="AK43" s="38"/>
    </row>
    <row r="44" spans="1:37" ht="14.25" customHeight="1" x14ac:dyDescent="0.25">
      <c r="A44" t="s">
        <v>395</v>
      </c>
      <c r="C44" s="45" t="s">
        <v>453</v>
      </c>
      <c r="D44" s="47" t="s">
        <v>455</v>
      </c>
      <c r="E44" s="46" t="s">
        <v>206</v>
      </c>
      <c r="F44" s="47" t="s">
        <v>454</v>
      </c>
      <c r="G44" s="46"/>
      <c r="H44" s="47">
        <v>16</v>
      </c>
      <c r="I44" s="38">
        <v>16</v>
      </c>
      <c r="J44" s="37"/>
      <c r="K44" s="72"/>
      <c r="L44" s="113"/>
      <c r="M44" s="47"/>
      <c r="N44" s="48"/>
      <c r="O44" s="47"/>
      <c r="P44" s="47"/>
      <c r="Q44" s="113"/>
      <c r="R44" s="47"/>
      <c r="S44" s="81"/>
      <c r="T44" s="113"/>
      <c r="U44" s="37" t="s">
        <v>42</v>
      </c>
      <c r="V44" s="46">
        <v>14</v>
      </c>
      <c r="W44" s="47" t="s">
        <v>453</v>
      </c>
      <c r="X44" s="47"/>
      <c r="Y44" s="47"/>
      <c r="Z44" s="48"/>
      <c r="AA44" s="46"/>
      <c r="AB44" s="46" t="s">
        <v>402</v>
      </c>
      <c r="AC44" s="46"/>
      <c r="AD44" s="47"/>
      <c r="AE44" s="47"/>
      <c r="AF44" s="47"/>
      <c r="AG44" s="82">
        <v>2006</v>
      </c>
      <c r="AH44" s="38">
        <v>2009</v>
      </c>
      <c r="AI44" s="37"/>
      <c r="AJ44" s="47"/>
      <c r="AK44" s="38"/>
    </row>
    <row r="45" spans="1:37" ht="14.25" customHeight="1" x14ac:dyDescent="0.25">
      <c r="A45" t="s">
        <v>395</v>
      </c>
      <c r="C45" s="45" t="s">
        <v>1027</v>
      </c>
      <c r="D45" s="47"/>
      <c r="E45" s="46" t="s">
        <v>206</v>
      </c>
      <c r="F45" s="47" t="s">
        <v>1028</v>
      </c>
      <c r="G45" s="85" t="s">
        <v>254</v>
      </c>
      <c r="H45" s="47">
        <v>16</v>
      </c>
      <c r="I45" s="38">
        <v>5</v>
      </c>
      <c r="J45" s="37"/>
      <c r="K45" s="72"/>
      <c r="L45" s="113"/>
      <c r="M45" s="47"/>
      <c r="N45" s="48"/>
      <c r="O45" s="47"/>
      <c r="P45" s="47"/>
      <c r="Q45" s="113"/>
      <c r="R45" s="47"/>
      <c r="S45" s="81"/>
      <c r="T45" s="113"/>
      <c r="U45" s="37" t="s">
        <v>42</v>
      </c>
      <c r="V45" s="46">
        <v>1</v>
      </c>
      <c r="W45" s="47" t="s">
        <v>1027</v>
      </c>
      <c r="X45" s="47" t="s">
        <v>333</v>
      </c>
      <c r="Y45" s="47" t="s">
        <v>373</v>
      </c>
      <c r="Z45" s="48" t="s">
        <v>193</v>
      </c>
      <c r="AA45" s="46" t="s">
        <v>402</v>
      </c>
      <c r="AB45" s="46" t="s">
        <v>402</v>
      </c>
      <c r="AC45" s="46"/>
      <c r="AD45" s="47"/>
      <c r="AE45" s="47"/>
      <c r="AF45" s="47"/>
      <c r="AG45" s="82">
        <v>2000</v>
      </c>
      <c r="AH45" s="38"/>
      <c r="AI45" s="83"/>
      <c r="AJ45" s="47" t="s">
        <v>1029</v>
      </c>
      <c r="AK45" s="38"/>
    </row>
    <row r="46" spans="1:37" ht="14.25" customHeight="1" x14ac:dyDescent="0.25">
      <c r="A46" t="s">
        <v>1190</v>
      </c>
      <c r="C46" s="45" t="s">
        <v>456</v>
      </c>
      <c r="D46" s="47" t="s">
        <v>457</v>
      </c>
      <c r="E46" s="46" t="s">
        <v>257</v>
      </c>
      <c r="F46" s="47" t="s">
        <v>458</v>
      </c>
      <c r="G46" s="85">
        <v>6502</v>
      </c>
      <c r="H46" s="47">
        <v>8</v>
      </c>
      <c r="I46" s="38" t="s">
        <v>262</v>
      </c>
      <c r="J46" s="37"/>
      <c r="K46" s="72"/>
      <c r="L46" s="113"/>
      <c r="M46" s="47"/>
      <c r="N46" s="48"/>
      <c r="O46" s="47"/>
      <c r="P46" s="47"/>
      <c r="Q46" s="113"/>
      <c r="R46" s="47"/>
      <c r="S46" s="81"/>
      <c r="T46" s="113"/>
      <c r="U46" s="37" t="s">
        <v>42</v>
      </c>
      <c r="V46" s="46">
        <v>7</v>
      </c>
      <c r="W46" s="47" t="s">
        <v>459</v>
      </c>
      <c r="X46" s="47"/>
      <c r="Y46" s="47" t="s">
        <v>333</v>
      </c>
      <c r="Z46" s="48" t="s">
        <v>193</v>
      </c>
      <c r="AA46" s="46" t="s">
        <v>402</v>
      </c>
      <c r="AB46" s="46" t="s">
        <v>402</v>
      </c>
      <c r="AC46" s="46" t="s">
        <v>192</v>
      </c>
      <c r="AD46" s="47"/>
      <c r="AE46" s="47"/>
      <c r="AF46" s="47"/>
      <c r="AG46" s="82">
        <v>2008</v>
      </c>
      <c r="AH46" s="38">
        <v>2010</v>
      </c>
      <c r="AI46" s="37" t="s">
        <v>312</v>
      </c>
      <c r="AJ46" s="47"/>
      <c r="AK46" s="38"/>
    </row>
    <row r="47" spans="1:37" ht="14.25" customHeight="1" x14ac:dyDescent="0.25">
      <c r="A47" t="s">
        <v>1190</v>
      </c>
      <c r="C47" s="45" t="s">
        <v>460</v>
      </c>
      <c r="D47" s="47" t="s">
        <v>461</v>
      </c>
      <c r="E47" s="46" t="s">
        <v>257</v>
      </c>
      <c r="F47" s="47" t="s">
        <v>458</v>
      </c>
      <c r="G47" s="46">
        <v>6502</v>
      </c>
      <c r="H47" s="47">
        <v>8</v>
      </c>
      <c r="I47" s="38" t="s">
        <v>262</v>
      </c>
      <c r="J47" s="37" t="s">
        <v>1229</v>
      </c>
      <c r="K47" s="72" t="s">
        <v>311</v>
      </c>
      <c r="L47" s="113" t="s">
        <v>1230</v>
      </c>
      <c r="M47" s="47">
        <v>4794</v>
      </c>
      <c r="N47" s="48">
        <v>6</v>
      </c>
      <c r="O47" s="47">
        <v>0</v>
      </c>
      <c r="P47" s="47"/>
      <c r="Q47" s="113">
        <v>46.962000000000003</v>
      </c>
      <c r="R47" s="47">
        <v>14.7</v>
      </c>
      <c r="S47" s="81">
        <v>0.33</v>
      </c>
      <c r="T47" s="113">
        <f>1000*S47*Q47/M47</f>
        <v>3.232678347934919</v>
      </c>
      <c r="U47" s="37" t="s">
        <v>42</v>
      </c>
      <c r="V47" s="46">
        <v>8</v>
      </c>
      <c r="W47" s="47" t="s">
        <v>459</v>
      </c>
      <c r="X47" s="47"/>
      <c r="Y47" s="47" t="s">
        <v>333</v>
      </c>
      <c r="Z47" s="48" t="s">
        <v>193</v>
      </c>
      <c r="AA47" s="46" t="s">
        <v>402</v>
      </c>
      <c r="AB47" s="46" t="s">
        <v>402</v>
      </c>
      <c r="AC47" s="46" t="s">
        <v>192</v>
      </c>
      <c r="AD47" s="47"/>
      <c r="AE47" s="47"/>
      <c r="AF47" s="47"/>
      <c r="AG47" s="82">
        <v>2008</v>
      </c>
      <c r="AH47" s="38">
        <v>2013</v>
      </c>
      <c r="AI47" s="37" t="s">
        <v>312</v>
      </c>
      <c r="AJ47" s="47"/>
      <c r="AK47" s="38"/>
    </row>
    <row r="48" spans="1:37" ht="15" customHeight="1" x14ac:dyDescent="0.25">
      <c r="A48" t="s">
        <v>1190</v>
      </c>
      <c r="C48" s="45" t="s">
        <v>328</v>
      </c>
      <c r="D48" s="47" t="s">
        <v>329</v>
      </c>
      <c r="E48" s="46" t="s">
        <v>257</v>
      </c>
      <c r="F48" s="47" t="s">
        <v>330</v>
      </c>
      <c r="G48" s="46">
        <v>8080</v>
      </c>
      <c r="H48" s="47">
        <v>8</v>
      </c>
      <c r="I48" s="38" t="s">
        <v>262</v>
      </c>
      <c r="J48" s="37" t="s">
        <v>1229</v>
      </c>
      <c r="K48" s="72" t="s">
        <v>311</v>
      </c>
      <c r="L48" s="113"/>
      <c r="M48" s="47">
        <v>1269</v>
      </c>
      <c r="N48" s="48">
        <v>6</v>
      </c>
      <c r="O48" s="47">
        <v>0</v>
      </c>
      <c r="P48" s="47"/>
      <c r="Q48" s="113">
        <v>128.86600000000001</v>
      </c>
      <c r="R48" s="47">
        <v>14.7</v>
      </c>
      <c r="S48" s="81">
        <v>0.33</v>
      </c>
      <c r="T48" s="113">
        <f>1000*S48*Q48/M48</f>
        <v>33.511252955082746</v>
      </c>
      <c r="U48" s="37" t="s">
        <v>47</v>
      </c>
      <c r="V48" s="46">
        <v>1</v>
      </c>
      <c r="W48" s="47" t="s">
        <v>331</v>
      </c>
      <c r="X48" s="47" t="s">
        <v>333</v>
      </c>
      <c r="Y48" s="47" t="s">
        <v>333</v>
      </c>
      <c r="Z48" s="48" t="s">
        <v>193</v>
      </c>
      <c r="AA48" s="46" t="s">
        <v>402</v>
      </c>
      <c r="AB48" s="46" t="s">
        <v>402</v>
      </c>
      <c r="AC48" s="46" t="s">
        <v>192</v>
      </c>
      <c r="AD48" s="47"/>
      <c r="AE48" s="47"/>
      <c r="AF48" s="47"/>
      <c r="AG48" s="82">
        <v>2006</v>
      </c>
      <c r="AH48" s="38">
        <v>2009</v>
      </c>
      <c r="AI48" s="37" t="s">
        <v>332</v>
      </c>
      <c r="AJ48" s="47" t="s">
        <v>1240</v>
      </c>
      <c r="AK48" s="38"/>
    </row>
    <row r="49" spans="1:37" x14ac:dyDescent="0.25">
      <c r="A49" t="s">
        <v>1190</v>
      </c>
      <c r="C49" s="45" t="s">
        <v>1041</v>
      </c>
      <c r="D49" s="47"/>
      <c r="E49" s="46" t="s">
        <v>206</v>
      </c>
      <c r="F49" s="47" t="s">
        <v>1044</v>
      </c>
      <c r="G49" s="46">
        <v>8086</v>
      </c>
      <c r="H49" s="47">
        <v>8</v>
      </c>
      <c r="I49" s="38" t="s">
        <v>262</v>
      </c>
      <c r="J49" s="37"/>
      <c r="K49" s="72"/>
      <c r="L49" s="113"/>
      <c r="M49" s="47"/>
      <c r="N49" s="48"/>
      <c r="O49" s="47"/>
      <c r="P49" s="47"/>
      <c r="Q49" s="113"/>
      <c r="R49" s="47"/>
      <c r="S49" s="81"/>
      <c r="T49" s="113"/>
      <c r="U49" s="37" t="s">
        <v>42</v>
      </c>
      <c r="V49" s="46">
        <v>23</v>
      </c>
      <c r="W49" s="47" t="s">
        <v>1046</v>
      </c>
      <c r="X49" s="47" t="s">
        <v>333</v>
      </c>
      <c r="Y49" s="47" t="s">
        <v>333</v>
      </c>
      <c r="Z49" s="48" t="s">
        <v>193</v>
      </c>
      <c r="AA49" s="46" t="s">
        <v>338</v>
      </c>
      <c r="AB49" s="46" t="s">
        <v>338</v>
      </c>
      <c r="AC49" s="46" t="s">
        <v>192</v>
      </c>
      <c r="AD49" s="47"/>
      <c r="AE49" s="47"/>
      <c r="AF49" s="47"/>
      <c r="AG49" s="82">
        <v>2002</v>
      </c>
      <c r="AH49" s="38">
        <v>2010</v>
      </c>
      <c r="AI49" s="56" t="s">
        <v>720</v>
      </c>
      <c r="AJ49" s="47" t="s">
        <v>1042</v>
      </c>
      <c r="AK49" s="84" t="s">
        <v>1043</v>
      </c>
    </row>
    <row r="50" spans="1:37" ht="15" customHeight="1" x14ac:dyDescent="0.25">
      <c r="C50" s="45" t="s">
        <v>462</v>
      </c>
      <c r="D50" s="47" t="s">
        <v>480</v>
      </c>
      <c r="E50" s="46" t="s">
        <v>257</v>
      </c>
      <c r="F50" s="47" t="s">
        <v>463</v>
      </c>
      <c r="G50" s="46"/>
      <c r="H50" s="47"/>
      <c r="I50" s="38"/>
      <c r="J50" s="37"/>
      <c r="K50" s="72"/>
      <c r="L50" s="113"/>
      <c r="M50" s="47"/>
      <c r="N50" s="48"/>
      <c r="O50" s="47"/>
      <c r="P50" s="47"/>
      <c r="Q50" s="113"/>
      <c r="R50" s="47"/>
      <c r="S50" s="81"/>
      <c r="T50" s="113"/>
      <c r="U50" s="37"/>
      <c r="V50" s="46"/>
      <c r="W50" s="47"/>
      <c r="X50" s="47"/>
      <c r="Y50" s="47"/>
      <c r="Z50" s="48"/>
      <c r="AA50" s="46"/>
      <c r="AB50" s="46"/>
      <c r="AC50" s="46"/>
      <c r="AD50" s="47"/>
      <c r="AE50" s="47"/>
      <c r="AF50" s="47"/>
      <c r="AG50" s="82">
        <v>2003</v>
      </c>
      <c r="AH50" s="38">
        <v>2009</v>
      </c>
      <c r="AI50" s="37"/>
      <c r="AJ50" s="47" t="s">
        <v>464</v>
      </c>
      <c r="AK50" s="38"/>
    </row>
    <row r="51" spans="1:37" ht="14.25" customHeight="1" x14ac:dyDescent="0.25">
      <c r="C51" s="45" t="s">
        <v>1049</v>
      </c>
      <c r="D51" s="47"/>
      <c r="E51" s="46" t="s">
        <v>282</v>
      </c>
      <c r="F51" s="47" t="s">
        <v>1051</v>
      </c>
      <c r="G51" s="46" t="s">
        <v>1049</v>
      </c>
      <c r="H51" s="47">
        <v>64</v>
      </c>
      <c r="I51" s="38">
        <v>16</v>
      </c>
      <c r="J51" s="37"/>
      <c r="K51" s="72"/>
      <c r="L51" s="113"/>
      <c r="M51" s="47"/>
      <c r="N51" s="48"/>
      <c r="O51" s="47"/>
      <c r="P51" s="47"/>
      <c r="Q51" s="113"/>
      <c r="R51" s="47"/>
      <c r="S51" s="81"/>
      <c r="T51" s="113"/>
      <c r="U51" s="37" t="s">
        <v>47</v>
      </c>
      <c r="V51" s="46">
        <v>42</v>
      </c>
      <c r="W51" s="47" t="s">
        <v>1050</v>
      </c>
      <c r="X51" s="47" t="s">
        <v>333</v>
      </c>
      <c r="Y51" s="47" t="s">
        <v>333</v>
      </c>
      <c r="Z51" s="48" t="s">
        <v>192</v>
      </c>
      <c r="AA51" s="46" t="s">
        <v>790</v>
      </c>
      <c r="AB51" s="46" t="s">
        <v>790</v>
      </c>
      <c r="AC51" s="46" t="s">
        <v>193</v>
      </c>
      <c r="AD51" s="47"/>
      <c r="AE51" s="47"/>
      <c r="AF51" s="47"/>
      <c r="AG51" s="82">
        <v>2010</v>
      </c>
      <c r="AH51" s="38"/>
      <c r="AI51" s="56" t="s">
        <v>1052</v>
      </c>
      <c r="AJ51" s="47" t="s">
        <v>1053</v>
      </c>
      <c r="AK51" s="84" t="s">
        <v>1054</v>
      </c>
    </row>
    <row r="52" spans="1:37" ht="14.25" customHeight="1" x14ac:dyDescent="0.25">
      <c r="C52" s="45" t="s">
        <v>481</v>
      </c>
      <c r="D52" s="47" t="s">
        <v>482</v>
      </c>
      <c r="E52" s="46" t="s">
        <v>295</v>
      </c>
      <c r="F52" s="47" t="s">
        <v>483</v>
      </c>
      <c r="G52" s="80" t="s">
        <v>484</v>
      </c>
      <c r="H52" s="47" t="s">
        <v>262</v>
      </c>
      <c r="I52" s="38" t="s">
        <v>369</v>
      </c>
      <c r="J52" s="37"/>
      <c r="K52" s="72"/>
      <c r="L52" s="113"/>
      <c r="M52" s="47"/>
      <c r="N52" s="48"/>
      <c r="O52" s="47"/>
      <c r="P52" s="47"/>
      <c r="Q52" s="113"/>
      <c r="R52" s="47"/>
      <c r="S52" s="81"/>
      <c r="T52" s="113"/>
      <c r="U52" s="37" t="s">
        <v>299</v>
      </c>
      <c r="V52" s="46"/>
      <c r="W52" s="47"/>
      <c r="X52" s="47"/>
      <c r="Y52" s="47"/>
      <c r="Z52" s="48" t="s">
        <v>193</v>
      </c>
      <c r="AA52" s="46" t="s">
        <v>342</v>
      </c>
      <c r="AB52" s="46" t="s">
        <v>342</v>
      </c>
      <c r="AC52" s="46" t="s">
        <v>192</v>
      </c>
      <c r="AD52" s="47">
        <v>20</v>
      </c>
      <c r="AE52" s="47">
        <v>15</v>
      </c>
      <c r="AF52" s="47"/>
      <c r="AG52" s="82">
        <v>2011</v>
      </c>
      <c r="AH52" s="38"/>
      <c r="AI52" s="37"/>
      <c r="AJ52" s="47" t="s">
        <v>485</v>
      </c>
      <c r="AK52" s="38"/>
    </row>
    <row r="53" spans="1:37" ht="14.25" customHeight="1" x14ac:dyDescent="0.25">
      <c r="A53" t="s">
        <v>1190</v>
      </c>
      <c r="C53" s="45" t="s">
        <v>1055</v>
      </c>
      <c r="D53" s="47"/>
      <c r="E53" s="46" t="s">
        <v>257</v>
      </c>
      <c r="F53" s="47" t="s">
        <v>1056</v>
      </c>
      <c r="G53" s="46">
        <v>8051</v>
      </c>
      <c r="H53" s="47">
        <v>8</v>
      </c>
      <c r="I53" s="38" t="s">
        <v>262</v>
      </c>
      <c r="J53" s="37"/>
      <c r="K53" s="72"/>
      <c r="L53" s="113"/>
      <c r="M53" s="47"/>
      <c r="N53" s="48"/>
      <c r="O53" s="47"/>
      <c r="P53" s="47"/>
      <c r="Q53" s="113"/>
      <c r="R53" s="47"/>
      <c r="S53" s="81"/>
      <c r="T53" s="113"/>
      <c r="U53" s="37" t="s">
        <v>42</v>
      </c>
      <c r="V53" s="46">
        <v>7</v>
      </c>
      <c r="W53" s="47" t="s">
        <v>1057</v>
      </c>
      <c r="X53" s="47" t="s">
        <v>333</v>
      </c>
      <c r="Y53" s="47" t="s">
        <v>333</v>
      </c>
      <c r="Z53" s="48" t="s">
        <v>193</v>
      </c>
      <c r="AA53" s="46" t="s">
        <v>402</v>
      </c>
      <c r="AB53" s="46" t="s">
        <v>402</v>
      </c>
      <c r="AC53" s="46" t="s">
        <v>192</v>
      </c>
      <c r="AD53" s="47"/>
      <c r="AE53" s="47"/>
      <c r="AF53" s="47"/>
      <c r="AG53" s="82">
        <v>1999</v>
      </c>
      <c r="AH53" s="38">
        <v>2003</v>
      </c>
      <c r="AI53" s="37" t="s">
        <v>326</v>
      </c>
      <c r="AJ53" s="47" t="s">
        <v>204</v>
      </c>
      <c r="AK53" s="84" t="s">
        <v>1058</v>
      </c>
    </row>
    <row r="54" spans="1:37" ht="14.25" customHeight="1" x14ac:dyDescent="0.25">
      <c r="A54" t="s">
        <v>395</v>
      </c>
      <c r="C54" s="45" t="s">
        <v>1060</v>
      </c>
      <c r="D54" s="47"/>
      <c r="E54" s="46" t="s">
        <v>282</v>
      </c>
      <c r="F54" s="47" t="s">
        <v>1031</v>
      </c>
      <c r="G54" s="46" t="s">
        <v>254</v>
      </c>
      <c r="H54" s="47"/>
      <c r="I54" s="38"/>
      <c r="J54" s="37"/>
      <c r="K54" s="72"/>
      <c r="L54" s="113"/>
      <c r="M54" s="47"/>
      <c r="N54" s="48"/>
      <c r="O54" s="47"/>
      <c r="P54" s="47"/>
      <c r="Q54" s="113"/>
      <c r="R54" s="47"/>
      <c r="S54" s="81"/>
      <c r="T54" s="113"/>
      <c r="U54" s="37" t="s">
        <v>42</v>
      </c>
      <c r="V54" s="46">
        <v>27</v>
      </c>
      <c r="W54" s="47" t="s">
        <v>1059</v>
      </c>
      <c r="X54" s="47" t="s">
        <v>333</v>
      </c>
      <c r="Y54" s="47"/>
      <c r="Z54" s="48" t="s">
        <v>193</v>
      </c>
      <c r="AA54" s="46">
        <v>256</v>
      </c>
      <c r="AB54" s="46">
        <v>256</v>
      </c>
      <c r="AC54" s="46"/>
      <c r="AD54" s="47"/>
      <c r="AE54" s="47"/>
      <c r="AF54" s="47"/>
      <c r="AG54" s="82">
        <v>2003</v>
      </c>
      <c r="AH54" s="38"/>
      <c r="AI54" s="83"/>
      <c r="AJ54" s="47" t="s">
        <v>1032</v>
      </c>
      <c r="AK54" s="38"/>
    </row>
    <row r="55" spans="1:37" ht="14.25" customHeight="1" x14ac:dyDescent="0.25">
      <c r="A55" t="s">
        <v>1192</v>
      </c>
      <c r="C55" s="45" t="s">
        <v>505</v>
      </c>
      <c r="D55" s="47" t="s">
        <v>505</v>
      </c>
      <c r="E55" s="46" t="s">
        <v>257</v>
      </c>
      <c r="F55" s="47" t="s">
        <v>506</v>
      </c>
      <c r="G55" s="46" t="s">
        <v>254</v>
      </c>
      <c r="H55" s="47" t="s">
        <v>395</v>
      </c>
      <c r="I55" s="38" t="s">
        <v>192</v>
      </c>
      <c r="J55" s="37" t="s">
        <v>1229</v>
      </c>
      <c r="K55" s="72" t="s">
        <v>311</v>
      </c>
      <c r="L55" s="113"/>
      <c r="M55" s="47">
        <v>334</v>
      </c>
      <c r="N55" s="48">
        <v>6</v>
      </c>
      <c r="O55" s="47"/>
      <c r="P55" s="47"/>
      <c r="Q55" s="113">
        <v>112.02</v>
      </c>
      <c r="R55" s="47">
        <v>14.7</v>
      </c>
      <c r="S55" s="81">
        <v>0.33</v>
      </c>
      <c r="T55" s="113">
        <f>1000*S55*Q55/M55</f>
        <v>110.67844311377245</v>
      </c>
      <c r="U55" s="37" t="s">
        <v>42</v>
      </c>
      <c r="V55" s="46">
        <v>25</v>
      </c>
      <c r="W55" s="47" t="s">
        <v>275</v>
      </c>
      <c r="X55" s="47" t="s">
        <v>333</v>
      </c>
      <c r="Y55" s="47"/>
      <c r="Z55" s="48"/>
      <c r="AA55" s="46"/>
      <c r="AB55" s="46"/>
      <c r="AC55" s="46"/>
      <c r="AD55" s="47"/>
      <c r="AE55" s="47"/>
      <c r="AF55" s="47"/>
      <c r="AG55" s="82">
        <v>2003</v>
      </c>
      <c r="AH55" s="38">
        <v>2009</v>
      </c>
      <c r="AI55" s="37"/>
      <c r="AJ55" s="47" t="s">
        <v>1263</v>
      </c>
      <c r="AK55" s="38"/>
    </row>
    <row r="56" spans="1:37" ht="14.25" customHeight="1" x14ac:dyDescent="0.25">
      <c r="A56" t="s">
        <v>395</v>
      </c>
      <c r="C56" s="45" t="s">
        <v>508</v>
      </c>
      <c r="D56" s="47" t="s">
        <v>508</v>
      </c>
      <c r="E56" s="46" t="s">
        <v>206</v>
      </c>
      <c r="F56" s="47" t="s">
        <v>509</v>
      </c>
      <c r="G56" s="46" t="s">
        <v>353</v>
      </c>
      <c r="H56" s="47">
        <v>16</v>
      </c>
      <c r="I56" s="38">
        <v>16</v>
      </c>
      <c r="J56" s="37"/>
      <c r="K56" s="72"/>
      <c r="L56" s="113"/>
      <c r="M56" s="47"/>
      <c r="N56" s="48"/>
      <c r="O56" s="47"/>
      <c r="P56" s="47"/>
      <c r="Q56" s="113"/>
      <c r="R56" s="47"/>
      <c r="S56" s="81"/>
      <c r="T56" s="113"/>
      <c r="U56" s="37" t="s">
        <v>42</v>
      </c>
      <c r="V56" s="46">
        <v>11</v>
      </c>
      <c r="W56" s="47" t="s">
        <v>264</v>
      </c>
      <c r="X56" s="47"/>
      <c r="Y56" s="47"/>
      <c r="Z56" s="48"/>
      <c r="AA56" s="46"/>
      <c r="AB56" s="46" t="s">
        <v>486</v>
      </c>
      <c r="AC56" s="46"/>
      <c r="AD56" s="47"/>
      <c r="AE56" s="47"/>
      <c r="AF56" s="47"/>
      <c r="AG56" s="82">
        <v>2008</v>
      </c>
      <c r="AH56" s="38">
        <v>2009</v>
      </c>
      <c r="AI56" s="37"/>
      <c r="AJ56" s="75"/>
      <c r="AK56" s="38"/>
    </row>
    <row r="57" spans="1:37" ht="14.25" customHeight="1" x14ac:dyDescent="0.25">
      <c r="C57" s="45" t="s">
        <v>510</v>
      </c>
      <c r="D57" s="47" t="s">
        <v>511</v>
      </c>
      <c r="E57" s="46" t="s">
        <v>295</v>
      </c>
      <c r="F57" s="47" t="s">
        <v>512</v>
      </c>
      <c r="G57" s="46"/>
      <c r="H57" s="47">
        <v>16</v>
      </c>
      <c r="I57" s="38">
        <v>16</v>
      </c>
      <c r="J57" s="37"/>
      <c r="K57" s="72"/>
      <c r="L57" s="113"/>
      <c r="M57" s="47"/>
      <c r="N57" s="48"/>
      <c r="O57" s="47"/>
      <c r="P57" s="47"/>
      <c r="Q57" s="113"/>
      <c r="R57" s="47"/>
      <c r="S57" s="81"/>
      <c r="T57" s="113"/>
      <c r="U57" s="37" t="s">
        <v>42</v>
      </c>
      <c r="V57" s="46">
        <v>11</v>
      </c>
      <c r="W57" s="47" t="s">
        <v>513</v>
      </c>
      <c r="X57" s="47"/>
      <c r="Y57" s="47"/>
      <c r="Z57" s="48" t="s">
        <v>193</v>
      </c>
      <c r="AA57" s="46" t="s">
        <v>402</v>
      </c>
      <c r="AB57" s="46" t="s">
        <v>402</v>
      </c>
      <c r="AC57" s="46"/>
      <c r="AD57" s="47"/>
      <c r="AE57" s="47"/>
      <c r="AF57" s="47"/>
      <c r="AG57" s="82">
        <v>2009</v>
      </c>
      <c r="AH57" s="38">
        <v>2009</v>
      </c>
      <c r="AI57" s="37"/>
      <c r="AJ57" s="47" t="s">
        <v>514</v>
      </c>
      <c r="AK57" s="38"/>
    </row>
    <row r="58" spans="1:37" ht="14.25" customHeight="1" x14ac:dyDescent="0.25">
      <c r="A58" t="s">
        <v>1192</v>
      </c>
      <c r="C58" s="45" t="s">
        <v>1061</v>
      </c>
      <c r="D58" s="47"/>
      <c r="E58" s="46" t="s">
        <v>206</v>
      </c>
      <c r="F58" s="47" t="s">
        <v>1063</v>
      </c>
      <c r="G58" s="46" t="s">
        <v>797</v>
      </c>
      <c r="H58" s="47">
        <v>16</v>
      </c>
      <c r="I58" s="38">
        <v>16</v>
      </c>
      <c r="J58" s="37"/>
      <c r="K58" s="72"/>
      <c r="L58" s="113"/>
      <c r="M58" s="47"/>
      <c r="N58" s="48"/>
      <c r="O58" s="47"/>
      <c r="P58" s="47"/>
      <c r="Q58" s="113"/>
      <c r="R58" s="47"/>
      <c r="S58" s="81"/>
      <c r="T58" s="113"/>
      <c r="U58" s="37" t="s">
        <v>42</v>
      </c>
      <c r="V58" s="46">
        <v>6</v>
      </c>
      <c r="W58" s="47" t="s">
        <v>1065</v>
      </c>
      <c r="X58" s="47" t="s">
        <v>333</v>
      </c>
      <c r="Y58" s="47"/>
      <c r="Z58" s="48" t="s">
        <v>193</v>
      </c>
      <c r="AA58" s="46">
        <v>256</v>
      </c>
      <c r="AB58" s="46" t="s">
        <v>427</v>
      </c>
      <c r="AC58" s="46"/>
      <c r="AD58" s="47"/>
      <c r="AE58" s="47"/>
      <c r="AF58" s="47"/>
      <c r="AG58" s="82">
        <v>2001</v>
      </c>
      <c r="AH58" s="38"/>
      <c r="AI58" s="56" t="s">
        <v>1062</v>
      </c>
      <c r="AJ58" s="47" t="s">
        <v>1064</v>
      </c>
      <c r="AK58" s="38"/>
    </row>
    <row r="59" spans="1:37" ht="14.25" customHeight="1" x14ac:dyDescent="0.25">
      <c r="A59" t="s">
        <v>395</v>
      </c>
      <c r="C59" s="45" t="s">
        <v>1030</v>
      </c>
      <c r="D59" s="47"/>
      <c r="E59" s="46" t="s">
        <v>206</v>
      </c>
      <c r="F59" s="47" t="s">
        <v>1031</v>
      </c>
      <c r="G59" s="46" t="s">
        <v>254</v>
      </c>
      <c r="H59" s="47">
        <v>8</v>
      </c>
      <c r="I59" s="38">
        <v>8</v>
      </c>
      <c r="J59" s="37"/>
      <c r="K59" s="72"/>
      <c r="L59" s="113"/>
      <c r="M59" s="47"/>
      <c r="N59" s="48"/>
      <c r="O59" s="47"/>
      <c r="P59" s="47"/>
      <c r="Q59" s="113"/>
      <c r="R59" s="47"/>
      <c r="S59" s="81"/>
      <c r="T59" s="113"/>
      <c r="U59" s="37" t="s">
        <v>42</v>
      </c>
      <c r="V59" s="46">
        <v>10</v>
      </c>
      <c r="W59" s="47" t="s">
        <v>275</v>
      </c>
      <c r="X59" s="47" t="s">
        <v>333</v>
      </c>
      <c r="Y59" s="47"/>
      <c r="Z59" s="48" t="s">
        <v>193</v>
      </c>
      <c r="AA59" s="46">
        <v>256</v>
      </c>
      <c r="AB59" s="46">
        <v>256</v>
      </c>
      <c r="AC59" s="46"/>
      <c r="AD59" s="47"/>
      <c r="AE59" s="47"/>
      <c r="AF59" s="47"/>
      <c r="AG59" s="82">
        <v>1998</v>
      </c>
      <c r="AH59" s="38"/>
      <c r="AI59" s="83"/>
      <c r="AJ59" s="47" t="s">
        <v>1032</v>
      </c>
      <c r="AK59" s="38"/>
    </row>
    <row r="60" spans="1:37" ht="14.25" customHeight="1" x14ac:dyDescent="0.25">
      <c r="C60" s="45" t="s">
        <v>667</v>
      </c>
      <c r="D60" s="47" t="s">
        <v>668</v>
      </c>
      <c r="E60" s="46" t="s">
        <v>282</v>
      </c>
      <c r="F60" s="47" t="s">
        <v>669</v>
      </c>
      <c r="G60" s="46" t="s">
        <v>353</v>
      </c>
      <c r="H60" s="47">
        <v>32</v>
      </c>
      <c r="I60" s="38">
        <v>32</v>
      </c>
      <c r="J60" s="37"/>
      <c r="K60" s="72"/>
      <c r="L60" s="113"/>
      <c r="M60" s="47"/>
      <c r="N60" s="48"/>
      <c r="O60" s="47"/>
      <c r="P60" s="47"/>
      <c r="Q60" s="113"/>
      <c r="R60" s="47"/>
      <c r="S60" s="81"/>
      <c r="T60" s="113"/>
      <c r="U60" s="37" t="s">
        <v>47</v>
      </c>
      <c r="V60" s="46">
        <v>23</v>
      </c>
      <c r="W60" s="47" t="s">
        <v>667</v>
      </c>
      <c r="X60" s="47" t="s">
        <v>333</v>
      </c>
      <c r="Y60" s="47" t="s">
        <v>333</v>
      </c>
      <c r="Z60" s="48" t="s">
        <v>193</v>
      </c>
      <c r="AA60" s="46" t="s">
        <v>342</v>
      </c>
      <c r="AB60" s="46" t="s">
        <v>342</v>
      </c>
      <c r="AC60" s="46"/>
      <c r="AD60" s="47"/>
      <c r="AE60" s="47">
        <v>32</v>
      </c>
      <c r="AF60" s="47"/>
      <c r="AG60" s="82">
        <v>2014</v>
      </c>
      <c r="AH60" s="38"/>
      <c r="AI60" s="37"/>
      <c r="AJ60" s="47"/>
      <c r="AK60" s="38"/>
    </row>
    <row r="61" spans="1:37" ht="14.25" customHeight="1" x14ac:dyDescent="0.25">
      <c r="C61" s="45" t="s">
        <v>515</v>
      </c>
      <c r="D61" s="47" t="s">
        <v>515</v>
      </c>
      <c r="E61" s="46" t="s">
        <v>295</v>
      </c>
      <c r="F61" s="47" t="s">
        <v>516</v>
      </c>
      <c r="G61" s="46"/>
      <c r="H61" s="47"/>
      <c r="I61" s="38"/>
      <c r="J61" s="37"/>
      <c r="K61" s="72"/>
      <c r="L61" s="113"/>
      <c r="M61" s="47"/>
      <c r="N61" s="48"/>
      <c r="O61" s="47"/>
      <c r="P61" s="47"/>
      <c r="Q61" s="113"/>
      <c r="R61" s="47"/>
      <c r="S61" s="81"/>
      <c r="T61" s="113"/>
      <c r="U61" s="37" t="s">
        <v>47</v>
      </c>
      <c r="V61" s="46"/>
      <c r="W61" s="47"/>
      <c r="X61" s="47"/>
      <c r="Y61" s="47"/>
      <c r="Z61" s="48"/>
      <c r="AA61" s="46"/>
      <c r="AB61" s="46"/>
      <c r="AC61" s="46"/>
      <c r="AD61" s="47"/>
      <c r="AE61" s="47"/>
      <c r="AF61" s="47"/>
      <c r="AG61" s="82">
        <v>2009</v>
      </c>
      <c r="AH61" s="38">
        <v>2009</v>
      </c>
      <c r="AI61" s="37"/>
      <c r="AJ61" s="47"/>
      <c r="AK61" s="38"/>
    </row>
    <row r="62" spans="1:37" ht="14.25" customHeight="1" x14ac:dyDescent="0.25">
      <c r="C62" s="45" t="s">
        <v>521</v>
      </c>
      <c r="D62" s="47" t="s">
        <v>522</v>
      </c>
      <c r="E62" s="46" t="s">
        <v>523</v>
      </c>
      <c r="F62" s="47" t="s">
        <v>524</v>
      </c>
      <c r="G62" s="46" t="s">
        <v>353</v>
      </c>
      <c r="H62" s="47">
        <v>32</v>
      </c>
      <c r="I62" s="38">
        <v>32</v>
      </c>
      <c r="J62" s="37"/>
      <c r="K62" s="72"/>
      <c r="L62" s="113"/>
      <c r="M62" s="47"/>
      <c r="N62" s="48"/>
      <c r="O62" s="47"/>
      <c r="P62" s="47"/>
      <c r="Q62" s="113"/>
      <c r="R62" s="47"/>
      <c r="S62" s="81"/>
      <c r="T62" s="113"/>
      <c r="U62" s="37" t="s">
        <v>299</v>
      </c>
      <c r="V62" s="46"/>
      <c r="W62" s="47"/>
      <c r="X62" s="47"/>
      <c r="Y62" s="47"/>
      <c r="Z62" s="48"/>
      <c r="AA62" s="46"/>
      <c r="AB62" s="46"/>
      <c r="AC62" s="46"/>
      <c r="AD62" s="47">
        <v>33</v>
      </c>
      <c r="AE62" s="47">
        <v>32</v>
      </c>
      <c r="AF62" s="47"/>
      <c r="AG62" s="82">
        <v>2012</v>
      </c>
      <c r="AH62" s="38">
        <v>2013</v>
      </c>
      <c r="AI62" s="37"/>
      <c r="AJ62" s="47"/>
      <c r="AK62" s="38"/>
    </row>
    <row r="63" spans="1:37" ht="14.25" customHeight="1" x14ac:dyDescent="0.25">
      <c r="A63" t="s">
        <v>395</v>
      </c>
      <c r="C63" s="45" t="s">
        <v>492</v>
      </c>
      <c r="D63" s="47"/>
      <c r="E63" s="46" t="s">
        <v>257</v>
      </c>
      <c r="F63" s="47" t="s">
        <v>493</v>
      </c>
      <c r="G63" s="46" t="s">
        <v>353</v>
      </c>
      <c r="H63" s="47">
        <v>8</v>
      </c>
      <c r="I63" s="38">
        <v>12</v>
      </c>
      <c r="J63" s="37"/>
      <c r="K63" s="72"/>
      <c r="L63" s="113"/>
      <c r="M63" s="47"/>
      <c r="N63" s="48"/>
      <c r="O63" s="47"/>
      <c r="P63" s="47"/>
      <c r="Q63" s="113"/>
      <c r="R63" s="47"/>
      <c r="S63" s="81"/>
      <c r="T63" s="113"/>
      <c r="U63" s="37" t="s">
        <v>42</v>
      </c>
      <c r="V63" s="46">
        <v>10</v>
      </c>
      <c r="W63" s="47" t="s">
        <v>492</v>
      </c>
      <c r="X63" s="47"/>
      <c r="Y63" s="47"/>
      <c r="Z63" s="48"/>
      <c r="AA63" s="46"/>
      <c r="AB63" s="46" t="s">
        <v>427</v>
      </c>
      <c r="AC63" s="46" t="s">
        <v>192</v>
      </c>
      <c r="AD63" s="47"/>
      <c r="AE63" s="47">
        <v>32</v>
      </c>
      <c r="AF63" s="47"/>
      <c r="AG63" s="82"/>
      <c r="AH63" s="38"/>
      <c r="AI63" s="37"/>
      <c r="AJ63" s="47" t="s">
        <v>494</v>
      </c>
      <c r="AK63" s="38"/>
    </row>
    <row r="64" spans="1:37" ht="14.25" customHeight="1" x14ac:dyDescent="0.25">
      <c r="C64" s="45" t="s">
        <v>530</v>
      </c>
      <c r="D64" s="47" t="s">
        <v>531</v>
      </c>
      <c r="E64" s="46" t="s">
        <v>282</v>
      </c>
      <c r="F64" s="47" t="s">
        <v>532</v>
      </c>
      <c r="G64" s="46"/>
      <c r="H64" s="47"/>
      <c r="I64" s="38"/>
      <c r="J64" s="37"/>
      <c r="K64" s="72"/>
      <c r="L64" s="113"/>
      <c r="M64" s="47"/>
      <c r="N64" s="48"/>
      <c r="O64" s="47"/>
      <c r="P64" s="47"/>
      <c r="Q64" s="113"/>
      <c r="R64" s="47"/>
      <c r="S64" s="81"/>
      <c r="T64" s="113"/>
      <c r="U64" s="37" t="s">
        <v>299</v>
      </c>
      <c r="V64" s="46"/>
      <c r="W64" s="47"/>
      <c r="X64" s="47"/>
      <c r="Y64" s="47"/>
      <c r="Z64" s="48"/>
      <c r="AA64" s="46"/>
      <c r="AB64" s="46"/>
      <c r="AC64" s="46"/>
      <c r="AD64" s="47"/>
      <c r="AE64" s="47"/>
      <c r="AF64" s="47"/>
      <c r="AG64" s="82">
        <v>2010</v>
      </c>
      <c r="AH64" s="38">
        <v>2010</v>
      </c>
      <c r="AI64" s="37"/>
      <c r="AJ64" s="47"/>
      <c r="AK64" s="38"/>
    </row>
    <row r="65" spans="1:37" ht="14.25" customHeight="1" x14ac:dyDescent="0.25">
      <c r="C65" s="45" t="s">
        <v>533</v>
      </c>
      <c r="D65" s="47" t="s">
        <v>534</v>
      </c>
      <c r="E65" s="46" t="s">
        <v>295</v>
      </c>
      <c r="F65" s="47" t="s">
        <v>535</v>
      </c>
      <c r="G65" s="46"/>
      <c r="H65" s="47"/>
      <c r="I65" s="38"/>
      <c r="J65" s="37"/>
      <c r="K65" s="72"/>
      <c r="L65" s="113"/>
      <c r="M65" s="47"/>
      <c r="N65" s="48"/>
      <c r="O65" s="47"/>
      <c r="P65" s="47"/>
      <c r="Q65" s="113"/>
      <c r="R65" s="47"/>
      <c r="S65" s="81"/>
      <c r="T65" s="113"/>
      <c r="U65" s="37" t="s">
        <v>299</v>
      </c>
      <c r="V65" s="46"/>
      <c r="W65" s="47"/>
      <c r="X65" s="47"/>
      <c r="Y65" s="47"/>
      <c r="Z65" s="48"/>
      <c r="AA65" s="46"/>
      <c r="AB65" s="46"/>
      <c r="AC65" s="46"/>
      <c r="AD65" s="47"/>
      <c r="AE65" s="47"/>
      <c r="AF65" s="47"/>
      <c r="AG65" s="82">
        <v>2010</v>
      </c>
      <c r="AH65" s="38">
        <v>2011</v>
      </c>
      <c r="AI65" s="37"/>
      <c r="AJ65" s="47"/>
      <c r="AK65" s="38"/>
    </row>
    <row r="66" spans="1:37" ht="14.25" customHeight="1" x14ac:dyDescent="0.25">
      <c r="A66" t="s">
        <v>1192</v>
      </c>
      <c r="C66" s="45" t="s">
        <v>429</v>
      </c>
      <c r="D66" s="47"/>
      <c r="E66" s="80" t="s">
        <v>310</v>
      </c>
      <c r="F66" s="47" t="s">
        <v>1225</v>
      </c>
      <c r="G66" s="46" t="s">
        <v>430</v>
      </c>
      <c r="H66" s="47">
        <v>16</v>
      </c>
      <c r="I66" s="38"/>
      <c r="J66" s="37" t="s">
        <v>44</v>
      </c>
      <c r="K66" s="72" t="s">
        <v>429</v>
      </c>
      <c r="L66" s="113"/>
      <c r="M66" s="47">
        <v>1100</v>
      </c>
      <c r="N66" s="48">
        <v>6</v>
      </c>
      <c r="O66" s="47"/>
      <c r="P66" s="47"/>
      <c r="Q66" s="113">
        <v>160</v>
      </c>
      <c r="R66" s="47"/>
      <c r="S66" s="81">
        <v>0.67</v>
      </c>
      <c r="T66" s="113">
        <f t="shared" ref="T66:T67" si="0">1000*S66*Q66/M66</f>
        <v>97.454545454545453</v>
      </c>
      <c r="U66" s="37" t="s">
        <v>199</v>
      </c>
      <c r="V66" s="46"/>
      <c r="W66" s="47"/>
      <c r="X66" s="47" t="s">
        <v>333</v>
      </c>
      <c r="Y66" s="47" t="s">
        <v>333</v>
      </c>
      <c r="Z66" s="48" t="s">
        <v>193</v>
      </c>
      <c r="AA66" s="46" t="s">
        <v>402</v>
      </c>
      <c r="AB66" s="46" t="s">
        <v>402</v>
      </c>
      <c r="AC66" s="46"/>
      <c r="AD66" s="47"/>
      <c r="AE66" s="47">
        <v>16</v>
      </c>
      <c r="AF66" s="47"/>
      <c r="AG66" s="82"/>
      <c r="AH66" s="38"/>
      <c r="AI66" s="56" t="s">
        <v>1227</v>
      </c>
      <c r="AJ66" s="47" t="s">
        <v>1239</v>
      </c>
      <c r="AK66" s="38" t="s">
        <v>1226</v>
      </c>
    </row>
    <row r="67" spans="1:37" ht="14.25" customHeight="1" x14ac:dyDescent="0.25">
      <c r="A67" t="s">
        <v>1192</v>
      </c>
      <c r="C67" s="45" t="s">
        <v>429</v>
      </c>
      <c r="D67" s="47"/>
      <c r="E67" s="80" t="s">
        <v>310</v>
      </c>
      <c r="F67" s="47" t="s">
        <v>1225</v>
      </c>
      <c r="G67" s="46" t="s">
        <v>1228</v>
      </c>
      <c r="H67" s="47">
        <v>32</v>
      </c>
      <c r="I67" s="38"/>
      <c r="J67" s="37" t="s">
        <v>33</v>
      </c>
      <c r="K67" s="72" t="s">
        <v>429</v>
      </c>
      <c r="L67" s="113"/>
      <c r="M67" s="47">
        <v>1800</v>
      </c>
      <c r="N67" s="48" t="s">
        <v>1190</v>
      </c>
      <c r="O67" s="47"/>
      <c r="P67" s="47"/>
      <c r="Q67" s="113">
        <v>200</v>
      </c>
      <c r="R67" s="47"/>
      <c r="S67" s="81">
        <v>1</v>
      </c>
      <c r="T67" s="113">
        <f t="shared" si="0"/>
        <v>111.11111111111111</v>
      </c>
      <c r="U67" s="37" t="s">
        <v>199</v>
      </c>
      <c r="V67" s="46"/>
      <c r="W67" s="47"/>
      <c r="X67" s="47" t="s">
        <v>333</v>
      </c>
      <c r="Y67" s="47" t="s">
        <v>333</v>
      </c>
      <c r="Z67" s="48"/>
      <c r="AA67" s="46" t="s">
        <v>342</v>
      </c>
      <c r="AB67" s="46" t="s">
        <v>342</v>
      </c>
      <c r="AC67" s="46"/>
      <c r="AD67" s="47"/>
      <c r="AE67" s="47">
        <v>16</v>
      </c>
      <c r="AF67" s="47">
        <v>5</v>
      </c>
      <c r="AG67" s="82"/>
      <c r="AH67" s="38"/>
      <c r="AI67" s="56" t="s">
        <v>1227</v>
      </c>
      <c r="AJ67" s="47" t="s">
        <v>1239</v>
      </c>
      <c r="AK67" s="38" t="s">
        <v>1226</v>
      </c>
    </row>
    <row r="68" spans="1:37" ht="14.25" customHeight="1" x14ac:dyDescent="0.25">
      <c r="C68" s="45" t="s">
        <v>487</v>
      </c>
      <c r="D68" s="46"/>
      <c r="E68" s="80" t="s">
        <v>310</v>
      </c>
      <c r="F68" s="47" t="s">
        <v>488</v>
      </c>
      <c r="G68" s="46" t="s">
        <v>254</v>
      </c>
      <c r="H68" s="47">
        <v>9</v>
      </c>
      <c r="I68" s="38">
        <v>9</v>
      </c>
      <c r="J68" s="37"/>
      <c r="K68" s="47" t="s">
        <v>488</v>
      </c>
      <c r="L68" s="113"/>
      <c r="M68" s="47"/>
      <c r="N68" s="48">
        <v>4</v>
      </c>
      <c r="O68" s="47" t="s">
        <v>424</v>
      </c>
      <c r="P68" s="47"/>
      <c r="Q68" s="113">
        <v>60</v>
      </c>
      <c r="R68" s="47"/>
      <c r="S68" s="81">
        <v>0.67</v>
      </c>
      <c r="T68" s="113"/>
      <c r="U68" s="37" t="s">
        <v>199</v>
      </c>
      <c r="V68" s="46"/>
      <c r="W68" s="47"/>
      <c r="X68" s="47"/>
      <c r="Y68" s="47"/>
      <c r="Z68" s="48"/>
      <c r="AA68" s="46">
        <v>512</v>
      </c>
      <c r="AB68" s="46" t="s">
        <v>403</v>
      </c>
      <c r="AC68" s="46"/>
      <c r="AD68" s="47"/>
      <c r="AE68" s="86" t="s">
        <v>491</v>
      </c>
      <c r="AF68" s="47"/>
      <c r="AG68" s="82">
        <v>2007</v>
      </c>
      <c r="AH68" s="38"/>
      <c r="AI68" s="37"/>
      <c r="AJ68" s="47" t="s">
        <v>489</v>
      </c>
      <c r="AK68" s="38"/>
    </row>
    <row r="69" spans="1:37" x14ac:dyDescent="0.25">
      <c r="C69" s="45" t="s">
        <v>487</v>
      </c>
      <c r="D69" s="46"/>
      <c r="E69" s="80" t="s">
        <v>310</v>
      </c>
      <c r="F69" s="47" t="s">
        <v>488</v>
      </c>
      <c r="G69" s="46" t="s">
        <v>254</v>
      </c>
      <c r="H69" s="47">
        <v>9</v>
      </c>
      <c r="I69" s="38">
        <v>8</v>
      </c>
      <c r="J69" s="37" t="s">
        <v>1220</v>
      </c>
      <c r="K69" s="47" t="s">
        <v>488</v>
      </c>
      <c r="L69" s="113"/>
      <c r="M69" s="47">
        <v>110</v>
      </c>
      <c r="N69" s="48">
        <v>4</v>
      </c>
      <c r="O69" s="47" t="s">
        <v>424</v>
      </c>
      <c r="P69" s="47"/>
      <c r="Q69" s="113">
        <v>60</v>
      </c>
      <c r="R69" s="47"/>
      <c r="S69" s="81">
        <v>0.42</v>
      </c>
      <c r="T69" s="113">
        <f t="shared" ref="T69" si="1">1000*S69*Q69/M69</f>
        <v>229.09090909090909</v>
      </c>
      <c r="U69" s="37" t="s">
        <v>199</v>
      </c>
      <c r="V69" s="46"/>
      <c r="W69" s="47"/>
      <c r="X69" s="47"/>
      <c r="Y69" s="47"/>
      <c r="Z69" s="48"/>
      <c r="AA69" s="46">
        <v>512</v>
      </c>
      <c r="AB69" s="46" t="s">
        <v>486</v>
      </c>
      <c r="AC69" s="46"/>
      <c r="AD69" s="47"/>
      <c r="AE69" s="86" t="s">
        <v>491</v>
      </c>
      <c r="AF69" s="47"/>
      <c r="AG69" s="82">
        <v>2007</v>
      </c>
      <c r="AH69" s="38"/>
      <c r="AI69" s="37"/>
      <c r="AJ69" s="47" t="s">
        <v>490</v>
      </c>
      <c r="AK69" s="38"/>
    </row>
    <row r="70" spans="1:37" ht="14.25" customHeight="1" x14ac:dyDescent="0.25">
      <c r="A70" t="s">
        <v>1192</v>
      </c>
      <c r="C70" s="45" t="s">
        <v>525</v>
      </c>
      <c r="D70" s="47" t="s">
        <v>526</v>
      </c>
      <c r="E70" s="46" t="s">
        <v>257</v>
      </c>
      <c r="F70" s="47" t="s">
        <v>527</v>
      </c>
      <c r="G70" s="46" t="s">
        <v>353</v>
      </c>
      <c r="H70" s="47">
        <v>8</v>
      </c>
      <c r="I70" s="38">
        <v>16</v>
      </c>
      <c r="J70" s="37"/>
      <c r="K70" s="72"/>
      <c r="L70" s="113"/>
      <c r="M70" s="47"/>
      <c r="N70" s="48"/>
      <c r="O70" s="47"/>
      <c r="P70" s="47"/>
      <c r="Q70" s="113"/>
      <c r="R70" s="47"/>
      <c r="S70" s="81"/>
      <c r="T70" s="113"/>
      <c r="U70" s="37" t="s">
        <v>47</v>
      </c>
      <c r="V70" s="46">
        <v>1</v>
      </c>
      <c r="W70" s="47" t="s">
        <v>528</v>
      </c>
      <c r="X70" s="47" t="s">
        <v>333</v>
      </c>
      <c r="Y70" s="47"/>
      <c r="Z70" s="48"/>
      <c r="AA70" s="46"/>
      <c r="AB70" s="46"/>
      <c r="AC70" s="46"/>
      <c r="AD70" s="47">
        <v>15</v>
      </c>
      <c r="AE70" s="47">
        <v>6</v>
      </c>
      <c r="AF70" s="47"/>
      <c r="AG70" s="82">
        <v>2004</v>
      </c>
      <c r="AH70" s="38">
        <v>2009</v>
      </c>
      <c r="AI70" s="37"/>
      <c r="AJ70" s="47" t="s">
        <v>529</v>
      </c>
      <c r="AK70" s="38"/>
    </row>
    <row r="71" spans="1:37" ht="14.25" customHeight="1" x14ac:dyDescent="0.25">
      <c r="A71" t="s">
        <v>395</v>
      </c>
      <c r="C71" s="45" t="s">
        <v>1144</v>
      </c>
      <c r="D71" s="47"/>
      <c r="E71" s="46" t="s">
        <v>257</v>
      </c>
      <c r="F71" s="47" t="s">
        <v>1145</v>
      </c>
      <c r="G71" s="46" t="s">
        <v>353</v>
      </c>
      <c r="H71" s="47">
        <v>64</v>
      </c>
      <c r="I71" s="38">
        <v>32</v>
      </c>
      <c r="J71" s="37"/>
      <c r="K71" s="72"/>
      <c r="L71" s="113"/>
      <c r="M71" s="47"/>
      <c r="N71" s="48"/>
      <c r="O71" s="47"/>
      <c r="P71" s="47"/>
      <c r="Q71" s="113"/>
      <c r="R71" s="47"/>
      <c r="S71" s="81"/>
      <c r="T71" s="113"/>
      <c r="U71" s="37" t="s">
        <v>47</v>
      </c>
      <c r="V71" s="46">
        <v>12</v>
      </c>
      <c r="W71" s="47" t="s">
        <v>459</v>
      </c>
      <c r="X71" s="47" t="s">
        <v>333</v>
      </c>
      <c r="Y71" s="47"/>
      <c r="Z71" s="48"/>
      <c r="AA71" s="46"/>
      <c r="AB71" s="46"/>
      <c r="AC71" s="46"/>
      <c r="AD71" s="47">
        <v>256</v>
      </c>
      <c r="AE71" s="47">
        <v>256</v>
      </c>
      <c r="AF71" s="47"/>
      <c r="AG71" s="82">
        <v>2006</v>
      </c>
      <c r="AH71" s="38">
        <v>2008</v>
      </c>
      <c r="AI71" s="56"/>
      <c r="AJ71" s="47" t="s">
        <v>1146</v>
      </c>
      <c r="AK71" s="38"/>
    </row>
    <row r="72" spans="1:37" ht="14.25" customHeight="1" x14ac:dyDescent="0.25">
      <c r="A72" t="s">
        <v>1190</v>
      </c>
      <c r="C72" s="45" t="s">
        <v>1079</v>
      </c>
      <c r="D72" s="47"/>
      <c r="E72" s="46" t="s">
        <v>257</v>
      </c>
      <c r="F72" s="47" t="s">
        <v>1078</v>
      </c>
      <c r="G72" s="46" t="s">
        <v>421</v>
      </c>
      <c r="H72" s="47">
        <v>8</v>
      </c>
      <c r="I72" s="38">
        <v>14</v>
      </c>
      <c r="J72" s="37"/>
      <c r="K72" s="72"/>
      <c r="L72" s="113"/>
      <c r="M72" s="47"/>
      <c r="N72" s="48"/>
      <c r="O72" s="47"/>
      <c r="P72" s="47"/>
      <c r="Q72" s="113"/>
      <c r="R72" s="47"/>
      <c r="S72" s="81"/>
      <c r="T72" s="113"/>
      <c r="U72" s="37" t="s">
        <v>47</v>
      </c>
      <c r="V72" s="46">
        <v>8</v>
      </c>
      <c r="W72" s="47" t="s">
        <v>264</v>
      </c>
      <c r="X72" s="47" t="s">
        <v>333</v>
      </c>
      <c r="Y72" s="47" t="s">
        <v>333</v>
      </c>
      <c r="Z72" s="48" t="s">
        <v>193</v>
      </c>
      <c r="AA72" s="46">
        <v>256</v>
      </c>
      <c r="AB72" s="46" t="s">
        <v>279</v>
      </c>
      <c r="AC72" s="46" t="s">
        <v>192</v>
      </c>
      <c r="AD72" s="47"/>
      <c r="AE72" s="47"/>
      <c r="AF72" s="47"/>
      <c r="AG72" s="82">
        <v>2002</v>
      </c>
      <c r="AH72" s="38">
        <v>2011</v>
      </c>
      <c r="AI72" s="37" t="s">
        <v>601</v>
      </c>
      <c r="AJ72" s="47"/>
      <c r="AK72" s="38"/>
    </row>
    <row r="73" spans="1:37" ht="14.25" customHeight="1" x14ac:dyDescent="0.25">
      <c r="A73" t="s">
        <v>1190</v>
      </c>
      <c r="C73" s="45" t="s">
        <v>108</v>
      </c>
      <c r="D73" s="47"/>
      <c r="E73" s="46" t="s">
        <v>257</v>
      </c>
      <c r="F73" s="47" t="s">
        <v>1080</v>
      </c>
      <c r="G73" s="46">
        <v>6502</v>
      </c>
      <c r="H73" s="47">
        <v>8</v>
      </c>
      <c r="I73" s="38" t="s">
        <v>262</v>
      </c>
      <c r="J73" s="37" t="s">
        <v>1229</v>
      </c>
      <c r="K73" s="72" t="s">
        <v>311</v>
      </c>
      <c r="L73" s="113"/>
      <c r="M73" s="47">
        <v>663</v>
      </c>
      <c r="N73" s="48">
        <v>6</v>
      </c>
      <c r="O73" s="47"/>
      <c r="P73" s="47"/>
      <c r="Q73" s="113">
        <v>89.317999999999998</v>
      </c>
      <c r="R73" s="47">
        <v>14.7</v>
      </c>
      <c r="S73" s="81">
        <v>0.33</v>
      </c>
      <c r="T73" s="113">
        <f t="shared" ref="T73" si="2">1000*S73*Q73/M73</f>
        <v>44.456923076923076</v>
      </c>
      <c r="U73" s="37" t="s">
        <v>42</v>
      </c>
      <c r="V73" s="46">
        <v>5</v>
      </c>
      <c r="W73" s="47" t="s">
        <v>108</v>
      </c>
      <c r="X73" s="47" t="s">
        <v>333</v>
      </c>
      <c r="Y73" s="47" t="s">
        <v>333</v>
      </c>
      <c r="Z73" s="48" t="s">
        <v>193</v>
      </c>
      <c r="AA73" s="46" t="s">
        <v>402</v>
      </c>
      <c r="AB73" s="46" t="s">
        <v>402</v>
      </c>
      <c r="AC73" s="46" t="s">
        <v>192</v>
      </c>
      <c r="AD73" s="47"/>
      <c r="AE73" s="47"/>
      <c r="AF73" s="47"/>
      <c r="AG73" s="82">
        <v>1999</v>
      </c>
      <c r="AH73" s="38">
        <v>2000</v>
      </c>
      <c r="AI73" s="37" t="s">
        <v>312</v>
      </c>
      <c r="AJ73" s="47" t="s">
        <v>1081</v>
      </c>
      <c r="AK73" s="38"/>
    </row>
    <row r="74" spans="1:37" ht="14.25" customHeight="1" x14ac:dyDescent="0.25">
      <c r="A74" t="s">
        <v>1190</v>
      </c>
      <c r="C74" s="45" t="s">
        <v>1082</v>
      </c>
      <c r="D74" s="47"/>
      <c r="E74" s="46" t="s">
        <v>257</v>
      </c>
      <c r="F74" s="47" t="s">
        <v>1083</v>
      </c>
      <c r="G74" s="46">
        <v>8085</v>
      </c>
      <c r="H74" s="47">
        <v>8</v>
      </c>
      <c r="I74" s="38" t="s">
        <v>262</v>
      </c>
      <c r="J74" s="37"/>
      <c r="K74" s="72"/>
      <c r="L74" s="113"/>
      <c r="M74" s="47"/>
      <c r="N74" s="48"/>
      <c r="O74" s="47"/>
      <c r="P74" s="47"/>
      <c r="Q74" s="113"/>
      <c r="R74" s="47"/>
      <c r="S74" s="81"/>
      <c r="T74" s="113"/>
      <c r="U74" s="37" t="s">
        <v>42</v>
      </c>
      <c r="V74" s="46">
        <v>1</v>
      </c>
      <c r="W74" s="47" t="s">
        <v>1084</v>
      </c>
      <c r="X74" s="47" t="s">
        <v>333</v>
      </c>
      <c r="Y74" s="47" t="s">
        <v>333</v>
      </c>
      <c r="Z74" s="48" t="s">
        <v>193</v>
      </c>
      <c r="AA74" s="46" t="s">
        <v>402</v>
      </c>
      <c r="AB74" s="46" t="s">
        <v>402</v>
      </c>
      <c r="AC74" s="46" t="s">
        <v>192</v>
      </c>
      <c r="AD74" s="47"/>
      <c r="AE74" s="47"/>
      <c r="AF74" s="47"/>
      <c r="AG74" s="82">
        <v>1993</v>
      </c>
      <c r="AH74" s="38"/>
      <c r="AI74" s="56" t="s">
        <v>1085</v>
      </c>
      <c r="AJ74" s="47" t="s">
        <v>1086</v>
      </c>
      <c r="AK74" s="38"/>
    </row>
    <row r="75" spans="1:37" ht="14.25" customHeight="1" x14ac:dyDescent="0.25">
      <c r="C75" s="45" t="s">
        <v>432</v>
      </c>
      <c r="D75" s="47"/>
      <c r="E75" s="46" t="s">
        <v>1184</v>
      </c>
      <c r="F75" s="47" t="s">
        <v>431</v>
      </c>
      <c r="G75" s="46" t="s">
        <v>254</v>
      </c>
      <c r="H75" s="47">
        <v>32</v>
      </c>
      <c r="I75" s="38">
        <v>5</v>
      </c>
      <c r="J75" s="37"/>
      <c r="K75" s="72"/>
      <c r="L75" s="113"/>
      <c r="M75" s="47"/>
      <c r="N75" s="48"/>
      <c r="O75" s="47"/>
      <c r="P75" s="47"/>
      <c r="Q75" s="113"/>
      <c r="R75" s="47"/>
      <c r="S75" s="81"/>
      <c r="T75" s="113"/>
      <c r="U75" s="37" t="s">
        <v>433</v>
      </c>
      <c r="V75" s="46"/>
      <c r="W75" s="47"/>
      <c r="X75" s="47" t="s">
        <v>333</v>
      </c>
      <c r="Y75" s="47" t="s">
        <v>373</v>
      </c>
      <c r="Z75" s="48" t="s">
        <v>193</v>
      </c>
      <c r="AA75" s="46" t="s">
        <v>279</v>
      </c>
      <c r="AB75" s="46" t="s">
        <v>279</v>
      </c>
      <c r="AC75" s="46"/>
      <c r="AD75" s="47"/>
      <c r="AE75" s="47"/>
      <c r="AF75" s="47"/>
      <c r="AG75" s="82">
        <v>2007</v>
      </c>
      <c r="AH75" s="38"/>
      <c r="AI75" s="37" t="s">
        <v>434</v>
      </c>
      <c r="AJ75" s="47" t="s">
        <v>1182</v>
      </c>
      <c r="AK75" s="38" t="s">
        <v>1183</v>
      </c>
    </row>
    <row r="76" spans="1:37" x14ac:dyDescent="0.25">
      <c r="A76" t="s">
        <v>1192</v>
      </c>
      <c r="C76" s="45" t="s">
        <v>1087</v>
      </c>
      <c r="D76" s="47"/>
      <c r="E76" s="46" t="s">
        <v>257</v>
      </c>
      <c r="F76" s="47" t="s">
        <v>1088</v>
      </c>
      <c r="G76" s="46" t="s">
        <v>353</v>
      </c>
      <c r="H76" s="47">
        <v>8</v>
      </c>
      <c r="I76" s="38">
        <v>18</v>
      </c>
      <c r="J76" s="37"/>
      <c r="K76" s="72"/>
      <c r="L76" s="113"/>
      <c r="M76" s="47"/>
      <c r="N76" s="48"/>
      <c r="O76" s="47"/>
      <c r="P76" s="47"/>
      <c r="Q76" s="113"/>
      <c r="R76" s="47"/>
      <c r="S76" s="81"/>
      <c r="T76" s="113"/>
      <c r="U76" s="37" t="s">
        <v>42</v>
      </c>
      <c r="V76" s="46">
        <v>20</v>
      </c>
      <c r="W76" s="47" t="s">
        <v>1090</v>
      </c>
      <c r="X76" s="47" t="s">
        <v>333</v>
      </c>
      <c r="Y76" s="47"/>
      <c r="Z76" s="48" t="s">
        <v>193</v>
      </c>
      <c r="AA76" s="46">
        <v>256</v>
      </c>
      <c r="AB76" s="46" t="s">
        <v>279</v>
      </c>
      <c r="AC76" s="46" t="s">
        <v>192</v>
      </c>
      <c r="AD76" s="47"/>
      <c r="AE76" s="47">
        <v>8</v>
      </c>
      <c r="AF76" s="47"/>
      <c r="AG76" s="82">
        <v>2007</v>
      </c>
      <c r="AH76" s="38"/>
      <c r="AI76" s="56"/>
      <c r="AJ76" s="47" t="s">
        <v>1089</v>
      </c>
      <c r="AK76" s="38"/>
    </row>
    <row r="77" spans="1:37" ht="14.25" customHeight="1" x14ac:dyDescent="0.25">
      <c r="A77" t="s">
        <v>1190</v>
      </c>
      <c r="C77" s="45" t="s">
        <v>540</v>
      </c>
      <c r="D77" s="47" t="s">
        <v>541</v>
      </c>
      <c r="E77" s="46" t="s">
        <v>257</v>
      </c>
      <c r="F77" s="47" t="s">
        <v>542</v>
      </c>
      <c r="G77" s="46" t="s">
        <v>543</v>
      </c>
      <c r="H77" s="47">
        <v>16</v>
      </c>
      <c r="I77" s="38" t="s">
        <v>262</v>
      </c>
      <c r="J77" s="37"/>
      <c r="K77" s="72"/>
      <c r="L77" s="113"/>
      <c r="M77" s="47"/>
      <c r="N77" s="48"/>
      <c r="O77" s="47"/>
      <c r="P77" s="47"/>
      <c r="Q77" s="113"/>
      <c r="R77" s="47"/>
      <c r="S77" s="81"/>
      <c r="T77" s="113"/>
      <c r="U77" s="37" t="s">
        <v>42</v>
      </c>
      <c r="V77" s="46">
        <v>25</v>
      </c>
      <c r="W77" s="47" t="s">
        <v>389</v>
      </c>
      <c r="X77" s="47" t="s">
        <v>333</v>
      </c>
      <c r="Y77" s="47" t="s">
        <v>333</v>
      </c>
      <c r="Z77" s="48" t="s">
        <v>193</v>
      </c>
      <c r="AA77" s="46" t="s">
        <v>402</v>
      </c>
      <c r="AB77" s="46" t="s">
        <v>402</v>
      </c>
      <c r="AC77" s="46" t="s">
        <v>193</v>
      </c>
      <c r="AD77" s="47"/>
      <c r="AE77" s="47"/>
      <c r="AF77" s="47"/>
      <c r="AG77" s="82">
        <v>2008</v>
      </c>
      <c r="AH77" s="38">
        <v>2009</v>
      </c>
      <c r="AI77" s="37" t="s">
        <v>602</v>
      </c>
      <c r="AJ77" s="47" t="s">
        <v>544</v>
      </c>
      <c r="AK77" s="38"/>
    </row>
    <row r="78" spans="1:37" ht="14.25" customHeight="1" x14ac:dyDescent="0.25">
      <c r="A78" t="s">
        <v>395</v>
      </c>
      <c r="C78" s="45" t="s">
        <v>250</v>
      </c>
      <c r="D78" s="47"/>
      <c r="E78" s="46" t="s">
        <v>501</v>
      </c>
      <c r="F78" s="47" t="s">
        <v>311</v>
      </c>
      <c r="G78" s="46" t="s">
        <v>176</v>
      </c>
      <c r="H78" s="47">
        <v>16</v>
      </c>
      <c r="I78" s="38">
        <v>32</v>
      </c>
      <c r="J78" s="37" t="s">
        <v>20</v>
      </c>
      <c r="K78" s="72"/>
      <c r="L78" s="113"/>
      <c r="M78" s="47"/>
      <c r="N78" s="48">
        <v>6</v>
      </c>
      <c r="O78" s="47">
        <v>1</v>
      </c>
      <c r="P78" s="47">
        <v>1</v>
      </c>
      <c r="Q78" s="113"/>
      <c r="R78" s="47"/>
      <c r="S78" s="81"/>
      <c r="T78" s="113"/>
      <c r="U78" s="37" t="s">
        <v>42</v>
      </c>
      <c r="V78" s="46"/>
      <c r="W78" s="47"/>
      <c r="X78" s="47" t="s">
        <v>333</v>
      </c>
      <c r="Y78" s="47"/>
      <c r="Z78" s="48" t="s">
        <v>424</v>
      </c>
      <c r="AA78" s="46" t="s">
        <v>402</v>
      </c>
      <c r="AB78" s="46" t="s">
        <v>402</v>
      </c>
      <c r="AC78" s="46" t="s">
        <v>193</v>
      </c>
      <c r="AD78" s="47">
        <v>53</v>
      </c>
      <c r="AE78" s="47">
        <v>8</v>
      </c>
      <c r="AF78" s="47">
        <v>2</v>
      </c>
      <c r="AG78" s="82">
        <v>2013</v>
      </c>
      <c r="AH78" s="38">
        <v>2013</v>
      </c>
      <c r="AI78" s="37"/>
      <c r="AJ78" s="47" t="s">
        <v>251</v>
      </c>
      <c r="AK78" s="38"/>
    </row>
    <row r="79" spans="1:37" ht="14.25" customHeight="1" x14ac:dyDescent="0.25">
      <c r="C79" s="45" t="s">
        <v>545</v>
      </c>
      <c r="D79" s="47" t="s">
        <v>546</v>
      </c>
      <c r="E79" s="46" t="s">
        <v>295</v>
      </c>
      <c r="F79" s="47" t="s">
        <v>547</v>
      </c>
      <c r="G79" s="46">
        <v>63701</v>
      </c>
      <c r="H79" s="47"/>
      <c r="I79" s="38"/>
      <c r="J79" s="37"/>
      <c r="K79" s="72"/>
      <c r="L79" s="113"/>
      <c r="M79" s="47"/>
      <c r="N79" s="48"/>
      <c r="O79" s="47"/>
      <c r="P79" s="47"/>
      <c r="Q79" s="113"/>
      <c r="R79" s="47"/>
      <c r="S79" s="81"/>
      <c r="T79" s="113"/>
      <c r="U79" s="37" t="s">
        <v>299</v>
      </c>
      <c r="V79" s="46"/>
      <c r="W79" s="47"/>
      <c r="X79" s="47"/>
      <c r="Y79" s="47"/>
      <c r="Z79" s="48"/>
      <c r="AA79" s="46"/>
      <c r="AB79" s="46"/>
      <c r="AC79" s="46"/>
      <c r="AD79" s="47"/>
      <c r="AE79" s="47"/>
      <c r="AF79" s="47"/>
      <c r="AG79" s="82"/>
      <c r="AH79" s="38"/>
      <c r="AI79" s="37"/>
      <c r="AJ79" s="47"/>
      <c r="AK79" s="38"/>
    </row>
    <row r="80" spans="1:37" ht="14.25" customHeight="1" x14ac:dyDescent="0.25">
      <c r="A80" t="s">
        <v>395</v>
      </c>
      <c r="C80" s="45" t="s">
        <v>549</v>
      </c>
      <c r="D80" s="47" t="s">
        <v>550</v>
      </c>
      <c r="E80" s="46" t="s">
        <v>206</v>
      </c>
      <c r="F80" s="47" t="s">
        <v>551</v>
      </c>
      <c r="G80" s="46" t="s">
        <v>353</v>
      </c>
      <c r="H80" s="47">
        <v>32</v>
      </c>
      <c r="I80" s="38">
        <v>32</v>
      </c>
      <c r="J80" s="37"/>
      <c r="K80" s="72"/>
      <c r="L80" s="113"/>
      <c r="M80" s="47"/>
      <c r="N80" s="48"/>
      <c r="O80" s="47"/>
      <c r="P80" s="47"/>
      <c r="Q80" s="113"/>
      <c r="R80" s="47"/>
      <c r="S80" s="81"/>
      <c r="T80" s="113"/>
      <c r="U80" s="37" t="s">
        <v>42</v>
      </c>
      <c r="V80" s="46">
        <v>28</v>
      </c>
      <c r="W80" s="47" t="s">
        <v>264</v>
      </c>
      <c r="X80" s="47" t="s">
        <v>333</v>
      </c>
      <c r="Y80" s="47" t="s">
        <v>373</v>
      </c>
      <c r="Z80" s="48" t="s">
        <v>193</v>
      </c>
      <c r="AA80" s="46"/>
      <c r="AB80" s="46"/>
      <c r="AC80" s="46" t="s">
        <v>192</v>
      </c>
      <c r="AD80" s="47"/>
      <c r="AE80" s="47"/>
      <c r="AF80" s="47"/>
      <c r="AG80" s="82">
        <v>2008</v>
      </c>
      <c r="AH80" s="38">
        <v>2010</v>
      </c>
      <c r="AI80" s="37"/>
      <c r="AJ80" s="47" t="s">
        <v>552</v>
      </c>
      <c r="AK80" s="38"/>
    </row>
    <row r="81" spans="1:37" ht="14.25" customHeight="1" x14ac:dyDescent="0.25">
      <c r="A81" t="s">
        <v>1192</v>
      </c>
      <c r="C81" s="45" t="s">
        <v>440</v>
      </c>
      <c r="D81" s="47" t="s">
        <v>440</v>
      </c>
      <c r="E81" s="46" t="s">
        <v>257</v>
      </c>
      <c r="F81" s="47" t="s">
        <v>441</v>
      </c>
      <c r="G81" s="46" t="s">
        <v>442</v>
      </c>
      <c r="H81" s="47">
        <v>32</v>
      </c>
      <c r="I81" s="38">
        <v>16</v>
      </c>
      <c r="J81" s="37" t="s">
        <v>177</v>
      </c>
      <c r="K81" s="72" t="s">
        <v>441</v>
      </c>
      <c r="L81" s="113"/>
      <c r="M81" s="47">
        <v>1800</v>
      </c>
      <c r="N81" s="48">
        <v>4</v>
      </c>
      <c r="O81" s="47">
        <v>4</v>
      </c>
      <c r="P81" s="47">
        <v>3</v>
      </c>
      <c r="Q81" s="113">
        <v>200</v>
      </c>
      <c r="R81" s="47"/>
      <c r="S81" s="81">
        <v>1</v>
      </c>
      <c r="T81" s="113">
        <f>1000*S81*Q81/M81</f>
        <v>111.11111111111111</v>
      </c>
      <c r="U81" s="37" t="s">
        <v>47</v>
      </c>
      <c r="V81" s="46"/>
      <c r="W81" s="47"/>
      <c r="X81" s="47" t="s">
        <v>333</v>
      </c>
      <c r="Y81" s="47"/>
      <c r="Z81" s="48" t="s">
        <v>193</v>
      </c>
      <c r="AA81" s="46"/>
      <c r="AB81" s="46"/>
      <c r="AC81" s="46" t="s">
        <v>193</v>
      </c>
      <c r="AD81" s="47">
        <v>40</v>
      </c>
      <c r="AE81" s="47">
        <v>10</v>
      </c>
      <c r="AF81" s="47">
        <v>8</v>
      </c>
      <c r="AG81" s="82">
        <v>2013</v>
      </c>
      <c r="AH81" s="38">
        <v>2014</v>
      </c>
      <c r="AI81" s="37"/>
      <c r="AJ81" s="47" t="s">
        <v>443</v>
      </c>
      <c r="AK81" s="38"/>
    </row>
    <row r="82" spans="1:37" ht="14.25" customHeight="1" x14ac:dyDescent="0.25">
      <c r="A82" t="s">
        <v>1192</v>
      </c>
      <c r="C82" s="45" t="s">
        <v>440</v>
      </c>
      <c r="D82" s="47" t="s">
        <v>440</v>
      </c>
      <c r="E82" s="46" t="s">
        <v>257</v>
      </c>
      <c r="F82" s="47" t="s">
        <v>441</v>
      </c>
      <c r="G82" s="46" t="s">
        <v>442</v>
      </c>
      <c r="H82" s="47">
        <v>32</v>
      </c>
      <c r="I82" s="38">
        <v>16</v>
      </c>
      <c r="J82" s="37" t="s">
        <v>1255</v>
      </c>
      <c r="K82" s="72" t="s">
        <v>441</v>
      </c>
      <c r="L82" s="113"/>
      <c r="M82" s="47">
        <v>1877</v>
      </c>
      <c r="N82" s="48">
        <v>4</v>
      </c>
      <c r="O82" s="47">
        <v>4</v>
      </c>
      <c r="P82" s="47">
        <v>3</v>
      </c>
      <c r="Q82" s="113">
        <v>225.73</v>
      </c>
      <c r="R82" s="47"/>
      <c r="S82" s="81">
        <v>1</v>
      </c>
      <c r="T82" s="113">
        <f>1000*S82*Q82/M82</f>
        <v>120.26105487480021</v>
      </c>
      <c r="U82" s="37" t="s">
        <v>47</v>
      </c>
      <c r="V82" s="46"/>
      <c r="W82" s="47"/>
      <c r="X82" s="47" t="s">
        <v>333</v>
      </c>
      <c r="Y82" s="47"/>
      <c r="Z82" s="48" t="s">
        <v>193</v>
      </c>
      <c r="AA82" s="46"/>
      <c r="AB82" s="46"/>
      <c r="AC82" s="46" t="s">
        <v>193</v>
      </c>
      <c r="AD82" s="47">
        <v>40</v>
      </c>
      <c r="AE82" s="47">
        <v>10</v>
      </c>
      <c r="AF82" s="47">
        <v>8</v>
      </c>
      <c r="AG82" s="82">
        <v>2013</v>
      </c>
      <c r="AH82" s="38">
        <v>2014</v>
      </c>
      <c r="AI82" s="37"/>
      <c r="AJ82" s="47" t="s">
        <v>443</v>
      </c>
      <c r="AK82" s="38"/>
    </row>
    <row r="83" spans="1:37" x14ac:dyDescent="0.25">
      <c r="A83" t="s">
        <v>395</v>
      </c>
      <c r="C83" s="45" t="s">
        <v>1091</v>
      </c>
      <c r="D83" s="47"/>
      <c r="E83" s="46" t="s">
        <v>282</v>
      </c>
      <c r="F83" s="47" t="s">
        <v>1094</v>
      </c>
      <c r="G83" s="46" t="s">
        <v>1092</v>
      </c>
      <c r="H83" s="47">
        <v>32</v>
      </c>
      <c r="I83" s="38"/>
      <c r="J83" s="37"/>
      <c r="K83" s="72"/>
      <c r="L83" s="113"/>
      <c r="M83" s="47"/>
      <c r="N83" s="48"/>
      <c r="O83" s="47"/>
      <c r="P83" s="47"/>
      <c r="Q83" s="113"/>
      <c r="R83" s="47"/>
      <c r="S83" s="81"/>
      <c r="T83" s="113"/>
      <c r="U83" s="37" t="s">
        <v>42</v>
      </c>
      <c r="V83" s="46">
        <v>18</v>
      </c>
      <c r="W83" s="47" t="s">
        <v>1091</v>
      </c>
      <c r="X83" s="47"/>
      <c r="Y83" s="47"/>
      <c r="Z83" s="48"/>
      <c r="AA83" s="46"/>
      <c r="AB83" s="46"/>
      <c r="AC83" s="46"/>
      <c r="AD83" s="47"/>
      <c r="AE83" s="47"/>
      <c r="AF83" s="47"/>
      <c r="AG83" s="82">
        <v>2013</v>
      </c>
      <c r="AH83" s="38"/>
      <c r="AI83" s="56"/>
      <c r="AJ83" s="47" t="s">
        <v>1093</v>
      </c>
      <c r="AK83" s="38"/>
    </row>
    <row r="84" spans="1:37" x14ac:dyDescent="0.25">
      <c r="C84" s="45" t="s">
        <v>556</v>
      </c>
      <c r="D84" s="47" t="s">
        <v>557</v>
      </c>
      <c r="E84" s="46" t="s">
        <v>295</v>
      </c>
      <c r="F84" s="47" t="s">
        <v>558</v>
      </c>
      <c r="G84" s="46"/>
      <c r="H84" s="47"/>
      <c r="I84" s="38"/>
      <c r="J84" s="37"/>
      <c r="K84" s="72"/>
      <c r="L84" s="113"/>
      <c r="M84" s="47"/>
      <c r="N84" s="48"/>
      <c r="O84" s="47"/>
      <c r="P84" s="47"/>
      <c r="Q84" s="113"/>
      <c r="R84" s="47"/>
      <c r="S84" s="81"/>
      <c r="T84" s="113"/>
      <c r="U84" s="37" t="s">
        <v>299</v>
      </c>
      <c r="V84" s="46"/>
      <c r="W84" s="47"/>
      <c r="X84" s="47"/>
      <c r="Y84" s="47"/>
      <c r="Z84" s="48" t="s">
        <v>192</v>
      </c>
      <c r="AA84" s="46"/>
      <c r="AB84" s="46"/>
      <c r="AC84" s="46"/>
      <c r="AD84" s="47"/>
      <c r="AE84" s="47">
        <v>64</v>
      </c>
      <c r="AF84" s="47"/>
      <c r="AG84" s="82">
        <v>2002</v>
      </c>
      <c r="AH84" s="38">
        <v>2009</v>
      </c>
      <c r="AI84" s="37"/>
      <c r="AJ84" s="47" t="s">
        <v>559</v>
      </c>
      <c r="AK84" s="38"/>
    </row>
    <row r="85" spans="1:37" ht="14.25" customHeight="1" x14ac:dyDescent="0.25">
      <c r="A85" t="s">
        <v>395</v>
      </c>
      <c r="C85" s="45" t="s">
        <v>553</v>
      </c>
      <c r="D85" s="47" t="s">
        <v>554</v>
      </c>
      <c r="E85" s="46" t="s">
        <v>206</v>
      </c>
      <c r="F85" s="47" t="s">
        <v>555</v>
      </c>
      <c r="G85" s="46" t="s">
        <v>353</v>
      </c>
      <c r="H85" s="47">
        <v>16</v>
      </c>
      <c r="I85" s="38">
        <v>16</v>
      </c>
      <c r="J85" s="37"/>
      <c r="K85" s="72"/>
      <c r="L85" s="113"/>
      <c r="M85" s="47"/>
      <c r="N85" s="48"/>
      <c r="O85" s="47"/>
      <c r="P85" s="47"/>
      <c r="Q85" s="113"/>
      <c r="R85" s="47"/>
      <c r="S85" s="81"/>
      <c r="T85" s="113"/>
      <c r="U85" s="37" t="s">
        <v>42</v>
      </c>
      <c r="V85" s="46">
        <v>20</v>
      </c>
      <c r="W85" s="47" t="s">
        <v>264</v>
      </c>
      <c r="X85" s="47" t="s">
        <v>333</v>
      </c>
      <c r="Y85" s="47" t="s">
        <v>373</v>
      </c>
      <c r="Z85" s="48" t="s">
        <v>193</v>
      </c>
      <c r="AA85" s="46" t="s">
        <v>402</v>
      </c>
      <c r="AB85" s="46" t="s">
        <v>402</v>
      </c>
      <c r="AC85" s="46"/>
      <c r="AD85" s="47"/>
      <c r="AE85" s="47">
        <v>16</v>
      </c>
      <c r="AF85" s="47"/>
      <c r="AG85" s="82">
        <v>2005</v>
      </c>
      <c r="AH85" s="38">
        <v>2009</v>
      </c>
      <c r="AI85" s="37"/>
      <c r="AJ85" s="47"/>
      <c r="AK85" s="38"/>
    </row>
    <row r="86" spans="1:37" ht="14.25" customHeight="1" x14ac:dyDescent="0.25">
      <c r="C86" s="45" t="s">
        <v>978</v>
      </c>
      <c r="D86" s="47" t="s">
        <v>979</v>
      </c>
      <c r="E86" s="46" t="s">
        <v>206</v>
      </c>
      <c r="F86" s="47" t="s">
        <v>980</v>
      </c>
      <c r="G86" s="46"/>
      <c r="H86" s="47">
        <v>8</v>
      </c>
      <c r="I86" s="38"/>
      <c r="J86" s="37"/>
      <c r="K86" s="72"/>
      <c r="L86" s="113"/>
      <c r="M86" s="47"/>
      <c r="N86" s="48"/>
      <c r="O86" s="47"/>
      <c r="P86" s="47"/>
      <c r="Q86" s="113"/>
      <c r="R86" s="47"/>
      <c r="S86" s="81"/>
      <c r="T86" s="113"/>
      <c r="U86" s="37" t="s">
        <v>42</v>
      </c>
      <c r="V86" s="46">
        <v>1</v>
      </c>
      <c r="W86" s="47" t="s">
        <v>982</v>
      </c>
      <c r="X86" s="47" t="s">
        <v>333</v>
      </c>
      <c r="Y86" s="47"/>
      <c r="Z86" s="48"/>
      <c r="AA86" s="46"/>
      <c r="AB86" s="46"/>
      <c r="AC86" s="46"/>
      <c r="AD86" s="47"/>
      <c r="AE86" s="47"/>
      <c r="AF86" s="47"/>
      <c r="AG86" s="82">
        <v>2005</v>
      </c>
      <c r="AH86" s="38">
        <v>2009</v>
      </c>
      <c r="AI86" s="37" t="s">
        <v>983</v>
      </c>
      <c r="AJ86" s="47" t="s">
        <v>981</v>
      </c>
      <c r="AK86" s="38"/>
    </row>
    <row r="87" spans="1:37" ht="14.25" customHeight="1" x14ac:dyDescent="0.25">
      <c r="C87" s="45" t="s">
        <v>80</v>
      </c>
      <c r="D87" s="47"/>
      <c r="E87" s="46" t="s">
        <v>310</v>
      </c>
      <c r="F87" s="47" t="s">
        <v>68</v>
      </c>
      <c r="G87" s="46" t="s">
        <v>130</v>
      </c>
      <c r="H87" s="47">
        <v>16</v>
      </c>
      <c r="I87" s="38">
        <v>32</v>
      </c>
      <c r="J87" s="37" t="s">
        <v>15</v>
      </c>
      <c r="K87" s="72"/>
      <c r="L87" s="113"/>
      <c r="M87" s="47">
        <v>190</v>
      </c>
      <c r="N87" s="48">
        <v>6</v>
      </c>
      <c r="O87" s="47">
        <v>1</v>
      </c>
      <c r="P87" s="47">
        <v>1</v>
      </c>
      <c r="Q87" s="113">
        <v>534</v>
      </c>
      <c r="R87" s="47"/>
      <c r="S87" s="81">
        <v>0.67</v>
      </c>
      <c r="T87" s="113">
        <f>1000*S87*Q87/M87</f>
        <v>1883.0526315789473</v>
      </c>
      <c r="U87" s="37" t="s">
        <v>199</v>
      </c>
      <c r="V87" s="46"/>
      <c r="W87" s="47"/>
      <c r="X87" s="47"/>
      <c r="Y87" s="47"/>
      <c r="Z87" s="48"/>
      <c r="AA87" s="46"/>
      <c r="AB87" s="46"/>
      <c r="AC87" s="46"/>
      <c r="AD87" s="47">
        <v>20</v>
      </c>
      <c r="AE87" s="47">
        <v>32</v>
      </c>
      <c r="AF87" s="47">
        <v>9</v>
      </c>
      <c r="AG87" s="82"/>
      <c r="AH87" s="38">
        <v>2011</v>
      </c>
      <c r="AI87" s="37" t="s">
        <v>16</v>
      </c>
      <c r="AJ87" s="47" t="s">
        <v>435</v>
      </c>
      <c r="AK87" s="38" t="s">
        <v>195</v>
      </c>
    </row>
    <row r="88" spans="1:37" ht="14.25" customHeight="1" x14ac:dyDescent="0.25">
      <c r="C88" s="45" t="s">
        <v>1095</v>
      </c>
      <c r="D88" s="47"/>
      <c r="E88" s="46" t="s">
        <v>310</v>
      </c>
      <c r="F88" s="47" t="s">
        <v>1097</v>
      </c>
      <c r="G88" s="46" t="s">
        <v>254</v>
      </c>
      <c r="H88" s="47">
        <v>32</v>
      </c>
      <c r="I88" s="38">
        <v>8</v>
      </c>
      <c r="J88" s="37"/>
      <c r="K88" s="72"/>
      <c r="L88" s="113"/>
      <c r="M88" s="47"/>
      <c r="N88" s="48"/>
      <c r="O88" s="47"/>
      <c r="P88" s="47"/>
      <c r="Q88" s="113"/>
      <c r="R88" s="47"/>
      <c r="S88" s="81"/>
      <c r="T88" s="113"/>
      <c r="U88" s="37" t="s">
        <v>199</v>
      </c>
      <c r="V88" s="46"/>
      <c r="W88" s="47"/>
      <c r="X88" s="47"/>
      <c r="Y88" s="47"/>
      <c r="Z88" s="48" t="s">
        <v>193</v>
      </c>
      <c r="AA88" s="46" t="s">
        <v>342</v>
      </c>
      <c r="AB88" s="46" t="s">
        <v>342</v>
      </c>
      <c r="AC88" s="46"/>
      <c r="AD88" s="47"/>
      <c r="AE88" s="47"/>
      <c r="AF88" s="47"/>
      <c r="AG88" s="82">
        <v>1995</v>
      </c>
      <c r="AH88" s="38">
        <v>2002</v>
      </c>
      <c r="AI88" s="56"/>
      <c r="AJ88" s="47" t="s">
        <v>1096</v>
      </c>
      <c r="AK88" s="38"/>
    </row>
    <row r="89" spans="1:37" ht="14.25" customHeight="1" x14ac:dyDescent="0.25">
      <c r="A89" t="s">
        <v>1190</v>
      </c>
      <c r="C89" s="45" t="s">
        <v>560</v>
      </c>
      <c r="D89" s="47" t="s">
        <v>561</v>
      </c>
      <c r="E89" s="46" t="s">
        <v>562</v>
      </c>
      <c r="F89" s="47" t="s">
        <v>563</v>
      </c>
      <c r="G89" s="48" t="s">
        <v>130</v>
      </c>
      <c r="H89" s="47">
        <v>32</v>
      </c>
      <c r="I89" s="38">
        <v>32</v>
      </c>
      <c r="J89" s="37" t="s">
        <v>44</v>
      </c>
      <c r="K89" s="72"/>
      <c r="L89" s="113"/>
      <c r="M89" s="47">
        <v>2017</v>
      </c>
      <c r="N89" s="48">
        <v>6</v>
      </c>
      <c r="O89" s="47"/>
      <c r="P89" s="47"/>
      <c r="Q89" s="113">
        <v>104</v>
      </c>
      <c r="R89" s="47"/>
      <c r="S89" s="81">
        <v>1</v>
      </c>
      <c r="T89" s="113">
        <f>1000*S89*Q89/M89</f>
        <v>51.561725334655428</v>
      </c>
      <c r="U89" s="37" t="s">
        <v>42</v>
      </c>
      <c r="V89" s="46">
        <v>12</v>
      </c>
      <c r="W89" s="47" t="s">
        <v>565</v>
      </c>
      <c r="X89" s="47" t="s">
        <v>333</v>
      </c>
      <c r="Y89" s="47" t="s">
        <v>333</v>
      </c>
      <c r="Z89" s="48" t="s">
        <v>193</v>
      </c>
      <c r="AA89" s="46" t="s">
        <v>342</v>
      </c>
      <c r="AB89" s="46" t="s">
        <v>342</v>
      </c>
      <c r="AC89" s="46" t="s">
        <v>192</v>
      </c>
      <c r="AD89" s="47"/>
      <c r="AE89" s="47">
        <v>32</v>
      </c>
      <c r="AF89" s="47"/>
      <c r="AG89" s="82">
        <v>2011</v>
      </c>
      <c r="AH89" s="38">
        <v>2014</v>
      </c>
      <c r="AI89" s="37"/>
      <c r="AJ89" s="47" t="s">
        <v>564</v>
      </c>
      <c r="AK89" s="38"/>
    </row>
    <row r="90" spans="1:37" ht="14.25" customHeight="1" x14ac:dyDescent="0.25">
      <c r="A90" t="s">
        <v>1192</v>
      </c>
      <c r="C90" s="45" t="s">
        <v>38</v>
      </c>
      <c r="D90" s="47"/>
      <c r="E90" s="46" t="s">
        <v>257</v>
      </c>
      <c r="F90" s="47" t="s">
        <v>645</v>
      </c>
      <c r="G90" s="46" t="s">
        <v>254</v>
      </c>
      <c r="H90" s="47">
        <v>16</v>
      </c>
      <c r="I90" s="38">
        <v>16</v>
      </c>
      <c r="J90" s="37" t="s">
        <v>20</v>
      </c>
      <c r="K90" s="72" t="s">
        <v>311</v>
      </c>
      <c r="L90" s="113"/>
      <c r="M90" s="47">
        <v>333</v>
      </c>
      <c r="N90" s="48">
        <v>6</v>
      </c>
      <c r="O90" s="47"/>
      <c r="P90" s="47">
        <v>1</v>
      </c>
      <c r="Q90" s="113">
        <v>116.63200000000001</v>
      </c>
      <c r="R90" s="47">
        <v>14.7</v>
      </c>
      <c r="S90" s="81">
        <v>0.8</v>
      </c>
      <c r="T90" s="113">
        <f>1000*S90*Q90/M90</f>
        <v>280.19699699699703</v>
      </c>
      <c r="U90" s="37" t="s">
        <v>648</v>
      </c>
      <c r="V90" s="46">
        <v>1</v>
      </c>
      <c r="W90" s="47" t="s">
        <v>647</v>
      </c>
      <c r="X90" s="47" t="s">
        <v>333</v>
      </c>
      <c r="Y90" s="47" t="s">
        <v>254</v>
      </c>
      <c r="Z90" s="48" t="s">
        <v>193</v>
      </c>
      <c r="AA90" s="46" t="s">
        <v>402</v>
      </c>
      <c r="AB90" s="46" t="s">
        <v>402</v>
      </c>
      <c r="AC90" s="46"/>
      <c r="AD90" s="47">
        <v>16</v>
      </c>
      <c r="AE90" s="47"/>
      <c r="AF90" s="47">
        <v>2</v>
      </c>
      <c r="AG90" s="82">
        <v>2006</v>
      </c>
      <c r="AH90" s="38">
        <v>2010</v>
      </c>
      <c r="AI90" s="37" t="s">
        <v>646</v>
      </c>
      <c r="AJ90" s="47" t="s">
        <v>155</v>
      </c>
      <c r="AK90" s="38" t="s">
        <v>41</v>
      </c>
    </row>
    <row r="91" spans="1:37" ht="14.25" customHeight="1" x14ac:dyDescent="0.25">
      <c r="A91" t="s">
        <v>395</v>
      </c>
      <c r="C91" s="45" t="s">
        <v>1098</v>
      </c>
      <c r="D91" s="47"/>
      <c r="E91" s="46" t="s">
        <v>257</v>
      </c>
      <c r="F91" s="47" t="s">
        <v>1099</v>
      </c>
      <c r="G91" s="46" t="s">
        <v>353</v>
      </c>
      <c r="H91" s="47">
        <v>32</v>
      </c>
      <c r="I91" s="38">
        <v>32</v>
      </c>
      <c r="J91" s="37"/>
      <c r="K91" s="72"/>
      <c r="L91" s="113"/>
      <c r="M91" s="47"/>
      <c r="N91" s="48"/>
      <c r="O91" s="47"/>
      <c r="P91" s="47"/>
      <c r="Q91" s="113"/>
      <c r="R91" s="47"/>
      <c r="S91" s="81"/>
      <c r="T91" s="113"/>
      <c r="U91" s="37" t="s">
        <v>42</v>
      </c>
      <c r="V91" s="46">
        <v>17</v>
      </c>
      <c r="W91" s="47" t="s">
        <v>264</v>
      </c>
      <c r="X91" s="47" t="s">
        <v>333</v>
      </c>
      <c r="Y91" s="47"/>
      <c r="Z91" s="48" t="s">
        <v>193</v>
      </c>
      <c r="AA91" s="46" t="s">
        <v>342</v>
      </c>
      <c r="AB91" s="46" t="s">
        <v>342</v>
      </c>
      <c r="AC91" s="46"/>
      <c r="AD91" s="47"/>
      <c r="AE91" s="47">
        <v>32</v>
      </c>
      <c r="AF91" s="47">
        <v>5</v>
      </c>
      <c r="AG91" s="82">
        <v>2002</v>
      </c>
      <c r="AH91" s="38"/>
      <c r="AI91" s="56"/>
      <c r="AJ91" s="47"/>
      <c r="AK91" s="38"/>
    </row>
    <row r="92" spans="1:37" ht="14.25" customHeight="1" x14ac:dyDescent="0.25">
      <c r="A92" t="s">
        <v>1192</v>
      </c>
      <c r="C92" s="45" t="s">
        <v>1105</v>
      </c>
      <c r="D92" s="47"/>
      <c r="E92" s="46" t="s">
        <v>257</v>
      </c>
      <c r="F92" s="47" t="s">
        <v>1108</v>
      </c>
      <c r="G92" s="46" t="s">
        <v>353</v>
      </c>
      <c r="H92" s="47">
        <v>4</v>
      </c>
      <c r="I92" s="38">
        <v>8</v>
      </c>
      <c r="J92" s="37"/>
      <c r="K92" s="72"/>
      <c r="L92" s="113"/>
      <c r="M92" s="47"/>
      <c r="N92" s="48"/>
      <c r="O92" s="47"/>
      <c r="P92" s="47"/>
      <c r="Q92" s="113"/>
      <c r="R92" s="47"/>
      <c r="S92" s="81"/>
      <c r="T92" s="113"/>
      <c r="U92" s="37" t="s">
        <v>42</v>
      </c>
      <c r="V92" s="46">
        <v>3</v>
      </c>
      <c r="W92" s="47" t="s">
        <v>1106</v>
      </c>
      <c r="X92" s="47" t="s">
        <v>333</v>
      </c>
      <c r="Y92" s="47"/>
      <c r="Z92" s="48"/>
      <c r="AA92" s="46"/>
      <c r="AB92" s="46"/>
      <c r="AC92" s="46"/>
      <c r="AD92" s="47">
        <v>27</v>
      </c>
      <c r="AE92" s="47">
        <v>16</v>
      </c>
      <c r="AF92" s="47"/>
      <c r="AG92" s="82">
        <v>2002</v>
      </c>
      <c r="AH92" s="38"/>
      <c r="AI92" s="56"/>
      <c r="AJ92" s="47" t="s">
        <v>1107</v>
      </c>
      <c r="AK92" s="38"/>
    </row>
    <row r="93" spans="1:37" ht="14.25" customHeight="1" x14ac:dyDescent="0.25">
      <c r="A93" t="s">
        <v>1190</v>
      </c>
      <c r="C93" s="45" t="s">
        <v>566</v>
      </c>
      <c r="D93" s="47" t="s">
        <v>567</v>
      </c>
      <c r="E93" s="46" t="s">
        <v>257</v>
      </c>
      <c r="F93" s="47" t="s">
        <v>568</v>
      </c>
      <c r="G93" s="46" t="s">
        <v>421</v>
      </c>
      <c r="H93" s="47">
        <v>8</v>
      </c>
      <c r="I93" s="38">
        <v>14</v>
      </c>
      <c r="J93" s="37"/>
      <c r="K93" s="72"/>
      <c r="L93" s="113"/>
      <c r="M93" s="47"/>
      <c r="N93" s="48"/>
      <c r="O93" s="47"/>
      <c r="P93" s="47"/>
      <c r="Q93" s="113"/>
      <c r="R93" s="47"/>
      <c r="S93" s="81"/>
      <c r="T93" s="113"/>
      <c r="U93" s="37" t="s">
        <v>299</v>
      </c>
      <c r="V93" s="46"/>
      <c r="W93" s="47"/>
      <c r="X93" s="47"/>
      <c r="Y93" s="47"/>
      <c r="Z93" s="48"/>
      <c r="AA93" s="46"/>
      <c r="AB93" s="46"/>
      <c r="AC93" s="46"/>
      <c r="AD93" s="47"/>
      <c r="AE93" s="47"/>
      <c r="AF93" s="47"/>
      <c r="AG93" s="82">
        <v>2013</v>
      </c>
      <c r="AH93" s="38"/>
      <c r="AI93" s="37" t="s">
        <v>601</v>
      </c>
      <c r="AJ93" s="47"/>
      <c r="AK93" s="38"/>
    </row>
    <row r="94" spans="1:37" ht="14.25" customHeight="1" x14ac:dyDescent="0.25">
      <c r="A94" t="s">
        <v>1192</v>
      </c>
      <c r="C94" s="45" t="s">
        <v>569</v>
      </c>
      <c r="D94" s="47" t="s">
        <v>570</v>
      </c>
      <c r="E94" s="46" t="s">
        <v>257</v>
      </c>
      <c r="F94" s="47" t="s">
        <v>572</v>
      </c>
      <c r="G94" s="46" t="s">
        <v>254</v>
      </c>
      <c r="H94" s="47">
        <v>16</v>
      </c>
      <c r="I94" s="38">
        <v>16</v>
      </c>
      <c r="J94" s="37" t="s">
        <v>571</v>
      </c>
      <c r="K94" s="72"/>
      <c r="L94" s="113"/>
      <c r="M94" s="47">
        <v>2000</v>
      </c>
      <c r="N94" s="48">
        <v>4</v>
      </c>
      <c r="O94" s="47"/>
      <c r="P94" s="47"/>
      <c r="Q94" s="113"/>
      <c r="R94" s="47"/>
      <c r="S94" s="81"/>
      <c r="T94" s="113"/>
      <c r="U94" s="37" t="s">
        <v>42</v>
      </c>
      <c r="V94" s="46" t="s">
        <v>573</v>
      </c>
      <c r="W94" s="47" t="s">
        <v>574</v>
      </c>
      <c r="X94" s="47" t="s">
        <v>333</v>
      </c>
      <c r="Y94" s="47" t="s">
        <v>333</v>
      </c>
      <c r="Z94" s="48" t="s">
        <v>193</v>
      </c>
      <c r="AA94" s="46" t="s">
        <v>575</v>
      </c>
      <c r="AB94" s="46" t="s">
        <v>575</v>
      </c>
      <c r="AC94" s="46"/>
      <c r="AD94" s="47"/>
      <c r="AE94" s="47"/>
      <c r="AF94" s="47"/>
      <c r="AG94" s="82">
        <v>2004</v>
      </c>
      <c r="AH94" s="38">
        <v>2011</v>
      </c>
      <c r="AI94" s="37"/>
      <c r="AJ94" s="47" t="s">
        <v>576</v>
      </c>
      <c r="AK94" s="38"/>
    </row>
    <row r="95" spans="1:37" ht="14.25" customHeight="1" x14ac:dyDescent="0.25">
      <c r="A95" t="s">
        <v>1192</v>
      </c>
      <c r="C95" s="45" t="s">
        <v>1109</v>
      </c>
      <c r="D95" s="47"/>
      <c r="E95" s="46" t="s">
        <v>257</v>
      </c>
      <c r="F95" s="47" t="s">
        <v>1110</v>
      </c>
      <c r="G95" s="46" t="s">
        <v>353</v>
      </c>
      <c r="H95" s="47">
        <v>16</v>
      </c>
      <c r="I95" s="38">
        <v>26</v>
      </c>
      <c r="J95" s="37"/>
      <c r="K95" s="72"/>
      <c r="L95" s="113"/>
      <c r="M95" s="47"/>
      <c r="N95" s="48"/>
      <c r="O95" s="47"/>
      <c r="P95" s="47"/>
      <c r="Q95" s="113"/>
      <c r="R95" s="47"/>
      <c r="S95" s="81"/>
      <c r="T95" s="113"/>
      <c r="U95" s="37" t="s">
        <v>42</v>
      </c>
      <c r="V95" s="46">
        <v>9</v>
      </c>
      <c r="W95" s="47" t="s">
        <v>1111</v>
      </c>
      <c r="X95" s="47" t="s">
        <v>333</v>
      </c>
      <c r="Y95" s="47" t="s">
        <v>373</v>
      </c>
      <c r="Z95" s="48" t="s">
        <v>193</v>
      </c>
      <c r="AA95" s="46" t="s">
        <v>402</v>
      </c>
      <c r="AB95" s="46" t="s">
        <v>402</v>
      </c>
      <c r="AC95" s="46"/>
      <c r="AD95" s="47"/>
      <c r="AE95" s="47">
        <v>16</v>
      </c>
      <c r="AF95" s="47"/>
      <c r="AG95" s="82">
        <v>2012</v>
      </c>
      <c r="AH95" s="38"/>
      <c r="AI95" s="56"/>
      <c r="AJ95" s="47" t="s">
        <v>1112</v>
      </c>
      <c r="AK95" s="38"/>
    </row>
    <row r="96" spans="1:37" ht="14.25" customHeight="1" x14ac:dyDescent="0.25">
      <c r="C96" s="45" t="s">
        <v>577</v>
      </c>
      <c r="D96" s="47" t="s">
        <v>578</v>
      </c>
      <c r="E96" s="46" t="s">
        <v>282</v>
      </c>
      <c r="F96" s="47" t="s">
        <v>335</v>
      </c>
      <c r="G96" s="46">
        <v>68000</v>
      </c>
      <c r="H96" s="47" t="s">
        <v>262</v>
      </c>
      <c r="I96" s="38" t="s">
        <v>369</v>
      </c>
      <c r="J96" s="37"/>
      <c r="K96" s="72"/>
      <c r="L96" s="113"/>
      <c r="M96" s="47"/>
      <c r="N96" s="48"/>
      <c r="O96" s="47"/>
      <c r="P96" s="47"/>
      <c r="Q96" s="113"/>
      <c r="R96" s="47"/>
      <c r="S96" s="81"/>
      <c r="T96" s="113"/>
      <c r="U96" s="37" t="s">
        <v>47</v>
      </c>
      <c r="V96" s="46">
        <v>15</v>
      </c>
      <c r="W96" s="47" t="s">
        <v>580</v>
      </c>
      <c r="X96" s="47" t="s">
        <v>333</v>
      </c>
      <c r="Y96" s="47" t="s">
        <v>333</v>
      </c>
      <c r="Z96" s="48" t="s">
        <v>193</v>
      </c>
      <c r="AA96" s="46" t="s">
        <v>279</v>
      </c>
      <c r="AB96" s="46" t="s">
        <v>342</v>
      </c>
      <c r="AC96" s="46" t="s">
        <v>192</v>
      </c>
      <c r="AD96" s="47"/>
      <c r="AE96" s="47">
        <v>16</v>
      </c>
      <c r="AF96" s="47"/>
      <c r="AG96" s="82">
        <v>2003</v>
      </c>
      <c r="AH96" s="38">
        <v>2009</v>
      </c>
      <c r="AI96" s="37" t="s">
        <v>370</v>
      </c>
      <c r="AJ96" s="47" t="s">
        <v>579</v>
      </c>
      <c r="AK96" s="38"/>
    </row>
    <row r="97" spans="1:37" x14ac:dyDescent="0.25">
      <c r="C97" s="45" t="s">
        <v>581</v>
      </c>
      <c r="D97" s="47" t="s">
        <v>582</v>
      </c>
      <c r="E97" s="46" t="s">
        <v>295</v>
      </c>
      <c r="F97" s="47" t="s">
        <v>583</v>
      </c>
      <c r="G97" s="46" t="s">
        <v>353</v>
      </c>
      <c r="H97" s="47">
        <v>32</v>
      </c>
      <c r="I97" s="38">
        <v>32</v>
      </c>
      <c r="J97" s="37"/>
      <c r="K97" s="72"/>
      <c r="L97" s="113"/>
      <c r="M97" s="47"/>
      <c r="N97" s="48"/>
      <c r="O97" s="47"/>
      <c r="P97" s="47"/>
      <c r="Q97" s="113"/>
      <c r="R97" s="47"/>
      <c r="S97" s="81"/>
      <c r="T97" s="113"/>
      <c r="U97" s="37" t="s">
        <v>47</v>
      </c>
      <c r="V97" s="46">
        <v>25</v>
      </c>
      <c r="W97" s="47" t="s">
        <v>582</v>
      </c>
      <c r="X97" s="47" t="s">
        <v>333</v>
      </c>
      <c r="Y97" s="47"/>
      <c r="Z97" s="48" t="s">
        <v>193</v>
      </c>
      <c r="AA97" s="46" t="s">
        <v>342</v>
      </c>
      <c r="AB97" s="46" t="s">
        <v>342</v>
      </c>
      <c r="AC97" s="46" t="s">
        <v>192</v>
      </c>
      <c r="AD97" s="47"/>
      <c r="AE97" s="47">
        <v>32</v>
      </c>
      <c r="AF97" s="47"/>
      <c r="AG97" s="82">
        <v>2011</v>
      </c>
      <c r="AH97" s="38">
        <v>2012</v>
      </c>
      <c r="AI97" s="37"/>
      <c r="AJ97" s="47"/>
      <c r="AK97" s="38"/>
    </row>
    <row r="98" spans="1:37" ht="14.25" customHeight="1" x14ac:dyDescent="0.25">
      <c r="A98" t="s">
        <v>1190</v>
      </c>
      <c r="C98" s="45" t="s">
        <v>584</v>
      </c>
      <c r="D98" s="47" t="s">
        <v>585</v>
      </c>
      <c r="E98" s="46" t="s">
        <v>206</v>
      </c>
      <c r="F98" s="47" t="s">
        <v>586</v>
      </c>
      <c r="G98" s="46">
        <v>6502</v>
      </c>
      <c r="H98" s="47">
        <v>8</v>
      </c>
      <c r="I98" s="38" t="s">
        <v>262</v>
      </c>
      <c r="J98" s="37" t="s">
        <v>1232</v>
      </c>
      <c r="K98" s="72"/>
      <c r="L98" s="113"/>
      <c r="M98" s="47"/>
      <c r="N98" s="48"/>
      <c r="O98" s="47"/>
      <c r="P98" s="47"/>
      <c r="Q98" s="113"/>
      <c r="R98" s="47"/>
      <c r="S98" s="81"/>
      <c r="T98" s="113"/>
      <c r="U98" s="37" t="s">
        <v>42</v>
      </c>
      <c r="V98" s="46">
        <v>7</v>
      </c>
      <c r="W98" s="47" t="s">
        <v>587</v>
      </c>
      <c r="X98" s="47" t="s">
        <v>333</v>
      </c>
      <c r="Y98" s="47" t="s">
        <v>333</v>
      </c>
      <c r="Z98" s="48" t="s">
        <v>193</v>
      </c>
      <c r="AA98" s="46" t="s">
        <v>402</v>
      </c>
      <c r="AB98" s="46" t="s">
        <v>402</v>
      </c>
      <c r="AC98" s="46" t="s">
        <v>192</v>
      </c>
      <c r="AD98" s="47"/>
      <c r="AE98" s="47"/>
      <c r="AF98" s="47"/>
      <c r="AG98" s="82">
        <v>2010</v>
      </c>
      <c r="AH98" s="38">
        <v>2010</v>
      </c>
      <c r="AI98" s="37" t="s">
        <v>312</v>
      </c>
      <c r="AJ98" s="47" t="s">
        <v>595</v>
      </c>
      <c r="AK98" s="38"/>
    </row>
    <row r="99" spans="1:37" ht="14.25" customHeight="1" x14ac:dyDescent="0.25">
      <c r="A99" t="s">
        <v>1192</v>
      </c>
      <c r="C99" s="45" t="s">
        <v>1117</v>
      </c>
      <c r="D99" s="47"/>
      <c r="E99" s="46" t="s">
        <v>257</v>
      </c>
      <c r="F99" s="47" t="s">
        <v>1118</v>
      </c>
      <c r="G99" s="46" t="s">
        <v>353</v>
      </c>
      <c r="H99" s="47">
        <v>32</v>
      </c>
      <c r="I99" s="38">
        <v>32</v>
      </c>
      <c r="J99" s="37"/>
      <c r="K99" s="72"/>
      <c r="L99" s="113"/>
      <c r="M99" s="47"/>
      <c r="N99" s="48"/>
      <c r="O99" s="47"/>
      <c r="P99" s="47"/>
      <c r="Q99" s="113"/>
      <c r="R99" s="47"/>
      <c r="S99" s="81"/>
      <c r="T99" s="113"/>
      <c r="U99" s="37" t="s">
        <v>47</v>
      </c>
      <c r="V99" s="46">
        <v>24</v>
      </c>
      <c r="W99" s="47" t="s">
        <v>1119</v>
      </c>
      <c r="X99" s="47" t="s">
        <v>333</v>
      </c>
      <c r="Y99" s="47" t="s">
        <v>333</v>
      </c>
      <c r="Z99" s="48" t="s">
        <v>193</v>
      </c>
      <c r="AA99" s="46" t="s">
        <v>342</v>
      </c>
      <c r="AB99" s="46" t="s">
        <v>342</v>
      </c>
      <c r="AC99" s="46" t="s">
        <v>192</v>
      </c>
      <c r="AD99" s="47"/>
      <c r="AE99" s="47">
        <v>32</v>
      </c>
      <c r="AF99" s="47"/>
      <c r="AG99" s="82">
        <v>2006</v>
      </c>
      <c r="AH99" s="38">
        <v>2012</v>
      </c>
      <c r="AI99" s="56" t="s">
        <v>1121</v>
      </c>
      <c r="AJ99" s="47" t="s">
        <v>1120</v>
      </c>
      <c r="AK99" s="38"/>
    </row>
    <row r="100" spans="1:37" ht="15" customHeight="1" x14ac:dyDescent="0.25">
      <c r="A100" t="s">
        <v>1192</v>
      </c>
      <c r="C100" s="45" t="s">
        <v>1113</v>
      </c>
      <c r="D100" s="47"/>
      <c r="E100" s="46" t="s">
        <v>257</v>
      </c>
      <c r="F100" s="47" t="s">
        <v>1123</v>
      </c>
      <c r="G100" s="46" t="s">
        <v>353</v>
      </c>
      <c r="H100" s="47">
        <v>8</v>
      </c>
      <c r="I100" s="38">
        <v>18</v>
      </c>
      <c r="J100" s="37" t="s">
        <v>1115</v>
      </c>
      <c r="K100" s="72"/>
      <c r="L100" s="113"/>
      <c r="M100" s="47">
        <v>265</v>
      </c>
      <c r="N100" s="48">
        <v>4</v>
      </c>
      <c r="O100" s="47"/>
      <c r="P100" s="47"/>
      <c r="Q100" s="113">
        <v>103.5</v>
      </c>
      <c r="R100" s="47"/>
      <c r="S100" s="81"/>
      <c r="T100" s="113"/>
      <c r="U100" s="37" t="s">
        <v>42</v>
      </c>
      <c r="V100" s="46">
        <v>10</v>
      </c>
      <c r="W100" s="47" t="s">
        <v>1114</v>
      </c>
      <c r="X100" s="47" t="s">
        <v>333</v>
      </c>
      <c r="Y100" s="47" t="s">
        <v>333</v>
      </c>
      <c r="Z100" s="48" t="s">
        <v>193</v>
      </c>
      <c r="AA100" s="46">
        <v>256</v>
      </c>
      <c r="AB100" s="46" t="s">
        <v>279</v>
      </c>
      <c r="AC100" s="46" t="s">
        <v>192</v>
      </c>
      <c r="AD100" s="47"/>
      <c r="AE100" s="47">
        <v>32</v>
      </c>
      <c r="AF100" s="47"/>
      <c r="AG100" s="82">
        <v>2005</v>
      </c>
      <c r="AH100" s="38">
        <v>2010</v>
      </c>
      <c r="AI100" s="56" t="s">
        <v>1122</v>
      </c>
      <c r="AJ100" s="47" t="s">
        <v>1116</v>
      </c>
      <c r="AK100" s="38"/>
    </row>
    <row r="101" spans="1:37" ht="14.25" customHeight="1" x14ac:dyDescent="0.25">
      <c r="A101" t="s">
        <v>1192</v>
      </c>
      <c r="C101" s="45" t="s">
        <v>43</v>
      </c>
      <c r="D101" s="47" t="s">
        <v>43</v>
      </c>
      <c r="E101" s="46" t="s">
        <v>257</v>
      </c>
      <c r="F101" s="47" t="s">
        <v>311</v>
      </c>
      <c r="G101" s="46" t="s">
        <v>24</v>
      </c>
      <c r="H101" s="47">
        <v>1</v>
      </c>
      <c r="I101" s="38">
        <v>9</v>
      </c>
      <c r="J101" s="37" t="s">
        <v>114</v>
      </c>
      <c r="K101" s="72"/>
      <c r="L101" s="113"/>
      <c r="M101" s="47">
        <v>40</v>
      </c>
      <c r="N101" s="48">
        <v>6</v>
      </c>
      <c r="O101" s="47"/>
      <c r="P101" s="47">
        <v>1</v>
      </c>
      <c r="Q101" s="113">
        <v>357</v>
      </c>
      <c r="R101" s="47">
        <v>14.5</v>
      </c>
      <c r="S101" s="81">
        <v>0.04</v>
      </c>
      <c r="T101" s="113">
        <f>1000*S101*Q101/M101</f>
        <v>357</v>
      </c>
      <c r="U101" s="37" t="s">
        <v>42</v>
      </c>
      <c r="V101" s="46">
        <v>3</v>
      </c>
      <c r="W101" s="47" t="s">
        <v>499</v>
      </c>
      <c r="X101" s="47" t="s">
        <v>333</v>
      </c>
      <c r="Y101" s="47" t="s">
        <v>373</v>
      </c>
      <c r="Z101" s="48" t="s">
        <v>193</v>
      </c>
      <c r="AA101" s="46">
        <v>6</v>
      </c>
      <c r="AB101" s="46">
        <v>11</v>
      </c>
      <c r="AC101" s="46" t="s">
        <v>193</v>
      </c>
      <c r="AD101" s="47">
        <v>8</v>
      </c>
      <c r="AE101" s="47">
        <v>64</v>
      </c>
      <c r="AF101" s="47">
        <v>1</v>
      </c>
      <c r="AG101" s="82">
        <v>2003</v>
      </c>
      <c r="AH101" s="38">
        <v>2009</v>
      </c>
      <c r="AI101" s="37"/>
      <c r="AJ101" s="47" t="s">
        <v>500</v>
      </c>
      <c r="AK101" s="38" t="s">
        <v>49</v>
      </c>
    </row>
    <row r="102" spans="1:37" ht="14.25" customHeight="1" x14ac:dyDescent="0.25">
      <c r="A102" t="s">
        <v>395</v>
      </c>
      <c r="C102" s="45" t="s">
        <v>194</v>
      </c>
      <c r="D102" s="47"/>
      <c r="E102" s="46" t="s">
        <v>282</v>
      </c>
      <c r="F102" s="47" t="s">
        <v>311</v>
      </c>
      <c r="G102" s="46" t="s">
        <v>24</v>
      </c>
      <c r="H102" s="47">
        <v>16</v>
      </c>
      <c r="I102" s="38">
        <v>18</v>
      </c>
      <c r="J102" s="37" t="s">
        <v>20</v>
      </c>
      <c r="K102" s="72"/>
      <c r="L102" s="113"/>
      <c r="M102" s="47">
        <v>471</v>
      </c>
      <c r="N102" s="48">
        <v>6</v>
      </c>
      <c r="O102" s="47"/>
      <c r="P102" s="47">
        <v>1</v>
      </c>
      <c r="Q102" s="113">
        <v>190</v>
      </c>
      <c r="R102" s="47">
        <v>14.5</v>
      </c>
      <c r="S102" s="81">
        <v>0.67</v>
      </c>
      <c r="T102" s="113">
        <f>1000*S102*Q102/M102</f>
        <v>270.27600849256902</v>
      </c>
      <c r="U102" s="37" t="s">
        <v>42</v>
      </c>
      <c r="V102" s="46">
        <v>2</v>
      </c>
      <c r="W102" s="47" t="s">
        <v>194</v>
      </c>
      <c r="X102" s="47" t="s">
        <v>333</v>
      </c>
      <c r="Y102" s="47"/>
      <c r="Z102" s="48" t="s">
        <v>193</v>
      </c>
      <c r="AA102" s="46">
        <v>16</v>
      </c>
      <c r="AB102" s="46">
        <v>16</v>
      </c>
      <c r="AC102" s="46" t="s">
        <v>192</v>
      </c>
      <c r="AD102" s="47">
        <v>100</v>
      </c>
      <c r="AE102" s="47">
        <v>3</v>
      </c>
      <c r="AF102" s="47">
        <v>1</v>
      </c>
      <c r="AG102" s="82">
        <v>2009</v>
      </c>
      <c r="AH102" s="38">
        <v>2013</v>
      </c>
      <c r="AI102" s="37"/>
      <c r="AJ102" s="47" t="s">
        <v>146</v>
      </c>
      <c r="AK102" s="38"/>
    </row>
    <row r="103" spans="1:37" ht="14.25" customHeight="1" x14ac:dyDescent="0.25">
      <c r="A103" t="s">
        <v>395</v>
      </c>
      <c r="C103" s="45" t="s">
        <v>1124</v>
      </c>
      <c r="D103" s="47"/>
      <c r="E103" s="46" t="s">
        <v>257</v>
      </c>
      <c r="F103" s="47" t="s">
        <v>655</v>
      </c>
      <c r="G103" s="46" t="s">
        <v>1092</v>
      </c>
      <c r="H103" s="47">
        <v>32</v>
      </c>
      <c r="I103" s="38">
        <v>32</v>
      </c>
      <c r="J103" s="37"/>
      <c r="K103" s="72"/>
      <c r="L103" s="113"/>
      <c r="M103" s="47"/>
      <c r="N103" s="48"/>
      <c r="O103" s="47"/>
      <c r="P103" s="47"/>
      <c r="Q103" s="113"/>
      <c r="R103" s="47"/>
      <c r="S103" s="81"/>
      <c r="T103" s="113"/>
      <c r="U103" s="37" t="s">
        <v>42</v>
      </c>
      <c r="V103" s="46">
        <v>32</v>
      </c>
      <c r="W103" s="47" t="s">
        <v>459</v>
      </c>
      <c r="X103" s="47" t="s">
        <v>333</v>
      </c>
      <c r="Y103" s="47" t="s">
        <v>333</v>
      </c>
      <c r="Z103" s="48" t="s">
        <v>192</v>
      </c>
      <c r="AA103" s="46" t="s">
        <v>342</v>
      </c>
      <c r="AB103" s="46" t="s">
        <v>1023</v>
      </c>
      <c r="AC103" s="46" t="s">
        <v>192</v>
      </c>
      <c r="AD103" s="47"/>
      <c r="AE103" s="47">
        <v>32</v>
      </c>
      <c r="AF103" s="47">
        <v>4</v>
      </c>
      <c r="AG103" s="82">
        <v>2011</v>
      </c>
      <c r="AH103" s="38"/>
      <c r="AI103" s="56" t="s">
        <v>1126</v>
      </c>
      <c r="AJ103" s="47" t="s">
        <v>1125</v>
      </c>
      <c r="AK103" s="38"/>
    </row>
    <row r="104" spans="1:37" ht="14.25" customHeight="1" x14ac:dyDescent="0.25">
      <c r="A104" t="s">
        <v>1190</v>
      </c>
      <c r="C104" s="45" t="s">
        <v>1100</v>
      </c>
      <c r="D104" s="47"/>
      <c r="E104" s="46" t="s">
        <v>257</v>
      </c>
      <c r="F104" s="47" t="s">
        <v>1102</v>
      </c>
      <c r="G104" s="46" t="s">
        <v>471</v>
      </c>
      <c r="H104" s="47">
        <v>32</v>
      </c>
      <c r="I104" s="38">
        <v>32</v>
      </c>
      <c r="J104" s="37"/>
      <c r="K104" s="72"/>
      <c r="L104" s="113"/>
      <c r="M104" s="47"/>
      <c r="N104" s="48"/>
      <c r="O104" s="47"/>
      <c r="P104" s="47"/>
      <c r="Q104" s="113"/>
      <c r="R104" s="47"/>
      <c r="S104" s="81"/>
      <c r="T104" s="113"/>
      <c r="U104" s="37" t="s">
        <v>42</v>
      </c>
      <c r="V104" s="46" t="s">
        <v>1104</v>
      </c>
      <c r="W104" s="47" t="s">
        <v>1101</v>
      </c>
      <c r="X104" s="47" t="s">
        <v>333</v>
      </c>
      <c r="Y104" s="47" t="s">
        <v>333</v>
      </c>
      <c r="Z104" s="48" t="s">
        <v>192</v>
      </c>
      <c r="AA104" s="46" t="s">
        <v>342</v>
      </c>
      <c r="AB104" s="46" t="s">
        <v>342</v>
      </c>
      <c r="AC104" s="46"/>
      <c r="AD104" s="47"/>
      <c r="AE104" s="47">
        <v>64</v>
      </c>
      <c r="AF104" s="47"/>
      <c r="AG104" s="82">
        <v>2003</v>
      </c>
      <c r="AH104" s="38">
        <v>2013</v>
      </c>
      <c r="AI104" s="56" t="s">
        <v>856</v>
      </c>
      <c r="AJ104" s="47" t="s">
        <v>1103</v>
      </c>
      <c r="AK104" s="38"/>
    </row>
    <row r="105" spans="1:37" ht="14.25" customHeight="1" x14ac:dyDescent="0.25">
      <c r="A105" t="s">
        <v>1192</v>
      </c>
      <c r="C105" s="45" t="s">
        <v>423</v>
      </c>
      <c r="D105" s="47" t="s">
        <v>19</v>
      </c>
      <c r="E105" s="46" t="s">
        <v>257</v>
      </c>
      <c r="F105" s="47" t="s">
        <v>422</v>
      </c>
      <c r="G105" s="46" t="s">
        <v>24</v>
      </c>
      <c r="H105" s="47">
        <v>16</v>
      </c>
      <c r="I105" s="38">
        <v>16</v>
      </c>
      <c r="J105" s="37" t="s">
        <v>1220</v>
      </c>
      <c r="K105" s="47" t="s">
        <v>422</v>
      </c>
      <c r="L105" s="113"/>
      <c r="M105" s="47">
        <v>189</v>
      </c>
      <c r="N105" s="48">
        <v>4</v>
      </c>
      <c r="O105" s="47"/>
      <c r="P105" s="47">
        <v>1</v>
      </c>
      <c r="Q105" s="113">
        <v>160</v>
      </c>
      <c r="R105" s="47"/>
      <c r="S105" s="81">
        <v>0.67</v>
      </c>
      <c r="T105" s="113">
        <f t="shared" ref="T105:T107" si="3">1000*S105*Q105/M105</f>
        <v>567.19576719576719</v>
      </c>
      <c r="U105" s="37" t="s">
        <v>42</v>
      </c>
      <c r="V105" s="46">
        <v>6</v>
      </c>
      <c r="W105" s="47" t="s">
        <v>1245</v>
      </c>
      <c r="X105" s="47" t="s">
        <v>333</v>
      </c>
      <c r="Y105" s="47" t="s">
        <v>333</v>
      </c>
      <c r="Z105" s="48" t="s">
        <v>193</v>
      </c>
      <c r="AA105" s="46" t="s">
        <v>402</v>
      </c>
      <c r="AB105" s="46" t="s">
        <v>402</v>
      </c>
      <c r="AC105" s="46"/>
      <c r="AD105" s="47"/>
      <c r="AE105" s="47">
        <v>2</v>
      </c>
      <c r="AF105" s="47">
        <v>2</v>
      </c>
      <c r="AG105" s="82">
        <v>2008</v>
      </c>
      <c r="AH105" s="38">
        <v>2012</v>
      </c>
      <c r="AI105" s="37" t="s">
        <v>23</v>
      </c>
      <c r="AJ105" s="47" t="s">
        <v>1246</v>
      </c>
      <c r="AK105" s="38" t="s">
        <v>143</v>
      </c>
    </row>
    <row r="106" spans="1:37" ht="14.25" customHeight="1" x14ac:dyDescent="0.25">
      <c r="A106" t="s">
        <v>1192</v>
      </c>
      <c r="C106" s="45" t="s">
        <v>423</v>
      </c>
      <c r="D106" s="47" t="s">
        <v>19</v>
      </c>
      <c r="E106" s="46" t="s">
        <v>257</v>
      </c>
      <c r="F106" s="47" t="s">
        <v>422</v>
      </c>
      <c r="G106" s="46" t="s">
        <v>24</v>
      </c>
      <c r="H106" s="47">
        <v>16</v>
      </c>
      <c r="I106" s="38">
        <v>16</v>
      </c>
      <c r="J106" s="37" t="s">
        <v>21</v>
      </c>
      <c r="K106" s="47" t="s">
        <v>422</v>
      </c>
      <c r="L106" s="113"/>
      <c r="M106" s="47">
        <v>188</v>
      </c>
      <c r="N106" s="48">
        <v>4</v>
      </c>
      <c r="O106" s="47"/>
      <c r="P106" s="47">
        <v>1</v>
      </c>
      <c r="Q106" s="113">
        <v>129</v>
      </c>
      <c r="R106" s="47"/>
      <c r="S106" s="81">
        <v>0.67</v>
      </c>
      <c r="T106" s="113">
        <f t="shared" ref="T106" si="4">1000*S106*Q106/M106</f>
        <v>459.7340425531915</v>
      </c>
      <c r="U106" s="37" t="s">
        <v>42</v>
      </c>
      <c r="V106" s="46">
        <v>6</v>
      </c>
      <c r="W106" s="47" t="s">
        <v>1245</v>
      </c>
      <c r="X106" s="47" t="s">
        <v>333</v>
      </c>
      <c r="Y106" s="47" t="s">
        <v>333</v>
      </c>
      <c r="Z106" s="48" t="s">
        <v>193</v>
      </c>
      <c r="AA106" s="46" t="s">
        <v>402</v>
      </c>
      <c r="AB106" s="46" t="s">
        <v>402</v>
      </c>
      <c r="AC106" s="46"/>
      <c r="AD106" s="47"/>
      <c r="AE106" s="47">
        <v>2</v>
      </c>
      <c r="AF106" s="47">
        <v>2</v>
      </c>
      <c r="AG106" s="82">
        <v>2008</v>
      </c>
      <c r="AH106" s="38">
        <v>2012</v>
      </c>
      <c r="AI106" s="37" t="s">
        <v>23</v>
      </c>
      <c r="AJ106" s="47" t="s">
        <v>1248</v>
      </c>
      <c r="AK106" s="38" t="s">
        <v>143</v>
      </c>
    </row>
    <row r="107" spans="1:37" ht="14.25" customHeight="1" x14ac:dyDescent="0.25">
      <c r="A107" t="s">
        <v>1192</v>
      </c>
      <c r="C107" s="45" t="s">
        <v>423</v>
      </c>
      <c r="D107" s="47" t="s">
        <v>19</v>
      </c>
      <c r="E107" s="46" t="s">
        <v>257</v>
      </c>
      <c r="F107" s="47" t="s">
        <v>422</v>
      </c>
      <c r="G107" s="46" t="s">
        <v>24</v>
      </c>
      <c r="H107" s="47">
        <v>16</v>
      </c>
      <c r="I107" s="38">
        <v>16</v>
      </c>
      <c r="J107" s="37" t="s">
        <v>20</v>
      </c>
      <c r="K107" s="47" t="s">
        <v>422</v>
      </c>
      <c r="L107" s="113"/>
      <c r="M107" s="47">
        <v>112</v>
      </c>
      <c r="N107" s="48">
        <v>6</v>
      </c>
      <c r="O107" s="47"/>
      <c r="P107" s="47">
        <v>1</v>
      </c>
      <c r="Q107" s="113">
        <v>182</v>
      </c>
      <c r="R107" s="47"/>
      <c r="S107" s="81">
        <v>0.67</v>
      </c>
      <c r="T107" s="113">
        <f t="shared" si="3"/>
        <v>1088.75</v>
      </c>
      <c r="U107" s="37" t="s">
        <v>42</v>
      </c>
      <c r="V107" s="46">
        <v>6</v>
      </c>
      <c r="W107" s="47" t="s">
        <v>1245</v>
      </c>
      <c r="X107" s="47" t="s">
        <v>333</v>
      </c>
      <c r="Y107" s="47" t="s">
        <v>333</v>
      </c>
      <c r="Z107" s="48" t="s">
        <v>193</v>
      </c>
      <c r="AA107" s="46" t="s">
        <v>402</v>
      </c>
      <c r="AB107" s="46" t="s">
        <v>402</v>
      </c>
      <c r="AC107" s="46"/>
      <c r="AD107" s="47"/>
      <c r="AE107" s="47">
        <v>2</v>
      </c>
      <c r="AF107" s="47">
        <v>2</v>
      </c>
      <c r="AG107" s="82">
        <v>2008</v>
      </c>
      <c r="AH107" s="38">
        <v>2012</v>
      </c>
      <c r="AI107" s="37" t="s">
        <v>23</v>
      </c>
      <c r="AJ107" s="47" t="s">
        <v>1247</v>
      </c>
      <c r="AK107" s="38" t="s">
        <v>143</v>
      </c>
    </row>
    <row r="108" spans="1:37" ht="14.25" customHeight="1" x14ac:dyDescent="0.25">
      <c r="C108" s="45" t="s">
        <v>588</v>
      </c>
      <c r="D108" s="47" t="s">
        <v>589</v>
      </c>
      <c r="E108" s="46" t="s">
        <v>282</v>
      </c>
      <c r="F108" s="47" t="s">
        <v>590</v>
      </c>
      <c r="G108" s="46" t="s">
        <v>254</v>
      </c>
      <c r="H108" s="47">
        <v>32</v>
      </c>
      <c r="I108" s="38"/>
      <c r="J108" s="37"/>
      <c r="K108" s="72"/>
      <c r="L108" s="113"/>
      <c r="M108" s="47"/>
      <c r="N108" s="48"/>
      <c r="O108" s="47"/>
      <c r="P108" s="47"/>
      <c r="Q108" s="113"/>
      <c r="R108" s="47"/>
      <c r="S108" s="81"/>
      <c r="T108" s="113"/>
      <c r="U108" s="37" t="s">
        <v>299</v>
      </c>
      <c r="V108" s="46"/>
      <c r="W108" s="47"/>
      <c r="X108" s="47"/>
      <c r="Y108" s="47"/>
      <c r="Z108" s="48" t="s">
        <v>193</v>
      </c>
      <c r="AA108" s="46" t="s">
        <v>342</v>
      </c>
      <c r="AB108" s="46" t="s">
        <v>342</v>
      </c>
      <c r="AC108" s="46"/>
      <c r="AD108" s="47"/>
      <c r="AE108" s="47"/>
      <c r="AF108" s="47"/>
      <c r="AG108" s="82">
        <v>2013</v>
      </c>
      <c r="AH108" s="38"/>
      <c r="AI108" s="37"/>
      <c r="AJ108" s="47" t="s">
        <v>591</v>
      </c>
      <c r="AK108" s="38"/>
    </row>
    <row r="109" spans="1:37" ht="14.25" customHeight="1" x14ac:dyDescent="0.25">
      <c r="A109" t="s">
        <v>1190</v>
      </c>
      <c r="C109" s="45" t="s">
        <v>592</v>
      </c>
      <c r="D109" s="47" t="s">
        <v>593</v>
      </c>
      <c r="E109" s="46" t="s">
        <v>206</v>
      </c>
      <c r="F109" s="47" t="s">
        <v>563</v>
      </c>
      <c r="G109" s="46">
        <v>8051</v>
      </c>
      <c r="H109" s="47">
        <v>8</v>
      </c>
      <c r="I109" s="38" t="s">
        <v>262</v>
      </c>
      <c r="J109" s="37"/>
      <c r="K109" s="72"/>
      <c r="L109" s="113"/>
      <c r="M109" s="47"/>
      <c r="N109" s="48"/>
      <c r="O109" s="47"/>
      <c r="P109" s="47"/>
      <c r="Q109" s="113"/>
      <c r="R109" s="47"/>
      <c r="S109" s="81"/>
      <c r="T109" s="113"/>
      <c r="U109" s="37" t="s">
        <v>42</v>
      </c>
      <c r="V109" s="46">
        <v>8</v>
      </c>
      <c r="W109" s="47" t="s">
        <v>597</v>
      </c>
      <c r="X109" s="47" t="s">
        <v>333</v>
      </c>
      <c r="Y109" s="47" t="s">
        <v>333</v>
      </c>
      <c r="Z109" s="48" t="s">
        <v>193</v>
      </c>
      <c r="AA109" s="46" t="s">
        <v>402</v>
      </c>
      <c r="AB109" s="46" t="s">
        <v>402</v>
      </c>
      <c r="AC109" s="46" t="s">
        <v>192</v>
      </c>
      <c r="AD109" s="47"/>
      <c r="AE109" s="47"/>
      <c r="AF109" s="47"/>
      <c r="AG109" s="82">
        <v>2012</v>
      </c>
      <c r="AH109" s="38">
        <v>2013</v>
      </c>
      <c r="AI109" s="37" t="s">
        <v>326</v>
      </c>
      <c r="AJ109" s="75" t="s">
        <v>594</v>
      </c>
      <c r="AK109" s="38"/>
    </row>
    <row r="110" spans="1:37" ht="14.25" customHeight="1" x14ac:dyDescent="0.25">
      <c r="A110" t="s">
        <v>1190</v>
      </c>
      <c r="C110" s="45" t="s">
        <v>598</v>
      </c>
      <c r="D110" s="47" t="s">
        <v>599</v>
      </c>
      <c r="E110" s="46" t="s">
        <v>257</v>
      </c>
      <c r="F110" s="47" t="s">
        <v>600</v>
      </c>
      <c r="G110" s="46">
        <v>8080</v>
      </c>
      <c r="H110" s="47">
        <v>8</v>
      </c>
      <c r="I110" s="38" t="s">
        <v>262</v>
      </c>
      <c r="J110" s="37" t="s">
        <v>20</v>
      </c>
      <c r="K110" s="72" t="s">
        <v>311</v>
      </c>
      <c r="L110" s="113"/>
      <c r="M110" s="47">
        <v>278</v>
      </c>
      <c r="N110" s="48">
        <v>6</v>
      </c>
      <c r="O110" s="47"/>
      <c r="P110" s="47">
        <v>3</v>
      </c>
      <c r="Q110" s="113">
        <v>141.965</v>
      </c>
      <c r="R110" s="47">
        <v>14.7</v>
      </c>
      <c r="S110" s="81">
        <v>0.33</v>
      </c>
      <c r="T110" s="113">
        <f>1000*S110*Q110/M110</f>
        <v>168.51960431654678</v>
      </c>
      <c r="U110" s="37" t="s">
        <v>47</v>
      </c>
      <c r="V110" s="46">
        <v>5</v>
      </c>
      <c r="W110" s="47" t="s">
        <v>1241</v>
      </c>
      <c r="X110" s="47" t="s">
        <v>333</v>
      </c>
      <c r="Y110" s="47" t="s">
        <v>333</v>
      </c>
      <c r="Z110" s="48" t="s">
        <v>193</v>
      </c>
      <c r="AA110" s="46" t="s">
        <v>402</v>
      </c>
      <c r="AB110" s="46" t="s">
        <v>402</v>
      </c>
      <c r="AC110" s="46" t="s">
        <v>192</v>
      </c>
      <c r="AD110" s="47"/>
      <c r="AE110" s="47"/>
      <c r="AF110" s="47"/>
      <c r="AG110" s="82">
        <v>2007</v>
      </c>
      <c r="AH110" s="38">
        <v>2012</v>
      </c>
      <c r="AI110" s="37" t="s">
        <v>332</v>
      </c>
      <c r="AJ110" s="47" t="s">
        <v>1242</v>
      </c>
      <c r="AK110" s="38"/>
    </row>
    <row r="111" spans="1:37" ht="14.25" customHeight="1" x14ac:dyDescent="0.25">
      <c r="A111" t="s">
        <v>1190</v>
      </c>
      <c r="C111" s="45" t="s">
        <v>598</v>
      </c>
      <c r="D111" s="47" t="s">
        <v>599</v>
      </c>
      <c r="E111" s="46" t="s">
        <v>257</v>
      </c>
      <c r="F111" s="47" t="s">
        <v>600</v>
      </c>
      <c r="G111" s="46">
        <v>8080</v>
      </c>
      <c r="H111" s="47">
        <v>8</v>
      </c>
      <c r="I111" s="38" t="s">
        <v>262</v>
      </c>
      <c r="J111" s="37" t="s">
        <v>20</v>
      </c>
      <c r="K111" s="72" t="s">
        <v>311</v>
      </c>
      <c r="L111" s="113"/>
      <c r="M111" s="47">
        <v>148</v>
      </c>
      <c r="N111" s="48">
        <v>6</v>
      </c>
      <c r="O111" s="47"/>
      <c r="P111" s="47">
        <v>3</v>
      </c>
      <c r="Q111" s="113">
        <v>172.35400000000001</v>
      </c>
      <c r="R111" s="47">
        <v>14.7</v>
      </c>
      <c r="S111" s="81">
        <v>0.33</v>
      </c>
      <c r="T111" s="113">
        <f>1000*S111*Q111/M111</f>
        <v>384.3028378378379</v>
      </c>
      <c r="U111" s="37" t="s">
        <v>47</v>
      </c>
      <c r="V111" s="46">
        <v>5</v>
      </c>
      <c r="W111" s="47" t="s">
        <v>598</v>
      </c>
      <c r="X111" s="47" t="s">
        <v>333</v>
      </c>
      <c r="Y111" s="47" t="s">
        <v>333</v>
      </c>
      <c r="Z111" s="48" t="s">
        <v>193</v>
      </c>
      <c r="AA111" s="46" t="s">
        <v>402</v>
      </c>
      <c r="AB111" s="46" t="s">
        <v>402</v>
      </c>
      <c r="AC111" s="46" t="s">
        <v>192</v>
      </c>
      <c r="AD111" s="47"/>
      <c r="AE111" s="47"/>
      <c r="AF111" s="47"/>
      <c r="AG111" s="82">
        <v>2007</v>
      </c>
      <c r="AH111" s="38">
        <v>2012</v>
      </c>
      <c r="AI111" s="37" t="s">
        <v>332</v>
      </c>
      <c r="AJ111" s="47" t="s">
        <v>1243</v>
      </c>
      <c r="AK111" s="38"/>
    </row>
    <row r="112" spans="1:37" ht="14.25" customHeight="1" x14ac:dyDescent="0.25">
      <c r="A112" t="s">
        <v>1190</v>
      </c>
      <c r="C112" s="45" t="s">
        <v>598</v>
      </c>
      <c r="D112" s="47" t="s">
        <v>599</v>
      </c>
      <c r="E112" s="46" t="s">
        <v>257</v>
      </c>
      <c r="F112" s="47" t="s">
        <v>600</v>
      </c>
      <c r="G112" s="46">
        <v>8080</v>
      </c>
      <c r="H112" s="47">
        <v>8</v>
      </c>
      <c r="I112" s="38" t="s">
        <v>262</v>
      </c>
      <c r="J112" s="37" t="s">
        <v>20</v>
      </c>
      <c r="K112" s="72" t="s">
        <v>311</v>
      </c>
      <c r="L112" s="113"/>
      <c r="M112" s="47">
        <v>150</v>
      </c>
      <c r="N112" s="48">
        <v>6</v>
      </c>
      <c r="O112" s="47"/>
      <c r="P112" s="47">
        <v>3</v>
      </c>
      <c r="Q112" s="113">
        <v>141.68299999999999</v>
      </c>
      <c r="R112" s="47">
        <v>14.7</v>
      </c>
      <c r="S112" s="81">
        <v>0.33</v>
      </c>
      <c r="T112" s="113">
        <f>1000*S112*Q112/M112</f>
        <v>311.70260000000002</v>
      </c>
      <c r="U112" s="37" t="s">
        <v>42</v>
      </c>
      <c r="V112" s="46">
        <v>5</v>
      </c>
      <c r="W112" s="47" t="s">
        <v>598</v>
      </c>
      <c r="X112" s="47" t="s">
        <v>333</v>
      </c>
      <c r="Y112" s="47" t="s">
        <v>333</v>
      </c>
      <c r="Z112" s="48" t="s">
        <v>193</v>
      </c>
      <c r="AA112" s="46" t="s">
        <v>402</v>
      </c>
      <c r="AB112" s="46" t="s">
        <v>402</v>
      </c>
      <c r="AC112" s="46" t="s">
        <v>192</v>
      </c>
      <c r="AD112" s="47"/>
      <c r="AE112" s="47"/>
      <c r="AF112" s="47"/>
      <c r="AG112" s="82">
        <v>2007</v>
      </c>
      <c r="AH112" s="38">
        <v>2012</v>
      </c>
      <c r="AI112" s="37" t="s">
        <v>332</v>
      </c>
      <c r="AJ112" s="47" t="s">
        <v>1243</v>
      </c>
      <c r="AK112" s="38"/>
    </row>
    <row r="113" spans="1:37" ht="14.25" customHeight="1" x14ac:dyDescent="0.25">
      <c r="C113" s="45" t="s">
        <v>605</v>
      </c>
      <c r="D113" s="47" t="s">
        <v>606</v>
      </c>
      <c r="E113" s="46" t="s">
        <v>295</v>
      </c>
      <c r="F113" s="47" t="s">
        <v>607</v>
      </c>
      <c r="G113" s="46"/>
      <c r="H113" s="47"/>
      <c r="I113" s="38"/>
      <c r="J113" s="37"/>
      <c r="K113" s="72"/>
      <c r="L113" s="113"/>
      <c r="M113" s="47"/>
      <c r="N113" s="48"/>
      <c r="O113" s="47"/>
      <c r="P113" s="47"/>
      <c r="Q113" s="113"/>
      <c r="R113" s="47"/>
      <c r="S113" s="81"/>
      <c r="T113" s="113"/>
      <c r="U113" s="37" t="s">
        <v>299</v>
      </c>
      <c r="V113" s="46"/>
      <c r="W113" s="47"/>
      <c r="X113" s="47"/>
      <c r="Y113" s="47"/>
      <c r="Z113" s="48"/>
      <c r="AA113" s="46"/>
      <c r="AB113" s="46"/>
      <c r="AC113" s="46"/>
      <c r="AD113" s="47"/>
      <c r="AE113" s="47"/>
      <c r="AF113" s="47"/>
      <c r="AG113" s="82">
        <v>2002</v>
      </c>
      <c r="AH113" s="38">
        <v>2009</v>
      </c>
      <c r="AI113" s="37"/>
      <c r="AJ113" s="47" t="s">
        <v>608</v>
      </c>
      <c r="AK113" s="38"/>
    </row>
    <row r="114" spans="1:37" ht="14.25" customHeight="1" x14ac:dyDescent="0.25">
      <c r="A114" t="s">
        <v>1192</v>
      </c>
      <c r="C114" s="45" t="s">
        <v>31</v>
      </c>
      <c r="D114" s="47"/>
      <c r="E114" s="46" t="s">
        <v>446</v>
      </c>
      <c r="F114" s="87" t="s">
        <v>1205</v>
      </c>
      <c r="G114" s="46" t="s">
        <v>26</v>
      </c>
      <c r="H114" s="47">
        <v>16</v>
      </c>
      <c r="I114" s="88" t="s">
        <v>81</v>
      </c>
      <c r="J114" s="37" t="s">
        <v>33</v>
      </c>
      <c r="K114" s="72" t="s">
        <v>1244</v>
      </c>
      <c r="L114" s="113"/>
      <c r="M114" s="47">
        <v>140</v>
      </c>
      <c r="N114" s="48" t="s">
        <v>1190</v>
      </c>
      <c r="O114" s="47">
        <v>4</v>
      </c>
      <c r="P114" s="47"/>
      <c r="Q114" s="113">
        <v>198</v>
      </c>
      <c r="R114" s="47"/>
      <c r="S114" s="81">
        <v>0.67</v>
      </c>
      <c r="T114" s="113">
        <f>1000*S114*Q114/M114</f>
        <v>947.57142857142856</v>
      </c>
      <c r="U114" s="37" t="s">
        <v>158</v>
      </c>
      <c r="V114" s="46"/>
      <c r="W114" s="47"/>
      <c r="X114" s="47"/>
      <c r="Y114" s="47"/>
      <c r="Z114" s="48"/>
      <c r="AA114" s="46"/>
      <c r="AB114" s="46">
        <v>64</v>
      </c>
      <c r="AC114" s="46" t="s">
        <v>193</v>
      </c>
      <c r="AD114" s="47">
        <v>64</v>
      </c>
      <c r="AE114" s="47">
        <v>32</v>
      </c>
      <c r="AF114" s="47">
        <v>3</v>
      </c>
      <c r="AG114" s="82"/>
      <c r="AH114" s="38">
        <v>2010</v>
      </c>
      <c r="AI114" s="37" t="s">
        <v>32</v>
      </c>
      <c r="AJ114" s="47" t="s">
        <v>76</v>
      </c>
      <c r="AK114" s="38" t="s">
        <v>34</v>
      </c>
    </row>
    <row r="115" spans="1:37" ht="14.25" customHeight="1" x14ac:dyDescent="0.25">
      <c r="C115" s="45" t="s">
        <v>31</v>
      </c>
      <c r="D115" s="47"/>
      <c r="E115" s="46" t="s">
        <v>446</v>
      </c>
      <c r="F115" s="87" t="s">
        <v>1205</v>
      </c>
      <c r="G115" s="46" t="s">
        <v>26</v>
      </c>
      <c r="H115" s="47">
        <v>16</v>
      </c>
      <c r="I115" s="88" t="s">
        <v>81</v>
      </c>
      <c r="J115" s="37" t="s">
        <v>33</v>
      </c>
      <c r="K115" s="72" t="s">
        <v>1244</v>
      </c>
      <c r="L115" s="113"/>
      <c r="M115" s="47">
        <v>480</v>
      </c>
      <c r="N115" s="48" t="s">
        <v>1190</v>
      </c>
      <c r="O115" s="47">
        <v>4</v>
      </c>
      <c r="P115" s="47"/>
      <c r="Q115" s="113">
        <v>197</v>
      </c>
      <c r="R115" s="47"/>
      <c r="S115" s="81">
        <v>0.67</v>
      </c>
      <c r="T115" s="113">
        <f>1000*S115*Q115/M115</f>
        <v>274.97916666666669</v>
      </c>
      <c r="U115" s="37" t="s">
        <v>158</v>
      </c>
      <c r="V115" s="46"/>
      <c r="W115" s="47"/>
      <c r="X115" s="47"/>
      <c r="Y115" s="47"/>
      <c r="Z115" s="48"/>
      <c r="AA115" s="46"/>
      <c r="AB115" s="46">
        <v>128</v>
      </c>
      <c r="AC115" s="46" t="s">
        <v>193</v>
      </c>
      <c r="AD115" s="47">
        <v>64</v>
      </c>
      <c r="AE115" s="47">
        <v>32</v>
      </c>
      <c r="AF115" s="47">
        <v>3</v>
      </c>
      <c r="AG115" s="82"/>
      <c r="AH115" s="38">
        <v>2010</v>
      </c>
      <c r="AI115" s="37" t="s">
        <v>32</v>
      </c>
      <c r="AJ115" s="47" t="s">
        <v>76</v>
      </c>
      <c r="AK115" s="38" t="s">
        <v>34</v>
      </c>
    </row>
    <row r="116" spans="1:37" ht="14.25" customHeight="1" x14ac:dyDescent="0.25">
      <c r="A116" t="s">
        <v>1190</v>
      </c>
      <c r="C116" s="45" t="s">
        <v>417</v>
      </c>
      <c r="D116" s="47" t="s">
        <v>418</v>
      </c>
      <c r="E116" s="46" t="s">
        <v>257</v>
      </c>
      <c r="F116" s="47" t="s">
        <v>419</v>
      </c>
      <c r="G116" s="46" t="s">
        <v>421</v>
      </c>
      <c r="H116" s="47">
        <v>8</v>
      </c>
      <c r="I116" s="38">
        <v>14</v>
      </c>
      <c r="J116" s="37"/>
      <c r="K116" s="72"/>
      <c r="L116" s="113"/>
      <c r="M116" s="47"/>
      <c r="N116" s="48"/>
      <c r="O116" s="47"/>
      <c r="P116" s="47"/>
      <c r="Q116" s="113"/>
      <c r="R116" s="47"/>
      <c r="S116" s="81"/>
      <c r="T116" s="113"/>
      <c r="U116" s="37" t="s">
        <v>47</v>
      </c>
      <c r="V116" s="46">
        <v>9</v>
      </c>
      <c r="W116" s="47" t="s">
        <v>420</v>
      </c>
      <c r="X116" s="47"/>
      <c r="Y116" s="47"/>
      <c r="Z116" s="48"/>
      <c r="AA116" s="46"/>
      <c r="AB116" s="46"/>
      <c r="AC116" s="46"/>
      <c r="AD116" s="47"/>
      <c r="AE116" s="47"/>
      <c r="AF116" s="47"/>
      <c r="AG116" s="82">
        <v>2008</v>
      </c>
      <c r="AH116" s="38">
        <v>2009</v>
      </c>
      <c r="AI116" s="37" t="s">
        <v>601</v>
      </c>
      <c r="AJ116" s="47"/>
      <c r="AK116" s="38"/>
    </row>
    <row r="117" spans="1:37" ht="14.25" customHeight="1" x14ac:dyDescent="0.25">
      <c r="A117" t="s">
        <v>1190</v>
      </c>
      <c r="C117" s="45" t="s">
        <v>609</v>
      </c>
      <c r="D117" s="47" t="s">
        <v>610</v>
      </c>
      <c r="E117" s="46" t="s">
        <v>206</v>
      </c>
      <c r="F117" s="47" t="s">
        <v>611</v>
      </c>
      <c r="G117" s="46" t="s">
        <v>612</v>
      </c>
      <c r="H117" s="47">
        <v>32</v>
      </c>
      <c r="I117" s="38">
        <v>32</v>
      </c>
      <c r="J117" s="37"/>
      <c r="K117" s="72"/>
      <c r="L117" s="113"/>
      <c r="M117" s="47"/>
      <c r="N117" s="48"/>
      <c r="O117" s="47"/>
      <c r="P117" s="47"/>
      <c r="Q117" s="113"/>
      <c r="R117" s="47"/>
      <c r="S117" s="81"/>
      <c r="T117" s="113"/>
      <c r="U117" s="37" t="s">
        <v>47</v>
      </c>
      <c r="V117" s="46">
        <v>9</v>
      </c>
      <c r="W117" s="47" t="s">
        <v>609</v>
      </c>
      <c r="X117" s="47"/>
      <c r="Y117" s="47" t="s">
        <v>333</v>
      </c>
      <c r="Z117" s="48" t="s">
        <v>193</v>
      </c>
      <c r="AA117" s="46" t="s">
        <v>342</v>
      </c>
      <c r="AB117" s="46" t="s">
        <v>342</v>
      </c>
      <c r="AC117" s="46" t="s">
        <v>192</v>
      </c>
      <c r="AD117" s="47"/>
      <c r="AE117" s="47">
        <v>32</v>
      </c>
      <c r="AF117" s="47"/>
      <c r="AG117" s="82">
        <v>2007</v>
      </c>
      <c r="AH117" s="38">
        <v>2012</v>
      </c>
      <c r="AI117" s="37"/>
      <c r="AJ117" s="47" t="s">
        <v>613</v>
      </c>
      <c r="AK117" s="38"/>
    </row>
    <row r="118" spans="1:37" ht="14.25" customHeight="1" x14ac:dyDescent="0.25">
      <c r="A118" t="s">
        <v>1191</v>
      </c>
      <c r="C118" s="45" t="s">
        <v>1127</v>
      </c>
      <c r="D118" s="47"/>
      <c r="E118" s="46" t="s">
        <v>257</v>
      </c>
      <c r="F118" s="47" t="s">
        <v>1128</v>
      </c>
      <c r="G118" s="46">
        <v>6502</v>
      </c>
      <c r="H118" s="47">
        <v>8</v>
      </c>
      <c r="I118" s="38" t="s">
        <v>262</v>
      </c>
      <c r="J118" s="37"/>
      <c r="K118" s="72"/>
      <c r="L118" s="113"/>
      <c r="M118" s="47"/>
      <c r="N118" s="48"/>
      <c r="O118" s="47"/>
      <c r="P118" s="47"/>
      <c r="Q118" s="113"/>
      <c r="R118" s="47"/>
      <c r="S118" s="81"/>
      <c r="T118" s="113"/>
      <c r="U118" s="37"/>
      <c r="V118" s="46">
        <v>8</v>
      </c>
      <c r="W118" s="47" t="s">
        <v>1130</v>
      </c>
      <c r="X118" s="47" t="s">
        <v>333</v>
      </c>
      <c r="Y118" s="47" t="s">
        <v>333</v>
      </c>
      <c r="Z118" s="48" t="s">
        <v>193</v>
      </c>
      <c r="AA118" s="46" t="s">
        <v>279</v>
      </c>
      <c r="AB118" s="46" t="s">
        <v>279</v>
      </c>
      <c r="AC118" s="46" t="s">
        <v>192</v>
      </c>
      <c r="AD118" s="47"/>
      <c r="AE118" s="47"/>
      <c r="AF118" s="47"/>
      <c r="AG118" s="82">
        <v>2001</v>
      </c>
      <c r="AH118" s="38">
        <v>2002</v>
      </c>
      <c r="AI118" s="37" t="s">
        <v>312</v>
      </c>
      <c r="AJ118" s="47" t="s">
        <v>1129</v>
      </c>
      <c r="AK118" s="38"/>
    </row>
    <row r="119" spans="1:37" ht="14.25" customHeight="1" x14ac:dyDescent="0.25">
      <c r="A119" t="s">
        <v>1190</v>
      </c>
      <c r="C119" s="45" t="s">
        <v>614</v>
      </c>
      <c r="D119" s="47" t="s">
        <v>615</v>
      </c>
      <c r="E119" s="46" t="s">
        <v>562</v>
      </c>
      <c r="F119" s="47" t="s">
        <v>616</v>
      </c>
      <c r="G119" s="46">
        <v>6502</v>
      </c>
      <c r="H119" s="47">
        <v>8</v>
      </c>
      <c r="I119" s="38" t="s">
        <v>262</v>
      </c>
      <c r="J119" s="37" t="s">
        <v>21</v>
      </c>
      <c r="K119" s="72" t="s">
        <v>616</v>
      </c>
      <c r="L119" s="113"/>
      <c r="M119" s="47">
        <v>661</v>
      </c>
      <c r="N119" s="48">
        <v>4</v>
      </c>
      <c r="O119" s="47">
        <v>0</v>
      </c>
      <c r="P119" s="47">
        <v>3</v>
      </c>
      <c r="Q119" s="113">
        <v>74</v>
      </c>
      <c r="R119" s="47"/>
      <c r="S119" s="81">
        <v>0.33</v>
      </c>
      <c r="T119" s="113">
        <f>1000*S119*Q119/M119</f>
        <v>36.944024205748867</v>
      </c>
      <c r="U119" s="37" t="s">
        <v>47</v>
      </c>
      <c r="V119" s="46">
        <v>13</v>
      </c>
      <c r="W119" s="47" t="s">
        <v>615</v>
      </c>
      <c r="X119" s="47" t="s">
        <v>333</v>
      </c>
      <c r="Y119" s="47" t="s">
        <v>333</v>
      </c>
      <c r="Z119" s="48" t="s">
        <v>193</v>
      </c>
      <c r="AA119" s="46" t="s">
        <v>402</v>
      </c>
      <c r="AB119" s="46" t="s">
        <v>402</v>
      </c>
      <c r="AC119" s="46" t="s">
        <v>192</v>
      </c>
      <c r="AD119" s="47"/>
      <c r="AE119" s="47"/>
      <c r="AF119" s="47"/>
      <c r="AG119" s="82">
        <v>2013</v>
      </c>
      <c r="AH119" s="38">
        <v>2014</v>
      </c>
      <c r="AI119" s="37" t="s">
        <v>312</v>
      </c>
      <c r="AJ119" s="47"/>
      <c r="AK119" s="38"/>
    </row>
    <row r="120" spans="1:37" ht="14.25" customHeight="1" x14ac:dyDescent="0.25">
      <c r="A120" t="s">
        <v>395</v>
      </c>
      <c r="C120" s="45" t="s">
        <v>1019</v>
      </c>
      <c r="D120" s="47"/>
      <c r="E120" s="46" t="s">
        <v>206</v>
      </c>
      <c r="F120" s="47" t="s">
        <v>1020</v>
      </c>
      <c r="G120" s="46" t="s">
        <v>254</v>
      </c>
      <c r="H120" s="47">
        <v>32</v>
      </c>
      <c r="I120" s="38">
        <v>8</v>
      </c>
      <c r="J120" s="37"/>
      <c r="K120" s="72"/>
      <c r="L120" s="113"/>
      <c r="M120" s="47"/>
      <c r="N120" s="48"/>
      <c r="O120" s="47"/>
      <c r="P120" s="47"/>
      <c r="Q120" s="113"/>
      <c r="R120" s="47"/>
      <c r="S120" s="81"/>
      <c r="T120" s="113"/>
      <c r="U120" s="37" t="s">
        <v>42</v>
      </c>
      <c r="V120" s="46">
        <v>22</v>
      </c>
      <c r="W120" s="47" t="s">
        <v>837</v>
      </c>
      <c r="X120" s="47"/>
      <c r="Y120" s="47"/>
      <c r="Z120" s="48" t="s">
        <v>193</v>
      </c>
      <c r="AA120" s="46" t="s">
        <v>342</v>
      </c>
      <c r="AB120" s="46" t="s">
        <v>342</v>
      </c>
      <c r="AC120" s="46"/>
      <c r="AD120" s="47"/>
      <c r="AE120" s="47"/>
      <c r="AF120" s="47"/>
      <c r="AG120" s="82">
        <v>2011</v>
      </c>
      <c r="AH120" s="38"/>
      <c r="AI120" s="83"/>
      <c r="AJ120" s="47"/>
      <c r="AK120" s="38"/>
    </row>
    <row r="121" spans="1:37" ht="14.25" customHeight="1" x14ac:dyDescent="0.25">
      <c r="A121" t="s">
        <v>395</v>
      </c>
      <c r="C121" s="45" t="s">
        <v>1131</v>
      </c>
      <c r="D121" s="47"/>
      <c r="E121" s="46" t="s">
        <v>257</v>
      </c>
      <c r="F121" s="47" t="s">
        <v>1132</v>
      </c>
      <c r="G121" s="46" t="s">
        <v>353</v>
      </c>
      <c r="H121" s="47">
        <v>32</v>
      </c>
      <c r="I121" s="38">
        <v>32</v>
      </c>
      <c r="J121" s="37"/>
      <c r="K121" s="72"/>
      <c r="L121" s="113"/>
      <c r="M121" s="47"/>
      <c r="N121" s="48"/>
      <c r="O121" s="47"/>
      <c r="P121" s="47"/>
      <c r="Q121" s="113"/>
      <c r="R121" s="47"/>
      <c r="S121" s="81"/>
      <c r="T121" s="113"/>
      <c r="U121" s="37" t="s">
        <v>42</v>
      </c>
      <c r="V121" s="46">
        <v>45</v>
      </c>
      <c r="W121" s="47" t="s">
        <v>1133</v>
      </c>
      <c r="X121" s="47" t="s">
        <v>333</v>
      </c>
      <c r="Y121" s="47" t="s">
        <v>333</v>
      </c>
      <c r="Z121" s="48" t="s">
        <v>193</v>
      </c>
      <c r="AA121" s="46" t="s">
        <v>279</v>
      </c>
      <c r="AB121" s="46" t="s">
        <v>279</v>
      </c>
      <c r="AC121" s="46" t="s">
        <v>192</v>
      </c>
      <c r="AD121" s="47"/>
      <c r="AE121" s="47">
        <v>16</v>
      </c>
      <c r="AF121" s="47"/>
      <c r="AG121" s="82">
        <v>2002</v>
      </c>
      <c r="AH121" s="38">
        <v>2006</v>
      </c>
      <c r="AI121" s="56" t="s">
        <v>1134</v>
      </c>
      <c r="AJ121" s="47" t="s">
        <v>1120</v>
      </c>
      <c r="AK121" s="38"/>
    </row>
    <row r="122" spans="1:37" ht="14.25" customHeight="1" x14ac:dyDescent="0.25">
      <c r="A122" t="s">
        <v>395</v>
      </c>
      <c r="C122" s="45" t="s">
        <v>653</v>
      </c>
      <c r="D122" s="47" t="s">
        <v>654</v>
      </c>
      <c r="E122" s="46" t="s">
        <v>257</v>
      </c>
      <c r="F122" s="47" t="s">
        <v>655</v>
      </c>
      <c r="G122" s="46" t="s">
        <v>353</v>
      </c>
      <c r="H122" s="47">
        <v>16</v>
      </c>
      <c r="I122" s="38">
        <v>16</v>
      </c>
      <c r="J122" s="37"/>
      <c r="K122" s="72"/>
      <c r="L122" s="113"/>
      <c r="M122" s="47"/>
      <c r="N122" s="48"/>
      <c r="O122" s="47"/>
      <c r="P122" s="47"/>
      <c r="Q122" s="113"/>
      <c r="R122" s="47"/>
      <c r="S122" s="81"/>
      <c r="T122" s="113"/>
      <c r="U122" s="37" t="s">
        <v>42</v>
      </c>
      <c r="V122" s="46">
        <v>40</v>
      </c>
      <c r="W122" s="47" t="s">
        <v>653</v>
      </c>
      <c r="X122" s="47" t="s">
        <v>333</v>
      </c>
      <c r="Y122" s="47"/>
      <c r="Z122" s="48" t="s">
        <v>193</v>
      </c>
      <c r="AA122" s="46" t="s">
        <v>656</v>
      </c>
      <c r="AB122" s="46" t="s">
        <v>657</v>
      </c>
      <c r="AC122" s="46"/>
      <c r="AD122" s="47">
        <v>75</v>
      </c>
      <c r="AE122" s="47">
        <v>16</v>
      </c>
      <c r="AF122" s="47">
        <v>4</v>
      </c>
      <c r="AG122" s="82">
        <v>2007</v>
      </c>
      <c r="AH122" s="38">
        <v>2009</v>
      </c>
      <c r="AI122" s="37"/>
      <c r="AJ122" s="47"/>
      <c r="AK122" s="38"/>
    </row>
    <row r="123" spans="1:37" ht="14.25" customHeight="1" x14ac:dyDescent="0.25">
      <c r="A123" t="s">
        <v>1190</v>
      </c>
      <c r="C123" s="45" t="s">
        <v>649</v>
      </c>
      <c r="D123" s="47" t="s">
        <v>652</v>
      </c>
      <c r="E123" s="46" t="s">
        <v>206</v>
      </c>
      <c r="F123" s="47" t="s">
        <v>651</v>
      </c>
      <c r="G123" s="46" t="s">
        <v>345</v>
      </c>
      <c r="H123" s="47">
        <v>32</v>
      </c>
      <c r="I123" s="38">
        <v>32</v>
      </c>
      <c r="J123" s="37" t="s">
        <v>44</v>
      </c>
      <c r="K123" s="72"/>
      <c r="L123" s="113"/>
      <c r="M123" s="47"/>
      <c r="N123" s="48">
        <v>6</v>
      </c>
      <c r="O123" s="47"/>
      <c r="P123" s="47"/>
      <c r="Q123" s="113">
        <v>229</v>
      </c>
      <c r="R123" s="47"/>
      <c r="S123" s="81"/>
      <c r="T123" s="113"/>
      <c r="U123" s="37" t="s">
        <v>42</v>
      </c>
      <c r="V123" s="46">
        <v>10</v>
      </c>
      <c r="W123" s="47" t="s">
        <v>459</v>
      </c>
      <c r="X123" s="47" t="s">
        <v>333</v>
      </c>
      <c r="Y123" s="47" t="s">
        <v>333</v>
      </c>
      <c r="Z123" s="48" t="s">
        <v>193</v>
      </c>
      <c r="AA123" s="46" t="s">
        <v>342</v>
      </c>
      <c r="AB123" s="46" t="s">
        <v>342</v>
      </c>
      <c r="AC123" s="46" t="s">
        <v>192</v>
      </c>
      <c r="AD123" s="47">
        <v>86</v>
      </c>
      <c r="AE123" s="47">
        <v>32</v>
      </c>
      <c r="AF123" s="47"/>
      <c r="AG123" s="82">
        <v>2009</v>
      </c>
      <c r="AH123" s="38">
        <v>2012</v>
      </c>
      <c r="AI123" s="37" t="s">
        <v>604</v>
      </c>
      <c r="AJ123" s="47" t="s">
        <v>650</v>
      </c>
      <c r="AK123" s="38"/>
    </row>
    <row r="124" spans="1:37" ht="14.25" customHeight="1" x14ac:dyDescent="0.25">
      <c r="A124" t="s">
        <v>1191</v>
      </c>
      <c r="C124" s="45" t="s">
        <v>1135</v>
      </c>
      <c r="D124" s="47"/>
      <c r="E124" s="46" t="s">
        <v>206</v>
      </c>
      <c r="F124" s="47" t="s">
        <v>1136</v>
      </c>
      <c r="G124" s="46">
        <v>6809</v>
      </c>
      <c r="H124" s="47" t="s">
        <v>262</v>
      </c>
      <c r="I124" s="38" t="s">
        <v>262</v>
      </c>
      <c r="J124" s="37"/>
      <c r="K124" s="72"/>
      <c r="L124" s="113"/>
      <c r="M124" s="47"/>
      <c r="N124" s="48"/>
      <c r="O124" s="47"/>
      <c r="P124" s="47"/>
      <c r="Q124" s="113"/>
      <c r="R124" s="47"/>
      <c r="S124" s="81"/>
      <c r="T124" s="113"/>
      <c r="U124" s="37" t="s">
        <v>42</v>
      </c>
      <c r="V124" s="46">
        <v>26</v>
      </c>
      <c r="W124" s="47" t="s">
        <v>1135</v>
      </c>
      <c r="X124" s="47" t="s">
        <v>333</v>
      </c>
      <c r="Y124" s="47" t="s">
        <v>333</v>
      </c>
      <c r="Z124" s="48" t="s">
        <v>193</v>
      </c>
      <c r="AA124" s="46" t="s">
        <v>402</v>
      </c>
      <c r="AB124" s="46" t="s">
        <v>402</v>
      </c>
      <c r="AC124" s="46" t="s">
        <v>192</v>
      </c>
      <c r="AD124" s="47"/>
      <c r="AE124" s="47"/>
      <c r="AF124" s="47"/>
      <c r="AG124" s="82">
        <v>1999</v>
      </c>
      <c r="AH124" s="38"/>
      <c r="AI124" s="56" t="s">
        <v>313</v>
      </c>
      <c r="AJ124" s="47" t="s">
        <v>1032</v>
      </c>
      <c r="AK124" s="38"/>
    </row>
    <row r="125" spans="1:37" ht="14.25" customHeight="1" x14ac:dyDescent="0.25">
      <c r="A125" t="s">
        <v>1190</v>
      </c>
      <c r="C125" s="45" t="s">
        <v>1137</v>
      </c>
      <c r="D125" s="47"/>
      <c r="E125" s="46" t="s">
        <v>257</v>
      </c>
      <c r="F125" s="47" t="s">
        <v>1141</v>
      </c>
      <c r="G125" s="46">
        <v>8051</v>
      </c>
      <c r="H125" s="47">
        <v>8</v>
      </c>
      <c r="I125" s="38" t="s">
        <v>262</v>
      </c>
      <c r="J125" s="37"/>
      <c r="K125" s="72"/>
      <c r="L125" s="113"/>
      <c r="M125" s="47"/>
      <c r="N125" s="48"/>
      <c r="O125" s="47"/>
      <c r="P125" s="47"/>
      <c r="Q125" s="113"/>
      <c r="R125" s="47"/>
      <c r="S125" s="81"/>
      <c r="T125" s="113"/>
      <c r="U125" s="37" t="s">
        <v>42</v>
      </c>
      <c r="V125" s="46">
        <v>49</v>
      </c>
      <c r="W125" s="47" t="s">
        <v>1140</v>
      </c>
      <c r="X125" s="47" t="s">
        <v>333</v>
      </c>
      <c r="Y125" s="47" t="s">
        <v>333</v>
      </c>
      <c r="Z125" s="48" t="s">
        <v>193</v>
      </c>
      <c r="AA125" s="46">
        <v>256</v>
      </c>
      <c r="AB125" s="46" t="s">
        <v>402</v>
      </c>
      <c r="AC125" s="46" t="s">
        <v>192</v>
      </c>
      <c r="AD125" s="47"/>
      <c r="AE125" s="47"/>
      <c r="AF125" s="47"/>
      <c r="AG125" s="82">
        <v>1999</v>
      </c>
      <c r="AH125" s="38">
        <v>2013</v>
      </c>
      <c r="AI125" s="56" t="s">
        <v>1138</v>
      </c>
      <c r="AJ125" s="47" t="s">
        <v>1139</v>
      </c>
      <c r="AK125" s="38"/>
    </row>
    <row r="126" spans="1:37" ht="14.25" customHeight="1" x14ac:dyDescent="0.25">
      <c r="A126" t="s">
        <v>395</v>
      </c>
      <c r="C126" s="45" t="s">
        <v>658</v>
      </c>
      <c r="D126" s="47" t="s">
        <v>659</v>
      </c>
      <c r="E126" s="46" t="s">
        <v>257</v>
      </c>
      <c r="F126" s="47" t="s">
        <v>661</v>
      </c>
      <c r="G126" s="46" t="s">
        <v>24</v>
      </c>
      <c r="H126" s="47">
        <v>8</v>
      </c>
      <c r="I126" s="38">
        <v>8</v>
      </c>
      <c r="J126" s="37" t="s">
        <v>1229</v>
      </c>
      <c r="K126" s="72" t="s">
        <v>311</v>
      </c>
      <c r="L126" s="113"/>
      <c r="M126" s="47">
        <v>41</v>
      </c>
      <c r="N126" s="48">
        <v>6</v>
      </c>
      <c r="O126" s="47"/>
      <c r="P126" s="47"/>
      <c r="Q126" s="113">
        <v>383.87700000000001</v>
      </c>
      <c r="R126" s="47">
        <v>14.7</v>
      </c>
      <c r="S126" s="81">
        <v>0.17</v>
      </c>
      <c r="T126" s="113">
        <f>1000*S126*Q126/(M126)</f>
        <v>1591.6851219512196</v>
      </c>
      <c r="U126" s="37" t="s">
        <v>42</v>
      </c>
      <c r="V126" s="46">
        <v>1</v>
      </c>
      <c r="W126" s="47" t="s">
        <v>662</v>
      </c>
      <c r="X126" s="47" t="s">
        <v>333</v>
      </c>
      <c r="Y126" s="47" t="s">
        <v>373</v>
      </c>
      <c r="Z126" s="48" t="s">
        <v>193</v>
      </c>
      <c r="AA126" s="46">
        <v>64</v>
      </c>
      <c r="AB126" s="46">
        <v>64</v>
      </c>
      <c r="AC126" s="46" t="s">
        <v>192</v>
      </c>
      <c r="AD126" s="47">
        <v>4</v>
      </c>
      <c r="AE126" s="47"/>
      <c r="AF126" s="47"/>
      <c r="AG126" s="82">
        <v>2007</v>
      </c>
      <c r="AH126" s="38">
        <v>2014</v>
      </c>
      <c r="AI126" s="37"/>
      <c r="AJ126" s="47" t="s">
        <v>660</v>
      </c>
      <c r="AK126" s="38" t="s">
        <v>1256</v>
      </c>
    </row>
    <row r="127" spans="1:37" ht="14.25" customHeight="1" x14ac:dyDescent="0.25">
      <c r="C127" s="45" t="s">
        <v>289</v>
      </c>
      <c r="D127" s="47" t="s">
        <v>290</v>
      </c>
      <c r="E127" s="46" t="s">
        <v>282</v>
      </c>
      <c r="F127" s="47" t="s">
        <v>291</v>
      </c>
      <c r="G127" s="46">
        <v>4004</v>
      </c>
      <c r="H127" s="47">
        <v>4</v>
      </c>
      <c r="I127" s="38">
        <v>4</v>
      </c>
      <c r="J127" s="37"/>
      <c r="K127" s="72"/>
      <c r="L127" s="113"/>
      <c r="M127" s="47"/>
      <c r="N127" s="48"/>
      <c r="O127" s="47"/>
      <c r="P127" s="47"/>
      <c r="Q127" s="113"/>
      <c r="R127" s="47"/>
      <c r="S127" s="81"/>
      <c r="T127" s="113"/>
      <c r="U127" s="37" t="s">
        <v>47</v>
      </c>
      <c r="V127" s="46">
        <v>7</v>
      </c>
      <c r="W127" s="47" t="s">
        <v>292</v>
      </c>
      <c r="X127" s="47"/>
      <c r="Y127" s="47"/>
      <c r="Z127" s="48" t="s">
        <v>193</v>
      </c>
      <c r="AA127" s="46" t="s">
        <v>279</v>
      </c>
      <c r="AB127" s="46" t="s">
        <v>279</v>
      </c>
      <c r="AC127" s="46" t="s">
        <v>193</v>
      </c>
      <c r="AD127" s="47"/>
      <c r="AE127" s="47"/>
      <c r="AF127" s="47"/>
      <c r="AG127" s="82">
        <v>2012</v>
      </c>
      <c r="AH127" s="38">
        <v>2012</v>
      </c>
      <c r="AI127" s="37" t="s">
        <v>315</v>
      </c>
      <c r="AJ127" s="47" t="s">
        <v>293</v>
      </c>
      <c r="AK127" s="38"/>
    </row>
    <row r="128" spans="1:37" ht="14.25" customHeight="1" x14ac:dyDescent="0.25">
      <c r="C128" s="45" t="s">
        <v>319</v>
      </c>
      <c r="D128" s="47" t="s">
        <v>320</v>
      </c>
      <c r="E128" s="46" t="s">
        <v>436</v>
      </c>
      <c r="F128" s="47" t="s">
        <v>321</v>
      </c>
      <c r="G128" s="46"/>
      <c r="H128" s="47">
        <v>8</v>
      </c>
      <c r="I128" s="38"/>
      <c r="J128" s="37"/>
      <c r="K128" s="72"/>
      <c r="L128" s="113"/>
      <c r="M128" s="47"/>
      <c r="N128" s="48"/>
      <c r="O128" s="47"/>
      <c r="P128" s="47"/>
      <c r="Q128" s="113"/>
      <c r="R128" s="47"/>
      <c r="S128" s="81"/>
      <c r="T128" s="113"/>
      <c r="U128" s="37" t="s">
        <v>42</v>
      </c>
      <c r="V128" s="46">
        <v>16</v>
      </c>
      <c r="W128" s="47" t="s">
        <v>322</v>
      </c>
      <c r="X128" s="47"/>
      <c r="Y128" s="47" t="s">
        <v>373</v>
      </c>
      <c r="Z128" s="48"/>
      <c r="AA128" s="46"/>
      <c r="AB128" s="46"/>
      <c r="AC128" s="46"/>
      <c r="AD128" s="47"/>
      <c r="AE128" s="47"/>
      <c r="AF128" s="47"/>
      <c r="AG128" s="82"/>
      <c r="AH128" s="38"/>
      <c r="AI128" s="68"/>
      <c r="AJ128" s="47" t="s">
        <v>323</v>
      </c>
      <c r="AK128" s="38"/>
    </row>
    <row r="129" spans="1:37" ht="14.25" customHeight="1" x14ac:dyDescent="0.25">
      <c r="A129" t="s">
        <v>1190</v>
      </c>
      <c r="C129" s="45" t="s">
        <v>340</v>
      </c>
      <c r="D129" s="47"/>
      <c r="E129" s="80" t="s">
        <v>310</v>
      </c>
      <c r="F129" s="47" t="s">
        <v>152</v>
      </c>
      <c r="G129" s="46" t="s">
        <v>345</v>
      </c>
      <c r="H129" s="47">
        <v>32</v>
      </c>
      <c r="I129" s="38">
        <v>32</v>
      </c>
      <c r="J129" s="37" t="s">
        <v>114</v>
      </c>
      <c r="K129" s="47" t="s">
        <v>152</v>
      </c>
      <c r="L129" s="113"/>
      <c r="M129" s="47">
        <v>1201</v>
      </c>
      <c r="N129" s="48">
        <v>6</v>
      </c>
      <c r="O129" s="47"/>
      <c r="P129" s="47">
        <v>32</v>
      </c>
      <c r="Q129" s="113">
        <v>408</v>
      </c>
      <c r="R129" s="47"/>
      <c r="S129" s="81">
        <v>1.2993630573248407</v>
      </c>
      <c r="T129" s="113">
        <f>1000*S129*Q129/(M129)</f>
        <v>441.41559316281013</v>
      </c>
      <c r="U129" s="37" t="s">
        <v>199</v>
      </c>
      <c r="V129" s="46"/>
      <c r="W129" s="47"/>
      <c r="X129" s="47" t="s">
        <v>333</v>
      </c>
      <c r="Y129" s="47" t="s">
        <v>333</v>
      </c>
      <c r="Z129" s="48" t="s">
        <v>424</v>
      </c>
      <c r="AA129" s="46">
        <v>32</v>
      </c>
      <c r="AB129" s="46">
        <v>32</v>
      </c>
      <c r="AC129" s="46" t="s">
        <v>192</v>
      </c>
      <c r="AD129" s="47">
        <v>86</v>
      </c>
      <c r="AE129" s="47">
        <v>32</v>
      </c>
      <c r="AF129" s="47">
        <v>5</v>
      </c>
      <c r="AG129" s="82">
        <v>2002</v>
      </c>
      <c r="AH129" s="38"/>
      <c r="AI129" s="56" t="s">
        <v>232</v>
      </c>
      <c r="AJ129" s="47" t="s">
        <v>1178</v>
      </c>
      <c r="AK129" s="38" t="s">
        <v>428</v>
      </c>
    </row>
    <row r="130" spans="1:37" ht="14.25" customHeight="1" x14ac:dyDescent="0.25">
      <c r="A130" t="s">
        <v>1190</v>
      </c>
      <c r="C130" s="45" t="s">
        <v>340</v>
      </c>
      <c r="D130" s="47"/>
      <c r="E130" s="80" t="s">
        <v>310</v>
      </c>
      <c r="F130" s="47" t="s">
        <v>152</v>
      </c>
      <c r="G130" s="46" t="s">
        <v>345</v>
      </c>
      <c r="H130" s="47">
        <v>32</v>
      </c>
      <c r="I130" s="38">
        <v>32</v>
      </c>
      <c r="J130" s="37" t="s">
        <v>114</v>
      </c>
      <c r="K130" s="47" t="s">
        <v>152</v>
      </c>
      <c r="L130" s="113"/>
      <c r="M130" s="47">
        <v>546</v>
      </c>
      <c r="N130" s="48">
        <v>6</v>
      </c>
      <c r="O130" s="47"/>
      <c r="P130" s="47">
        <v>1</v>
      </c>
      <c r="Q130" s="113">
        <v>264</v>
      </c>
      <c r="R130" s="47"/>
      <c r="S130" s="81">
        <v>1.03</v>
      </c>
      <c r="T130" s="113">
        <f>1000*S130*Q130/(M130)</f>
        <v>498.02197802197804</v>
      </c>
      <c r="U130" s="37" t="s">
        <v>199</v>
      </c>
      <c r="V130" s="46"/>
      <c r="W130" s="47"/>
      <c r="X130" s="47" t="s">
        <v>333</v>
      </c>
      <c r="Y130" s="47" t="s">
        <v>333</v>
      </c>
      <c r="Z130" s="48" t="s">
        <v>424</v>
      </c>
      <c r="AA130" s="46">
        <v>32</v>
      </c>
      <c r="AB130" s="46">
        <v>32</v>
      </c>
      <c r="AC130" s="46" t="s">
        <v>192</v>
      </c>
      <c r="AD130" s="47">
        <v>86</v>
      </c>
      <c r="AE130" s="47">
        <v>32</v>
      </c>
      <c r="AF130" s="47">
        <v>3</v>
      </c>
      <c r="AG130" s="82">
        <v>2002</v>
      </c>
      <c r="AH130" s="38"/>
      <c r="AI130" s="56" t="s">
        <v>232</v>
      </c>
      <c r="AJ130" s="47" t="s">
        <v>1179</v>
      </c>
      <c r="AK130" s="38" t="s">
        <v>428</v>
      </c>
    </row>
    <row r="131" spans="1:37" ht="14.25" customHeight="1" x14ac:dyDescent="0.25">
      <c r="A131" t="s">
        <v>1192</v>
      </c>
      <c r="C131" s="45" t="s">
        <v>1021</v>
      </c>
      <c r="D131" s="47"/>
      <c r="E131" s="46" t="s">
        <v>206</v>
      </c>
      <c r="F131" s="47" t="s">
        <v>1022</v>
      </c>
      <c r="G131" s="46" t="s">
        <v>254</v>
      </c>
      <c r="H131" s="47">
        <v>32</v>
      </c>
      <c r="I131" s="38">
        <v>8</v>
      </c>
      <c r="J131" s="37" t="s">
        <v>1229</v>
      </c>
      <c r="K131" s="72" t="s">
        <v>311</v>
      </c>
      <c r="L131" s="113"/>
      <c r="M131" s="47">
        <v>591</v>
      </c>
      <c r="N131" s="48">
        <v>6</v>
      </c>
      <c r="O131" s="47"/>
      <c r="P131" s="47">
        <v>1</v>
      </c>
      <c r="Q131" s="113">
        <v>70.951999999999998</v>
      </c>
      <c r="R131" s="47">
        <v>14.7</v>
      </c>
      <c r="S131" s="81">
        <v>1</v>
      </c>
      <c r="T131" s="113">
        <f>1000*S131*Q131/(M131)</f>
        <v>120.05414551607446</v>
      </c>
      <c r="U131" s="37" t="s">
        <v>42</v>
      </c>
      <c r="V131" s="46">
        <v>10</v>
      </c>
      <c r="W131" s="47" t="s">
        <v>459</v>
      </c>
      <c r="X131" s="47" t="s">
        <v>333</v>
      </c>
      <c r="Y131" s="47" t="s">
        <v>373</v>
      </c>
      <c r="Z131" s="48" t="s">
        <v>193</v>
      </c>
      <c r="AA131" s="46" t="s">
        <v>1023</v>
      </c>
      <c r="AB131" s="46" t="s">
        <v>1024</v>
      </c>
      <c r="AC131" s="46"/>
      <c r="AD131" s="47"/>
      <c r="AE131" s="47"/>
      <c r="AF131" s="47"/>
      <c r="AG131" s="82">
        <v>2004</v>
      </c>
      <c r="AH131" s="38"/>
      <c r="AI131" s="56"/>
      <c r="AJ131" s="47" t="s">
        <v>1025</v>
      </c>
      <c r="AK131" s="38"/>
    </row>
    <row r="132" spans="1:37" ht="14.25" customHeight="1" x14ac:dyDescent="0.25">
      <c r="C132" s="45" t="s">
        <v>617</v>
      </c>
      <c r="D132" s="47" t="s">
        <v>618</v>
      </c>
      <c r="E132" s="46" t="s">
        <v>282</v>
      </c>
      <c r="F132" s="47" t="s">
        <v>619</v>
      </c>
      <c r="G132" s="46" t="s">
        <v>353</v>
      </c>
      <c r="H132" s="47">
        <v>32</v>
      </c>
      <c r="I132" s="38">
        <v>32</v>
      </c>
      <c r="J132" s="37"/>
      <c r="K132" s="72"/>
      <c r="L132" s="113"/>
      <c r="M132" s="47"/>
      <c r="N132" s="48"/>
      <c r="O132" s="47"/>
      <c r="P132" s="47"/>
      <c r="Q132" s="113"/>
      <c r="R132" s="47"/>
      <c r="S132" s="81"/>
      <c r="T132" s="113"/>
      <c r="U132" s="37" t="s">
        <v>47</v>
      </c>
      <c r="V132" s="46">
        <v>7</v>
      </c>
      <c r="W132" s="47" t="s">
        <v>389</v>
      </c>
      <c r="X132" s="47"/>
      <c r="Y132" s="47"/>
      <c r="Z132" s="48" t="s">
        <v>193</v>
      </c>
      <c r="AA132" s="46" t="s">
        <v>402</v>
      </c>
      <c r="AB132" s="46" t="s">
        <v>402</v>
      </c>
      <c r="AC132" s="46" t="s">
        <v>192</v>
      </c>
      <c r="AD132" s="47"/>
      <c r="AE132" s="47">
        <v>16</v>
      </c>
      <c r="AF132" s="47">
        <v>5</v>
      </c>
      <c r="AG132" s="82">
        <v>2002</v>
      </c>
      <c r="AH132" s="38">
        <v>2009</v>
      </c>
      <c r="AI132" s="37"/>
      <c r="AJ132" s="47" t="s">
        <v>620</v>
      </c>
      <c r="AK132" s="38"/>
    </row>
    <row r="133" spans="1:37" ht="14.25" customHeight="1" x14ac:dyDescent="0.25">
      <c r="A133" t="s">
        <v>1190</v>
      </c>
      <c r="C133" s="45" t="s">
        <v>636</v>
      </c>
      <c r="D133" s="47" t="s">
        <v>637</v>
      </c>
      <c r="E133" s="46" t="s">
        <v>257</v>
      </c>
      <c r="F133" s="47" t="s">
        <v>638</v>
      </c>
      <c r="G133" s="46" t="s">
        <v>130</v>
      </c>
      <c r="H133" s="47">
        <v>32</v>
      </c>
      <c r="I133" s="38">
        <v>32</v>
      </c>
      <c r="J133" s="37"/>
      <c r="K133" s="72"/>
      <c r="L133" s="113"/>
      <c r="M133" s="47"/>
      <c r="N133" s="48"/>
      <c r="O133" s="47"/>
      <c r="P133" s="47"/>
      <c r="Q133" s="113"/>
      <c r="R133" s="47"/>
      <c r="S133" s="81"/>
      <c r="T133" s="113"/>
      <c r="U133" s="37" t="s">
        <v>42</v>
      </c>
      <c r="V133" s="46">
        <v>12</v>
      </c>
      <c r="W133" s="47" t="s">
        <v>636</v>
      </c>
      <c r="X133" s="47" t="s">
        <v>333</v>
      </c>
      <c r="Y133" s="47" t="s">
        <v>333</v>
      </c>
      <c r="Z133" s="48" t="s">
        <v>193</v>
      </c>
      <c r="AA133" s="46" t="s">
        <v>342</v>
      </c>
      <c r="AB133" s="46" t="s">
        <v>342</v>
      </c>
      <c r="AC133" s="46" t="s">
        <v>192</v>
      </c>
      <c r="AD133" s="47"/>
      <c r="AE133" s="47">
        <v>32</v>
      </c>
      <c r="AF133" s="47">
        <v>5</v>
      </c>
      <c r="AG133" s="82"/>
      <c r="AH133" s="38"/>
      <c r="AI133" s="37" t="s">
        <v>639</v>
      </c>
      <c r="AJ133" s="47"/>
      <c r="AK133" s="38"/>
    </row>
    <row r="134" spans="1:37" ht="14.25" customHeight="1" x14ac:dyDescent="0.25">
      <c r="A134" t="s">
        <v>1190</v>
      </c>
      <c r="C134" s="45" t="s">
        <v>626</v>
      </c>
      <c r="D134" s="47" t="s">
        <v>627</v>
      </c>
      <c r="E134" s="46" t="s">
        <v>257</v>
      </c>
      <c r="F134" s="47" t="s">
        <v>628</v>
      </c>
      <c r="G134" s="46" t="s">
        <v>421</v>
      </c>
      <c r="H134" s="47">
        <v>8</v>
      </c>
      <c r="I134" s="38">
        <v>14</v>
      </c>
      <c r="J134" s="37" t="s">
        <v>21</v>
      </c>
      <c r="K134" s="72"/>
      <c r="L134" s="113"/>
      <c r="M134" s="47">
        <v>460</v>
      </c>
      <c r="N134" s="48">
        <v>4</v>
      </c>
      <c r="O134" s="47"/>
      <c r="P134" s="47"/>
      <c r="Q134" s="113">
        <v>80</v>
      </c>
      <c r="R134" s="47"/>
      <c r="S134" s="81">
        <v>0.33</v>
      </c>
      <c r="T134" s="113">
        <f>1000*S134*Q134/(M134)</f>
        <v>57.391304347826086</v>
      </c>
      <c r="U134" s="37" t="s">
        <v>47</v>
      </c>
      <c r="V134" s="46">
        <v>7</v>
      </c>
      <c r="W134" s="47" t="s">
        <v>630</v>
      </c>
      <c r="X134" s="47" t="s">
        <v>333</v>
      </c>
      <c r="Y134" s="47" t="s">
        <v>333</v>
      </c>
      <c r="Z134" s="48" t="s">
        <v>193</v>
      </c>
      <c r="AA134" s="46">
        <v>256</v>
      </c>
      <c r="AB134" s="46" t="s">
        <v>279</v>
      </c>
      <c r="AC134" s="46" t="s">
        <v>192</v>
      </c>
      <c r="AD134" s="47"/>
      <c r="AE134" s="47"/>
      <c r="AF134" s="47"/>
      <c r="AG134" s="82">
        <v>2001</v>
      </c>
      <c r="AH134" s="38">
        <v>2012</v>
      </c>
      <c r="AI134" s="37" t="s">
        <v>601</v>
      </c>
      <c r="AJ134" s="47"/>
      <c r="AK134" s="38"/>
    </row>
    <row r="135" spans="1:37" ht="14.25" customHeight="1" x14ac:dyDescent="0.25">
      <c r="A135" t="s">
        <v>1192</v>
      </c>
      <c r="C135" s="45" t="s">
        <v>765</v>
      </c>
      <c r="D135" s="47" t="s">
        <v>765</v>
      </c>
      <c r="E135" s="46" t="s">
        <v>257</v>
      </c>
      <c r="F135" s="47" t="s">
        <v>766</v>
      </c>
      <c r="G135" s="46" t="s">
        <v>763</v>
      </c>
      <c r="H135" s="47">
        <v>32</v>
      </c>
      <c r="I135" s="38">
        <v>32</v>
      </c>
      <c r="J135" s="37"/>
      <c r="K135" s="72"/>
      <c r="L135" s="113"/>
      <c r="M135" s="47"/>
      <c r="N135" s="48"/>
      <c r="O135" s="47"/>
      <c r="P135" s="47"/>
      <c r="Q135" s="113"/>
      <c r="R135" s="47"/>
      <c r="S135" s="81"/>
      <c r="T135" s="113"/>
      <c r="U135" s="37" t="s">
        <v>47</v>
      </c>
      <c r="V135" s="46">
        <v>88</v>
      </c>
      <c r="W135" s="47" t="s">
        <v>768</v>
      </c>
      <c r="X135" s="47" t="s">
        <v>333</v>
      </c>
      <c r="Y135" s="47" t="s">
        <v>333</v>
      </c>
      <c r="Z135" s="48" t="s">
        <v>192</v>
      </c>
      <c r="AA135" s="46" t="s">
        <v>342</v>
      </c>
      <c r="AB135" s="46" t="s">
        <v>342</v>
      </c>
      <c r="AC135" s="46" t="s">
        <v>192</v>
      </c>
      <c r="AD135" s="47"/>
      <c r="AE135" s="47">
        <v>32</v>
      </c>
      <c r="AF135" s="47"/>
      <c r="AG135" s="82">
        <v>2009</v>
      </c>
      <c r="AH135" s="38">
        <v>2013</v>
      </c>
      <c r="AI135" s="56" t="s">
        <v>769</v>
      </c>
      <c r="AJ135" s="47" t="s">
        <v>767</v>
      </c>
      <c r="AK135" s="38"/>
    </row>
    <row r="136" spans="1:37" ht="14.25" customHeight="1" x14ac:dyDescent="0.25">
      <c r="A136" t="s">
        <v>1191</v>
      </c>
      <c r="C136" s="45" t="s">
        <v>517</v>
      </c>
      <c r="D136" s="47" t="s">
        <v>518</v>
      </c>
      <c r="E136" s="46" t="s">
        <v>257</v>
      </c>
      <c r="F136" s="47" t="s">
        <v>519</v>
      </c>
      <c r="G136" s="46" t="s">
        <v>353</v>
      </c>
      <c r="H136" s="47">
        <v>16</v>
      </c>
      <c r="I136" s="38">
        <v>16</v>
      </c>
      <c r="J136" s="37"/>
      <c r="K136" s="72"/>
      <c r="L136" s="113"/>
      <c r="M136" s="47"/>
      <c r="N136" s="48"/>
      <c r="O136" s="47"/>
      <c r="P136" s="47"/>
      <c r="Q136" s="113"/>
      <c r="R136" s="47"/>
      <c r="S136" s="81"/>
      <c r="T136" s="113"/>
      <c r="U136" s="37" t="s">
        <v>47</v>
      </c>
      <c r="V136" s="46">
        <v>12</v>
      </c>
      <c r="W136" s="47" t="s">
        <v>520</v>
      </c>
      <c r="X136" s="47" t="s">
        <v>333</v>
      </c>
      <c r="Y136" s="47"/>
      <c r="Z136" s="48" t="s">
        <v>193</v>
      </c>
      <c r="AA136" s="46" t="s">
        <v>402</v>
      </c>
      <c r="AB136" s="46" t="s">
        <v>402</v>
      </c>
      <c r="AC136" s="46"/>
      <c r="AD136" s="47">
        <v>13</v>
      </c>
      <c r="AE136" s="47">
        <v>8</v>
      </c>
      <c r="AF136" s="47">
        <v>5</v>
      </c>
      <c r="AG136" s="82">
        <v>2012</v>
      </c>
      <c r="AH136" s="38">
        <v>2012</v>
      </c>
      <c r="AI136" s="37"/>
      <c r="AJ136" s="47"/>
      <c r="AK136" s="38"/>
    </row>
    <row r="137" spans="1:37" ht="14.25" customHeight="1" x14ac:dyDescent="0.25">
      <c r="C137" s="45" t="s">
        <v>687</v>
      </c>
      <c r="D137" s="47" t="s">
        <v>688</v>
      </c>
      <c r="E137" s="46" t="s">
        <v>257</v>
      </c>
      <c r="F137" s="47" t="s">
        <v>689</v>
      </c>
      <c r="G137" s="46" t="s">
        <v>471</v>
      </c>
      <c r="H137" s="47">
        <v>32</v>
      </c>
      <c r="I137" s="38">
        <v>32</v>
      </c>
      <c r="J137" s="37"/>
      <c r="K137" s="72"/>
      <c r="L137" s="113"/>
      <c r="M137" s="47"/>
      <c r="N137" s="48"/>
      <c r="O137" s="47"/>
      <c r="P137" s="47"/>
      <c r="Q137" s="113"/>
      <c r="R137" s="47"/>
      <c r="S137" s="81"/>
      <c r="T137" s="113"/>
      <c r="U137" s="37" t="s">
        <v>42</v>
      </c>
      <c r="V137" s="46"/>
      <c r="W137" s="47" t="s">
        <v>702</v>
      </c>
      <c r="X137" s="47" t="s">
        <v>333</v>
      </c>
      <c r="Y137" s="47" t="s">
        <v>333</v>
      </c>
      <c r="Z137" s="48" t="s">
        <v>193</v>
      </c>
      <c r="AA137" s="46" t="s">
        <v>342</v>
      </c>
      <c r="AB137" s="46" t="s">
        <v>342</v>
      </c>
      <c r="AC137" s="46" t="s">
        <v>192</v>
      </c>
      <c r="AD137" s="47"/>
      <c r="AE137" s="47">
        <v>32</v>
      </c>
      <c r="AF137" s="47"/>
      <c r="AG137" s="82">
        <v>2010</v>
      </c>
      <c r="AH137" s="38">
        <v>2011</v>
      </c>
      <c r="AI137" s="37" t="s">
        <v>703</v>
      </c>
      <c r="AJ137" s="47" t="s">
        <v>701</v>
      </c>
      <c r="AK137" s="38"/>
    </row>
    <row r="138" spans="1:37" ht="14.25" customHeight="1" x14ac:dyDescent="0.25">
      <c r="A138" t="s">
        <v>1190</v>
      </c>
      <c r="C138" s="45" t="s">
        <v>670</v>
      </c>
      <c r="D138" s="47" t="s">
        <v>671</v>
      </c>
      <c r="E138" s="46" t="s">
        <v>257</v>
      </c>
      <c r="F138" s="47" t="s">
        <v>672</v>
      </c>
      <c r="G138" s="46" t="s">
        <v>130</v>
      </c>
      <c r="H138" s="47">
        <v>32</v>
      </c>
      <c r="I138" s="38">
        <v>32</v>
      </c>
      <c r="J138" s="37"/>
      <c r="K138" s="72"/>
      <c r="L138" s="113"/>
      <c r="M138" s="47"/>
      <c r="N138" s="48"/>
      <c r="O138" s="47"/>
      <c r="P138" s="47"/>
      <c r="Q138" s="113"/>
      <c r="R138" s="47"/>
      <c r="S138" s="81"/>
      <c r="T138" s="113"/>
      <c r="U138" s="37" t="s">
        <v>42</v>
      </c>
      <c r="V138" s="46"/>
      <c r="W138" s="47"/>
      <c r="X138" s="47" t="s">
        <v>333</v>
      </c>
      <c r="Y138" s="47" t="s">
        <v>333</v>
      </c>
      <c r="Z138" s="48" t="s">
        <v>193</v>
      </c>
      <c r="AA138" s="46" t="s">
        <v>342</v>
      </c>
      <c r="AB138" s="46" t="s">
        <v>342</v>
      </c>
      <c r="AC138" s="46" t="s">
        <v>192</v>
      </c>
      <c r="AD138" s="47"/>
      <c r="AE138" s="47">
        <v>32</v>
      </c>
      <c r="AF138" s="47"/>
      <c r="AG138" s="82">
        <v>2013</v>
      </c>
      <c r="AH138" s="38"/>
      <c r="AI138" s="37" t="s">
        <v>674</v>
      </c>
      <c r="AJ138" s="47" t="s">
        <v>673</v>
      </c>
      <c r="AK138" s="38"/>
    </row>
    <row r="139" spans="1:37" ht="14.25" customHeight="1" x14ac:dyDescent="0.25">
      <c r="A139" t="s">
        <v>1190</v>
      </c>
      <c r="C139" s="45" t="s">
        <v>675</v>
      </c>
      <c r="D139" s="47" t="s">
        <v>676</v>
      </c>
      <c r="E139" s="46" t="s">
        <v>257</v>
      </c>
      <c r="F139" s="47" t="s">
        <v>677</v>
      </c>
      <c r="G139" s="46" t="s">
        <v>130</v>
      </c>
      <c r="H139" s="47">
        <v>32</v>
      </c>
      <c r="I139" s="38">
        <v>32</v>
      </c>
      <c r="J139" s="37"/>
      <c r="K139" s="72"/>
      <c r="L139" s="113"/>
      <c r="M139" s="47"/>
      <c r="N139" s="48"/>
      <c r="O139" s="47"/>
      <c r="P139" s="47"/>
      <c r="Q139" s="113"/>
      <c r="R139" s="47"/>
      <c r="S139" s="81"/>
      <c r="T139" s="113"/>
      <c r="U139" s="37" t="s">
        <v>47</v>
      </c>
      <c r="V139" s="46">
        <v>20</v>
      </c>
      <c r="W139" s="47" t="s">
        <v>685</v>
      </c>
      <c r="X139" s="47" t="s">
        <v>333</v>
      </c>
      <c r="Y139" s="47" t="s">
        <v>333</v>
      </c>
      <c r="Z139" s="48" t="s">
        <v>193</v>
      </c>
      <c r="AA139" s="46" t="s">
        <v>342</v>
      </c>
      <c r="AB139" s="46" t="s">
        <v>342</v>
      </c>
      <c r="AC139" s="46" t="s">
        <v>192</v>
      </c>
      <c r="AD139" s="47"/>
      <c r="AE139" s="47">
        <v>32</v>
      </c>
      <c r="AF139" s="47"/>
      <c r="AG139" s="82">
        <v>2012</v>
      </c>
      <c r="AH139" s="38">
        <v>2014</v>
      </c>
      <c r="AI139" s="37" t="s">
        <v>674</v>
      </c>
      <c r="AJ139" s="47" t="s">
        <v>678</v>
      </c>
      <c r="AK139" s="38"/>
    </row>
    <row r="140" spans="1:37" ht="14.25" customHeight="1" x14ac:dyDescent="0.25">
      <c r="A140" t="s">
        <v>1190</v>
      </c>
      <c r="C140" s="45" t="s">
        <v>683</v>
      </c>
      <c r="D140" s="47" t="s">
        <v>683</v>
      </c>
      <c r="E140" s="46" t="s">
        <v>257</v>
      </c>
      <c r="F140" s="47" t="s">
        <v>684</v>
      </c>
      <c r="G140" s="46" t="s">
        <v>130</v>
      </c>
      <c r="H140" s="47">
        <v>32</v>
      </c>
      <c r="I140" s="38">
        <v>32</v>
      </c>
      <c r="J140" s="37"/>
      <c r="K140" s="72"/>
      <c r="L140" s="113"/>
      <c r="M140" s="47"/>
      <c r="N140" s="48"/>
      <c r="O140" s="47"/>
      <c r="P140" s="47"/>
      <c r="Q140" s="113"/>
      <c r="R140" s="47"/>
      <c r="S140" s="81"/>
      <c r="T140" s="113"/>
      <c r="U140" s="37" t="s">
        <v>42</v>
      </c>
      <c r="V140" s="46">
        <v>35</v>
      </c>
      <c r="W140" s="47" t="s">
        <v>686</v>
      </c>
      <c r="X140" s="47" t="s">
        <v>333</v>
      </c>
      <c r="Y140" s="47" t="s">
        <v>333</v>
      </c>
      <c r="Z140" s="48" t="s">
        <v>193</v>
      </c>
      <c r="AA140" s="46" t="s">
        <v>342</v>
      </c>
      <c r="AB140" s="46" t="s">
        <v>342</v>
      </c>
      <c r="AC140" s="46" t="s">
        <v>192</v>
      </c>
      <c r="AD140" s="47"/>
      <c r="AE140" s="47">
        <v>32</v>
      </c>
      <c r="AF140" s="47"/>
      <c r="AG140" s="82">
        <v>2012</v>
      </c>
      <c r="AH140" s="38">
        <v>2013</v>
      </c>
      <c r="AI140" s="37" t="s">
        <v>674</v>
      </c>
      <c r="AJ140" s="47"/>
      <c r="AK140" s="38"/>
    </row>
    <row r="141" spans="1:37" ht="14.25" customHeight="1" x14ac:dyDescent="0.25">
      <c r="A141" t="s">
        <v>1190</v>
      </c>
      <c r="C141" s="45" t="s">
        <v>679</v>
      </c>
      <c r="D141" s="47" t="s">
        <v>680</v>
      </c>
      <c r="E141" s="46" t="s">
        <v>257</v>
      </c>
      <c r="F141" s="47" t="s">
        <v>681</v>
      </c>
      <c r="G141" s="46" t="s">
        <v>130</v>
      </c>
      <c r="H141" s="47">
        <v>32</v>
      </c>
      <c r="I141" s="38">
        <v>32</v>
      </c>
      <c r="J141" s="37"/>
      <c r="K141" s="72"/>
      <c r="L141" s="113"/>
      <c r="M141" s="47"/>
      <c r="N141" s="48"/>
      <c r="O141" s="47"/>
      <c r="P141" s="47"/>
      <c r="Q141" s="113"/>
      <c r="R141" s="47"/>
      <c r="S141" s="81"/>
      <c r="T141" s="113"/>
      <c r="U141" s="37" t="s">
        <v>47</v>
      </c>
      <c r="V141" s="46">
        <v>10</v>
      </c>
      <c r="W141" s="47" t="s">
        <v>682</v>
      </c>
      <c r="X141" s="47" t="s">
        <v>333</v>
      </c>
      <c r="Y141" s="47" t="s">
        <v>333</v>
      </c>
      <c r="Z141" s="48" t="s">
        <v>193</v>
      </c>
      <c r="AA141" s="46" t="s">
        <v>342</v>
      </c>
      <c r="AB141" s="46" t="s">
        <v>342</v>
      </c>
      <c r="AC141" s="46" t="s">
        <v>192</v>
      </c>
      <c r="AD141" s="47"/>
      <c r="AE141" s="47">
        <v>32</v>
      </c>
      <c r="AF141" s="47"/>
      <c r="AG141" s="82">
        <v>2007</v>
      </c>
      <c r="AH141" s="38">
        <v>2009</v>
      </c>
      <c r="AI141" s="37" t="s">
        <v>674</v>
      </c>
      <c r="AJ141" s="47"/>
      <c r="AK141" s="38"/>
    </row>
    <row r="142" spans="1:37" ht="14.25" customHeight="1" x14ac:dyDescent="0.25">
      <c r="A142" t="s">
        <v>395</v>
      </c>
      <c r="C142" s="45" t="s">
        <v>1142</v>
      </c>
      <c r="D142" s="47"/>
      <c r="E142" s="46" t="s">
        <v>257</v>
      </c>
      <c r="F142" s="47"/>
      <c r="G142" s="46" t="s">
        <v>353</v>
      </c>
      <c r="H142" s="47">
        <v>16</v>
      </c>
      <c r="I142" s="38">
        <v>16</v>
      </c>
      <c r="J142" s="37"/>
      <c r="K142" s="72"/>
      <c r="L142" s="113"/>
      <c r="M142" s="47"/>
      <c r="N142" s="48"/>
      <c r="O142" s="47"/>
      <c r="P142" s="47"/>
      <c r="Q142" s="113"/>
      <c r="R142" s="47"/>
      <c r="S142" s="81"/>
      <c r="T142" s="113"/>
      <c r="U142" s="37" t="s">
        <v>1075</v>
      </c>
      <c r="V142" s="46"/>
      <c r="W142" s="47"/>
      <c r="X142" s="47" t="s">
        <v>333</v>
      </c>
      <c r="Y142" s="47" t="s">
        <v>373</v>
      </c>
      <c r="Z142" s="48" t="s">
        <v>193</v>
      </c>
      <c r="AA142" s="46"/>
      <c r="AB142" s="46" t="s">
        <v>793</v>
      </c>
      <c r="AC142" s="46"/>
      <c r="AD142" s="47"/>
      <c r="AE142" s="47"/>
      <c r="AF142" s="47"/>
      <c r="AG142" s="82">
        <v>1999</v>
      </c>
      <c r="AH142" s="38"/>
      <c r="AI142" s="56"/>
      <c r="AJ142" s="47" t="s">
        <v>1143</v>
      </c>
      <c r="AK142" s="38"/>
    </row>
    <row r="143" spans="1:37" ht="14.25" customHeight="1" x14ac:dyDescent="0.25">
      <c r="C143" s="45" t="s">
        <v>690</v>
      </c>
      <c r="D143" s="47" t="s">
        <v>691</v>
      </c>
      <c r="E143" s="46" t="s">
        <v>257</v>
      </c>
      <c r="F143" s="47" t="s">
        <v>352</v>
      </c>
      <c r="G143" s="46"/>
      <c r="H143" s="47">
        <v>32</v>
      </c>
      <c r="I143" s="38">
        <v>32</v>
      </c>
      <c r="J143" s="37"/>
      <c r="K143" s="72"/>
      <c r="L143" s="113"/>
      <c r="M143" s="47"/>
      <c r="N143" s="48"/>
      <c r="O143" s="47"/>
      <c r="P143" s="47"/>
      <c r="Q143" s="113"/>
      <c r="R143" s="47"/>
      <c r="S143" s="81"/>
      <c r="T143" s="113"/>
      <c r="U143" s="37" t="s">
        <v>47</v>
      </c>
      <c r="V143" s="46"/>
      <c r="W143" s="47"/>
      <c r="X143" s="47"/>
      <c r="Y143" s="47"/>
      <c r="Z143" s="48" t="s">
        <v>193</v>
      </c>
      <c r="AA143" s="46" t="s">
        <v>342</v>
      </c>
      <c r="AB143" s="46" t="s">
        <v>342</v>
      </c>
      <c r="AC143" s="46" t="s">
        <v>192</v>
      </c>
      <c r="AD143" s="47"/>
      <c r="AE143" s="47">
        <v>32</v>
      </c>
      <c r="AF143" s="47"/>
      <c r="AG143" s="82">
        <v>2012</v>
      </c>
      <c r="AH143" s="38">
        <v>2013</v>
      </c>
      <c r="AI143" s="37"/>
      <c r="AJ143" s="47" t="s">
        <v>700</v>
      </c>
      <c r="AK143" s="38"/>
    </row>
    <row r="144" spans="1:37" ht="14.25" customHeight="1" x14ac:dyDescent="0.25">
      <c r="A144" t="s">
        <v>395</v>
      </c>
      <c r="C144" s="45" t="s">
        <v>1016</v>
      </c>
      <c r="D144" s="47"/>
      <c r="E144" s="46" t="s">
        <v>206</v>
      </c>
      <c r="F144" s="47" t="s">
        <v>1017</v>
      </c>
      <c r="G144" s="46" t="s">
        <v>254</v>
      </c>
      <c r="H144" s="47">
        <v>16</v>
      </c>
      <c r="I144" s="38">
        <v>4</v>
      </c>
      <c r="J144" s="37"/>
      <c r="K144" s="72"/>
      <c r="L144" s="113"/>
      <c r="M144" s="47"/>
      <c r="N144" s="48"/>
      <c r="O144" s="47"/>
      <c r="P144" s="47"/>
      <c r="Q144" s="113"/>
      <c r="R144" s="47"/>
      <c r="S144" s="81"/>
      <c r="T144" s="113"/>
      <c r="U144" s="37" t="s">
        <v>42</v>
      </c>
      <c r="V144" s="46">
        <v>13</v>
      </c>
      <c r="W144" s="47" t="s">
        <v>264</v>
      </c>
      <c r="X144" s="47" t="s">
        <v>333</v>
      </c>
      <c r="Y144" s="47" t="s">
        <v>373</v>
      </c>
      <c r="Z144" s="48" t="s">
        <v>193</v>
      </c>
      <c r="AA144" s="46">
        <v>256</v>
      </c>
      <c r="AB144" s="46"/>
      <c r="AC144" s="46"/>
      <c r="AD144" s="47"/>
      <c r="AE144" s="47"/>
      <c r="AF144" s="47"/>
      <c r="AG144" s="82">
        <v>2001</v>
      </c>
      <c r="AH144" s="38"/>
      <c r="AI144" s="83"/>
      <c r="AJ144" s="47" t="s">
        <v>1018</v>
      </c>
      <c r="AK144" s="38"/>
    </row>
    <row r="145" spans="1:37" ht="14.25" customHeight="1" x14ac:dyDescent="0.25">
      <c r="A145" t="s">
        <v>1190</v>
      </c>
      <c r="C145" s="45" t="s">
        <v>692</v>
      </c>
      <c r="D145" s="47" t="s">
        <v>693</v>
      </c>
      <c r="E145" s="46" t="s">
        <v>562</v>
      </c>
      <c r="F145" s="47" t="s">
        <v>694</v>
      </c>
      <c r="G145" s="46" t="s">
        <v>345</v>
      </c>
      <c r="H145" s="47">
        <v>32</v>
      </c>
      <c r="I145" s="38">
        <v>32</v>
      </c>
      <c r="J145" s="37"/>
      <c r="K145" s="72"/>
      <c r="L145" s="113"/>
      <c r="M145" s="47"/>
      <c r="N145" s="48"/>
      <c r="O145" s="47"/>
      <c r="P145" s="47"/>
      <c r="Q145" s="113"/>
      <c r="R145" s="47"/>
      <c r="S145" s="81"/>
      <c r="T145" s="113"/>
      <c r="U145" s="37" t="s">
        <v>695</v>
      </c>
      <c r="V145" s="46"/>
      <c r="W145" s="47"/>
      <c r="X145" s="47" t="s">
        <v>333</v>
      </c>
      <c r="Y145" s="47" t="s">
        <v>333</v>
      </c>
      <c r="Z145" s="48" t="s">
        <v>193</v>
      </c>
      <c r="AA145" s="46" t="s">
        <v>342</v>
      </c>
      <c r="AB145" s="46" t="s">
        <v>342</v>
      </c>
      <c r="AC145" s="46" t="s">
        <v>192</v>
      </c>
      <c r="AD145" s="47"/>
      <c r="AE145" s="47">
        <v>32</v>
      </c>
      <c r="AF145" s="47"/>
      <c r="AG145" s="82">
        <v>2010</v>
      </c>
      <c r="AH145" s="38">
        <v>2010</v>
      </c>
      <c r="AI145" s="37" t="s">
        <v>604</v>
      </c>
      <c r="AJ145" s="47" t="s">
        <v>696</v>
      </c>
      <c r="AK145" s="38"/>
    </row>
    <row r="146" spans="1:37" ht="14.25" customHeight="1" x14ac:dyDescent="0.25">
      <c r="A146" t="s">
        <v>1192</v>
      </c>
      <c r="C146" s="45" t="s">
        <v>536</v>
      </c>
      <c r="D146" s="47" t="s">
        <v>537</v>
      </c>
      <c r="E146" s="46" t="s">
        <v>257</v>
      </c>
      <c r="F146" s="47" t="s">
        <v>538</v>
      </c>
      <c r="G146" s="46" t="s">
        <v>254</v>
      </c>
      <c r="H146" s="47">
        <v>32</v>
      </c>
      <c r="I146" s="38"/>
      <c r="J146" s="37"/>
      <c r="K146" s="72"/>
      <c r="L146" s="113"/>
      <c r="M146" s="47"/>
      <c r="N146" s="48"/>
      <c r="O146" s="47"/>
      <c r="P146" s="47"/>
      <c r="Q146" s="113"/>
      <c r="R146" s="47"/>
      <c r="S146" s="81"/>
      <c r="T146" s="113"/>
      <c r="U146" s="37" t="s">
        <v>42</v>
      </c>
      <c r="V146" s="46">
        <v>51</v>
      </c>
      <c r="W146" s="47" t="s">
        <v>548</v>
      </c>
      <c r="X146" s="47" t="s">
        <v>333</v>
      </c>
      <c r="Y146" s="47" t="s">
        <v>333</v>
      </c>
      <c r="Z146" s="48" t="s">
        <v>192</v>
      </c>
      <c r="AA146" s="46"/>
      <c r="AB146" s="46"/>
      <c r="AC146" s="46"/>
      <c r="AD146" s="47"/>
      <c r="AE146" s="47"/>
      <c r="AF146" s="47"/>
      <c r="AG146" s="82">
        <v>2012</v>
      </c>
      <c r="AH146" s="38">
        <v>2012</v>
      </c>
      <c r="AI146" s="37"/>
      <c r="AJ146" s="47" t="s">
        <v>539</v>
      </c>
      <c r="AK146" s="38"/>
    </row>
    <row r="147" spans="1:37" ht="14.25" customHeight="1" x14ac:dyDescent="0.25">
      <c r="A147" t="s">
        <v>395</v>
      </c>
      <c r="C147" s="45" t="s">
        <v>697</v>
      </c>
      <c r="D147" s="47" t="s">
        <v>698</v>
      </c>
      <c r="E147" s="46" t="s">
        <v>257</v>
      </c>
      <c r="F147" s="47" t="s">
        <v>699</v>
      </c>
      <c r="G147" s="46" t="s">
        <v>353</v>
      </c>
      <c r="H147" s="47">
        <v>8</v>
      </c>
      <c r="I147" s="38">
        <v>8</v>
      </c>
      <c r="J147" s="37"/>
      <c r="K147" s="72"/>
      <c r="L147" s="113"/>
      <c r="M147" s="47"/>
      <c r="N147" s="48"/>
      <c r="O147" s="47"/>
      <c r="P147" s="47"/>
      <c r="Q147" s="113"/>
      <c r="R147" s="47"/>
      <c r="S147" s="81"/>
      <c r="T147" s="113"/>
      <c r="U147" s="37" t="s">
        <v>299</v>
      </c>
      <c r="V147" s="46"/>
      <c r="W147" s="47"/>
      <c r="X147" s="47"/>
      <c r="Y147" s="47"/>
      <c r="Z147" s="48" t="s">
        <v>193</v>
      </c>
      <c r="AA147" s="46">
        <v>256</v>
      </c>
      <c r="AB147" s="46">
        <v>256</v>
      </c>
      <c r="AC147" s="46" t="s">
        <v>192</v>
      </c>
      <c r="AD147" s="47"/>
      <c r="AE147" s="47">
        <v>4</v>
      </c>
      <c r="AF147" s="47"/>
      <c r="AG147" s="82">
        <v>2011</v>
      </c>
      <c r="AH147" s="38">
        <v>2011</v>
      </c>
      <c r="AI147" s="37"/>
      <c r="AJ147" s="47"/>
      <c r="AK147" s="38"/>
    </row>
    <row r="148" spans="1:37" ht="14.25" customHeight="1" x14ac:dyDescent="0.25">
      <c r="A148" t="s">
        <v>1192</v>
      </c>
      <c r="C148" s="45" t="s">
        <v>704</v>
      </c>
      <c r="D148" s="47" t="s">
        <v>705</v>
      </c>
      <c r="E148" s="46" t="s">
        <v>206</v>
      </c>
      <c r="F148" s="47" t="s">
        <v>706</v>
      </c>
      <c r="G148" s="46" t="s">
        <v>353</v>
      </c>
      <c r="H148" s="47">
        <v>8</v>
      </c>
      <c r="I148" s="38">
        <v>16</v>
      </c>
      <c r="J148" s="37" t="s">
        <v>21</v>
      </c>
      <c r="K148" s="72"/>
      <c r="L148" s="113"/>
      <c r="M148" s="47">
        <v>503</v>
      </c>
      <c r="N148" s="48">
        <v>4</v>
      </c>
      <c r="O148" s="47"/>
      <c r="P148" s="47">
        <v>2</v>
      </c>
      <c r="Q148" s="113"/>
      <c r="R148" s="47"/>
      <c r="S148" s="81"/>
      <c r="T148" s="113"/>
      <c r="U148" s="37" t="s">
        <v>47</v>
      </c>
      <c r="V148" s="46">
        <v>12</v>
      </c>
      <c r="W148" s="47" t="s">
        <v>708</v>
      </c>
      <c r="X148" s="47" t="s">
        <v>333</v>
      </c>
      <c r="Y148" s="47" t="s">
        <v>373</v>
      </c>
      <c r="Z148" s="48" t="s">
        <v>193</v>
      </c>
      <c r="AA148" s="46">
        <v>32</v>
      </c>
      <c r="AB148" s="46" t="s">
        <v>427</v>
      </c>
      <c r="AC148" s="46" t="s">
        <v>192</v>
      </c>
      <c r="AD148" s="47"/>
      <c r="AE148" s="47">
        <v>8</v>
      </c>
      <c r="AF148" s="47"/>
      <c r="AG148" s="82">
        <v>2012</v>
      </c>
      <c r="AH148" s="38">
        <v>2012</v>
      </c>
      <c r="AI148" s="37"/>
      <c r="AJ148" s="47" t="s">
        <v>707</v>
      </c>
      <c r="AK148" s="38"/>
    </row>
    <row r="149" spans="1:37" ht="14.25" customHeight="1" x14ac:dyDescent="0.25">
      <c r="A149" t="s">
        <v>1190</v>
      </c>
      <c r="C149" s="45" t="s">
        <v>709</v>
      </c>
      <c r="D149" s="47" t="s">
        <v>710</v>
      </c>
      <c r="E149" s="46" t="s">
        <v>257</v>
      </c>
      <c r="F149" s="47" t="s">
        <v>711</v>
      </c>
      <c r="G149" s="46" t="s">
        <v>399</v>
      </c>
      <c r="H149" s="47">
        <v>8</v>
      </c>
      <c r="I149" s="38">
        <v>16</v>
      </c>
      <c r="J149" s="37" t="s">
        <v>20</v>
      </c>
      <c r="K149" s="72"/>
      <c r="L149" s="113"/>
      <c r="M149" s="47">
        <v>1000</v>
      </c>
      <c r="N149" s="48">
        <v>6</v>
      </c>
      <c r="O149" s="47"/>
      <c r="P149" s="47"/>
      <c r="Q149" s="113">
        <v>85</v>
      </c>
      <c r="R149" s="47"/>
      <c r="S149" s="81">
        <v>0.33</v>
      </c>
      <c r="T149" s="113">
        <f>1000*S149*Q149/(M149)</f>
        <v>28.05</v>
      </c>
      <c r="U149" s="37" t="s">
        <v>47</v>
      </c>
      <c r="V149" s="46">
        <v>1</v>
      </c>
      <c r="W149" s="47" t="s">
        <v>713</v>
      </c>
      <c r="X149" s="47" t="s">
        <v>333</v>
      </c>
      <c r="Y149" s="47" t="s">
        <v>333</v>
      </c>
      <c r="Z149" s="48" t="s">
        <v>193</v>
      </c>
      <c r="AA149" s="46" t="s">
        <v>402</v>
      </c>
      <c r="AB149" s="46" t="s">
        <v>402</v>
      </c>
      <c r="AC149" s="46" t="s">
        <v>192</v>
      </c>
      <c r="AD149" s="47"/>
      <c r="AE149" s="47">
        <v>32</v>
      </c>
      <c r="AF149" s="47">
        <v>2</v>
      </c>
      <c r="AG149" s="82">
        <v>2010</v>
      </c>
      <c r="AH149" s="38">
        <v>2013</v>
      </c>
      <c r="AI149" s="37" t="s">
        <v>400</v>
      </c>
      <c r="AJ149" s="47" t="s">
        <v>712</v>
      </c>
      <c r="AK149" s="38"/>
    </row>
    <row r="150" spans="1:37" ht="14.25" customHeight="1" x14ac:dyDescent="0.25">
      <c r="C150" s="45" t="s">
        <v>714</v>
      </c>
      <c r="D150" s="47" t="s">
        <v>715</v>
      </c>
      <c r="E150" s="46" t="s">
        <v>282</v>
      </c>
      <c r="F150" s="47" t="s">
        <v>716</v>
      </c>
      <c r="G150" s="46" t="s">
        <v>353</v>
      </c>
      <c r="H150" s="47">
        <v>8</v>
      </c>
      <c r="I150" s="38">
        <v>8</v>
      </c>
      <c r="J150" s="37"/>
      <c r="K150" s="72"/>
      <c r="L150" s="113"/>
      <c r="M150" s="47"/>
      <c r="N150" s="48"/>
      <c r="O150" s="47"/>
      <c r="P150" s="47"/>
      <c r="Q150" s="113"/>
      <c r="R150" s="47"/>
      <c r="S150" s="81"/>
      <c r="T150" s="113"/>
      <c r="U150" s="37" t="s">
        <v>47</v>
      </c>
      <c r="V150" s="46">
        <v>3</v>
      </c>
      <c r="W150" s="47" t="s">
        <v>715</v>
      </c>
      <c r="X150" s="47" t="s">
        <v>333</v>
      </c>
      <c r="Y150" s="47"/>
      <c r="Z150" s="48" t="s">
        <v>193</v>
      </c>
      <c r="AA150" s="46"/>
      <c r="AB150" s="46"/>
      <c r="AC150" s="46"/>
      <c r="AD150" s="47">
        <v>16</v>
      </c>
      <c r="AE150" s="47">
        <v>16</v>
      </c>
      <c r="AF150" s="47"/>
      <c r="AG150" s="82">
        <v>2006</v>
      </c>
      <c r="AH150" s="38">
        <v>2009</v>
      </c>
      <c r="AI150" s="37"/>
      <c r="AJ150" s="47"/>
      <c r="AK150" s="38"/>
    </row>
    <row r="151" spans="1:37" ht="14.25" customHeight="1" x14ac:dyDescent="0.25">
      <c r="C151" s="45" t="s">
        <v>935</v>
      </c>
      <c r="D151" s="47" t="s">
        <v>936</v>
      </c>
      <c r="E151" s="46" t="s">
        <v>295</v>
      </c>
      <c r="F151" s="47" t="s">
        <v>937</v>
      </c>
      <c r="G151" s="46"/>
      <c r="H151" s="47"/>
      <c r="I151" s="38"/>
      <c r="J151" s="37"/>
      <c r="K151" s="72"/>
      <c r="L151" s="113"/>
      <c r="M151" s="47"/>
      <c r="N151" s="48"/>
      <c r="O151" s="47"/>
      <c r="P151" s="47"/>
      <c r="Q151" s="113"/>
      <c r="R151" s="47"/>
      <c r="S151" s="81"/>
      <c r="T151" s="113"/>
      <c r="U151" s="37" t="s">
        <v>776</v>
      </c>
      <c r="V151" s="46"/>
      <c r="W151" s="47"/>
      <c r="X151" s="47"/>
      <c r="Y151" s="47"/>
      <c r="Z151" s="48"/>
      <c r="AA151" s="46"/>
      <c r="AB151" s="46"/>
      <c r="AC151" s="46"/>
      <c r="AD151" s="47"/>
      <c r="AE151" s="47"/>
      <c r="AF151" s="47"/>
      <c r="AG151" s="82">
        <v>2003</v>
      </c>
      <c r="AH151" s="38">
        <v>2009</v>
      </c>
      <c r="AI151" s="37"/>
      <c r="AJ151" s="47" t="s">
        <v>938</v>
      </c>
      <c r="AK151" s="38"/>
    </row>
    <row r="152" spans="1:37" ht="14.25" customHeight="1" x14ac:dyDescent="0.25">
      <c r="A152" t="s">
        <v>1190</v>
      </c>
      <c r="C152" s="45" t="s">
        <v>717</v>
      </c>
      <c r="D152" s="47" t="s">
        <v>718</v>
      </c>
      <c r="E152" s="46" t="s">
        <v>257</v>
      </c>
      <c r="F152" s="47" t="s">
        <v>719</v>
      </c>
      <c r="G152" s="46">
        <v>8086</v>
      </c>
      <c r="H152" s="47" t="s">
        <v>262</v>
      </c>
      <c r="I152" s="38" t="s">
        <v>262</v>
      </c>
      <c r="J152" s="37"/>
      <c r="K152" s="72"/>
      <c r="L152" s="113"/>
      <c r="M152" s="47"/>
      <c r="N152" s="48"/>
      <c r="O152" s="47"/>
      <c r="P152" s="47"/>
      <c r="Q152" s="113"/>
      <c r="R152" s="47"/>
      <c r="S152" s="81"/>
      <c r="T152" s="113"/>
      <c r="U152" s="37" t="s">
        <v>47</v>
      </c>
      <c r="V152" s="46">
        <v>4</v>
      </c>
      <c r="W152" s="47" t="s">
        <v>722</v>
      </c>
      <c r="X152" s="47" t="s">
        <v>333</v>
      </c>
      <c r="Y152" s="47" t="s">
        <v>333</v>
      </c>
      <c r="Z152" s="48" t="s">
        <v>193</v>
      </c>
      <c r="AA152" s="46" t="s">
        <v>338</v>
      </c>
      <c r="AB152" s="46" t="s">
        <v>338</v>
      </c>
      <c r="AC152" s="46" t="s">
        <v>192</v>
      </c>
      <c r="AD152" s="47"/>
      <c r="AE152" s="47"/>
      <c r="AF152" s="47"/>
      <c r="AG152" s="82">
        <v>2012</v>
      </c>
      <c r="AH152" s="38">
        <v>2013</v>
      </c>
      <c r="AI152" s="37" t="s">
        <v>720</v>
      </c>
      <c r="AJ152" s="47" t="s">
        <v>721</v>
      </c>
      <c r="AK152" s="38"/>
    </row>
    <row r="153" spans="1:37" ht="14.25" customHeight="1" x14ac:dyDescent="0.25">
      <c r="A153" t="s">
        <v>1190</v>
      </c>
      <c r="C153" s="45" t="s">
        <v>723</v>
      </c>
      <c r="D153" s="47" t="s">
        <v>724</v>
      </c>
      <c r="E153" s="46" t="s">
        <v>257</v>
      </c>
      <c r="F153" s="47" t="s">
        <v>719</v>
      </c>
      <c r="G153" s="46" t="s">
        <v>928</v>
      </c>
      <c r="H153" s="47">
        <v>8</v>
      </c>
      <c r="I153" s="38" t="s">
        <v>262</v>
      </c>
      <c r="J153" s="37"/>
      <c r="K153" s="72"/>
      <c r="L153" s="113"/>
      <c r="M153" s="47"/>
      <c r="N153" s="48"/>
      <c r="O153" s="47"/>
      <c r="P153" s="47"/>
      <c r="Q153" s="113"/>
      <c r="R153" s="47"/>
      <c r="S153" s="81"/>
      <c r="T153" s="113"/>
      <c r="U153" s="37" t="s">
        <v>47</v>
      </c>
      <c r="V153" s="46">
        <v>3</v>
      </c>
      <c r="W153" s="47" t="s">
        <v>725</v>
      </c>
      <c r="X153" s="47" t="s">
        <v>333</v>
      </c>
      <c r="Y153" s="47" t="s">
        <v>333</v>
      </c>
      <c r="Z153" s="48" t="s">
        <v>193</v>
      </c>
      <c r="AA153" s="46" t="s">
        <v>402</v>
      </c>
      <c r="AB153" s="46" t="s">
        <v>402</v>
      </c>
      <c r="AC153" s="46" t="s">
        <v>192</v>
      </c>
      <c r="AD153" s="47"/>
      <c r="AE153" s="47"/>
      <c r="AF153" s="47"/>
      <c r="AG153" s="82">
        <v>2011</v>
      </c>
      <c r="AH153" s="38">
        <v>2014</v>
      </c>
      <c r="AI153" s="37" t="s">
        <v>726</v>
      </c>
      <c r="AJ153" s="47"/>
      <c r="AK153" s="38"/>
    </row>
    <row r="154" spans="1:37" ht="14.25" customHeight="1" x14ac:dyDescent="0.25">
      <c r="A154" t="s">
        <v>1192</v>
      </c>
      <c r="C154" s="45" t="s">
        <v>1147</v>
      </c>
      <c r="D154" s="47"/>
      <c r="E154" s="46" t="s">
        <v>257</v>
      </c>
      <c r="F154" s="47" t="s">
        <v>1020</v>
      </c>
      <c r="G154" s="46" t="s">
        <v>254</v>
      </c>
      <c r="H154" s="47">
        <v>32</v>
      </c>
      <c r="I154" s="38">
        <v>8</v>
      </c>
      <c r="J154" s="37"/>
      <c r="K154" s="72"/>
      <c r="L154" s="113"/>
      <c r="M154" s="47"/>
      <c r="N154" s="48"/>
      <c r="O154" s="47"/>
      <c r="P154" s="47"/>
      <c r="Q154" s="113"/>
      <c r="R154" s="47"/>
      <c r="S154" s="81"/>
      <c r="T154" s="113"/>
      <c r="U154" s="37" t="s">
        <v>42</v>
      </c>
      <c r="V154" s="46">
        <v>29</v>
      </c>
      <c r="W154" s="47" t="s">
        <v>837</v>
      </c>
      <c r="X154" s="47" t="s">
        <v>333</v>
      </c>
      <c r="Y154" s="47" t="s">
        <v>333</v>
      </c>
      <c r="Z154" s="48" t="s">
        <v>193</v>
      </c>
      <c r="AA154" s="46" t="s">
        <v>1149</v>
      </c>
      <c r="AB154" s="46" t="s">
        <v>1149</v>
      </c>
      <c r="AC154" s="46"/>
      <c r="AD154" s="47">
        <v>512</v>
      </c>
      <c r="AE154" s="47">
        <v>512</v>
      </c>
      <c r="AF154" s="47"/>
      <c r="AG154" s="82"/>
      <c r="AH154" s="38">
        <v>2014</v>
      </c>
      <c r="AI154" s="56"/>
      <c r="AJ154" s="47" t="s">
        <v>1148</v>
      </c>
      <c r="AK154" s="38"/>
    </row>
    <row r="155" spans="1:37" ht="14.25" customHeight="1" x14ac:dyDescent="0.25">
      <c r="A155" t="s">
        <v>1190</v>
      </c>
      <c r="C155" s="45" t="s">
        <v>1169</v>
      </c>
      <c r="D155" s="47"/>
      <c r="E155" s="46" t="s">
        <v>310</v>
      </c>
      <c r="F155" s="47" t="s">
        <v>131</v>
      </c>
      <c r="G155" s="46" t="s">
        <v>140</v>
      </c>
      <c r="H155" s="47">
        <v>32</v>
      </c>
      <c r="I155" s="38">
        <v>32</v>
      </c>
      <c r="J155" s="37" t="s">
        <v>265</v>
      </c>
      <c r="K155" s="47" t="s">
        <v>131</v>
      </c>
      <c r="L155" s="114"/>
      <c r="M155" s="47">
        <v>1050</v>
      </c>
      <c r="N155" s="48" t="s">
        <v>1190</v>
      </c>
      <c r="O155" s="47"/>
      <c r="P155" s="47"/>
      <c r="Q155" s="113">
        <v>160</v>
      </c>
      <c r="R155" s="47"/>
      <c r="S155" s="81">
        <v>1.125</v>
      </c>
      <c r="T155" s="114">
        <f>1000*S155*Q155/(M155)</f>
        <v>171.42857142857142</v>
      </c>
      <c r="U155" s="37" t="s">
        <v>776</v>
      </c>
      <c r="V155" s="46"/>
      <c r="W155" s="47"/>
      <c r="X155" s="47" t="s">
        <v>333</v>
      </c>
      <c r="Y155" s="47" t="s">
        <v>333</v>
      </c>
      <c r="Z155" s="48" t="s">
        <v>424</v>
      </c>
      <c r="AA155" s="46" t="s">
        <v>342</v>
      </c>
      <c r="AB155" s="46" t="s">
        <v>342</v>
      </c>
      <c r="AC155" s="46" t="s">
        <v>192</v>
      </c>
      <c r="AD155" s="47"/>
      <c r="AE155" s="47">
        <v>32</v>
      </c>
      <c r="AF155" s="47"/>
      <c r="AG155" s="82">
        <v>2004</v>
      </c>
      <c r="AH155" s="38"/>
      <c r="AI155" s="56" t="s">
        <v>1170</v>
      </c>
      <c r="AJ155" s="47" t="s">
        <v>1174</v>
      </c>
      <c r="AK155" s="38" t="s">
        <v>1171</v>
      </c>
    </row>
    <row r="156" spans="1:37" ht="14.25" customHeight="1" x14ac:dyDescent="0.25">
      <c r="A156" t="s">
        <v>1190</v>
      </c>
      <c r="C156" s="45" t="s">
        <v>1169</v>
      </c>
      <c r="D156" s="47"/>
      <c r="E156" s="46" t="s">
        <v>310</v>
      </c>
      <c r="F156" s="47" t="s">
        <v>131</v>
      </c>
      <c r="G156" s="46" t="s">
        <v>140</v>
      </c>
      <c r="H156" s="47">
        <v>32</v>
      </c>
      <c r="I156" s="38">
        <v>32</v>
      </c>
      <c r="J156" s="37" t="s">
        <v>265</v>
      </c>
      <c r="K156" s="47" t="s">
        <v>131</v>
      </c>
      <c r="L156" s="114"/>
      <c r="M156" s="47">
        <v>785</v>
      </c>
      <c r="N156" s="48" t="s">
        <v>1190</v>
      </c>
      <c r="O156" s="47"/>
      <c r="P156" s="47"/>
      <c r="Q156" s="113">
        <v>140</v>
      </c>
      <c r="R156" s="47"/>
      <c r="S156" s="81">
        <v>0.63570000000000004</v>
      </c>
      <c r="T156" s="114">
        <f>1000*S156*Q156/(M156)</f>
        <v>113.37324840764332</v>
      </c>
      <c r="U156" s="37" t="s">
        <v>776</v>
      </c>
      <c r="V156" s="46"/>
      <c r="W156" s="47"/>
      <c r="X156" s="47" t="s">
        <v>333</v>
      </c>
      <c r="Y156" s="47" t="s">
        <v>333</v>
      </c>
      <c r="Z156" s="48" t="s">
        <v>424</v>
      </c>
      <c r="AA156" s="46" t="s">
        <v>342</v>
      </c>
      <c r="AB156" s="46" t="s">
        <v>342</v>
      </c>
      <c r="AC156" s="46" t="s">
        <v>192</v>
      </c>
      <c r="AD156" s="47"/>
      <c r="AE156" s="47">
        <v>32</v>
      </c>
      <c r="AF156" s="47"/>
      <c r="AG156" s="82">
        <v>2004</v>
      </c>
      <c r="AH156" s="38"/>
      <c r="AI156" s="56" t="s">
        <v>1170</v>
      </c>
      <c r="AJ156" s="47" t="s">
        <v>1174</v>
      </c>
      <c r="AK156" s="38" t="s">
        <v>1172</v>
      </c>
    </row>
    <row r="157" spans="1:37" ht="14.25" customHeight="1" x14ac:dyDescent="0.25">
      <c r="A157" t="s">
        <v>1190</v>
      </c>
      <c r="C157" s="45" t="s">
        <v>1169</v>
      </c>
      <c r="D157" s="47"/>
      <c r="E157" s="46" t="s">
        <v>310</v>
      </c>
      <c r="F157" s="47" t="s">
        <v>131</v>
      </c>
      <c r="G157" s="46" t="s">
        <v>140</v>
      </c>
      <c r="H157" s="47">
        <v>32</v>
      </c>
      <c r="I157" s="38">
        <v>32</v>
      </c>
      <c r="J157" s="37" t="s">
        <v>265</v>
      </c>
      <c r="K157" s="47" t="s">
        <v>131</v>
      </c>
      <c r="L157" s="114"/>
      <c r="M157" s="47">
        <v>420</v>
      </c>
      <c r="N157" s="48" t="s">
        <v>1190</v>
      </c>
      <c r="O157" s="47"/>
      <c r="P157" s="47"/>
      <c r="Q157" s="113">
        <v>200</v>
      </c>
      <c r="R157" s="47"/>
      <c r="S157" s="81">
        <v>0.15</v>
      </c>
      <c r="T157" s="114">
        <f>1000*S157*Q157/(M157)</f>
        <v>71.428571428571431</v>
      </c>
      <c r="U157" s="37" t="s">
        <v>776</v>
      </c>
      <c r="V157" s="46"/>
      <c r="W157" s="47"/>
      <c r="X157" s="47" t="s">
        <v>333</v>
      </c>
      <c r="Y157" s="47" t="s">
        <v>333</v>
      </c>
      <c r="Z157" s="48" t="s">
        <v>193</v>
      </c>
      <c r="AA157" s="46" t="s">
        <v>342</v>
      </c>
      <c r="AB157" s="46" t="s">
        <v>342</v>
      </c>
      <c r="AC157" s="46" t="s">
        <v>192</v>
      </c>
      <c r="AD157" s="47"/>
      <c r="AE157" s="47">
        <v>32</v>
      </c>
      <c r="AF157" s="47"/>
      <c r="AG157" s="82">
        <v>2004</v>
      </c>
      <c r="AH157" s="38"/>
      <c r="AI157" s="56" t="s">
        <v>1170</v>
      </c>
      <c r="AJ157" s="47" t="s">
        <v>1176</v>
      </c>
      <c r="AK157" s="38" t="s">
        <v>1173</v>
      </c>
    </row>
    <row r="158" spans="1:37" ht="14.25" customHeight="1" x14ac:dyDescent="0.25">
      <c r="C158" s="45" t="s">
        <v>741</v>
      </c>
      <c r="D158" s="47" t="s">
        <v>742</v>
      </c>
      <c r="E158" s="46" t="s">
        <v>206</v>
      </c>
      <c r="F158" s="47" t="s">
        <v>743</v>
      </c>
      <c r="G158" s="46" t="s">
        <v>744</v>
      </c>
      <c r="H158" s="47">
        <v>16</v>
      </c>
      <c r="I158" s="38">
        <v>16</v>
      </c>
      <c r="J158" s="37"/>
      <c r="K158" s="72"/>
      <c r="L158" s="113"/>
      <c r="M158" s="47"/>
      <c r="N158" s="48"/>
      <c r="O158" s="47"/>
      <c r="P158" s="47"/>
      <c r="Q158" s="113"/>
      <c r="R158" s="47"/>
      <c r="S158" s="81"/>
      <c r="T158" s="113"/>
      <c r="U158" s="37" t="s">
        <v>47</v>
      </c>
      <c r="V158" s="46">
        <v>10</v>
      </c>
      <c r="W158" s="47" t="s">
        <v>745</v>
      </c>
      <c r="X158" s="47" t="s">
        <v>333</v>
      </c>
      <c r="Y158" s="47" t="s">
        <v>333</v>
      </c>
      <c r="Z158" s="48" t="s">
        <v>193</v>
      </c>
      <c r="AA158" s="46" t="s">
        <v>402</v>
      </c>
      <c r="AB158" s="46" t="s">
        <v>402</v>
      </c>
      <c r="AC158" s="46"/>
      <c r="AD158" s="47"/>
      <c r="AE158" s="47"/>
      <c r="AF158" s="47"/>
      <c r="AG158" s="82">
        <v>2002</v>
      </c>
      <c r="AH158" s="38">
        <v>2009</v>
      </c>
      <c r="AI158" s="37" t="s">
        <v>746</v>
      </c>
      <c r="AJ158" s="47" t="s">
        <v>733</v>
      </c>
      <c r="AK158" s="38"/>
    </row>
    <row r="159" spans="1:37" ht="14.25" customHeight="1" x14ac:dyDescent="0.25">
      <c r="A159" t="s">
        <v>1192</v>
      </c>
      <c r="C159" s="45" t="s">
        <v>93</v>
      </c>
      <c r="D159" s="47"/>
      <c r="E159" s="46" t="s">
        <v>206</v>
      </c>
      <c r="F159" s="47" t="s">
        <v>431</v>
      </c>
      <c r="G159" s="46" t="s">
        <v>95</v>
      </c>
      <c r="H159" s="47">
        <v>16</v>
      </c>
      <c r="I159" s="38">
        <v>16</v>
      </c>
      <c r="J159" s="37" t="s">
        <v>33</v>
      </c>
      <c r="K159" s="72" t="s">
        <v>431</v>
      </c>
      <c r="L159" s="113"/>
      <c r="M159" s="47">
        <v>500</v>
      </c>
      <c r="N159" s="48" t="s">
        <v>1190</v>
      </c>
      <c r="O159" s="47">
        <v>1</v>
      </c>
      <c r="P159" s="47"/>
      <c r="Q159" s="113">
        <v>550</v>
      </c>
      <c r="R159" s="47"/>
      <c r="S159" s="81">
        <v>0.67</v>
      </c>
      <c r="T159" s="113">
        <f>1000*S159*Q159/M159</f>
        <v>737</v>
      </c>
      <c r="U159" s="37" t="s">
        <v>47</v>
      </c>
      <c r="V159" s="46">
        <v>18</v>
      </c>
      <c r="W159" s="47" t="s">
        <v>640</v>
      </c>
      <c r="X159" s="47" t="s">
        <v>333</v>
      </c>
      <c r="Y159" s="47" t="s">
        <v>373</v>
      </c>
      <c r="Z159" s="48" t="s">
        <v>193</v>
      </c>
      <c r="AA159" s="46"/>
      <c r="AB159" s="46"/>
      <c r="AC159" s="46"/>
      <c r="AD159" s="47">
        <v>14</v>
      </c>
      <c r="AE159" s="47">
        <v>16</v>
      </c>
      <c r="AF159" s="47">
        <v>10</v>
      </c>
      <c r="AG159" s="82"/>
      <c r="AH159" s="38">
        <v>2012</v>
      </c>
      <c r="AI159" s="37" t="s">
        <v>97</v>
      </c>
      <c r="AJ159" s="47" t="s">
        <v>437</v>
      </c>
      <c r="AK159" s="38" t="s">
        <v>104</v>
      </c>
    </row>
    <row r="160" spans="1:37" ht="14.25" customHeight="1" x14ac:dyDescent="0.25">
      <c r="A160" t="s">
        <v>1191</v>
      </c>
      <c r="C160" s="45" t="s">
        <v>727</v>
      </c>
      <c r="D160" s="47" t="s">
        <v>727</v>
      </c>
      <c r="E160" s="46" t="s">
        <v>282</v>
      </c>
      <c r="F160" s="47" t="s">
        <v>728</v>
      </c>
      <c r="G160" s="46" t="s">
        <v>364</v>
      </c>
      <c r="H160" s="47">
        <v>32</v>
      </c>
      <c r="I160" s="38">
        <v>32</v>
      </c>
      <c r="J160" s="37"/>
      <c r="K160" s="72"/>
      <c r="L160" s="113"/>
      <c r="M160" s="47"/>
      <c r="N160" s="48"/>
      <c r="O160" s="47"/>
      <c r="P160" s="47"/>
      <c r="Q160" s="113"/>
      <c r="R160" s="47"/>
      <c r="S160" s="81"/>
      <c r="T160" s="113"/>
      <c r="U160" s="37" t="s">
        <v>47</v>
      </c>
      <c r="V160" s="46">
        <v>8</v>
      </c>
      <c r="W160" s="47" t="s">
        <v>727</v>
      </c>
      <c r="X160" s="47" t="s">
        <v>333</v>
      </c>
      <c r="Y160" s="47" t="s">
        <v>333</v>
      </c>
      <c r="Z160" s="48" t="s">
        <v>193</v>
      </c>
      <c r="AA160" s="46" t="s">
        <v>402</v>
      </c>
      <c r="AB160" s="46" t="s">
        <v>402</v>
      </c>
      <c r="AC160" s="46" t="s">
        <v>192</v>
      </c>
      <c r="AD160" s="47"/>
      <c r="AE160" s="47"/>
      <c r="AF160" s="47"/>
      <c r="AG160" s="82">
        <v>2006</v>
      </c>
      <c r="AH160" s="38">
        <v>2009</v>
      </c>
      <c r="AI160" s="37"/>
      <c r="AJ160" s="47" t="s">
        <v>729</v>
      </c>
      <c r="AK160" s="38"/>
    </row>
    <row r="161" spans="1:37" ht="14.25" customHeight="1" x14ac:dyDescent="0.25">
      <c r="C161" s="45" t="s">
        <v>730</v>
      </c>
      <c r="D161" s="47" t="s">
        <v>731</v>
      </c>
      <c r="E161" s="46" t="s">
        <v>295</v>
      </c>
      <c r="F161" s="47" t="s">
        <v>732</v>
      </c>
      <c r="G161" s="46" t="s">
        <v>130</v>
      </c>
      <c r="H161" s="47">
        <v>32</v>
      </c>
      <c r="I161" s="38">
        <v>32</v>
      </c>
      <c r="J161" s="37"/>
      <c r="K161" s="72"/>
      <c r="L161" s="113"/>
      <c r="M161" s="47"/>
      <c r="N161" s="48"/>
      <c r="O161" s="47"/>
      <c r="P161" s="47"/>
      <c r="Q161" s="113"/>
      <c r="R161" s="47"/>
      <c r="S161" s="81"/>
      <c r="T161" s="113"/>
      <c r="U161" s="37" t="s">
        <v>47</v>
      </c>
      <c r="V161" s="46">
        <v>13</v>
      </c>
      <c r="W161" s="47"/>
      <c r="X161" s="47" t="s">
        <v>333</v>
      </c>
      <c r="Y161" s="47" t="s">
        <v>333</v>
      </c>
      <c r="Z161" s="48" t="s">
        <v>193</v>
      </c>
      <c r="AA161" s="46" t="s">
        <v>342</v>
      </c>
      <c r="AB161" s="46" t="s">
        <v>342</v>
      </c>
      <c r="AC161" s="46" t="s">
        <v>192</v>
      </c>
      <c r="AD161" s="47"/>
      <c r="AE161" s="47">
        <v>32</v>
      </c>
      <c r="AF161" s="47"/>
      <c r="AG161" s="82">
        <v>2012</v>
      </c>
      <c r="AH161" s="38">
        <v>2012</v>
      </c>
      <c r="AI161" s="37"/>
      <c r="AJ161" s="47" t="s">
        <v>733</v>
      </c>
      <c r="AK161" s="38"/>
    </row>
    <row r="162" spans="1:37" ht="14.25" customHeight="1" x14ac:dyDescent="0.25">
      <c r="A162" t="s">
        <v>1192</v>
      </c>
      <c r="C162" s="64" t="s">
        <v>734</v>
      </c>
      <c r="D162" s="61" t="s">
        <v>735</v>
      </c>
      <c r="E162" s="65" t="s">
        <v>257</v>
      </c>
      <c r="F162" s="61" t="s">
        <v>736</v>
      </c>
      <c r="G162" s="65" t="s">
        <v>353</v>
      </c>
      <c r="H162" s="61">
        <v>8</v>
      </c>
      <c r="I162" s="74">
        <v>8</v>
      </c>
      <c r="J162" s="89"/>
      <c r="K162" s="90"/>
      <c r="L162" s="114"/>
      <c r="M162" s="61"/>
      <c r="N162" s="62"/>
      <c r="O162" s="61"/>
      <c r="P162" s="61"/>
      <c r="Q162" s="114"/>
      <c r="R162" s="61"/>
      <c r="S162" s="91"/>
      <c r="T162" s="114"/>
      <c r="U162" s="89" t="s">
        <v>737</v>
      </c>
      <c r="V162" s="65">
        <v>9</v>
      </c>
      <c r="W162" s="61" t="s">
        <v>738</v>
      </c>
      <c r="X162" s="61" t="s">
        <v>333</v>
      </c>
      <c r="Y162" s="61" t="s">
        <v>333</v>
      </c>
      <c r="Z162" s="62" t="s">
        <v>193</v>
      </c>
      <c r="AA162" s="65" t="s">
        <v>402</v>
      </c>
      <c r="AB162" s="65" t="s">
        <v>402</v>
      </c>
      <c r="AC162" s="65" t="s">
        <v>192</v>
      </c>
      <c r="AD162" s="61"/>
      <c r="AE162" s="61">
        <v>8</v>
      </c>
      <c r="AF162" s="61"/>
      <c r="AG162" s="92">
        <v>2006</v>
      </c>
      <c r="AH162" s="74">
        <v>2013</v>
      </c>
      <c r="AI162" s="89"/>
      <c r="AJ162" s="61" t="s">
        <v>739</v>
      </c>
      <c r="AK162" s="74"/>
    </row>
    <row r="163" spans="1:37" ht="14.25" customHeight="1" x14ac:dyDescent="0.25">
      <c r="C163" s="64" t="s">
        <v>747</v>
      </c>
      <c r="D163" s="61" t="s">
        <v>748</v>
      </c>
      <c r="E163" s="65" t="s">
        <v>295</v>
      </c>
      <c r="F163" s="61" t="s">
        <v>749</v>
      </c>
      <c r="G163" s="65"/>
      <c r="H163" s="61">
        <v>32</v>
      </c>
      <c r="I163" s="74">
        <v>32</v>
      </c>
      <c r="J163" s="89"/>
      <c r="K163" s="90"/>
      <c r="L163" s="114"/>
      <c r="M163" s="61"/>
      <c r="N163" s="62"/>
      <c r="O163" s="61"/>
      <c r="P163" s="61"/>
      <c r="Q163" s="114"/>
      <c r="R163" s="61"/>
      <c r="S163" s="91"/>
      <c r="T163" s="114"/>
      <c r="U163" s="89" t="s">
        <v>42</v>
      </c>
      <c r="V163" s="65">
        <v>22</v>
      </c>
      <c r="W163" s="61" t="s">
        <v>750</v>
      </c>
      <c r="X163" s="61"/>
      <c r="Y163" s="61"/>
      <c r="Z163" s="62" t="s">
        <v>193</v>
      </c>
      <c r="AA163" s="65"/>
      <c r="AB163" s="65"/>
      <c r="AC163" s="65"/>
      <c r="AD163" s="61"/>
      <c r="AE163" s="61">
        <v>16</v>
      </c>
      <c r="AF163" s="61"/>
      <c r="AG163" s="92">
        <v>2012</v>
      </c>
      <c r="AH163" s="74">
        <v>2012</v>
      </c>
      <c r="AI163" s="89"/>
      <c r="AJ163" s="61" t="s">
        <v>751</v>
      </c>
      <c r="AK163" s="74"/>
    </row>
    <row r="164" spans="1:37" ht="14.25" customHeight="1" x14ac:dyDescent="0.25">
      <c r="A164" t="s">
        <v>1190</v>
      </c>
      <c r="C164" s="64" t="s">
        <v>752</v>
      </c>
      <c r="D164" s="61" t="s">
        <v>753</v>
      </c>
      <c r="E164" s="65" t="s">
        <v>282</v>
      </c>
      <c r="F164" s="61" t="s">
        <v>754</v>
      </c>
      <c r="G164" s="65" t="s">
        <v>345</v>
      </c>
      <c r="H164" s="61">
        <v>32</v>
      </c>
      <c r="I164" s="74">
        <v>32</v>
      </c>
      <c r="J164" s="89"/>
      <c r="K164" s="90"/>
      <c r="L164" s="114"/>
      <c r="M164" s="61"/>
      <c r="N164" s="62"/>
      <c r="O164" s="61"/>
      <c r="P164" s="61"/>
      <c r="Q164" s="114"/>
      <c r="R164" s="61"/>
      <c r="S164" s="91"/>
      <c r="T164" s="114"/>
      <c r="U164" s="89" t="s">
        <v>47</v>
      </c>
      <c r="V164" s="65">
        <v>12</v>
      </c>
      <c r="W164" s="61" t="s">
        <v>756</v>
      </c>
      <c r="X164" s="61" t="s">
        <v>333</v>
      </c>
      <c r="Y164" s="61" t="s">
        <v>333</v>
      </c>
      <c r="Z164" s="62" t="s">
        <v>193</v>
      </c>
      <c r="AA164" s="65" t="s">
        <v>342</v>
      </c>
      <c r="AB164" s="65" t="s">
        <v>342</v>
      </c>
      <c r="AC164" s="65" t="s">
        <v>192</v>
      </c>
      <c r="AD164" s="61"/>
      <c r="AE164" s="61">
        <v>32</v>
      </c>
      <c r="AF164" s="61"/>
      <c r="AG164" s="92">
        <v>2007</v>
      </c>
      <c r="AH164" s="74">
        <v>2009</v>
      </c>
      <c r="AI164" s="89" t="s">
        <v>757</v>
      </c>
      <c r="AJ164" s="61" t="s">
        <v>755</v>
      </c>
      <c r="AK164" s="74"/>
    </row>
    <row r="165" spans="1:37" ht="14.25" customHeight="1" x14ac:dyDescent="0.25">
      <c r="A165" t="s">
        <v>1190</v>
      </c>
      <c r="C165" s="64" t="s">
        <v>758</v>
      </c>
      <c r="D165" s="61" t="s">
        <v>117</v>
      </c>
      <c r="E165" s="65" t="s">
        <v>257</v>
      </c>
      <c r="F165" s="61" t="s">
        <v>759</v>
      </c>
      <c r="G165" s="65" t="s">
        <v>760</v>
      </c>
      <c r="H165" s="61">
        <v>16</v>
      </c>
      <c r="I165" s="74" t="s">
        <v>369</v>
      </c>
      <c r="J165" s="89" t="s">
        <v>1220</v>
      </c>
      <c r="K165" s="61" t="s">
        <v>759</v>
      </c>
      <c r="L165" s="114"/>
      <c r="M165" s="61">
        <v>1750</v>
      </c>
      <c r="N165" s="62" t="s">
        <v>1190</v>
      </c>
      <c r="O165" s="61">
        <v>1</v>
      </c>
      <c r="P165" s="61"/>
      <c r="Q165" s="114">
        <v>51.77</v>
      </c>
      <c r="R165" s="61"/>
      <c r="S165" s="91">
        <v>0.67</v>
      </c>
      <c r="T165" s="113">
        <f>1000*S165*Q165/M165</f>
        <v>19.820514285714285</v>
      </c>
      <c r="U165" s="89" t="s">
        <v>47</v>
      </c>
      <c r="V165" s="65">
        <v>30</v>
      </c>
      <c r="W165" s="61" t="s">
        <v>117</v>
      </c>
      <c r="X165" s="61" t="s">
        <v>333</v>
      </c>
      <c r="Y165" s="61" t="s">
        <v>333</v>
      </c>
      <c r="Z165" s="62" t="s">
        <v>193</v>
      </c>
      <c r="AA165" s="65" t="s">
        <v>402</v>
      </c>
      <c r="AB165" s="65" t="s">
        <v>402</v>
      </c>
      <c r="AC165" s="65" t="s">
        <v>192</v>
      </c>
      <c r="AD165" s="61"/>
      <c r="AE165" s="61">
        <v>16</v>
      </c>
      <c r="AF165" s="61"/>
      <c r="AG165" s="92">
        <v>2009</v>
      </c>
      <c r="AH165" s="74">
        <v>2014</v>
      </c>
      <c r="AI165" s="89" t="s">
        <v>761</v>
      </c>
      <c r="AJ165" s="61" t="s">
        <v>762</v>
      </c>
      <c r="AK165" s="74"/>
    </row>
    <row r="166" spans="1:37" ht="14.25" customHeight="1" x14ac:dyDescent="0.25">
      <c r="A166" t="s">
        <v>1190</v>
      </c>
      <c r="C166" s="64" t="s">
        <v>758</v>
      </c>
      <c r="D166" s="61" t="s">
        <v>117</v>
      </c>
      <c r="E166" s="65" t="s">
        <v>257</v>
      </c>
      <c r="F166" s="61" t="s">
        <v>759</v>
      </c>
      <c r="G166" s="65" t="s">
        <v>760</v>
      </c>
      <c r="H166" s="61">
        <v>16</v>
      </c>
      <c r="I166" s="74" t="s">
        <v>369</v>
      </c>
      <c r="J166" s="89" t="s">
        <v>1221</v>
      </c>
      <c r="K166" s="61" t="s">
        <v>759</v>
      </c>
      <c r="L166" s="114"/>
      <c r="M166" s="61">
        <v>1424</v>
      </c>
      <c r="N166" s="62">
        <v>6</v>
      </c>
      <c r="O166" s="61">
        <v>1</v>
      </c>
      <c r="P166" s="61"/>
      <c r="Q166" s="114">
        <v>67.62</v>
      </c>
      <c r="R166" s="61"/>
      <c r="S166" s="91">
        <v>0.67</v>
      </c>
      <c r="T166" s="113">
        <f>1000*S166*Q166/M166</f>
        <v>31.815589887640449</v>
      </c>
      <c r="U166" s="89" t="s">
        <v>47</v>
      </c>
      <c r="V166" s="65">
        <v>30</v>
      </c>
      <c r="W166" s="61" t="s">
        <v>117</v>
      </c>
      <c r="X166" s="61" t="s">
        <v>333</v>
      </c>
      <c r="Y166" s="61" t="s">
        <v>333</v>
      </c>
      <c r="Z166" s="62" t="s">
        <v>193</v>
      </c>
      <c r="AA166" s="65" t="s">
        <v>402</v>
      </c>
      <c r="AB166" s="65" t="s">
        <v>402</v>
      </c>
      <c r="AC166" s="65" t="s">
        <v>192</v>
      </c>
      <c r="AD166" s="61"/>
      <c r="AE166" s="61">
        <v>16</v>
      </c>
      <c r="AF166" s="61"/>
      <c r="AG166" s="92">
        <v>2009</v>
      </c>
      <c r="AH166" s="74">
        <v>2014</v>
      </c>
      <c r="AI166" s="89" t="s">
        <v>761</v>
      </c>
      <c r="AJ166" s="61" t="s">
        <v>762</v>
      </c>
      <c r="AK166" s="74"/>
    </row>
    <row r="167" spans="1:37" ht="14.25" customHeight="1" x14ac:dyDescent="0.25">
      <c r="A167" t="s">
        <v>1190</v>
      </c>
      <c r="C167" s="64" t="s">
        <v>758</v>
      </c>
      <c r="D167" s="61" t="s">
        <v>117</v>
      </c>
      <c r="E167" s="65" t="s">
        <v>257</v>
      </c>
      <c r="F167" s="61" t="s">
        <v>759</v>
      </c>
      <c r="G167" s="65" t="s">
        <v>760</v>
      </c>
      <c r="H167" s="61">
        <v>16</v>
      </c>
      <c r="I167" s="74" t="s">
        <v>369</v>
      </c>
      <c r="J167" s="89" t="s">
        <v>1222</v>
      </c>
      <c r="K167" s="61" t="s">
        <v>759</v>
      </c>
      <c r="L167" s="114"/>
      <c r="M167" s="61">
        <v>1147</v>
      </c>
      <c r="N167" s="62" t="s">
        <v>1190</v>
      </c>
      <c r="O167" s="61">
        <v>1</v>
      </c>
      <c r="P167" s="61"/>
      <c r="Q167" s="114">
        <v>97.68</v>
      </c>
      <c r="R167" s="61"/>
      <c r="S167" s="91">
        <v>0.67</v>
      </c>
      <c r="T167" s="113">
        <f>1000*S167*Q167/M167</f>
        <v>57.058064516129036</v>
      </c>
      <c r="U167" s="89" t="s">
        <v>47</v>
      </c>
      <c r="V167" s="65">
        <v>30</v>
      </c>
      <c r="W167" s="61" t="s">
        <v>117</v>
      </c>
      <c r="X167" s="61" t="s">
        <v>333</v>
      </c>
      <c r="Y167" s="61" t="s">
        <v>333</v>
      </c>
      <c r="Z167" s="62" t="s">
        <v>193</v>
      </c>
      <c r="AA167" s="65" t="s">
        <v>402</v>
      </c>
      <c r="AB167" s="65" t="s">
        <v>402</v>
      </c>
      <c r="AC167" s="65" t="s">
        <v>192</v>
      </c>
      <c r="AD167" s="61"/>
      <c r="AE167" s="61">
        <v>16</v>
      </c>
      <c r="AF167" s="61"/>
      <c r="AG167" s="92">
        <v>2009</v>
      </c>
      <c r="AH167" s="74">
        <v>2014</v>
      </c>
      <c r="AI167" s="89" t="s">
        <v>761</v>
      </c>
      <c r="AJ167" s="61" t="s">
        <v>762</v>
      </c>
      <c r="AK167" s="74"/>
    </row>
    <row r="168" spans="1:37" ht="14.25" customHeight="1" x14ac:dyDescent="0.25">
      <c r="A168" t="s">
        <v>1190</v>
      </c>
      <c r="C168" s="64" t="s">
        <v>758</v>
      </c>
      <c r="D168" s="61" t="s">
        <v>117</v>
      </c>
      <c r="E168" s="65" t="s">
        <v>257</v>
      </c>
      <c r="F168" s="61" t="s">
        <v>759</v>
      </c>
      <c r="G168" s="65" t="s">
        <v>760</v>
      </c>
      <c r="H168" s="61">
        <v>16</v>
      </c>
      <c r="I168" s="74" t="s">
        <v>369</v>
      </c>
      <c r="J168" s="89" t="s">
        <v>1223</v>
      </c>
      <c r="K168" s="61" t="s">
        <v>759</v>
      </c>
      <c r="L168" s="114"/>
      <c r="M168" s="61">
        <v>1387</v>
      </c>
      <c r="N168" s="62">
        <v>6</v>
      </c>
      <c r="O168" s="61">
        <v>1</v>
      </c>
      <c r="P168" s="61"/>
      <c r="Q168" s="114">
        <v>115.71</v>
      </c>
      <c r="R168" s="61"/>
      <c r="S168" s="91">
        <v>0.67</v>
      </c>
      <c r="T168" s="113">
        <f>1000*S168*Q168/M168</f>
        <v>55.894520547945206</v>
      </c>
      <c r="U168" s="89" t="s">
        <v>47</v>
      </c>
      <c r="V168" s="65">
        <v>30</v>
      </c>
      <c r="W168" s="61" t="s">
        <v>117</v>
      </c>
      <c r="X168" s="61" t="s">
        <v>333</v>
      </c>
      <c r="Y168" s="61" t="s">
        <v>333</v>
      </c>
      <c r="Z168" s="62" t="s">
        <v>193</v>
      </c>
      <c r="AA168" s="65" t="s">
        <v>402</v>
      </c>
      <c r="AB168" s="65" t="s">
        <v>402</v>
      </c>
      <c r="AC168" s="65" t="s">
        <v>192</v>
      </c>
      <c r="AD168" s="61"/>
      <c r="AE168" s="61">
        <v>16</v>
      </c>
      <c r="AF168" s="61"/>
      <c r="AG168" s="92">
        <v>2009</v>
      </c>
      <c r="AH168" s="74">
        <v>2014</v>
      </c>
      <c r="AI168" s="89" t="s">
        <v>761</v>
      </c>
      <c r="AJ168" s="61" t="s">
        <v>762</v>
      </c>
      <c r="AK168" s="74"/>
    </row>
    <row r="169" spans="1:37" ht="14.25" customHeight="1" x14ac:dyDescent="0.25">
      <c r="A169" t="s">
        <v>1192</v>
      </c>
      <c r="C169" s="64" t="s">
        <v>771</v>
      </c>
      <c r="D169" s="61" t="s">
        <v>772</v>
      </c>
      <c r="E169" s="65" t="s">
        <v>257</v>
      </c>
      <c r="F169" s="61" t="s">
        <v>405</v>
      </c>
      <c r="G169" s="65" t="s">
        <v>763</v>
      </c>
      <c r="H169" s="61">
        <v>32</v>
      </c>
      <c r="I169" s="74">
        <v>32</v>
      </c>
      <c r="J169" s="89"/>
      <c r="K169" s="90"/>
      <c r="L169" s="114"/>
      <c r="M169" s="61"/>
      <c r="N169" s="62"/>
      <c r="O169" s="61"/>
      <c r="P169" s="61"/>
      <c r="Q169" s="114"/>
      <c r="R169" s="61"/>
      <c r="S169" s="91"/>
      <c r="T169" s="114"/>
      <c r="U169" s="89" t="s">
        <v>47</v>
      </c>
      <c r="V169" s="65">
        <v>39</v>
      </c>
      <c r="W169" s="61" t="s">
        <v>768</v>
      </c>
      <c r="X169" s="61" t="s">
        <v>333</v>
      </c>
      <c r="Y169" s="61" t="s">
        <v>333</v>
      </c>
      <c r="Z169" s="48" t="s">
        <v>192</v>
      </c>
      <c r="AA169" s="46" t="s">
        <v>342</v>
      </c>
      <c r="AB169" s="46" t="s">
        <v>342</v>
      </c>
      <c r="AC169" s="46" t="s">
        <v>192</v>
      </c>
      <c r="AD169" s="47"/>
      <c r="AE169" s="47">
        <v>32</v>
      </c>
      <c r="AF169" s="61"/>
      <c r="AG169" s="92">
        <v>2010</v>
      </c>
      <c r="AH169" s="74">
        <v>2013</v>
      </c>
      <c r="AI169" s="89"/>
      <c r="AJ169" s="61" t="s">
        <v>773</v>
      </c>
      <c r="AK169" s="74"/>
    </row>
    <row r="170" spans="1:37" ht="14.25" customHeight="1" x14ac:dyDescent="0.25">
      <c r="C170" s="64" t="s">
        <v>472</v>
      </c>
      <c r="D170" s="61" t="s">
        <v>473</v>
      </c>
      <c r="E170" s="65" t="s">
        <v>282</v>
      </c>
      <c r="F170" s="61" t="s">
        <v>474</v>
      </c>
      <c r="G170" s="65" t="s">
        <v>763</v>
      </c>
      <c r="H170" s="61">
        <v>32</v>
      </c>
      <c r="I170" s="74">
        <v>32</v>
      </c>
      <c r="J170" s="89"/>
      <c r="K170" s="90"/>
      <c r="L170" s="114"/>
      <c r="M170" s="61"/>
      <c r="N170" s="62"/>
      <c r="O170" s="61"/>
      <c r="P170" s="61"/>
      <c r="Q170" s="114"/>
      <c r="R170" s="61"/>
      <c r="S170" s="91"/>
      <c r="T170" s="114"/>
      <c r="U170" s="89" t="s">
        <v>475</v>
      </c>
      <c r="V170" s="65"/>
      <c r="W170" s="61"/>
      <c r="X170" s="61"/>
      <c r="Y170" s="61"/>
      <c r="Z170" s="48"/>
      <c r="AA170" s="46"/>
      <c r="AB170" s="46"/>
      <c r="AC170" s="46"/>
      <c r="AD170" s="47"/>
      <c r="AE170" s="47"/>
      <c r="AF170" s="61"/>
      <c r="AG170" s="92">
        <v>2004</v>
      </c>
      <c r="AH170" s="74">
        <v>2009</v>
      </c>
      <c r="AI170" s="89"/>
      <c r="AJ170" s="61"/>
      <c r="AK170" s="74"/>
    </row>
    <row r="171" spans="1:37" ht="14.25" customHeight="1" x14ac:dyDescent="0.25">
      <c r="C171" s="64" t="s">
        <v>472</v>
      </c>
      <c r="D171" s="61" t="s">
        <v>763</v>
      </c>
      <c r="E171" s="65" t="s">
        <v>257</v>
      </c>
      <c r="F171" s="61" t="s">
        <v>764</v>
      </c>
      <c r="G171" s="65" t="s">
        <v>763</v>
      </c>
      <c r="H171" s="61">
        <v>32</v>
      </c>
      <c r="I171" s="74">
        <v>32</v>
      </c>
      <c r="J171" s="89"/>
      <c r="K171" s="90"/>
      <c r="L171" s="114"/>
      <c r="M171" s="61"/>
      <c r="N171" s="62"/>
      <c r="O171" s="61"/>
      <c r="P171" s="61"/>
      <c r="Q171" s="114"/>
      <c r="R171" s="61"/>
      <c r="S171" s="91"/>
      <c r="T171" s="114"/>
      <c r="U171" s="89" t="s">
        <v>47</v>
      </c>
      <c r="V171" s="65"/>
      <c r="W171" s="61"/>
      <c r="X171" s="61" t="s">
        <v>333</v>
      </c>
      <c r="Y171" s="61" t="s">
        <v>333</v>
      </c>
      <c r="Z171" s="62" t="s">
        <v>193</v>
      </c>
      <c r="AA171" s="65" t="s">
        <v>342</v>
      </c>
      <c r="AB171" s="65" t="s">
        <v>342</v>
      </c>
      <c r="AC171" s="65" t="s">
        <v>192</v>
      </c>
      <c r="AD171" s="61"/>
      <c r="AE171" s="61">
        <v>32</v>
      </c>
      <c r="AF171" s="61"/>
      <c r="AG171" s="92">
        <v>2001</v>
      </c>
      <c r="AH171" s="74">
        <v>2014</v>
      </c>
      <c r="AI171" s="89"/>
      <c r="AJ171" s="61" t="s">
        <v>770</v>
      </c>
      <c r="AK171" s="74"/>
    </row>
    <row r="172" spans="1:37" ht="14.25" customHeight="1" x14ac:dyDescent="0.25">
      <c r="C172" s="64" t="s">
        <v>774</v>
      </c>
      <c r="D172" s="61" t="s">
        <v>777</v>
      </c>
      <c r="E172" s="65" t="s">
        <v>295</v>
      </c>
      <c r="F172" s="61" t="s">
        <v>775</v>
      </c>
      <c r="G172" s="65"/>
      <c r="H172" s="61">
        <v>32</v>
      </c>
      <c r="I172" s="74">
        <v>32</v>
      </c>
      <c r="J172" s="89"/>
      <c r="K172" s="90"/>
      <c r="L172" s="114"/>
      <c r="M172" s="61"/>
      <c r="N172" s="62"/>
      <c r="O172" s="61"/>
      <c r="P172" s="61"/>
      <c r="Q172" s="114"/>
      <c r="R172" s="61"/>
      <c r="S172" s="91"/>
      <c r="T172" s="114"/>
      <c r="U172" s="89" t="s">
        <v>776</v>
      </c>
      <c r="V172" s="65"/>
      <c r="W172" s="61"/>
      <c r="X172" s="61"/>
      <c r="Y172" s="61"/>
      <c r="Z172" s="62"/>
      <c r="AA172" s="65"/>
      <c r="AB172" s="65"/>
      <c r="AC172" s="65"/>
      <c r="AD172" s="61"/>
      <c r="AE172" s="61"/>
      <c r="AF172" s="61"/>
      <c r="AG172" s="92"/>
      <c r="AH172" s="74"/>
      <c r="AI172" s="89"/>
      <c r="AJ172" s="61"/>
      <c r="AK172" s="74"/>
    </row>
    <row r="173" spans="1:37" ht="14.25" customHeight="1" x14ac:dyDescent="0.25">
      <c r="C173" s="64" t="s">
        <v>280</v>
      </c>
      <c r="D173" s="61" t="s">
        <v>281</v>
      </c>
      <c r="E173" s="65" t="s">
        <v>282</v>
      </c>
      <c r="F173" s="61" t="s">
        <v>283</v>
      </c>
      <c r="G173" s="65"/>
      <c r="H173" s="61">
        <v>16</v>
      </c>
      <c r="I173" s="74">
        <v>16</v>
      </c>
      <c r="J173" s="89" t="s">
        <v>33</v>
      </c>
      <c r="K173" s="90"/>
      <c r="L173" s="114"/>
      <c r="M173" s="61">
        <v>500</v>
      </c>
      <c r="N173" s="62" t="s">
        <v>1190</v>
      </c>
      <c r="O173" s="61">
        <v>1</v>
      </c>
      <c r="P173" s="61"/>
      <c r="Q173" s="114">
        <v>550</v>
      </c>
      <c r="R173" s="61"/>
      <c r="S173" s="91">
        <v>0.67</v>
      </c>
      <c r="T173" s="114">
        <f>1000*S173*Q173/M173</f>
        <v>737</v>
      </c>
      <c r="U173" s="89" t="s">
        <v>42</v>
      </c>
      <c r="V173" s="65"/>
      <c r="W173" s="61"/>
      <c r="X173" s="61"/>
      <c r="Y173" s="61"/>
      <c r="Z173" s="62"/>
      <c r="AA173" s="65"/>
      <c r="AB173" s="65"/>
      <c r="AC173" s="65"/>
      <c r="AD173" s="61">
        <v>26</v>
      </c>
      <c r="AE173" s="61"/>
      <c r="AF173" s="61"/>
      <c r="AG173" s="92">
        <v>2013</v>
      </c>
      <c r="AH173" s="74">
        <v>2013</v>
      </c>
      <c r="AI173" s="89"/>
      <c r="AJ173" s="61" t="s">
        <v>1249</v>
      </c>
      <c r="AK173" s="74"/>
    </row>
    <row r="174" spans="1:37" ht="14.25" customHeight="1" x14ac:dyDescent="0.25">
      <c r="A174" t="s">
        <v>395</v>
      </c>
      <c r="C174" s="64" t="s">
        <v>1015</v>
      </c>
      <c r="D174" s="61"/>
      <c r="E174" s="65" t="s">
        <v>282</v>
      </c>
      <c r="F174" s="61" t="s">
        <v>1014</v>
      </c>
      <c r="G174" s="65" t="s">
        <v>254</v>
      </c>
      <c r="H174" s="61">
        <v>16</v>
      </c>
      <c r="I174" s="74">
        <v>5</v>
      </c>
      <c r="J174" s="89"/>
      <c r="K174" s="90"/>
      <c r="L174" s="114"/>
      <c r="M174" s="61"/>
      <c r="N174" s="62"/>
      <c r="O174" s="61"/>
      <c r="P174" s="61"/>
      <c r="Q174" s="114"/>
      <c r="R174" s="61"/>
      <c r="S174" s="91"/>
      <c r="T174" s="114"/>
      <c r="U174" s="89" t="s">
        <v>42</v>
      </c>
      <c r="V174" s="65">
        <v>1</v>
      </c>
      <c r="W174" s="61" t="s">
        <v>1015</v>
      </c>
      <c r="X174" s="61"/>
      <c r="Y174" s="61"/>
      <c r="Z174" s="62" t="s">
        <v>193</v>
      </c>
      <c r="AA174" s="65" t="s">
        <v>402</v>
      </c>
      <c r="AB174" s="65" t="s">
        <v>402</v>
      </c>
      <c r="AC174" s="65"/>
      <c r="AD174" s="61"/>
      <c r="AE174" s="61"/>
      <c r="AF174" s="61"/>
      <c r="AG174" s="92">
        <v>2000</v>
      </c>
      <c r="AH174" s="74"/>
      <c r="AI174" s="93"/>
      <c r="AJ174" s="61"/>
      <c r="AK174" s="74"/>
    </row>
    <row r="175" spans="1:37" ht="14.25" customHeight="1" x14ac:dyDescent="0.25">
      <c r="A175" t="s">
        <v>1190</v>
      </c>
      <c r="C175" s="64" t="s">
        <v>778</v>
      </c>
      <c r="D175" s="61" t="s">
        <v>779</v>
      </c>
      <c r="E175" s="65" t="s">
        <v>562</v>
      </c>
      <c r="F175" s="61" t="s">
        <v>616</v>
      </c>
      <c r="G175" s="65" t="s">
        <v>421</v>
      </c>
      <c r="H175" s="61">
        <v>8</v>
      </c>
      <c r="I175" s="74">
        <v>14</v>
      </c>
      <c r="J175" s="89" t="s">
        <v>21</v>
      </c>
      <c r="K175" s="90"/>
      <c r="L175" s="114"/>
      <c r="M175" s="61">
        <v>488</v>
      </c>
      <c r="N175" s="62">
        <v>4</v>
      </c>
      <c r="O175" s="61"/>
      <c r="P175" s="61">
        <v>3</v>
      </c>
      <c r="Q175" s="114">
        <v>60</v>
      </c>
      <c r="R175" s="61"/>
      <c r="S175" s="91">
        <v>0.33</v>
      </c>
      <c r="T175" s="114">
        <f>1000*S175*Q175/M175</f>
        <v>40.57377049180328</v>
      </c>
      <c r="U175" s="89" t="s">
        <v>47</v>
      </c>
      <c r="V175" s="65">
        <v>3</v>
      </c>
      <c r="W175" s="61" t="s">
        <v>779</v>
      </c>
      <c r="X175" s="61" t="s">
        <v>333</v>
      </c>
      <c r="Y175" s="61" t="s">
        <v>333</v>
      </c>
      <c r="Z175" s="62" t="s">
        <v>193</v>
      </c>
      <c r="AA175" s="65">
        <v>256</v>
      </c>
      <c r="AB175" s="65" t="s">
        <v>279</v>
      </c>
      <c r="AC175" s="65" t="s">
        <v>192</v>
      </c>
      <c r="AD175" s="61"/>
      <c r="AE175" s="61"/>
      <c r="AF175" s="61"/>
      <c r="AG175" s="92">
        <v>2013</v>
      </c>
      <c r="AH175" s="74">
        <v>2014</v>
      </c>
      <c r="AI175" s="89" t="s">
        <v>601</v>
      </c>
      <c r="AJ175" s="61"/>
      <c r="AK175" s="74"/>
    </row>
    <row r="176" spans="1:37" ht="14.25" customHeight="1" x14ac:dyDescent="0.25">
      <c r="A176" t="s">
        <v>1190</v>
      </c>
      <c r="C176" s="64" t="s">
        <v>52</v>
      </c>
      <c r="D176" s="61"/>
      <c r="E176" s="65" t="s">
        <v>562</v>
      </c>
      <c r="F176" s="61" t="s">
        <v>642</v>
      </c>
      <c r="G176" s="94" t="s">
        <v>450</v>
      </c>
      <c r="H176" s="61">
        <v>8</v>
      </c>
      <c r="I176" s="74">
        <v>18</v>
      </c>
      <c r="J176" s="89" t="s">
        <v>21</v>
      </c>
      <c r="K176" s="90"/>
      <c r="L176" s="114"/>
      <c r="M176" s="61">
        <v>177</v>
      </c>
      <c r="N176" s="62">
        <v>4</v>
      </c>
      <c r="O176" s="61"/>
      <c r="P176" s="61">
        <v>1</v>
      </c>
      <c r="Q176" s="114">
        <v>117</v>
      </c>
      <c r="R176" s="61"/>
      <c r="S176" s="91">
        <v>0.33</v>
      </c>
      <c r="T176" s="114">
        <f>1000*S176*Q176/M176</f>
        <v>218.13559322033899</v>
      </c>
      <c r="U176" s="89" t="s">
        <v>47</v>
      </c>
      <c r="V176" s="65">
        <v>18</v>
      </c>
      <c r="W176" s="61" t="s">
        <v>641</v>
      </c>
      <c r="X176" s="61" t="s">
        <v>333</v>
      </c>
      <c r="Y176" s="61" t="s">
        <v>373</v>
      </c>
      <c r="Z176" s="62"/>
      <c r="AA176" s="65">
        <v>8</v>
      </c>
      <c r="AB176" s="65">
        <v>11</v>
      </c>
      <c r="AC176" s="65" t="s">
        <v>192</v>
      </c>
      <c r="AD176" s="61">
        <v>57</v>
      </c>
      <c r="AE176" s="61"/>
      <c r="AF176" s="61">
        <v>2</v>
      </c>
      <c r="AG176" s="92"/>
      <c r="AH176" s="74">
        <v>2006</v>
      </c>
      <c r="AI176" s="89" t="s">
        <v>644</v>
      </c>
      <c r="AJ176" s="61" t="s">
        <v>643</v>
      </c>
      <c r="AK176" s="74"/>
    </row>
    <row r="177" spans="1:37" ht="14.25" customHeight="1" x14ac:dyDescent="0.25">
      <c r="C177" s="64" t="s">
        <v>780</v>
      </c>
      <c r="D177" s="61" t="s">
        <v>781</v>
      </c>
      <c r="E177" s="65" t="s">
        <v>282</v>
      </c>
      <c r="F177" s="61" t="s">
        <v>782</v>
      </c>
      <c r="G177" s="65" t="s">
        <v>399</v>
      </c>
      <c r="H177" s="61">
        <v>8</v>
      </c>
      <c r="I177" s="74">
        <v>16</v>
      </c>
      <c r="J177" s="89"/>
      <c r="K177" s="90"/>
      <c r="L177" s="114"/>
      <c r="M177" s="61"/>
      <c r="N177" s="62"/>
      <c r="O177" s="61"/>
      <c r="P177" s="61"/>
      <c r="Q177" s="114"/>
      <c r="R177" s="61"/>
      <c r="S177" s="91"/>
      <c r="T177" s="114"/>
      <c r="U177" s="89" t="s">
        <v>42</v>
      </c>
      <c r="V177" s="65">
        <v>8</v>
      </c>
      <c r="W177" s="61"/>
      <c r="X177" s="61" t="s">
        <v>333</v>
      </c>
      <c r="Y177" s="61" t="s">
        <v>333</v>
      </c>
      <c r="Z177" s="62" t="s">
        <v>193</v>
      </c>
      <c r="AA177" s="65" t="s">
        <v>402</v>
      </c>
      <c r="AB177" s="65" t="s">
        <v>402</v>
      </c>
      <c r="AC177" s="65" t="s">
        <v>192</v>
      </c>
      <c r="AD177" s="61"/>
      <c r="AE177" s="61">
        <v>32</v>
      </c>
      <c r="AF177" s="61">
        <v>6</v>
      </c>
      <c r="AG177" s="92">
        <v>2003</v>
      </c>
      <c r="AH177" s="74">
        <v>2009</v>
      </c>
      <c r="AI177" s="89" t="s">
        <v>400</v>
      </c>
      <c r="AJ177" s="61" t="s">
        <v>783</v>
      </c>
      <c r="AK177" s="74"/>
    </row>
    <row r="178" spans="1:37" ht="14.25" customHeight="1" x14ac:dyDescent="0.25">
      <c r="A178" t="s">
        <v>1190</v>
      </c>
      <c r="C178" s="64" t="s">
        <v>1211</v>
      </c>
      <c r="D178" s="61"/>
      <c r="E178" s="65" t="s">
        <v>257</v>
      </c>
      <c r="F178" s="61" t="s">
        <v>1208</v>
      </c>
      <c r="G178" s="65" t="s">
        <v>787</v>
      </c>
      <c r="H178" s="61" t="s">
        <v>262</v>
      </c>
      <c r="I178" s="74" t="s">
        <v>369</v>
      </c>
      <c r="J178" s="89"/>
      <c r="K178" s="90"/>
      <c r="L178" s="114"/>
      <c r="M178" s="61"/>
      <c r="N178" s="62"/>
      <c r="O178" s="61"/>
      <c r="P178" s="61"/>
      <c r="Q178" s="114"/>
      <c r="R178" s="61"/>
      <c r="S178" s="91"/>
      <c r="T178" s="114"/>
      <c r="U178" s="89" t="s">
        <v>47</v>
      </c>
      <c r="V178" s="65">
        <v>24</v>
      </c>
      <c r="W178" s="61" t="s">
        <v>789</v>
      </c>
      <c r="X178" s="61" t="s">
        <v>333</v>
      </c>
      <c r="Y178" s="61" t="s">
        <v>333</v>
      </c>
      <c r="Z178" s="48" t="s">
        <v>193</v>
      </c>
      <c r="AA178" s="46" t="s">
        <v>402</v>
      </c>
      <c r="AB178" s="46" t="s">
        <v>402</v>
      </c>
      <c r="AC178" s="46"/>
      <c r="AD178" s="61"/>
      <c r="AE178" s="61">
        <v>8</v>
      </c>
      <c r="AF178" s="61"/>
      <c r="AG178" s="92">
        <v>2009</v>
      </c>
      <c r="AH178" s="74"/>
      <c r="AI178" s="89" t="s">
        <v>788</v>
      </c>
      <c r="AJ178" s="61" t="s">
        <v>1213</v>
      </c>
      <c r="AK178" s="95" t="s">
        <v>1212</v>
      </c>
    </row>
    <row r="179" spans="1:37" ht="14.25" customHeight="1" x14ac:dyDescent="0.25">
      <c r="A179" t="s">
        <v>1190</v>
      </c>
      <c r="C179" s="64" t="s">
        <v>631</v>
      </c>
      <c r="D179" s="61" t="s">
        <v>632</v>
      </c>
      <c r="E179" s="65" t="s">
        <v>206</v>
      </c>
      <c r="F179" s="61" t="s">
        <v>633</v>
      </c>
      <c r="G179" s="65" t="s">
        <v>634</v>
      </c>
      <c r="H179" s="61">
        <v>12</v>
      </c>
      <c r="I179" s="74">
        <v>12</v>
      </c>
      <c r="J179" s="89"/>
      <c r="K179" s="90"/>
      <c r="L179" s="114"/>
      <c r="M179" s="61"/>
      <c r="N179" s="62"/>
      <c r="O179" s="61"/>
      <c r="P179" s="61"/>
      <c r="Q179" s="114"/>
      <c r="R179" s="61"/>
      <c r="S179" s="91"/>
      <c r="T179" s="114"/>
      <c r="U179" s="89" t="s">
        <v>42</v>
      </c>
      <c r="V179" s="65">
        <v>11</v>
      </c>
      <c r="W179" s="61" t="s">
        <v>275</v>
      </c>
      <c r="X179" s="61" t="s">
        <v>333</v>
      </c>
      <c r="Y179" s="61" t="s">
        <v>333</v>
      </c>
      <c r="Z179" s="62" t="s">
        <v>193</v>
      </c>
      <c r="AA179" s="65" t="s">
        <v>279</v>
      </c>
      <c r="AB179" s="65" t="s">
        <v>279</v>
      </c>
      <c r="AC179" s="65"/>
      <c r="AD179" s="61"/>
      <c r="AE179" s="61"/>
      <c r="AF179" s="61"/>
      <c r="AG179" s="92">
        <v>2013</v>
      </c>
      <c r="AH179" s="74"/>
      <c r="AI179" s="89" t="s">
        <v>635</v>
      </c>
      <c r="AJ179" s="61"/>
      <c r="AK179" s="74"/>
    </row>
    <row r="180" spans="1:37" ht="14.25" customHeight="1" x14ac:dyDescent="0.25">
      <c r="A180" t="s">
        <v>1190</v>
      </c>
      <c r="C180" s="64" t="s">
        <v>631</v>
      </c>
      <c r="D180" s="61" t="s">
        <v>791</v>
      </c>
      <c r="E180" s="65" t="s">
        <v>282</v>
      </c>
      <c r="F180" s="61" t="s">
        <v>792</v>
      </c>
      <c r="G180" s="65" t="s">
        <v>634</v>
      </c>
      <c r="H180" s="61">
        <v>12</v>
      </c>
      <c r="I180" s="74">
        <v>12</v>
      </c>
      <c r="J180" s="89"/>
      <c r="K180" s="90"/>
      <c r="L180" s="114"/>
      <c r="M180" s="61"/>
      <c r="N180" s="62"/>
      <c r="O180" s="61"/>
      <c r="P180" s="61"/>
      <c r="Q180" s="114"/>
      <c r="R180" s="61"/>
      <c r="S180" s="91"/>
      <c r="T180" s="114"/>
      <c r="U180" s="89" t="s">
        <v>42</v>
      </c>
      <c r="V180" s="65">
        <v>55</v>
      </c>
      <c r="W180" s="61" t="s">
        <v>264</v>
      </c>
      <c r="X180" s="61" t="s">
        <v>333</v>
      </c>
      <c r="Y180" s="61" t="s">
        <v>333</v>
      </c>
      <c r="Z180" s="48" t="s">
        <v>193</v>
      </c>
      <c r="AA180" s="46" t="s">
        <v>793</v>
      </c>
      <c r="AB180" s="46" t="s">
        <v>793</v>
      </c>
      <c r="AC180" s="46"/>
      <c r="AD180" s="61"/>
      <c r="AE180" s="61">
        <v>8</v>
      </c>
      <c r="AF180" s="61"/>
      <c r="AG180" s="92">
        <v>2012</v>
      </c>
      <c r="AH180" s="74">
        <v>2013</v>
      </c>
      <c r="AI180" s="89" t="s">
        <v>635</v>
      </c>
      <c r="AJ180" s="61" t="s">
        <v>1215</v>
      </c>
      <c r="AK180" s="95"/>
    </row>
    <row r="181" spans="1:37" ht="14.25" customHeight="1" x14ac:dyDescent="0.25">
      <c r="A181" t="s">
        <v>1190</v>
      </c>
      <c r="C181" s="64" t="s">
        <v>1206</v>
      </c>
      <c r="D181" s="61"/>
      <c r="E181" s="65" t="s">
        <v>257</v>
      </c>
      <c r="F181" s="61" t="s">
        <v>1208</v>
      </c>
      <c r="G181" s="65" t="s">
        <v>634</v>
      </c>
      <c r="H181" s="61">
        <v>12</v>
      </c>
      <c r="I181" s="74">
        <v>12</v>
      </c>
      <c r="J181" s="89"/>
      <c r="K181" s="90"/>
      <c r="L181" s="114"/>
      <c r="M181" s="61"/>
      <c r="N181" s="62"/>
      <c r="O181" s="61"/>
      <c r="P181" s="61"/>
      <c r="Q181" s="114"/>
      <c r="R181" s="61"/>
      <c r="S181" s="91"/>
      <c r="T181" s="114"/>
      <c r="U181" s="89" t="s">
        <v>47</v>
      </c>
      <c r="V181" s="65">
        <v>18</v>
      </c>
      <c r="W181" s="61" t="s">
        <v>1210</v>
      </c>
      <c r="X181" s="61" t="s">
        <v>333</v>
      </c>
      <c r="Y181" s="61" t="s">
        <v>333</v>
      </c>
      <c r="Z181" s="48" t="s">
        <v>193</v>
      </c>
      <c r="AA181" s="46" t="s">
        <v>793</v>
      </c>
      <c r="AB181" s="46" t="s">
        <v>793</v>
      </c>
      <c r="AC181" s="46"/>
      <c r="AD181" s="61"/>
      <c r="AE181" s="61">
        <v>8</v>
      </c>
      <c r="AF181" s="61"/>
      <c r="AG181" s="92">
        <v>2005</v>
      </c>
      <c r="AH181" s="74">
        <v>2010</v>
      </c>
      <c r="AI181" s="89" t="s">
        <v>635</v>
      </c>
      <c r="AJ181" s="61" t="s">
        <v>1209</v>
      </c>
      <c r="AK181" s="95" t="s">
        <v>1207</v>
      </c>
    </row>
    <row r="182" spans="1:37" ht="14.25" customHeight="1" x14ac:dyDescent="0.25">
      <c r="C182" s="64" t="s">
        <v>794</v>
      </c>
      <c r="D182" s="61" t="s">
        <v>795</v>
      </c>
      <c r="E182" s="65" t="s">
        <v>295</v>
      </c>
      <c r="F182" s="61" t="s">
        <v>796</v>
      </c>
      <c r="G182" s="65" t="s">
        <v>797</v>
      </c>
      <c r="H182" s="61"/>
      <c r="I182" s="74"/>
      <c r="J182" s="89"/>
      <c r="K182" s="90"/>
      <c r="L182" s="114"/>
      <c r="M182" s="61"/>
      <c r="N182" s="62"/>
      <c r="O182" s="61"/>
      <c r="P182" s="61"/>
      <c r="Q182" s="114"/>
      <c r="R182" s="61"/>
      <c r="S182" s="91"/>
      <c r="T182" s="114"/>
      <c r="U182" s="89" t="s">
        <v>47</v>
      </c>
      <c r="V182" s="65">
        <v>1</v>
      </c>
      <c r="W182" s="61"/>
      <c r="X182" s="61"/>
      <c r="Y182" s="61"/>
      <c r="Z182" s="62"/>
      <c r="AA182" s="65"/>
      <c r="AB182" s="65"/>
      <c r="AC182" s="65"/>
      <c r="AD182" s="61"/>
      <c r="AE182" s="61"/>
      <c r="AF182" s="61"/>
      <c r="AG182" s="92"/>
      <c r="AH182" s="74"/>
      <c r="AI182" s="89"/>
      <c r="AJ182" s="61" t="s">
        <v>798</v>
      </c>
      <c r="AK182" s="74"/>
    </row>
    <row r="183" spans="1:37" ht="14.25" customHeight="1" x14ac:dyDescent="0.25">
      <c r="C183" s="64" t="s">
        <v>1039</v>
      </c>
      <c r="D183" s="61"/>
      <c r="E183" s="65" t="s">
        <v>282</v>
      </c>
      <c r="F183" s="61" t="s">
        <v>1040</v>
      </c>
      <c r="G183" s="65" t="s">
        <v>421</v>
      </c>
      <c r="H183" s="61">
        <v>8</v>
      </c>
      <c r="I183" s="74">
        <v>14</v>
      </c>
      <c r="J183" s="89"/>
      <c r="K183" s="90"/>
      <c r="L183" s="114"/>
      <c r="M183" s="61"/>
      <c r="N183" s="62"/>
      <c r="O183" s="61"/>
      <c r="P183" s="61"/>
      <c r="Q183" s="114"/>
      <c r="R183" s="61"/>
      <c r="S183" s="91"/>
      <c r="T183" s="114"/>
      <c r="U183" s="89" t="s">
        <v>42</v>
      </c>
      <c r="V183" s="65"/>
      <c r="W183" s="61"/>
      <c r="X183" s="61" t="s">
        <v>333</v>
      </c>
      <c r="Y183" s="61" t="s">
        <v>333</v>
      </c>
      <c r="Z183" s="62" t="s">
        <v>193</v>
      </c>
      <c r="AA183" s="65">
        <v>256</v>
      </c>
      <c r="AB183" s="65" t="s">
        <v>279</v>
      </c>
      <c r="AC183" s="65" t="s">
        <v>192</v>
      </c>
      <c r="AD183" s="61"/>
      <c r="AE183" s="61"/>
      <c r="AF183" s="61"/>
      <c r="AG183" s="92">
        <v>1999</v>
      </c>
      <c r="AH183" s="74"/>
      <c r="AI183" s="89" t="s">
        <v>601</v>
      </c>
      <c r="AJ183" s="61"/>
      <c r="AK183" s="74"/>
    </row>
    <row r="184" spans="1:37" ht="14.25" customHeight="1" x14ac:dyDescent="0.25">
      <c r="A184" t="s">
        <v>1190</v>
      </c>
      <c r="C184" s="64" t="s">
        <v>215</v>
      </c>
      <c r="D184" s="61" t="s">
        <v>215</v>
      </c>
      <c r="E184" s="65" t="s">
        <v>257</v>
      </c>
      <c r="F184" s="61" t="s">
        <v>425</v>
      </c>
      <c r="G184" s="94" t="s">
        <v>450</v>
      </c>
      <c r="H184" s="61">
        <v>8</v>
      </c>
      <c r="I184" s="74">
        <v>18</v>
      </c>
      <c r="J184" s="89" t="s">
        <v>1232</v>
      </c>
      <c r="K184" s="90" t="s">
        <v>311</v>
      </c>
      <c r="L184" s="114"/>
      <c r="M184" s="61">
        <v>178</v>
      </c>
      <c r="N184" s="62">
        <v>4</v>
      </c>
      <c r="O184" s="61"/>
      <c r="P184" s="61"/>
      <c r="Q184" s="114">
        <v>182.21600000000001</v>
      </c>
      <c r="R184" s="61">
        <v>14.7</v>
      </c>
      <c r="S184" s="91">
        <v>0.33</v>
      </c>
      <c r="T184" s="114">
        <f>1000*S184*Q184/M184</f>
        <v>337.81617977528094</v>
      </c>
      <c r="U184" s="89" t="s">
        <v>42</v>
      </c>
      <c r="V184" s="65">
        <v>1</v>
      </c>
      <c r="W184" s="61" t="s">
        <v>426</v>
      </c>
      <c r="X184" s="61" t="s">
        <v>333</v>
      </c>
      <c r="Y184" s="61" t="s">
        <v>373</v>
      </c>
      <c r="Z184" s="62" t="s">
        <v>193</v>
      </c>
      <c r="AA184" s="65">
        <v>256</v>
      </c>
      <c r="AB184" s="65" t="s">
        <v>427</v>
      </c>
      <c r="AC184" s="65" t="s">
        <v>192</v>
      </c>
      <c r="AD184" s="61"/>
      <c r="AE184" s="61"/>
      <c r="AF184" s="61"/>
      <c r="AG184" s="92">
        <v>2003</v>
      </c>
      <c r="AH184" s="74"/>
      <c r="AI184" s="66" t="s">
        <v>596</v>
      </c>
      <c r="AJ184" s="61" t="s">
        <v>1253</v>
      </c>
      <c r="AK184" s="74" t="s">
        <v>1252</v>
      </c>
    </row>
    <row r="185" spans="1:37" ht="14.25" customHeight="1" x14ac:dyDescent="0.25">
      <c r="A185" t="s">
        <v>1190</v>
      </c>
      <c r="C185" s="64" t="s">
        <v>799</v>
      </c>
      <c r="D185" s="61" t="s">
        <v>800</v>
      </c>
      <c r="E185" s="65" t="s">
        <v>257</v>
      </c>
      <c r="F185" s="61" t="s">
        <v>801</v>
      </c>
      <c r="G185" s="65" t="s">
        <v>130</v>
      </c>
      <c r="H185" s="61">
        <v>32</v>
      </c>
      <c r="I185" s="74">
        <v>32</v>
      </c>
      <c r="J185" s="89"/>
      <c r="K185" s="90"/>
      <c r="L185" s="114"/>
      <c r="M185" s="61"/>
      <c r="N185" s="62"/>
      <c r="O185" s="61"/>
      <c r="P185" s="61"/>
      <c r="Q185" s="114"/>
      <c r="R185" s="61"/>
      <c r="S185" s="91"/>
      <c r="T185" s="114"/>
      <c r="U185" s="89" t="s">
        <v>42</v>
      </c>
      <c r="V185" s="65">
        <v>22</v>
      </c>
      <c r="W185" s="61" t="s">
        <v>799</v>
      </c>
      <c r="X185" s="61" t="s">
        <v>333</v>
      </c>
      <c r="Y185" s="61" t="s">
        <v>333</v>
      </c>
      <c r="Z185" s="62" t="s">
        <v>193</v>
      </c>
      <c r="AA185" s="65" t="s">
        <v>342</v>
      </c>
      <c r="AB185" s="65" t="s">
        <v>342</v>
      </c>
      <c r="AC185" s="65" t="s">
        <v>192</v>
      </c>
      <c r="AD185" s="61"/>
      <c r="AE185" s="61">
        <v>32</v>
      </c>
      <c r="AF185" s="61"/>
      <c r="AG185" s="92">
        <v>2001</v>
      </c>
      <c r="AH185" s="74">
        <v>2013</v>
      </c>
      <c r="AI185" s="89" t="s">
        <v>674</v>
      </c>
      <c r="AJ185" s="61" t="s">
        <v>802</v>
      </c>
      <c r="AK185" s="74"/>
    </row>
    <row r="186" spans="1:37" ht="14.25" customHeight="1" x14ac:dyDescent="0.25">
      <c r="A186" t="s">
        <v>395</v>
      </c>
      <c r="C186" s="64" t="s">
        <v>1150</v>
      </c>
      <c r="D186" s="61"/>
      <c r="E186" s="65" t="s">
        <v>257</v>
      </c>
      <c r="F186" s="61" t="s">
        <v>1151</v>
      </c>
      <c r="G186" s="65" t="s">
        <v>24</v>
      </c>
      <c r="H186" s="61">
        <v>8</v>
      </c>
      <c r="I186" s="74" t="s">
        <v>262</v>
      </c>
      <c r="J186" s="89" t="s">
        <v>1229</v>
      </c>
      <c r="K186" s="90" t="s">
        <v>311</v>
      </c>
      <c r="L186" s="114"/>
      <c r="M186" s="61">
        <v>268</v>
      </c>
      <c r="N186" s="62">
        <v>6</v>
      </c>
      <c r="O186" s="61"/>
      <c r="P186" s="61"/>
      <c r="Q186" s="114">
        <v>171.262</v>
      </c>
      <c r="R186" s="47">
        <v>14.7</v>
      </c>
      <c r="S186" s="91">
        <v>0.33</v>
      </c>
      <c r="T186" s="114">
        <f>1000*S186*Q186/M186</f>
        <v>210.88231343283582</v>
      </c>
      <c r="U186" s="89" t="s">
        <v>47</v>
      </c>
      <c r="V186" s="65">
        <v>4</v>
      </c>
      <c r="W186" s="61" t="s">
        <v>1153</v>
      </c>
      <c r="X186" s="61" t="s">
        <v>333</v>
      </c>
      <c r="Y186" s="61"/>
      <c r="Z186" s="62" t="s">
        <v>193</v>
      </c>
      <c r="AA186" s="65" t="s">
        <v>402</v>
      </c>
      <c r="AB186" s="65" t="s">
        <v>402</v>
      </c>
      <c r="AC186" s="65" t="s">
        <v>192</v>
      </c>
      <c r="AD186" s="61">
        <v>43</v>
      </c>
      <c r="AE186" s="61"/>
      <c r="AF186" s="61"/>
      <c r="AG186" s="92">
        <v>2000</v>
      </c>
      <c r="AH186" s="74"/>
      <c r="AI186" s="66"/>
      <c r="AJ186" s="61" t="s">
        <v>1152</v>
      </c>
      <c r="AK186" s="74"/>
    </row>
    <row r="187" spans="1:37" ht="14.25" customHeight="1" x14ac:dyDescent="0.25">
      <c r="A187" t="s">
        <v>1190</v>
      </c>
      <c r="C187" s="64" t="s">
        <v>803</v>
      </c>
      <c r="D187" s="61" t="s">
        <v>804</v>
      </c>
      <c r="E187" s="65" t="s">
        <v>257</v>
      </c>
      <c r="F187" s="61" t="s">
        <v>411</v>
      </c>
      <c r="G187" s="65" t="s">
        <v>421</v>
      </c>
      <c r="H187" s="61">
        <v>8</v>
      </c>
      <c r="I187" s="74">
        <v>14</v>
      </c>
      <c r="J187" s="89" t="s">
        <v>1229</v>
      </c>
      <c r="K187" s="90" t="s">
        <v>311</v>
      </c>
      <c r="L187" s="114" t="s">
        <v>1233</v>
      </c>
      <c r="M187" s="61"/>
      <c r="N187" s="62"/>
      <c r="O187" s="61"/>
      <c r="P187" s="61"/>
      <c r="Q187" s="114"/>
      <c r="R187" s="47">
        <v>14.7</v>
      </c>
      <c r="S187" s="91"/>
      <c r="T187" s="114"/>
      <c r="U187" s="89" t="s">
        <v>42</v>
      </c>
      <c r="V187" s="65">
        <v>10</v>
      </c>
      <c r="W187" s="61" t="s">
        <v>806</v>
      </c>
      <c r="X187" s="61" t="s">
        <v>333</v>
      </c>
      <c r="Y187" s="61" t="s">
        <v>333</v>
      </c>
      <c r="Z187" s="62" t="s">
        <v>193</v>
      </c>
      <c r="AA187" s="65">
        <v>256</v>
      </c>
      <c r="AB187" s="65" t="s">
        <v>279</v>
      </c>
      <c r="AC187" s="65" t="s">
        <v>192</v>
      </c>
      <c r="AD187" s="61"/>
      <c r="AE187" s="61"/>
      <c r="AF187" s="61"/>
      <c r="AG187" s="92">
        <v>2002</v>
      </c>
      <c r="AH187" s="74">
        <v>2009</v>
      </c>
      <c r="AI187" s="89" t="s">
        <v>601</v>
      </c>
      <c r="AJ187" s="61" t="s">
        <v>805</v>
      </c>
      <c r="AK187" s="74"/>
    </row>
    <row r="188" spans="1:37" ht="14.25" customHeight="1" x14ac:dyDescent="0.25">
      <c r="A188" t="s">
        <v>395</v>
      </c>
      <c r="C188" s="64" t="s">
        <v>807</v>
      </c>
      <c r="D188" s="61" t="s">
        <v>808</v>
      </c>
      <c r="E188" s="65" t="s">
        <v>282</v>
      </c>
      <c r="F188" s="61" t="s">
        <v>809</v>
      </c>
      <c r="G188" s="65" t="s">
        <v>353</v>
      </c>
      <c r="H188" s="61">
        <v>32</v>
      </c>
      <c r="I188" s="74">
        <v>32</v>
      </c>
      <c r="J188" s="89"/>
      <c r="K188" s="90"/>
      <c r="L188" s="114"/>
      <c r="M188" s="61"/>
      <c r="N188" s="62"/>
      <c r="O188" s="61"/>
      <c r="P188" s="61"/>
      <c r="Q188" s="114"/>
      <c r="R188" s="61"/>
      <c r="S188" s="91"/>
      <c r="T188" s="114"/>
      <c r="U188" s="89" t="s">
        <v>810</v>
      </c>
      <c r="V188" s="65">
        <v>8</v>
      </c>
      <c r="W188" s="61" t="s">
        <v>807</v>
      </c>
      <c r="X188" s="61" t="s">
        <v>333</v>
      </c>
      <c r="Y188" s="61" t="s">
        <v>333</v>
      </c>
      <c r="Z188" s="62" t="s">
        <v>192</v>
      </c>
      <c r="AA188" s="65" t="s">
        <v>342</v>
      </c>
      <c r="AB188" s="65" t="s">
        <v>342</v>
      </c>
      <c r="AC188" s="65" t="s">
        <v>192</v>
      </c>
      <c r="AD188" s="61"/>
      <c r="AE188" s="61">
        <v>32</v>
      </c>
      <c r="AF188" s="61">
        <v>4</v>
      </c>
      <c r="AG188" s="92">
        <v>2010</v>
      </c>
      <c r="AH188" s="74">
        <v>2011</v>
      </c>
      <c r="AI188" s="89"/>
      <c r="AJ188" s="61" t="s">
        <v>811</v>
      </c>
      <c r="AK188" s="74"/>
    </row>
    <row r="189" spans="1:37" ht="14.25" customHeight="1" x14ac:dyDescent="0.25">
      <c r="C189" s="64" t="s">
        <v>812</v>
      </c>
      <c r="D189" s="61" t="s">
        <v>813</v>
      </c>
      <c r="E189" s="65" t="s">
        <v>282</v>
      </c>
      <c r="F189" s="61" t="s">
        <v>449</v>
      </c>
      <c r="G189" s="65" t="s">
        <v>353</v>
      </c>
      <c r="H189" s="61">
        <v>32</v>
      </c>
      <c r="I189" s="74">
        <v>32</v>
      </c>
      <c r="J189" s="89"/>
      <c r="K189" s="90"/>
      <c r="L189" s="114"/>
      <c r="M189" s="61"/>
      <c r="N189" s="62"/>
      <c r="O189" s="61"/>
      <c r="P189" s="61"/>
      <c r="Q189" s="114"/>
      <c r="R189" s="61"/>
      <c r="S189" s="91"/>
      <c r="T189" s="114"/>
      <c r="U189" s="89" t="s">
        <v>47</v>
      </c>
      <c r="V189" s="65"/>
      <c r="W189" s="61"/>
      <c r="X189" s="61"/>
      <c r="Y189" s="61"/>
      <c r="Z189" s="62"/>
      <c r="AA189" s="65"/>
      <c r="AB189" s="65"/>
      <c r="AC189" s="65"/>
      <c r="AD189" s="61"/>
      <c r="AE189" s="61"/>
      <c r="AF189" s="61"/>
      <c r="AG189" s="92"/>
      <c r="AH189" s="74"/>
      <c r="AI189" s="89"/>
      <c r="AJ189" s="61" t="s">
        <v>814</v>
      </c>
      <c r="AK189" s="74"/>
    </row>
    <row r="190" spans="1:37" ht="14.25" customHeight="1" x14ac:dyDescent="0.25">
      <c r="A190" t="s">
        <v>395</v>
      </c>
      <c r="C190" s="64" t="s">
        <v>815</v>
      </c>
      <c r="D190" s="61" t="s">
        <v>816</v>
      </c>
      <c r="E190" s="65" t="s">
        <v>295</v>
      </c>
      <c r="F190" s="61" t="s">
        <v>583</v>
      </c>
      <c r="G190" s="65" t="s">
        <v>353</v>
      </c>
      <c r="H190" s="61">
        <v>32</v>
      </c>
      <c r="I190" s="74">
        <v>32</v>
      </c>
      <c r="J190" s="89"/>
      <c r="K190" s="90"/>
      <c r="L190" s="114"/>
      <c r="M190" s="61"/>
      <c r="N190" s="62"/>
      <c r="O190" s="61"/>
      <c r="P190" s="61"/>
      <c r="Q190" s="114"/>
      <c r="R190" s="61"/>
      <c r="S190" s="91"/>
      <c r="T190" s="114"/>
      <c r="U190" s="89" t="s">
        <v>47</v>
      </c>
      <c r="V190" s="65">
        <v>48</v>
      </c>
      <c r="W190" s="61" t="s">
        <v>816</v>
      </c>
      <c r="X190" s="61" t="s">
        <v>333</v>
      </c>
      <c r="Y190" s="61" t="s">
        <v>333</v>
      </c>
      <c r="Z190" s="62" t="s">
        <v>192</v>
      </c>
      <c r="AA190" s="65" t="s">
        <v>817</v>
      </c>
      <c r="AB190" s="65" t="s">
        <v>817</v>
      </c>
      <c r="AC190" s="65" t="s">
        <v>192</v>
      </c>
      <c r="AD190" s="61"/>
      <c r="AE190" s="61">
        <v>32</v>
      </c>
      <c r="AF190" s="61"/>
      <c r="AG190" s="92">
        <v>2012</v>
      </c>
      <c r="AH190" s="74">
        <v>2013</v>
      </c>
      <c r="AI190" s="89"/>
      <c r="AJ190" s="61" t="s">
        <v>818</v>
      </c>
      <c r="AK190" s="74"/>
    </row>
    <row r="191" spans="1:37" ht="14.25" customHeight="1" x14ac:dyDescent="0.25">
      <c r="A191" t="s">
        <v>1190</v>
      </c>
      <c r="C191" s="64" t="s">
        <v>1045</v>
      </c>
      <c r="D191" s="61"/>
      <c r="E191" s="65" t="s">
        <v>206</v>
      </c>
      <c r="F191" s="61" t="s">
        <v>1044</v>
      </c>
      <c r="G191" s="65" t="s">
        <v>421</v>
      </c>
      <c r="H191" s="61">
        <v>8</v>
      </c>
      <c r="I191" s="74">
        <v>14</v>
      </c>
      <c r="J191" s="89"/>
      <c r="K191" s="90"/>
      <c r="L191" s="114"/>
      <c r="M191" s="61"/>
      <c r="N191" s="62"/>
      <c r="O191" s="61"/>
      <c r="P191" s="61"/>
      <c r="Q191" s="114"/>
      <c r="R191" s="61"/>
      <c r="S191" s="91"/>
      <c r="T191" s="114"/>
      <c r="U191" s="89" t="s">
        <v>42</v>
      </c>
      <c r="V191" s="65">
        <v>20</v>
      </c>
      <c r="W191" s="61" t="s">
        <v>1047</v>
      </c>
      <c r="X191" s="61" t="s">
        <v>333</v>
      </c>
      <c r="Y191" s="61" t="s">
        <v>333</v>
      </c>
      <c r="Z191" s="62" t="s">
        <v>193</v>
      </c>
      <c r="AA191" s="65">
        <v>256</v>
      </c>
      <c r="AB191" s="65" t="s">
        <v>279</v>
      </c>
      <c r="AC191" s="65" t="s">
        <v>192</v>
      </c>
      <c r="AD191" s="61"/>
      <c r="AE191" s="61"/>
      <c r="AF191" s="61"/>
      <c r="AG191" s="92">
        <v>1999</v>
      </c>
      <c r="AH191" s="74"/>
      <c r="AI191" s="89" t="s">
        <v>601</v>
      </c>
      <c r="AJ191" s="61" t="s">
        <v>1048</v>
      </c>
      <c r="AK191" s="95" t="s">
        <v>1043</v>
      </c>
    </row>
    <row r="192" spans="1:37" ht="14.25" customHeight="1" x14ac:dyDescent="0.25">
      <c r="A192" t="s">
        <v>1190</v>
      </c>
      <c r="C192" s="64" t="s">
        <v>849</v>
      </c>
      <c r="D192" s="61" t="s">
        <v>850</v>
      </c>
      <c r="E192" s="65" t="s">
        <v>295</v>
      </c>
      <c r="F192" s="61" t="s">
        <v>583</v>
      </c>
      <c r="G192" s="65">
        <v>8086</v>
      </c>
      <c r="H192" s="61" t="s">
        <v>262</v>
      </c>
      <c r="I192" s="74" t="s">
        <v>262</v>
      </c>
      <c r="J192" s="89"/>
      <c r="K192" s="90"/>
      <c r="L192" s="114"/>
      <c r="M192" s="61"/>
      <c r="N192" s="62"/>
      <c r="O192" s="61"/>
      <c r="P192" s="61"/>
      <c r="Q192" s="114"/>
      <c r="R192" s="61"/>
      <c r="S192" s="91"/>
      <c r="T192" s="114"/>
      <c r="U192" s="89" t="s">
        <v>47</v>
      </c>
      <c r="V192" s="65">
        <v>57</v>
      </c>
      <c r="W192" s="61" t="s">
        <v>850</v>
      </c>
      <c r="X192" s="61" t="s">
        <v>333</v>
      </c>
      <c r="Y192" s="61" t="s">
        <v>333</v>
      </c>
      <c r="Z192" s="48" t="s">
        <v>193</v>
      </c>
      <c r="AA192" s="46" t="s">
        <v>338</v>
      </c>
      <c r="AB192" s="46" t="s">
        <v>338</v>
      </c>
      <c r="AC192" s="46" t="s">
        <v>192</v>
      </c>
      <c r="AD192" s="61"/>
      <c r="AE192" s="61"/>
      <c r="AF192" s="61"/>
      <c r="AG192" s="92">
        <v>2012</v>
      </c>
      <c r="AH192" s="74">
        <v>2013</v>
      </c>
      <c r="AI192" s="89" t="s">
        <v>720</v>
      </c>
      <c r="AJ192" s="61"/>
      <c r="AK192" s="74"/>
    </row>
    <row r="193" spans="1:37" ht="14.25" customHeight="1" x14ac:dyDescent="0.25">
      <c r="A193" t="s">
        <v>1192</v>
      </c>
      <c r="C193" s="64" t="s">
        <v>835</v>
      </c>
      <c r="D193" s="61" t="s">
        <v>836</v>
      </c>
      <c r="E193" s="65" t="s">
        <v>295</v>
      </c>
      <c r="F193" s="61" t="s">
        <v>839</v>
      </c>
      <c r="G193" s="65" t="s">
        <v>353</v>
      </c>
      <c r="H193" s="61">
        <v>16</v>
      </c>
      <c r="I193" s="74">
        <v>16</v>
      </c>
      <c r="J193" s="89"/>
      <c r="K193" s="90"/>
      <c r="L193" s="114"/>
      <c r="M193" s="61"/>
      <c r="N193" s="62"/>
      <c r="O193" s="61"/>
      <c r="P193" s="61"/>
      <c r="Q193" s="114"/>
      <c r="R193" s="61"/>
      <c r="S193" s="91"/>
      <c r="T193" s="114"/>
      <c r="U193" s="89" t="s">
        <v>42</v>
      </c>
      <c r="V193" s="65">
        <v>13</v>
      </c>
      <c r="W193" s="61" t="s">
        <v>837</v>
      </c>
      <c r="X193" s="61" t="s">
        <v>333</v>
      </c>
      <c r="Y193" s="61" t="s">
        <v>373</v>
      </c>
      <c r="Z193" s="48" t="s">
        <v>193</v>
      </c>
      <c r="AA193" s="46" t="s">
        <v>486</v>
      </c>
      <c r="AB193" s="46" t="s">
        <v>486</v>
      </c>
      <c r="AC193" s="46"/>
      <c r="AD193" s="61"/>
      <c r="AE193" s="61">
        <v>8</v>
      </c>
      <c r="AF193" s="61">
        <v>4</v>
      </c>
      <c r="AG193" s="92">
        <v>2001</v>
      </c>
      <c r="AH193" s="74">
        <v>2009</v>
      </c>
      <c r="AI193" s="89"/>
      <c r="AJ193" s="61" t="s">
        <v>838</v>
      </c>
      <c r="AK193" s="74"/>
    </row>
    <row r="194" spans="1:37" ht="14.25" customHeight="1" x14ac:dyDescent="0.25">
      <c r="A194" t="s">
        <v>395</v>
      </c>
      <c r="C194" s="64" t="s">
        <v>1066</v>
      </c>
      <c r="D194" s="61"/>
      <c r="E194" s="65" t="s">
        <v>206</v>
      </c>
      <c r="F194" s="61" t="s">
        <v>1067</v>
      </c>
      <c r="G194" s="65" t="s">
        <v>353</v>
      </c>
      <c r="H194" s="61">
        <v>32</v>
      </c>
      <c r="I194" s="74">
        <v>32</v>
      </c>
      <c r="J194" s="89"/>
      <c r="K194" s="90"/>
      <c r="L194" s="114"/>
      <c r="M194" s="61"/>
      <c r="N194" s="62"/>
      <c r="O194" s="61"/>
      <c r="P194" s="61"/>
      <c r="Q194" s="114"/>
      <c r="R194" s="61"/>
      <c r="S194" s="91"/>
      <c r="T194" s="114"/>
      <c r="U194" s="89" t="s">
        <v>47</v>
      </c>
      <c r="V194" s="65">
        <v>8</v>
      </c>
      <c r="W194" s="61" t="s">
        <v>1068</v>
      </c>
      <c r="X194" s="61" t="s">
        <v>333</v>
      </c>
      <c r="Y194" s="61" t="s">
        <v>333</v>
      </c>
      <c r="Z194" s="62" t="s">
        <v>193</v>
      </c>
      <c r="AA194" s="65" t="s">
        <v>342</v>
      </c>
      <c r="AB194" s="65" t="s">
        <v>342</v>
      </c>
      <c r="AC194" s="65"/>
      <c r="AD194" s="61"/>
      <c r="AE194" s="61"/>
      <c r="AF194" s="61"/>
      <c r="AG194" s="92">
        <v>2011</v>
      </c>
      <c r="AH194" s="74"/>
      <c r="AI194" s="66"/>
      <c r="AJ194" s="61" t="s">
        <v>1069</v>
      </c>
      <c r="AK194" s="74"/>
    </row>
    <row r="195" spans="1:37" ht="14.25" customHeight="1" x14ac:dyDescent="0.25">
      <c r="A195" t="s">
        <v>1190</v>
      </c>
      <c r="C195" s="64" t="s">
        <v>828</v>
      </c>
      <c r="D195" s="61" t="s">
        <v>828</v>
      </c>
      <c r="E195" s="65" t="s">
        <v>257</v>
      </c>
      <c r="F195" s="61" t="s">
        <v>829</v>
      </c>
      <c r="G195" s="65" t="s">
        <v>421</v>
      </c>
      <c r="H195" s="61">
        <v>8</v>
      </c>
      <c r="I195" s="74">
        <v>14</v>
      </c>
      <c r="J195" s="89"/>
      <c r="K195" s="90"/>
      <c r="L195" s="114"/>
      <c r="M195" s="61"/>
      <c r="N195" s="62"/>
      <c r="O195" s="61"/>
      <c r="P195" s="61"/>
      <c r="Q195" s="114"/>
      <c r="R195" s="61"/>
      <c r="S195" s="91"/>
      <c r="T195" s="114"/>
      <c r="U195" s="89" t="s">
        <v>47</v>
      </c>
      <c r="V195" s="65">
        <v>4</v>
      </c>
      <c r="W195" s="61" t="s">
        <v>831</v>
      </c>
      <c r="X195" s="61" t="s">
        <v>333</v>
      </c>
      <c r="Y195" s="61" t="s">
        <v>333</v>
      </c>
      <c r="Z195" s="62" t="s">
        <v>193</v>
      </c>
      <c r="AA195" s="65">
        <v>256</v>
      </c>
      <c r="AB195" s="65" t="s">
        <v>279</v>
      </c>
      <c r="AC195" s="65" t="s">
        <v>192</v>
      </c>
      <c r="AD195" s="61"/>
      <c r="AE195" s="61"/>
      <c r="AF195" s="61"/>
      <c r="AG195" s="92">
        <v>2002</v>
      </c>
      <c r="AH195" s="74">
        <v>2013</v>
      </c>
      <c r="AI195" s="89" t="s">
        <v>601</v>
      </c>
      <c r="AJ195" s="61" t="s">
        <v>830</v>
      </c>
      <c r="AK195" s="74"/>
    </row>
    <row r="196" spans="1:37" ht="14.25" customHeight="1" x14ac:dyDescent="0.25">
      <c r="A196" t="s">
        <v>395</v>
      </c>
      <c r="C196" s="45" t="s">
        <v>1070</v>
      </c>
      <c r="D196" s="47"/>
      <c r="E196" s="46" t="s">
        <v>206</v>
      </c>
      <c r="F196" s="47" t="s">
        <v>1067</v>
      </c>
      <c r="G196" s="46" t="s">
        <v>353</v>
      </c>
      <c r="H196" s="47">
        <v>32</v>
      </c>
      <c r="I196" s="38">
        <v>32</v>
      </c>
      <c r="J196" s="37"/>
      <c r="K196" s="72"/>
      <c r="L196" s="113"/>
      <c r="M196" s="47"/>
      <c r="N196" s="48"/>
      <c r="O196" s="47"/>
      <c r="P196" s="47"/>
      <c r="Q196" s="113"/>
      <c r="R196" s="47"/>
      <c r="S196" s="81"/>
      <c r="T196" s="113"/>
      <c r="U196" s="37" t="s">
        <v>47</v>
      </c>
      <c r="V196" s="46">
        <v>17</v>
      </c>
      <c r="W196" s="47" t="s">
        <v>1072</v>
      </c>
      <c r="X196" s="47" t="s">
        <v>333</v>
      </c>
      <c r="Y196" s="47" t="s">
        <v>333</v>
      </c>
      <c r="Z196" s="48" t="s">
        <v>192</v>
      </c>
      <c r="AA196" s="46" t="s">
        <v>342</v>
      </c>
      <c r="AB196" s="46" t="s">
        <v>342</v>
      </c>
      <c r="AC196" s="46"/>
      <c r="AD196" s="47"/>
      <c r="AE196" s="47"/>
      <c r="AF196" s="47"/>
      <c r="AG196" s="82">
        <v>2013</v>
      </c>
      <c r="AH196" s="38"/>
      <c r="AI196" s="56"/>
      <c r="AJ196" s="47" t="s">
        <v>1071</v>
      </c>
      <c r="AK196" s="38"/>
    </row>
    <row r="197" spans="1:37" ht="14.25" customHeight="1" x14ac:dyDescent="0.25">
      <c r="A197" t="s">
        <v>1190</v>
      </c>
      <c r="C197" s="64" t="s">
        <v>832</v>
      </c>
      <c r="D197" s="61" t="s">
        <v>833</v>
      </c>
      <c r="E197" s="65" t="s">
        <v>257</v>
      </c>
      <c r="F197" s="61" t="s">
        <v>834</v>
      </c>
      <c r="G197" s="65" t="s">
        <v>421</v>
      </c>
      <c r="H197" s="47">
        <v>8</v>
      </c>
      <c r="I197" s="38">
        <v>14</v>
      </c>
      <c r="J197" s="37"/>
      <c r="K197" s="72"/>
      <c r="L197" s="113"/>
      <c r="M197" s="47"/>
      <c r="N197" s="48"/>
      <c r="O197" s="47"/>
      <c r="P197" s="47"/>
      <c r="Q197" s="113"/>
      <c r="R197" s="47"/>
      <c r="S197" s="81"/>
      <c r="T197" s="113"/>
      <c r="U197" s="37" t="s">
        <v>42</v>
      </c>
      <c r="V197" s="46">
        <v>15</v>
      </c>
      <c r="W197" s="47" t="s">
        <v>264</v>
      </c>
      <c r="X197" s="47" t="s">
        <v>333</v>
      </c>
      <c r="Y197" s="47" t="s">
        <v>333</v>
      </c>
      <c r="Z197" s="48" t="s">
        <v>193</v>
      </c>
      <c r="AA197" s="46">
        <v>256</v>
      </c>
      <c r="AB197" s="46" t="s">
        <v>279</v>
      </c>
      <c r="AC197" s="46" t="s">
        <v>192</v>
      </c>
      <c r="AD197" s="47"/>
      <c r="AE197" s="47"/>
      <c r="AF197" s="47"/>
      <c r="AG197" s="82">
        <v>2002</v>
      </c>
      <c r="AH197" s="38">
        <v>2011</v>
      </c>
      <c r="AI197" s="37" t="s">
        <v>601</v>
      </c>
      <c r="AJ197" s="61"/>
      <c r="AK197" s="74"/>
    </row>
    <row r="198" spans="1:37" ht="14.25" customHeight="1" x14ac:dyDescent="0.25">
      <c r="A198" t="s">
        <v>1190</v>
      </c>
      <c r="C198" s="64" t="s">
        <v>824</v>
      </c>
      <c r="D198" s="61" t="s">
        <v>825</v>
      </c>
      <c r="E198" s="65" t="s">
        <v>257</v>
      </c>
      <c r="F198" s="61" t="s">
        <v>826</v>
      </c>
      <c r="G198" s="65" t="s">
        <v>399</v>
      </c>
      <c r="H198" s="61">
        <v>8</v>
      </c>
      <c r="I198" s="74">
        <v>16</v>
      </c>
      <c r="J198" s="89"/>
      <c r="K198" s="90"/>
      <c r="L198" s="114"/>
      <c r="M198" s="61"/>
      <c r="N198" s="62"/>
      <c r="O198" s="61"/>
      <c r="P198" s="61"/>
      <c r="Q198" s="114"/>
      <c r="R198" s="61"/>
      <c r="S198" s="91"/>
      <c r="T198" s="114"/>
      <c r="U198" s="89" t="s">
        <v>42</v>
      </c>
      <c r="V198" s="65">
        <v>15</v>
      </c>
      <c r="W198" s="61" t="s">
        <v>827</v>
      </c>
      <c r="X198" s="47" t="s">
        <v>333</v>
      </c>
      <c r="Y198" s="47" t="s">
        <v>333</v>
      </c>
      <c r="Z198" s="48" t="s">
        <v>193</v>
      </c>
      <c r="AA198" s="46">
        <v>128</v>
      </c>
      <c r="AB198" s="46">
        <v>512</v>
      </c>
      <c r="AC198" s="46" t="s">
        <v>192</v>
      </c>
      <c r="AD198" s="61">
        <v>92</v>
      </c>
      <c r="AE198" s="61">
        <v>16</v>
      </c>
      <c r="AF198" s="61"/>
      <c r="AG198" s="92">
        <v>2002</v>
      </c>
      <c r="AH198" s="74">
        <v>2009</v>
      </c>
      <c r="AI198" s="89" t="s">
        <v>400</v>
      </c>
      <c r="AJ198" s="61"/>
      <c r="AK198" s="74"/>
    </row>
    <row r="199" spans="1:37" ht="14.25" customHeight="1" x14ac:dyDescent="0.25">
      <c r="A199" t="s">
        <v>1192</v>
      </c>
      <c r="C199" s="64" t="s">
        <v>840</v>
      </c>
      <c r="D199" s="61" t="s">
        <v>841</v>
      </c>
      <c r="E199" s="65" t="s">
        <v>206</v>
      </c>
      <c r="F199" s="61" t="s">
        <v>842</v>
      </c>
      <c r="G199" s="65" t="s">
        <v>353</v>
      </c>
      <c r="H199" s="61">
        <v>16</v>
      </c>
      <c r="I199" s="74">
        <v>16</v>
      </c>
      <c r="J199" s="89"/>
      <c r="K199" s="90"/>
      <c r="L199" s="114"/>
      <c r="M199" s="61"/>
      <c r="N199" s="62"/>
      <c r="O199" s="61"/>
      <c r="P199" s="61"/>
      <c r="Q199" s="114"/>
      <c r="R199" s="61"/>
      <c r="S199" s="91"/>
      <c r="T199" s="114"/>
      <c r="U199" s="89" t="s">
        <v>42</v>
      </c>
      <c r="V199" s="65">
        <v>26</v>
      </c>
      <c r="W199" s="61" t="s">
        <v>840</v>
      </c>
      <c r="X199" s="61" t="s">
        <v>333</v>
      </c>
      <c r="Y199" s="61" t="s">
        <v>373</v>
      </c>
      <c r="Z199" s="48" t="s">
        <v>193</v>
      </c>
      <c r="AA199" s="46" t="s">
        <v>402</v>
      </c>
      <c r="AB199" s="46" t="s">
        <v>402</v>
      </c>
      <c r="AC199" s="46"/>
      <c r="AD199" s="61"/>
      <c r="AE199" s="61">
        <v>16</v>
      </c>
      <c r="AF199" s="61">
        <v>5</v>
      </c>
      <c r="AG199" s="92">
        <v>2006</v>
      </c>
      <c r="AH199" s="74">
        <v>2010</v>
      </c>
      <c r="AI199" s="89" t="s">
        <v>843</v>
      </c>
      <c r="AJ199" s="61" t="s">
        <v>844</v>
      </c>
      <c r="AK199" s="74"/>
    </row>
    <row r="200" spans="1:37" ht="14.25" customHeight="1" x14ac:dyDescent="0.25">
      <c r="C200" s="64" t="s">
        <v>845</v>
      </c>
      <c r="D200" s="61" t="s">
        <v>846</v>
      </c>
      <c r="E200" s="65" t="s">
        <v>295</v>
      </c>
      <c r="F200" s="61" t="s">
        <v>583</v>
      </c>
      <c r="G200" s="65" t="s">
        <v>24</v>
      </c>
      <c r="H200" s="61">
        <v>32</v>
      </c>
      <c r="I200" s="74" t="s">
        <v>262</v>
      </c>
      <c r="J200" s="89"/>
      <c r="K200" s="90"/>
      <c r="L200" s="114"/>
      <c r="M200" s="61"/>
      <c r="N200" s="62"/>
      <c r="O200" s="61"/>
      <c r="P200" s="61"/>
      <c r="Q200" s="114"/>
      <c r="R200" s="61"/>
      <c r="S200" s="91"/>
      <c r="T200" s="114"/>
      <c r="U200" s="89" t="s">
        <v>47</v>
      </c>
      <c r="V200" s="65">
        <v>47</v>
      </c>
      <c r="W200" s="61" t="s">
        <v>848</v>
      </c>
      <c r="X200" s="61" t="s">
        <v>333</v>
      </c>
      <c r="Y200" s="61"/>
      <c r="Z200" s="62" t="s">
        <v>193</v>
      </c>
      <c r="AA200" s="65" t="s">
        <v>342</v>
      </c>
      <c r="AB200" s="65" t="s">
        <v>342</v>
      </c>
      <c r="AC200" s="65" t="s">
        <v>192</v>
      </c>
      <c r="AD200" s="61"/>
      <c r="AE200" s="61">
        <v>16</v>
      </c>
      <c r="AF200" s="61"/>
      <c r="AG200" s="92">
        <v>2013</v>
      </c>
      <c r="AH200" s="74">
        <v>2013</v>
      </c>
      <c r="AI200" s="89"/>
      <c r="AJ200" s="61" t="s">
        <v>847</v>
      </c>
      <c r="AK200" s="74"/>
    </row>
    <row r="201" spans="1:37" ht="14.25" customHeight="1" x14ac:dyDescent="0.25">
      <c r="A201" t="s">
        <v>1190</v>
      </c>
      <c r="C201" s="64" t="s">
        <v>851</v>
      </c>
      <c r="D201" s="61" t="s">
        <v>852</v>
      </c>
      <c r="E201" s="65" t="s">
        <v>257</v>
      </c>
      <c r="F201" s="61" t="s">
        <v>853</v>
      </c>
      <c r="G201" s="65" t="s">
        <v>471</v>
      </c>
      <c r="H201" s="61">
        <v>64</v>
      </c>
      <c r="I201" s="74">
        <v>32</v>
      </c>
      <c r="J201" s="89"/>
      <c r="K201" s="90"/>
      <c r="L201" s="114"/>
      <c r="M201" s="61"/>
      <c r="N201" s="62"/>
      <c r="O201" s="61"/>
      <c r="P201" s="61"/>
      <c r="Q201" s="114"/>
      <c r="R201" s="61"/>
      <c r="S201" s="91"/>
      <c r="T201" s="114"/>
      <c r="U201" s="89" t="s">
        <v>47</v>
      </c>
      <c r="V201" s="65">
        <v>136</v>
      </c>
      <c r="W201" s="61" t="s">
        <v>855</v>
      </c>
      <c r="X201" s="61" t="s">
        <v>333</v>
      </c>
      <c r="Y201" s="61" t="s">
        <v>333</v>
      </c>
      <c r="Z201" s="62" t="s">
        <v>193</v>
      </c>
      <c r="AA201" s="65" t="s">
        <v>342</v>
      </c>
      <c r="AB201" s="65" t="s">
        <v>342</v>
      </c>
      <c r="AC201" s="65" t="s">
        <v>192</v>
      </c>
      <c r="AD201" s="61"/>
      <c r="AE201" s="61">
        <v>32</v>
      </c>
      <c r="AF201" s="61"/>
      <c r="AG201" s="92">
        <v>2007</v>
      </c>
      <c r="AH201" s="74">
        <v>2012</v>
      </c>
      <c r="AI201" s="89" t="s">
        <v>856</v>
      </c>
      <c r="AJ201" s="61" t="s">
        <v>854</v>
      </c>
      <c r="AK201" s="74"/>
    </row>
    <row r="202" spans="1:37" ht="14.25" customHeight="1" x14ac:dyDescent="0.25">
      <c r="A202" t="s">
        <v>1192</v>
      </c>
      <c r="C202" s="64" t="s">
        <v>857</v>
      </c>
      <c r="D202" s="61" t="s">
        <v>858</v>
      </c>
      <c r="E202" s="65" t="s">
        <v>257</v>
      </c>
      <c r="F202" s="61" t="s">
        <v>859</v>
      </c>
      <c r="G202" s="65" t="s">
        <v>353</v>
      </c>
      <c r="H202" s="61">
        <v>16</v>
      </c>
      <c r="I202" s="74">
        <v>16</v>
      </c>
      <c r="J202" s="89"/>
      <c r="K202" s="90"/>
      <c r="L202" s="114"/>
      <c r="M202" s="61"/>
      <c r="N202" s="62"/>
      <c r="O202" s="61"/>
      <c r="P202" s="61"/>
      <c r="Q202" s="114"/>
      <c r="R202" s="61"/>
      <c r="S202" s="91"/>
      <c r="T202" s="114"/>
      <c r="U202" s="89" t="s">
        <v>47</v>
      </c>
      <c r="V202" s="65">
        <v>13</v>
      </c>
      <c r="W202" s="61" t="s">
        <v>860</v>
      </c>
      <c r="X202" s="61" t="s">
        <v>333</v>
      </c>
      <c r="Y202" s="61"/>
      <c r="Z202" s="62" t="s">
        <v>193</v>
      </c>
      <c r="AA202" s="65" t="s">
        <v>402</v>
      </c>
      <c r="AB202" s="65" t="s">
        <v>402</v>
      </c>
      <c r="AC202" s="65"/>
      <c r="AD202" s="61"/>
      <c r="AE202" s="61">
        <v>32</v>
      </c>
      <c r="AF202" s="61"/>
      <c r="AG202" s="92">
        <v>2008</v>
      </c>
      <c r="AH202" s="74">
        <v>2009</v>
      </c>
      <c r="AI202" s="89" t="s">
        <v>862</v>
      </c>
      <c r="AJ202" s="61" t="s">
        <v>861</v>
      </c>
      <c r="AK202" s="74"/>
    </row>
    <row r="203" spans="1:37" ht="14.25" customHeight="1" x14ac:dyDescent="0.25">
      <c r="A203" t="s">
        <v>1192</v>
      </c>
      <c r="C203" s="64" t="s">
        <v>866</v>
      </c>
      <c r="D203" s="61" t="s">
        <v>867</v>
      </c>
      <c r="E203" s="65" t="s">
        <v>206</v>
      </c>
      <c r="F203" s="61" t="s">
        <v>868</v>
      </c>
      <c r="G203" s="65" t="s">
        <v>353</v>
      </c>
      <c r="H203" s="61">
        <v>16</v>
      </c>
      <c r="I203" s="74">
        <v>16</v>
      </c>
      <c r="J203" s="89"/>
      <c r="K203" s="90"/>
      <c r="L203" s="114"/>
      <c r="M203" s="61"/>
      <c r="N203" s="62"/>
      <c r="O203" s="61"/>
      <c r="P203" s="61"/>
      <c r="Q203" s="114"/>
      <c r="R203" s="61"/>
      <c r="S203" s="91"/>
      <c r="T203" s="114"/>
      <c r="U203" s="89" t="s">
        <v>42</v>
      </c>
      <c r="V203" s="65">
        <v>18</v>
      </c>
      <c r="W203" s="61" t="s">
        <v>866</v>
      </c>
      <c r="X203" s="61"/>
      <c r="Y203" s="61" t="s">
        <v>333</v>
      </c>
      <c r="Z203" s="62" t="s">
        <v>193</v>
      </c>
      <c r="AA203" s="65" t="s">
        <v>402</v>
      </c>
      <c r="AB203" s="65" t="s">
        <v>402</v>
      </c>
      <c r="AC203" s="65"/>
      <c r="AD203" s="61">
        <v>122</v>
      </c>
      <c r="AE203" s="61">
        <v>16</v>
      </c>
      <c r="AF203" s="61">
        <v>4</v>
      </c>
      <c r="AG203" s="92">
        <v>2011</v>
      </c>
      <c r="AH203" s="74">
        <v>2012</v>
      </c>
      <c r="AI203" s="89"/>
      <c r="AJ203" s="61" t="s">
        <v>873</v>
      </c>
      <c r="AK203" s="74"/>
    </row>
    <row r="204" spans="1:37" ht="14.25" customHeight="1" x14ac:dyDescent="0.25">
      <c r="A204" t="s">
        <v>1190</v>
      </c>
      <c r="C204" s="64" t="s">
        <v>438</v>
      </c>
      <c r="D204" s="61"/>
      <c r="E204" s="65" t="s">
        <v>206</v>
      </c>
      <c r="F204" s="47" t="s">
        <v>1250</v>
      </c>
      <c r="G204" s="46" t="s">
        <v>345</v>
      </c>
      <c r="H204" s="47">
        <v>32</v>
      </c>
      <c r="I204" s="38">
        <v>32</v>
      </c>
      <c r="J204" s="37" t="s">
        <v>1232</v>
      </c>
      <c r="K204" s="47" t="s">
        <v>1250</v>
      </c>
      <c r="L204" s="113"/>
      <c r="M204" s="47">
        <v>1563</v>
      </c>
      <c r="N204" s="48">
        <v>4</v>
      </c>
      <c r="O204" s="47"/>
      <c r="P204" s="47"/>
      <c r="Q204" s="113">
        <v>90.933999999999997</v>
      </c>
      <c r="R204" s="47">
        <v>12.1</v>
      </c>
      <c r="S204" s="81">
        <v>1</v>
      </c>
      <c r="T204" s="114">
        <f t="shared" ref="T204" si="5">1000*S204*Q204/M204</f>
        <v>58.179142674344213</v>
      </c>
      <c r="U204" s="37" t="s">
        <v>42</v>
      </c>
      <c r="V204" s="46">
        <v>26</v>
      </c>
      <c r="W204" s="47" t="s">
        <v>439</v>
      </c>
      <c r="X204" s="47"/>
      <c r="Y204" s="47" t="s">
        <v>333</v>
      </c>
      <c r="Z204" s="48"/>
      <c r="AA204" s="46" t="s">
        <v>342</v>
      </c>
      <c r="AB204" s="46" t="s">
        <v>342</v>
      </c>
      <c r="AC204" s="46" t="s">
        <v>192</v>
      </c>
      <c r="AD204" s="47">
        <v>86</v>
      </c>
      <c r="AE204" s="47">
        <v>32</v>
      </c>
      <c r="AF204" s="47">
        <v>5</v>
      </c>
      <c r="AG204" s="82">
        <v>2010</v>
      </c>
      <c r="AH204" s="38">
        <v>2012</v>
      </c>
      <c r="AI204" s="66" t="s">
        <v>1251</v>
      </c>
      <c r="AJ204" s="61"/>
      <c r="AK204" s="74"/>
    </row>
    <row r="205" spans="1:37" ht="14.25" customHeight="1" x14ac:dyDescent="0.25">
      <c r="C205" s="64" t="s">
        <v>468</v>
      </c>
      <c r="D205" s="61" t="s">
        <v>469</v>
      </c>
      <c r="E205" s="65" t="s">
        <v>295</v>
      </c>
      <c r="F205" s="61" t="s">
        <v>470</v>
      </c>
      <c r="G205" s="65" t="s">
        <v>471</v>
      </c>
      <c r="H205" s="61">
        <v>32</v>
      </c>
      <c r="I205" s="74">
        <v>32</v>
      </c>
      <c r="J205" s="89"/>
      <c r="K205" s="90"/>
      <c r="L205" s="114"/>
      <c r="M205" s="61"/>
      <c r="N205" s="62"/>
      <c r="O205" s="61"/>
      <c r="P205" s="61"/>
      <c r="Q205" s="114"/>
      <c r="R205" s="61"/>
      <c r="S205" s="91"/>
      <c r="T205" s="114"/>
      <c r="U205" s="89" t="s">
        <v>299</v>
      </c>
      <c r="V205" s="65"/>
      <c r="W205" s="61"/>
      <c r="X205" s="61"/>
      <c r="Y205" s="61"/>
      <c r="Z205" s="62"/>
      <c r="AA205" s="65"/>
      <c r="AB205" s="65"/>
      <c r="AC205" s="65"/>
      <c r="AD205" s="61"/>
      <c r="AE205" s="61"/>
      <c r="AF205" s="61"/>
      <c r="AG205" s="92">
        <v>2012</v>
      </c>
      <c r="AH205" s="74"/>
      <c r="AI205" s="89" t="s">
        <v>856</v>
      </c>
      <c r="AJ205" s="61"/>
      <c r="AK205" s="74"/>
    </row>
    <row r="206" spans="1:37" ht="14.25" customHeight="1" x14ac:dyDescent="0.25">
      <c r="A206" t="s">
        <v>1192</v>
      </c>
      <c r="C206" s="64" t="s">
        <v>869</v>
      </c>
      <c r="D206" s="61" t="s">
        <v>870</v>
      </c>
      <c r="E206" s="65" t="s">
        <v>257</v>
      </c>
      <c r="F206" s="61" t="s">
        <v>871</v>
      </c>
      <c r="G206" s="65" t="s">
        <v>254</v>
      </c>
      <c r="H206" s="61">
        <v>8</v>
      </c>
      <c r="I206" s="74">
        <v>9</v>
      </c>
      <c r="J206" s="89"/>
      <c r="K206" s="90"/>
      <c r="L206" s="114"/>
      <c r="M206" s="61"/>
      <c r="N206" s="62"/>
      <c r="O206" s="61"/>
      <c r="P206" s="61"/>
      <c r="Q206" s="114"/>
      <c r="R206" s="61"/>
      <c r="S206" s="91"/>
      <c r="T206" s="114"/>
      <c r="U206" s="89" t="s">
        <v>47</v>
      </c>
      <c r="V206" s="65">
        <v>3</v>
      </c>
      <c r="W206" s="61" t="s">
        <v>459</v>
      </c>
      <c r="X206" s="61" t="s">
        <v>333</v>
      </c>
      <c r="Y206" s="61" t="s">
        <v>373</v>
      </c>
      <c r="Z206" s="62" t="s">
        <v>193</v>
      </c>
      <c r="AA206" s="65"/>
      <c r="AB206" s="65"/>
      <c r="AC206" s="65" t="s">
        <v>192</v>
      </c>
      <c r="AD206" s="61"/>
      <c r="AE206" s="61"/>
      <c r="AF206" s="61"/>
      <c r="AG206" s="92">
        <v>2012</v>
      </c>
      <c r="AH206" s="74">
        <v>2014</v>
      </c>
      <c r="AI206" s="89"/>
      <c r="AJ206" s="61" t="s">
        <v>872</v>
      </c>
      <c r="AK206" s="74"/>
    </row>
    <row r="207" spans="1:37" ht="14.25" customHeight="1" x14ac:dyDescent="0.25">
      <c r="A207" t="s">
        <v>1190</v>
      </c>
      <c r="C207" s="64" t="s">
        <v>882</v>
      </c>
      <c r="D207" s="61" t="s">
        <v>883</v>
      </c>
      <c r="E207" s="65" t="s">
        <v>206</v>
      </c>
      <c r="F207" s="61" t="s">
        <v>392</v>
      </c>
      <c r="G207" s="65" t="s">
        <v>364</v>
      </c>
      <c r="H207" s="61">
        <v>32</v>
      </c>
      <c r="I207" s="74">
        <v>32</v>
      </c>
      <c r="J207" s="89"/>
      <c r="K207" s="90"/>
      <c r="L207" s="114"/>
      <c r="M207" s="61"/>
      <c r="N207" s="62"/>
      <c r="O207" s="61"/>
      <c r="P207" s="61"/>
      <c r="Q207" s="114"/>
      <c r="R207" s="61"/>
      <c r="S207" s="91"/>
      <c r="T207" s="114"/>
      <c r="U207" s="89" t="s">
        <v>42</v>
      </c>
      <c r="V207" s="65">
        <v>16</v>
      </c>
      <c r="W207" s="61" t="s">
        <v>885</v>
      </c>
      <c r="X207" s="61" t="s">
        <v>333</v>
      </c>
      <c r="Y207" s="61" t="s">
        <v>333</v>
      </c>
      <c r="Z207" s="62" t="s">
        <v>193</v>
      </c>
      <c r="AA207" s="65" t="s">
        <v>342</v>
      </c>
      <c r="AB207" s="65" t="s">
        <v>342</v>
      </c>
      <c r="AC207" s="65" t="s">
        <v>192</v>
      </c>
      <c r="AD207" s="61"/>
      <c r="AE207" s="61">
        <v>32</v>
      </c>
      <c r="AF207" s="61">
        <v>8</v>
      </c>
      <c r="AG207" s="92">
        <v>2011</v>
      </c>
      <c r="AH207" s="74">
        <v>2013</v>
      </c>
      <c r="AI207" s="89"/>
      <c r="AJ207" s="61" t="s">
        <v>884</v>
      </c>
      <c r="AK207" s="74"/>
    </row>
    <row r="208" spans="1:37" ht="14.25" customHeight="1" x14ac:dyDescent="0.25">
      <c r="C208" s="64" t="s">
        <v>874</v>
      </c>
      <c r="D208" s="61" t="s">
        <v>875</v>
      </c>
      <c r="E208" s="65" t="s">
        <v>282</v>
      </c>
      <c r="F208" s="61" t="s">
        <v>876</v>
      </c>
      <c r="G208" s="46">
        <v>8086</v>
      </c>
      <c r="H208" s="47" t="s">
        <v>262</v>
      </c>
      <c r="I208" s="38" t="s">
        <v>262</v>
      </c>
      <c r="J208" s="37"/>
      <c r="K208" s="72"/>
      <c r="L208" s="113"/>
      <c r="M208" s="47"/>
      <c r="N208" s="48"/>
      <c r="O208" s="47"/>
      <c r="P208" s="47"/>
      <c r="Q208" s="113"/>
      <c r="R208" s="47"/>
      <c r="S208" s="81"/>
      <c r="T208" s="113"/>
      <c r="U208" s="37" t="s">
        <v>47</v>
      </c>
      <c r="V208" s="46">
        <v>1</v>
      </c>
      <c r="W208" s="47" t="s">
        <v>874</v>
      </c>
      <c r="X208" s="47" t="s">
        <v>333</v>
      </c>
      <c r="Y208" s="47" t="s">
        <v>333</v>
      </c>
      <c r="Z208" s="48" t="s">
        <v>193</v>
      </c>
      <c r="AA208" s="46" t="s">
        <v>402</v>
      </c>
      <c r="AB208" s="46" t="s">
        <v>402</v>
      </c>
      <c r="AC208" s="46" t="s">
        <v>192</v>
      </c>
      <c r="AD208" s="47"/>
      <c r="AE208" s="47">
        <v>7</v>
      </c>
      <c r="AF208" s="47"/>
      <c r="AG208" s="82">
        <v>2012</v>
      </c>
      <c r="AH208" s="38">
        <v>2013</v>
      </c>
      <c r="AI208" s="37"/>
      <c r="AJ208" s="61" t="s">
        <v>877</v>
      </c>
      <c r="AK208" s="74"/>
    </row>
    <row r="209" spans="1:37" ht="14.25" customHeight="1" x14ac:dyDescent="0.25">
      <c r="A209" t="s">
        <v>1192</v>
      </c>
      <c r="C209" s="64" t="s">
        <v>886</v>
      </c>
      <c r="D209" s="61" t="s">
        <v>887</v>
      </c>
      <c r="E209" s="65" t="s">
        <v>206</v>
      </c>
      <c r="F209" s="61" t="s">
        <v>888</v>
      </c>
      <c r="G209" s="65" t="s">
        <v>353</v>
      </c>
      <c r="H209" s="61">
        <v>32</v>
      </c>
      <c r="I209" s="74">
        <v>32</v>
      </c>
      <c r="J209" s="89"/>
      <c r="K209" s="90"/>
      <c r="L209" s="114"/>
      <c r="M209" s="61"/>
      <c r="N209" s="62"/>
      <c r="O209" s="61"/>
      <c r="P209" s="61"/>
      <c r="Q209" s="114"/>
      <c r="R209" s="61"/>
      <c r="S209" s="91"/>
      <c r="T209" s="114"/>
      <c r="U209" s="89" t="s">
        <v>47</v>
      </c>
      <c r="V209" s="65"/>
      <c r="W209" s="61" t="s">
        <v>886</v>
      </c>
      <c r="X209" s="61"/>
      <c r="Y209" s="61"/>
      <c r="Z209" s="62" t="s">
        <v>193</v>
      </c>
      <c r="AA209" s="65" t="s">
        <v>342</v>
      </c>
      <c r="AB209" s="65" t="s">
        <v>342</v>
      </c>
      <c r="AC209" s="65"/>
      <c r="AD209" s="61"/>
      <c r="AE209" s="61">
        <v>32</v>
      </c>
      <c r="AF209" s="61"/>
      <c r="AG209" s="92">
        <v>2001</v>
      </c>
      <c r="AH209" s="74">
        <v>2009</v>
      </c>
      <c r="AI209" s="89"/>
      <c r="AJ209" s="61" t="s">
        <v>889</v>
      </c>
      <c r="AK209" s="74"/>
    </row>
    <row r="210" spans="1:37" ht="14.25" customHeight="1" x14ac:dyDescent="0.25">
      <c r="A210" t="s">
        <v>1190</v>
      </c>
      <c r="C210" s="64" t="s">
        <v>663</v>
      </c>
      <c r="D210" s="61" t="s">
        <v>740</v>
      </c>
      <c r="E210" s="65" t="s">
        <v>257</v>
      </c>
      <c r="F210" s="61" t="s">
        <v>664</v>
      </c>
      <c r="G210" s="65">
        <v>6809</v>
      </c>
      <c r="H210" s="47" t="s">
        <v>262</v>
      </c>
      <c r="I210" s="38" t="s">
        <v>262</v>
      </c>
      <c r="J210" s="37"/>
      <c r="K210" s="72"/>
      <c r="L210" s="113"/>
      <c r="M210" s="47"/>
      <c r="N210" s="48"/>
      <c r="O210" s="47"/>
      <c r="P210" s="47"/>
      <c r="Q210" s="113"/>
      <c r="R210" s="47"/>
      <c r="S210" s="81"/>
      <c r="T210" s="113"/>
      <c r="U210" s="37" t="s">
        <v>42</v>
      </c>
      <c r="V210" s="46">
        <v>40</v>
      </c>
      <c r="W210" s="47" t="s">
        <v>122</v>
      </c>
      <c r="X210" s="47" t="s">
        <v>333</v>
      </c>
      <c r="Y210" s="47" t="s">
        <v>333</v>
      </c>
      <c r="Z210" s="48" t="s">
        <v>193</v>
      </c>
      <c r="AA210" s="46" t="s">
        <v>402</v>
      </c>
      <c r="AB210" s="46" t="s">
        <v>402</v>
      </c>
      <c r="AC210" s="46" t="s">
        <v>192</v>
      </c>
      <c r="AD210" s="47"/>
      <c r="AE210" s="47"/>
      <c r="AF210" s="47"/>
      <c r="AG210" s="82">
        <v>2003</v>
      </c>
      <c r="AH210" s="38">
        <v>2008</v>
      </c>
      <c r="AI210" s="37" t="s">
        <v>313</v>
      </c>
      <c r="AJ210" s="61" t="s">
        <v>665</v>
      </c>
      <c r="AK210" s="74"/>
    </row>
    <row r="211" spans="1:37" ht="14.25" customHeight="1" x14ac:dyDescent="0.25">
      <c r="A211" t="s">
        <v>1190</v>
      </c>
      <c r="C211" s="64" t="s">
        <v>890</v>
      </c>
      <c r="D211" s="61" t="s">
        <v>890</v>
      </c>
      <c r="E211" s="65" t="s">
        <v>282</v>
      </c>
      <c r="F211" s="61" t="s">
        <v>891</v>
      </c>
      <c r="G211" s="65">
        <v>6811</v>
      </c>
      <c r="H211" s="61">
        <v>8</v>
      </c>
      <c r="I211" s="74" t="s">
        <v>262</v>
      </c>
      <c r="J211" s="89"/>
      <c r="K211" s="90"/>
      <c r="L211" s="114"/>
      <c r="M211" s="61"/>
      <c r="N211" s="62"/>
      <c r="O211" s="61"/>
      <c r="P211" s="61"/>
      <c r="Q211" s="114"/>
      <c r="R211" s="61"/>
      <c r="S211" s="91"/>
      <c r="T211" s="114"/>
      <c r="U211" s="89" t="s">
        <v>42</v>
      </c>
      <c r="V211" s="65">
        <v>17</v>
      </c>
      <c r="W211" s="61" t="s">
        <v>892</v>
      </c>
      <c r="X211" s="61" t="s">
        <v>333</v>
      </c>
      <c r="Y211" s="61" t="s">
        <v>333</v>
      </c>
      <c r="Z211" s="62" t="s">
        <v>193</v>
      </c>
      <c r="AA211" s="65" t="s">
        <v>402</v>
      </c>
      <c r="AB211" s="65" t="s">
        <v>402</v>
      </c>
      <c r="AC211" s="65" t="s">
        <v>192</v>
      </c>
      <c r="AD211" s="61"/>
      <c r="AE211" s="61"/>
      <c r="AF211" s="61"/>
      <c r="AG211" s="92">
        <v>2003</v>
      </c>
      <c r="AH211" s="74">
        <v>2009</v>
      </c>
      <c r="AI211" s="89" t="s">
        <v>602</v>
      </c>
      <c r="AJ211" s="61" t="s">
        <v>893</v>
      </c>
      <c r="AK211" s="74"/>
    </row>
    <row r="212" spans="1:37" ht="14.25" customHeight="1" x14ac:dyDescent="0.25">
      <c r="A212" t="s">
        <v>1190</v>
      </c>
      <c r="C212" s="64" t="s">
        <v>896</v>
      </c>
      <c r="D212" s="61" t="s">
        <v>897</v>
      </c>
      <c r="E212" s="65" t="s">
        <v>257</v>
      </c>
      <c r="F212" s="61" t="s">
        <v>891</v>
      </c>
      <c r="G212" s="65">
        <v>6801</v>
      </c>
      <c r="H212" s="61">
        <v>8</v>
      </c>
      <c r="I212" s="74" t="s">
        <v>262</v>
      </c>
      <c r="J212" s="89"/>
      <c r="K212" s="90"/>
      <c r="L212" s="114"/>
      <c r="M212" s="61"/>
      <c r="N212" s="62"/>
      <c r="O212" s="61"/>
      <c r="P212" s="61"/>
      <c r="Q212" s="114"/>
      <c r="R212" s="61"/>
      <c r="S212" s="91"/>
      <c r="T212" s="114"/>
      <c r="U212" s="89" t="s">
        <v>42</v>
      </c>
      <c r="V212" s="65">
        <v>21</v>
      </c>
      <c r="W212" s="61" t="s">
        <v>894</v>
      </c>
      <c r="X212" s="61" t="s">
        <v>333</v>
      </c>
      <c r="Y212" s="61" t="s">
        <v>333</v>
      </c>
      <c r="Z212" s="62" t="s">
        <v>193</v>
      </c>
      <c r="AA212" s="65" t="s">
        <v>402</v>
      </c>
      <c r="AB212" s="65" t="s">
        <v>402</v>
      </c>
      <c r="AC212" s="65" t="s">
        <v>192</v>
      </c>
      <c r="AD212" s="61"/>
      <c r="AE212" s="61"/>
      <c r="AF212" s="61"/>
      <c r="AG212" s="92">
        <v>2003</v>
      </c>
      <c r="AH212" s="74">
        <v>2009</v>
      </c>
      <c r="AI212" s="89" t="s">
        <v>895</v>
      </c>
      <c r="AJ212" s="61"/>
      <c r="AK212" s="74"/>
    </row>
    <row r="213" spans="1:37" ht="14.25" customHeight="1" x14ac:dyDescent="0.25">
      <c r="A213" t="s">
        <v>1190</v>
      </c>
      <c r="C213" s="45" t="s">
        <v>898</v>
      </c>
      <c r="D213" s="47" t="s">
        <v>899</v>
      </c>
      <c r="E213" s="46" t="s">
        <v>257</v>
      </c>
      <c r="F213" s="47" t="s">
        <v>900</v>
      </c>
      <c r="G213" s="46" t="s">
        <v>901</v>
      </c>
      <c r="H213" s="47">
        <v>4</v>
      </c>
      <c r="I213" s="38" t="s">
        <v>262</v>
      </c>
      <c r="J213" s="37" t="s">
        <v>571</v>
      </c>
      <c r="K213" s="72"/>
      <c r="L213" s="113"/>
      <c r="M213" s="47">
        <v>583</v>
      </c>
      <c r="N213" s="48">
        <v>4</v>
      </c>
      <c r="O213" s="47"/>
      <c r="P213" s="47">
        <v>2</v>
      </c>
      <c r="Q213" s="113">
        <v>59</v>
      </c>
      <c r="R213" s="47"/>
      <c r="S213" s="91">
        <v>0.17</v>
      </c>
      <c r="T213" s="114">
        <f t="shared" ref="T213:T214" si="6">1000*S213*Q213/M213</f>
        <v>17.204116638078901</v>
      </c>
      <c r="U213" s="37" t="s">
        <v>42</v>
      </c>
      <c r="V213" s="46">
        <v>53</v>
      </c>
      <c r="W213" s="47" t="s">
        <v>902</v>
      </c>
      <c r="X213" s="47" t="s">
        <v>333</v>
      </c>
      <c r="Y213" s="47" t="s">
        <v>373</v>
      </c>
      <c r="Z213" s="48" t="s">
        <v>193</v>
      </c>
      <c r="AA213" s="46">
        <v>256</v>
      </c>
      <c r="AB213" s="46" t="s">
        <v>486</v>
      </c>
      <c r="AC213" s="46"/>
      <c r="AD213" s="47"/>
      <c r="AE213" s="47"/>
      <c r="AF213" s="47"/>
      <c r="AG213" s="82">
        <v>2006</v>
      </c>
      <c r="AH213" s="38">
        <v>2009</v>
      </c>
      <c r="AI213" s="37" t="s">
        <v>903</v>
      </c>
      <c r="AJ213" s="47" t="s">
        <v>904</v>
      </c>
      <c r="AK213" s="38"/>
    </row>
    <row r="214" spans="1:37" ht="14.25" customHeight="1" x14ac:dyDescent="0.25">
      <c r="A214" t="s">
        <v>1190</v>
      </c>
      <c r="C214" s="45" t="s">
        <v>898</v>
      </c>
      <c r="D214" s="47" t="s">
        <v>899</v>
      </c>
      <c r="E214" s="46" t="s">
        <v>257</v>
      </c>
      <c r="F214" s="47" t="s">
        <v>900</v>
      </c>
      <c r="G214" s="46" t="s">
        <v>901</v>
      </c>
      <c r="H214" s="47">
        <v>4</v>
      </c>
      <c r="I214" s="38" t="s">
        <v>262</v>
      </c>
      <c r="J214" s="37" t="s">
        <v>905</v>
      </c>
      <c r="K214" s="72"/>
      <c r="L214" s="113"/>
      <c r="M214" s="47">
        <v>643</v>
      </c>
      <c r="N214" s="48">
        <v>4</v>
      </c>
      <c r="O214" s="47"/>
      <c r="P214" s="47">
        <v>2</v>
      </c>
      <c r="Q214" s="113">
        <v>60</v>
      </c>
      <c r="R214" s="47"/>
      <c r="S214" s="91">
        <v>0.17</v>
      </c>
      <c r="T214" s="114">
        <f t="shared" si="6"/>
        <v>15.863141524105755</v>
      </c>
      <c r="U214" s="37" t="s">
        <v>42</v>
      </c>
      <c r="V214" s="46">
        <v>53</v>
      </c>
      <c r="W214" s="47" t="s">
        <v>902</v>
      </c>
      <c r="X214" s="47" t="s">
        <v>333</v>
      </c>
      <c r="Y214" s="47" t="s">
        <v>373</v>
      </c>
      <c r="Z214" s="48" t="s">
        <v>193</v>
      </c>
      <c r="AA214" s="46">
        <v>256</v>
      </c>
      <c r="AB214" s="46" t="s">
        <v>486</v>
      </c>
      <c r="AC214" s="46"/>
      <c r="AD214" s="47"/>
      <c r="AE214" s="47"/>
      <c r="AF214" s="47"/>
      <c r="AG214" s="82">
        <v>2006</v>
      </c>
      <c r="AH214" s="38">
        <v>2009</v>
      </c>
      <c r="AI214" s="37" t="s">
        <v>903</v>
      </c>
      <c r="AJ214" s="47" t="s">
        <v>904</v>
      </c>
      <c r="AK214" s="38"/>
    </row>
    <row r="215" spans="1:37" ht="14.25" customHeight="1" x14ac:dyDescent="0.25">
      <c r="A215" t="s">
        <v>1190</v>
      </c>
      <c r="C215" s="45" t="s">
        <v>906</v>
      </c>
      <c r="D215" s="47" t="s">
        <v>907</v>
      </c>
      <c r="E215" s="46" t="s">
        <v>257</v>
      </c>
      <c r="F215" s="47" t="s">
        <v>900</v>
      </c>
      <c r="G215" s="46" t="s">
        <v>908</v>
      </c>
      <c r="H215" s="47">
        <v>8</v>
      </c>
      <c r="I215" s="38" t="s">
        <v>262</v>
      </c>
      <c r="J215" s="37" t="s">
        <v>571</v>
      </c>
      <c r="K215" s="72"/>
      <c r="L215" s="113"/>
      <c r="M215" s="47">
        <v>738</v>
      </c>
      <c r="N215" s="48">
        <v>4</v>
      </c>
      <c r="O215" s="47"/>
      <c r="P215" s="47">
        <v>1</v>
      </c>
      <c r="Q215" s="113">
        <v>59</v>
      </c>
      <c r="R215" s="47"/>
      <c r="S215" s="91">
        <v>0.33</v>
      </c>
      <c r="T215" s="114">
        <f t="shared" ref="T215:T216" si="7">1000*S215*Q215/M215</f>
        <v>26.382113821138212</v>
      </c>
      <c r="U215" s="37" t="s">
        <v>42</v>
      </c>
      <c r="V215" s="46">
        <v>70</v>
      </c>
      <c r="W215" s="47" t="s">
        <v>911</v>
      </c>
      <c r="X215" s="47" t="s">
        <v>333</v>
      </c>
      <c r="Y215" s="47" t="s">
        <v>373</v>
      </c>
      <c r="Z215" s="48" t="s">
        <v>193</v>
      </c>
      <c r="AA215" s="46">
        <v>256</v>
      </c>
      <c r="AB215" s="46" t="s">
        <v>486</v>
      </c>
      <c r="AC215" s="46"/>
      <c r="AD215" s="47"/>
      <c r="AE215" s="47"/>
      <c r="AF215" s="47"/>
      <c r="AG215" s="82">
        <v>2004</v>
      </c>
      <c r="AH215" s="38">
        <v>2009</v>
      </c>
      <c r="AI215" s="37" t="s">
        <v>909</v>
      </c>
      <c r="AJ215" s="47" t="s">
        <v>910</v>
      </c>
      <c r="AK215" s="38"/>
    </row>
    <row r="216" spans="1:37" ht="14.25" customHeight="1" x14ac:dyDescent="0.25">
      <c r="A216" t="s">
        <v>1190</v>
      </c>
      <c r="C216" s="45" t="s">
        <v>906</v>
      </c>
      <c r="D216" s="47" t="s">
        <v>907</v>
      </c>
      <c r="E216" s="46" t="s">
        <v>257</v>
      </c>
      <c r="F216" s="47" t="s">
        <v>900</v>
      </c>
      <c r="G216" s="46" t="s">
        <v>908</v>
      </c>
      <c r="H216" s="47">
        <v>8</v>
      </c>
      <c r="I216" s="38" t="s">
        <v>262</v>
      </c>
      <c r="J216" s="37" t="s">
        <v>905</v>
      </c>
      <c r="K216" s="72"/>
      <c r="L216" s="113"/>
      <c r="M216" s="47">
        <v>771</v>
      </c>
      <c r="N216" s="48">
        <v>4</v>
      </c>
      <c r="O216" s="47"/>
      <c r="P216" s="47">
        <v>1</v>
      </c>
      <c r="Q216" s="113">
        <v>30</v>
      </c>
      <c r="R216" s="47"/>
      <c r="S216" s="91">
        <v>0.33</v>
      </c>
      <c r="T216" s="114">
        <f t="shared" si="7"/>
        <v>12.840466926070039</v>
      </c>
      <c r="U216" s="37" t="s">
        <v>42</v>
      </c>
      <c r="V216" s="46">
        <v>70</v>
      </c>
      <c r="W216" s="47" t="s">
        <v>911</v>
      </c>
      <c r="X216" s="47" t="s">
        <v>333</v>
      </c>
      <c r="Y216" s="47" t="s">
        <v>373</v>
      </c>
      <c r="Z216" s="48" t="s">
        <v>193</v>
      </c>
      <c r="AA216" s="46">
        <v>256</v>
      </c>
      <c r="AB216" s="46" t="s">
        <v>486</v>
      </c>
      <c r="AC216" s="46"/>
      <c r="AD216" s="47"/>
      <c r="AE216" s="47"/>
      <c r="AF216" s="47"/>
      <c r="AG216" s="82">
        <v>2004</v>
      </c>
      <c r="AH216" s="38">
        <v>2009</v>
      </c>
      <c r="AI216" s="37" t="s">
        <v>909</v>
      </c>
      <c r="AJ216" s="47" t="s">
        <v>910</v>
      </c>
      <c r="AK216" s="38"/>
    </row>
    <row r="217" spans="1:37" ht="14.25" customHeight="1" x14ac:dyDescent="0.25">
      <c r="A217" t="s">
        <v>1190</v>
      </c>
      <c r="C217" s="64" t="s">
        <v>912</v>
      </c>
      <c r="D217" s="61" t="s">
        <v>913</v>
      </c>
      <c r="E217" s="65" t="s">
        <v>282</v>
      </c>
      <c r="F217" s="61" t="s">
        <v>914</v>
      </c>
      <c r="G217" s="65">
        <v>8051</v>
      </c>
      <c r="H217" s="61">
        <v>8</v>
      </c>
      <c r="I217" s="74" t="s">
        <v>262</v>
      </c>
      <c r="J217" s="89"/>
      <c r="K217" s="90"/>
      <c r="L217" s="114"/>
      <c r="M217" s="61"/>
      <c r="N217" s="62"/>
      <c r="O217" s="61"/>
      <c r="P217" s="61"/>
      <c r="Q217" s="114"/>
      <c r="R217" s="61"/>
      <c r="S217" s="91"/>
      <c r="T217" s="114"/>
      <c r="U217" s="89" t="s">
        <v>42</v>
      </c>
      <c r="V217" s="65">
        <v>17</v>
      </c>
      <c r="W217" s="61" t="s">
        <v>916</v>
      </c>
      <c r="X217" s="61" t="s">
        <v>333</v>
      </c>
      <c r="Y217" s="61" t="s">
        <v>333</v>
      </c>
      <c r="Z217" s="62" t="s">
        <v>193</v>
      </c>
      <c r="AA217" s="65" t="s">
        <v>402</v>
      </c>
      <c r="AB217" s="65" t="s">
        <v>402</v>
      </c>
      <c r="AC217" s="65" t="s">
        <v>192</v>
      </c>
      <c r="AD217" s="61"/>
      <c r="AE217" s="61"/>
      <c r="AF217" s="61"/>
      <c r="AG217" s="92">
        <v>2002</v>
      </c>
      <c r="AH217" s="74">
        <v>2010</v>
      </c>
      <c r="AI217" s="89" t="s">
        <v>915</v>
      </c>
      <c r="AJ217" s="61" t="s">
        <v>917</v>
      </c>
      <c r="AK217" s="74"/>
    </row>
    <row r="218" spans="1:37" ht="14.25" customHeight="1" x14ac:dyDescent="0.25">
      <c r="A218" t="s">
        <v>1190</v>
      </c>
      <c r="C218" s="64" t="s">
        <v>918</v>
      </c>
      <c r="D218" s="61" t="s">
        <v>919</v>
      </c>
      <c r="E218" s="65" t="s">
        <v>257</v>
      </c>
      <c r="F218" s="61" t="s">
        <v>411</v>
      </c>
      <c r="G218" s="65">
        <v>6502</v>
      </c>
      <c r="H218" s="61">
        <v>8</v>
      </c>
      <c r="I218" s="74" t="s">
        <v>262</v>
      </c>
      <c r="J218" s="89" t="s">
        <v>1229</v>
      </c>
      <c r="K218" s="90" t="s">
        <v>311</v>
      </c>
      <c r="L218" s="114"/>
      <c r="M218" s="61">
        <v>725</v>
      </c>
      <c r="N218" s="62">
        <v>6</v>
      </c>
      <c r="O218" s="61"/>
      <c r="P218" s="61"/>
      <c r="Q218" s="114">
        <v>127.63200000000001</v>
      </c>
      <c r="R218" s="47">
        <v>14.7</v>
      </c>
      <c r="S218" s="91">
        <v>0.33</v>
      </c>
      <c r="T218" s="114">
        <f>1000*S218*Q218/M218</f>
        <v>58.094565517241385</v>
      </c>
      <c r="U218" s="89" t="s">
        <v>42</v>
      </c>
      <c r="V218" s="65">
        <v>7</v>
      </c>
      <c r="W218" s="61" t="s">
        <v>921</v>
      </c>
      <c r="X218" s="61" t="s">
        <v>333</v>
      </c>
      <c r="Y218" s="61" t="s">
        <v>333</v>
      </c>
      <c r="Z218" s="62" t="s">
        <v>193</v>
      </c>
      <c r="AA218" s="65" t="s">
        <v>402</v>
      </c>
      <c r="AB218" s="65" t="s">
        <v>402</v>
      </c>
      <c r="AC218" s="65" t="s">
        <v>192</v>
      </c>
      <c r="AD218" s="61"/>
      <c r="AE218" s="61"/>
      <c r="AF218" s="61"/>
      <c r="AG218" s="92">
        <v>2002</v>
      </c>
      <c r="AH218" s="74">
        <v>2010</v>
      </c>
      <c r="AI218" s="89" t="s">
        <v>312</v>
      </c>
      <c r="AJ218" s="61" t="s">
        <v>920</v>
      </c>
      <c r="AK218" s="74"/>
    </row>
    <row r="219" spans="1:37" ht="14.25" customHeight="1" x14ac:dyDescent="0.25">
      <c r="A219" t="s">
        <v>1190</v>
      </c>
      <c r="C219" s="64" t="s">
        <v>922</v>
      </c>
      <c r="D219" s="61" t="s">
        <v>923</v>
      </c>
      <c r="E219" s="65" t="s">
        <v>206</v>
      </c>
      <c r="F219" s="61" t="s">
        <v>924</v>
      </c>
      <c r="G219" s="65">
        <v>6502</v>
      </c>
      <c r="H219" s="61">
        <v>8</v>
      </c>
      <c r="I219" s="74" t="s">
        <v>262</v>
      </c>
      <c r="J219" s="89" t="s">
        <v>1229</v>
      </c>
      <c r="K219" s="90" t="s">
        <v>311</v>
      </c>
      <c r="L219" s="114" t="s">
        <v>1231</v>
      </c>
      <c r="M219" s="61"/>
      <c r="N219" s="62"/>
      <c r="O219" s="61"/>
      <c r="P219" s="61"/>
      <c r="Q219" s="114"/>
      <c r="R219" s="47">
        <v>14.7</v>
      </c>
      <c r="S219" s="91"/>
      <c r="T219" s="114"/>
      <c r="U219" s="89" t="s">
        <v>47</v>
      </c>
      <c r="V219" s="65">
        <v>22</v>
      </c>
      <c r="W219" s="61" t="s">
        <v>922</v>
      </c>
      <c r="X219" s="61" t="s">
        <v>333</v>
      </c>
      <c r="Y219" s="61" t="s">
        <v>333</v>
      </c>
      <c r="Z219" s="62" t="s">
        <v>193</v>
      </c>
      <c r="AA219" s="65" t="s">
        <v>402</v>
      </c>
      <c r="AB219" s="65" t="s">
        <v>402</v>
      </c>
      <c r="AC219" s="65" t="s">
        <v>192</v>
      </c>
      <c r="AD219" s="61"/>
      <c r="AE219" s="61"/>
      <c r="AF219" s="61"/>
      <c r="AG219" s="92">
        <v>2009</v>
      </c>
      <c r="AH219" s="74">
        <v>2010</v>
      </c>
      <c r="AI219" s="89" t="s">
        <v>312</v>
      </c>
      <c r="AJ219" s="61" t="s">
        <v>925</v>
      </c>
      <c r="AK219" s="74"/>
    </row>
    <row r="220" spans="1:37" ht="14.25" customHeight="1" x14ac:dyDescent="0.25">
      <c r="A220" t="s">
        <v>1190</v>
      </c>
      <c r="C220" s="64" t="s">
        <v>926</v>
      </c>
      <c r="D220" s="61" t="s">
        <v>927</v>
      </c>
      <c r="E220" s="65" t="s">
        <v>257</v>
      </c>
      <c r="F220" s="61" t="s">
        <v>411</v>
      </c>
      <c r="G220" s="65">
        <v>8080</v>
      </c>
      <c r="H220" s="61">
        <v>8</v>
      </c>
      <c r="I220" s="74" t="s">
        <v>262</v>
      </c>
      <c r="J220" s="89" t="s">
        <v>1229</v>
      </c>
      <c r="K220" s="90" t="s">
        <v>311</v>
      </c>
      <c r="L220" s="114" t="s">
        <v>1234</v>
      </c>
      <c r="M220" s="61">
        <v>958</v>
      </c>
      <c r="N220" s="62">
        <v>6</v>
      </c>
      <c r="O220" s="61"/>
      <c r="P220" s="61"/>
      <c r="Q220" s="114">
        <v>95.12</v>
      </c>
      <c r="R220" s="47">
        <v>14.7</v>
      </c>
      <c r="S220" s="91">
        <v>0.33</v>
      </c>
      <c r="T220" s="114">
        <f>1000*S220*Q220/M220</f>
        <v>32.765762004175365</v>
      </c>
      <c r="U220" s="89" t="s">
        <v>42</v>
      </c>
      <c r="V220" s="65">
        <v>16</v>
      </c>
      <c r="W220" s="61" t="s">
        <v>1237</v>
      </c>
      <c r="X220" s="61" t="s">
        <v>333</v>
      </c>
      <c r="Y220" s="61" t="s">
        <v>333</v>
      </c>
      <c r="Z220" s="62" t="s">
        <v>193</v>
      </c>
      <c r="AA220" s="65" t="s">
        <v>402</v>
      </c>
      <c r="AB220" s="65" t="s">
        <v>402</v>
      </c>
      <c r="AC220" s="65" t="s">
        <v>192</v>
      </c>
      <c r="AD220" s="61"/>
      <c r="AE220" s="61"/>
      <c r="AF220" s="61"/>
      <c r="AG220" s="92">
        <v>2002</v>
      </c>
      <c r="AH220" s="74">
        <v>2011</v>
      </c>
      <c r="AI220" s="89" t="s">
        <v>726</v>
      </c>
      <c r="AJ220" s="61" t="s">
        <v>929</v>
      </c>
      <c r="AK220" s="74"/>
    </row>
    <row r="221" spans="1:37" ht="14.25" customHeight="1" x14ac:dyDescent="0.25">
      <c r="A221" t="s">
        <v>1190</v>
      </c>
      <c r="C221" s="64" t="s">
        <v>926</v>
      </c>
      <c r="D221" s="61" t="s">
        <v>927</v>
      </c>
      <c r="E221" s="65" t="s">
        <v>257</v>
      </c>
      <c r="F221" s="61" t="s">
        <v>411</v>
      </c>
      <c r="G221" s="65" t="s">
        <v>928</v>
      </c>
      <c r="H221" s="61">
        <v>8</v>
      </c>
      <c r="I221" s="74" t="s">
        <v>262</v>
      </c>
      <c r="J221" s="89" t="s">
        <v>1229</v>
      </c>
      <c r="K221" s="90" t="s">
        <v>311</v>
      </c>
      <c r="L221" s="114" t="s">
        <v>1235</v>
      </c>
      <c r="M221" s="61">
        <v>1462</v>
      </c>
      <c r="N221" s="62">
        <v>6</v>
      </c>
      <c r="O221" s="61"/>
      <c r="P221" s="61"/>
      <c r="Q221" s="114">
        <v>82.733999999999995</v>
      </c>
      <c r="R221" s="47">
        <v>14.7</v>
      </c>
      <c r="S221" s="91">
        <v>0.33</v>
      </c>
      <c r="T221" s="114">
        <f>1000*S221*Q221/M221</f>
        <v>18.674569083447331</v>
      </c>
      <c r="U221" s="89" t="s">
        <v>42</v>
      </c>
      <c r="V221" s="65">
        <v>16</v>
      </c>
      <c r="W221" s="61" t="s">
        <v>1236</v>
      </c>
      <c r="X221" s="61" t="s">
        <v>333</v>
      </c>
      <c r="Y221" s="61" t="s">
        <v>333</v>
      </c>
      <c r="Z221" s="62" t="s">
        <v>193</v>
      </c>
      <c r="AA221" s="65" t="s">
        <v>402</v>
      </c>
      <c r="AB221" s="65" t="s">
        <v>402</v>
      </c>
      <c r="AC221" s="65" t="s">
        <v>192</v>
      </c>
      <c r="AD221" s="61"/>
      <c r="AE221" s="61"/>
      <c r="AF221" s="61"/>
      <c r="AG221" s="92">
        <v>2002</v>
      </c>
      <c r="AH221" s="74">
        <v>2011</v>
      </c>
      <c r="AI221" s="89" t="s">
        <v>726</v>
      </c>
      <c r="AJ221" s="61" t="s">
        <v>929</v>
      </c>
      <c r="AK221" s="74"/>
    </row>
    <row r="222" spans="1:37" ht="14.25" customHeight="1" x14ac:dyDescent="0.25">
      <c r="A222" t="s">
        <v>1190</v>
      </c>
      <c r="C222" s="64" t="s">
        <v>930</v>
      </c>
      <c r="D222" s="61" t="s">
        <v>931</v>
      </c>
      <c r="E222" s="65" t="s">
        <v>257</v>
      </c>
      <c r="F222" s="61" t="s">
        <v>932</v>
      </c>
      <c r="G222" s="46">
        <v>68000</v>
      </c>
      <c r="H222" s="47" t="s">
        <v>262</v>
      </c>
      <c r="I222" s="38" t="s">
        <v>369</v>
      </c>
      <c r="J222" s="37"/>
      <c r="K222" s="72"/>
      <c r="L222" s="113"/>
      <c r="M222" s="47"/>
      <c r="N222" s="48"/>
      <c r="O222" s="47"/>
      <c r="P222" s="47"/>
      <c r="Q222" s="113"/>
      <c r="R222" s="47"/>
      <c r="S222" s="81"/>
      <c r="T222" s="113"/>
      <c r="U222" s="37" t="s">
        <v>42</v>
      </c>
      <c r="V222" s="46">
        <v>2</v>
      </c>
      <c r="W222" s="47" t="s">
        <v>934</v>
      </c>
      <c r="X222" s="47" t="s">
        <v>333</v>
      </c>
      <c r="Y222" s="47" t="s">
        <v>333</v>
      </c>
      <c r="Z222" s="48" t="s">
        <v>193</v>
      </c>
      <c r="AA222" s="46" t="s">
        <v>342</v>
      </c>
      <c r="AB222" s="46" t="s">
        <v>342</v>
      </c>
      <c r="AC222" s="46" t="s">
        <v>192</v>
      </c>
      <c r="AD222" s="47"/>
      <c r="AE222" s="47">
        <v>16</v>
      </c>
      <c r="AF222" s="47"/>
      <c r="AG222" s="82">
        <v>2007</v>
      </c>
      <c r="AH222" s="38">
        <v>2012</v>
      </c>
      <c r="AI222" s="37" t="s">
        <v>370</v>
      </c>
      <c r="AJ222" s="61" t="s">
        <v>933</v>
      </c>
      <c r="AK222" s="74"/>
    </row>
    <row r="223" spans="1:37" ht="14.25" customHeight="1" x14ac:dyDescent="0.25">
      <c r="A223" t="s">
        <v>395</v>
      </c>
      <c r="C223" s="64" t="s">
        <v>939</v>
      </c>
      <c r="D223" s="61" t="s">
        <v>940</v>
      </c>
      <c r="E223" s="65" t="s">
        <v>206</v>
      </c>
      <c r="F223" s="61" t="s">
        <v>941</v>
      </c>
      <c r="G223" s="65" t="s">
        <v>942</v>
      </c>
      <c r="H223" s="61"/>
      <c r="I223" s="74"/>
      <c r="J223" s="89"/>
      <c r="K223" s="90"/>
      <c r="L223" s="114"/>
      <c r="M223" s="61"/>
      <c r="N223" s="62"/>
      <c r="O223" s="61"/>
      <c r="P223" s="61"/>
      <c r="Q223" s="114"/>
      <c r="R223" s="61"/>
      <c r="S223" s="91"/>
      <c r="T223" s="114"/>
      <c r="U223" s="89" t="s">
        <v>47</v>
      </c>
      <c r="V223" s="65">
        <v>32</v>
      </c>
      <c r="W223" s="61" t="s">
        <v>943</v>
      </c>
      <c r="X223" s="61" t="s">
        <v>333</v>
      </c>
      <c r="Y223" s="61" t="s">
        <v>373</v>
      </c>
      <c r="Z223" s="62" t="s">
        <v>193</v>
      </c>
      <c r="AA223" s="65"/>
      <c r="AB223" s="65"/>
      <c r="AC223" s="65"/>
      <c r="AD223" s="61"/>
      <c r="AE223" s="61">
        <v>12</v>
      </c>
      <c r="AF223" s="61"/>
      <c r="AG223" s="92">
        <v>2011</v>
      </c>
      <c r="AH223" s="74">
        <v>2012</v>
      </c>
      <c r="AI223" s="89"/>
      <c r="AJ223" s="61" t="s">
        <v>944</v>
      </c>
      <c r="AK223" s="74"/>
    </row>
    <row r="224" spans="1:37" ht="14.25" customHeight="1" x14ac:dyDescent="0.25">
      <c r="A224" t="s">
        <v>1192</v>
      </c>
      <c r="C224" s="64" t="s">
        <v>950</v>
      </c>
      <c r="D224" s="61" t="s">
        <v>951</v>
      </c>
      <c r="E224" s="65" t="s">
        <v>257</v>
      </c>
      <c r="F224" s="61" t="s">
        <v>309</v>
      </c>
      <c r="G224" s="65" t="s">
        <v>353</v>
      </c>
      <c r="H224" s="61">
        <v>64</v>
      </c>
      <c r="I224" s="74"/>
      <c r="J224" s="89"/>
      <c r="K224" s="90"/>
      <c r="L224" s="114"/>
      <c r="M224" s="61"/>
      <c r="N224" s="62"/>
      <c r="O224" s="61"/>
      <c r="P224" s="61"/>
      <c r="Q224" s="114"/>
      <c r="R224" s="61"/>
      <c r="S224" s="91"/>
      <c r="T224" s="114"/>
      <c r="U224" s="89" t="s">
        <v>42</v>
      </c>
      <c r="V224" s="65">
        <v>7</v>
      </c>
      <c r="W224" s="61" t="s">
        <v>953</v>
      </c>
      <c r="X224" s="61"/>
      <c r="Y224" s="61" t="s">
        <v>373</v>
      </c>
      <c r="Z224" s="62" t="s">
        <v>193</v>
      </c>
      <c r="AA224" s="65" t="s">
        <v>402</v>
      </c>
      <c r="AB224" s="65" t="s">
        <v>402</v>
      </c>
      <c r="AC224" s="65"/>
      <c r="AD224" s="61">
        <v>16</v>
      </c>
      <c r="AE224" s="61">
        <v>8</v>
      </c>
      <c r="AF224" s="61"/>
      <c r="AG224" s="92">
        <v>2004</v>
      </c>
      <c r="AH224" s="74">
        <v>2009</v>
      </c>
      <c r="AI224" s="89"/>
      <c r="AJ224" s="61" t="s">
        <v>952</v>
      </c>
      <c r="AK224" s="74"/>
    </row>
    <row r="225" spans="1:37" ht="14.25" customHeight="1" x14ac:dyDescent="0.25">
      <c r="A225" t="s">
        <v>395</v>
      </c>
      <c r="C225" s="64" t="s">
        <v>954</v>
      </c>
      <c r="D225" s="61" t="s">
        <v>954</v>
      </c>
      <c r="E225" s="65" t="s">
        <v>562</v>
      </c>
      <c r="F225" s="61" t="s">
        <v>309</v>
      </c>
      <c r="G225" s="65" t="s">
        <v>955</v>
      </c>
      <c r="H225" s="61" t="s">
        <v>262</v>
      </c>
      <c r="I225" s="74" t="s">
        <v>262</v>
      </c>
      <c r="J225" s="89"/>
      <c r="K225" s="90"/>
      <c r="L225" s="114"/>
      <c r="M225" s="61"/>
      <c r="N225" s="62"/>
      <c r="O225" s="61"/>
      <c r="P225" s="61"/>
      <c r="Q225" s="114"/>
      <c r="R225" s="61"/>
      <c r="S225" s="91"/>
      <c r="T225" s="114"/>
      <c r="U225" s="89" t="s">
        <v>956</v>
      </c>
      <c r="V225" s="65"/>
      <c r="W225" s="61"/>
      <c r="X225" s="61"/>
      <c r="Y225" s="61" t="s">
        <v>373</v>
      </c>
      <c r="Z225" s="62" t="s">
        <v>193</v>
      </c>
      <c r="AA225" s="65" t="s">
        <v>402</v>
      </c>
      <c r="AB225" s="65" t="s">
        <v>402</v>
      </c>
      <c r="AC225" s="65" t="s">
        <v>192</v>
      </c>
      <c r="AD225" s="61"/>
      <c r="AE225" s="61"/>
      <c r="AF225" s="61"/>
      <c r="AG225" s="92">
        <v>2002</v>
      </c>
      <c r="AH225" s="74">
        <v>2009</v>
      </c>
      <c r="AI225" s="89"/>
      <c r="AJ225" s="61" t="s">
        <v>957</v>
      </c>
      <c r="AK225" s="74"/>
    </row>
    <row r="226" spans="1:37" ht="14.25" customHeight="1" x14ac:dyDescent="0.25">
      <c r="C226" s="64" t="s">
        <v>958</v>
      </c>
      <c r="D226" s="61" t="s">
        <v>959</v>
      </c>
      <c r="E226" s="65" t="s">
        <v>282</v>
      </c>
      <c r="F226" s="61" t="s">
        <v>960</v>
      </c>
      <c r="G226" s="65" t="s">
        <v>353</v>
      </c>
      <c r="H226" s="61">
        <v>8</v>
      </c>
      <c r="I226" s="74">
        <v>16</v>
      </c>
      <c r="J226" s="89"/>
      <c r="K226" s="90"/>
      <c r="L226" s="114"/>
      <c r="M226" s="61"/>
      <c r="N226" s="62"/>
      <c r="O226" s="61"/>
      <c r="P226" s="61"/>
      <c r="Q226" s="114"/>
      <c r="R226" s="61"/>
      <c r="S226" s="91"/>
      <c r="T226" s="114"/>
      <c r="U226" s="89" t="s">
        <v>42</v>
      </c>
      <c r="V226" s="65">
        <v>10</v>
      </c>
      <c r="W226" s="61" t="s">
        <v>275</v>
      </c>
      <c r="X226" s="61"/>
      <c r="Y226" s="61" t="s">
        <v>373</v>
      </c>
      <c r="Z226" s="62" t="s">
        <v>193</v>
      </c>
      <c r="AA226" s="65" t="s">
        <v>402</v>
      </c>
      <c r="AB226" s="65" t="s">
        <v>402</v>
      </c>
      <c r="AC226" s="65"/>
      <c r="AD226" s="61"/>
      <c r="AE226" s="61">
        <v>16</v>
      </c>
      <c r="AF226" s="61"/>
      <c r="AG226" s="92">
        <v>2012</v>
      </c>
      <c r="AH226" s="74">
        <v>2012</v>
      </c>
      <c r="AI226" s="89"/>
      <c r="AJ226" s="61"/>
      <c r="AK226" s="74"/>
    </row>
    <row r="227" spans="1:37" ht="14.25" customHeight="1" x14ac:dyDescent="0.25">
      <c r="A227" t="s">
        <v>395</v>
      </c>
      <c r="C227" s="64" t="s">
        <v>945</v>
      </c>
      <c r="D227" s="61" t="s">
        <v>946</v>
      </c>
      <c r="E227" s="65" t="s">
        <v>206</v>
      </c>
      <c r="F227" s="61" t="s">
        <v>947</v>
      </c>
      <c r="G227" s="65" t="s">
        <v>24</v>
      </c>
      <c r="H227" s="61">
        <v>8</v>
      </c>
      <c r="I227" s="74" t="s">
        <v>262</v>
      </c>
      <c r="J227" s="89" t="s">
        <v>1229</v>
      </c>
      <c r="K227" s="90" t="s">
        <v>311</v>
      </c>
      <c r="L227" s="114"/>
      <c r="M227" s="61">
        <v>198</v>
      </c>
      <c r="N227" s="62">
        <v>6</v>
      </c>
      <c r="O227" s="61"/>
      <c r="P227" s="61"/>
      <c r="Q227" s="114">
        <v>59.725999999999999</v>
      </c>
      <c r="R227" s="61">
        <v>14.7</v>
      </c>
      <c r="S227" s="91">
        <v>0.33</v>
      </c>
      <c r="T227" s="114">
        <f>1000*S227*Q227/M227</f>
        <v>99.543333333333322</v>
      </c>
      <c r="U227" s="89" t="s">
        <v>42</v>
      </c>
      <c r="V227" s="65">
        <v>1</v>
      </c>
      <c r="W227" s="61" t="s">
        <v>949</v>
      </c>
      <c r="X227" s="61"/>
      <c r="Y227" s="61"/>
      <c r="Z227" s="62" t="s">
        <v>193</v>
      </c>
      <c r="AA227" s="65">
        <v>256</v>
      </c>
      <c r="AB227" s="65" t="s">
        <v>486</v>
      </c>
      <c r="AC227" s="65" t="s">
        <v>192</v>
      </c>
      <c r="AD227" s="61"/>
      <c r="AE227" s="61">
        <v>2</v>
      </c>
      <c r="AF227" s="61"/>
      <c r="AG227" s="92">
        <v>2009</v>
      </c>
      <c r="AH227" s="74">
        <v>2009</v>
      </c>
      <c r="AI227" s="89"/>
      <c r="AJ227" s="61" t="s">
        <v>948</v>
      </c>
      <c r="AK227" s="74"/>
    </row>
    <row r="228" spans="1:37" ht="14.25" customHeight="1" x14ac:dyDescent="0.25">
      <c r="C228" s="64" t="s">
        <v>961</v>
      </c>
      <c r="D228" s="61" t="s">
        <v>962</v>
      </c>
      <c r="E228" s="65" t="s">
        <v>282</v>
      </c>
      <c r="F228" s="61"/>
      <c r="G228" s="65" t="s">
        <v>353</v>
      </c>
      <c r="H228" s="61" t="s">
        <v>963</v>
      </c>
      <c r="I228" s="74">
        <v>12</v>
      </c>
      <c r="J228" s="89"/>
      <c r="K228" s="90"/>
      <c r="L228" s="114"/>
      <c r="M228" s="61"/>
      <c r="N228" s="62"/>
      <c r="O228" s="61"/>
      <c r="P228" s="61"/>
      <c r="Q228" s="114"/>
      <c r="R228" s="61"/>
      <c r="S228" s="91"/>
      <c r="T228" s="114"/>
      <c r="U228" s="89" t="s">
        <v>47</v>
      </c>
      <c r="V228" s="65"/>
      <c r="W228" s="61"/>
      <c r="X228" s="61"/>
      <c r="Y228" s="61"/>
      <c r="Z228" s="62"/>
      <c r="AA228" s="65"/>
      <c r="AB228" s="65"/>
      <c r="AC228" s="65"/>
      <c r="AD228" s="61"/>
      <c r="AE228" s="61">
        <v>16</v>
      </c>
      <c r="AF228" s="61"/>
      <c r="AG228" s="92">
        <v>2007</v>
      </c>
      <c r="AH228" s="74">
        <v>2009</v>
      </c>
      <c r="AI228" s="89"/>
      <c r="AJ228" s="61" t="s">
        <v>964</v>
      </c>
      <c r="AK228" s="74"/>
    </row>
    <row r="229" spans="1:37" ht="14.25" customHeight="1" x14ac:dyDescent="0.25">
      <c r="A229" t="s">
        <v>1190</v>
      </c>
      <c r="C229" s="64" t="s">
        <v>965</v>
      </c>
      <c r="D229" s="61" t="s">
        <v>966</v>
      </c>
      <c r="E229" s="65" t="s">
        <v>206</v>
      </c>
      <c r="F229" s="61" t="s">
        <v>967</v>
      </c>
      <c r="G229" s="65">
        <v>8051</v>
      </c>
      <c r="H229" s="61">
        <v>8</v>
      </c>
      <c r="I229" s="74" t="s">
        <v>262</v>
      </c>
      <c r="J229" s="89"/>
      <c r="K229" s="90"/>
      <c r="L229" s="114"/>
      <c r="M229" s="61"/>
      <c r="N229" s="62"/>
      <c r="O229" s="61"/>
      <c r="P229" s="61"/>
      <c r="Q229" s="114"/>
      <c r="R229" s="61"/>
      <c r="S229" s="91"/>
      <c r="T229" s="114"/>
      <c r="U229" s="89" t="s">
        <v>47</v>
      </c>
      <c r="V229" s="65">
        <v>74</v>
      </c>
      <c r="W229" s="61" t="s">
        <v>325</v>
      </c>
      <c r="X229" s="61" t="s">
        <v>333</v>
      </c>
      <c r="Y229" s="61" t="s">
        <v>333</v>
      </c>
      <c r="Z229" s="62" t="s">
        <v>193</v>
      </c>
      <c r="AA229" s="65" t="s">
        <v>402</v>
      </c>
      <c r="AB229" s="65" t="s">
        <v>402</v>
      </c>
      <c r="AC229" s="65" t="s">
        <v>192</v>
      </c>
      <c r="AD229" s="61"/>
      <c r="AE229" s="61"/>
      <c r="AF229" s="61"/>
      <c r="AG229" s="92">
        <v>2011</v>
      </c>
      <c r="AH229" s="74">
        <v>2013</v>
      </c>
      <c r="AI229" s="89" t="s">
        <v>326</v>
      </c>
      <c r="AJ229" s="61" t="s">
        <v>968</v>
      </c>
      <c r="AK229" s="74"/>
    </row>
    <row r="230" spans="1:37" ht="14.25" customHeight="1" x14ac:dyDescent="0.25">
      <c r="A230" t="s">
        <v>1190</v>
      </c>
      <c r="C230" s="64" t="s">
        <v>969</v>
      </c>
      <c r="D230" s="61" t="s">
        <v>970</v>
      </c>
      <c r="E230" s="65" t="s">
        <v>562</v>
      </c>
      <c r="F230" s="61" t="s">
        <v>971</v>
      </c>
      <c r="G230" s="65" t="s">
        <v>928</v>
      </c>
      <c r="H230" s="61">
        <v>8</v>
      </c>
      <c r="I230" s="74" t="s">
        <v>262</v>
      </c>
      <c r="J230" s="89"/>
      <c r="K230" s="90"/>
      <c r="L230" s="114"/>
      <c r="M230" s="61"/>
      <c r="N230" s="62"/>
      <c r="O230" s="61"/>
      <c r="P230" s="61"/>
      <c r="Q230" s="114"/>
      <c r="R230" s="61"/>
      <c r="S230" s="91"/>
      <c r="T230" s="114"/>
      <c r="U230" s="89" t="s">
        <v>47</v>
      </c>
      <c r="V230" s="65">
        <v>6</v>
      </c>
      <c r="W230" s="61" t="s">
        <v>973</v>
      </c>
      <c r="X230" s="61" t="s">
        <v>333</v>
      </c>
      <c r="Y230" s="61" t="s">
        <v>333</v>
      </c>
      <c r="Z230" s="62" t="s">
        <v>193</v>
      </c>
      <c r="AA230" s="65" t="s">
        <v>402</v>
      </c>
      <c r="AB230" s="65" t="s">
        <v>402</v>
      </c>
      <c r="AC230" s="65" t="s">
        <v>192</v>
      </c>
      <c r="AD230" s="61"/>
      <c r="AE230" s="61"/>
      <c r="AF230" s="61"/>
      <c r="AG230" s="92">
        <v>2004</v>
      </c>
      <c r="AH230" s="74">
        <v>2012</v>
      </c>
      <c r="AI230" s="89" t="s">
        <v>726</v>
      </c>
      <c r="AJ230" s="61" t="s">
        <v>972</v>
      </c>
      <c r="AK230" s="74"/>
    </row>
    <row r="231" spans="1:37" ht="14.25" customHeight="1" x14ac:dyDescent="0.25">
      <c r="A231" t="s">
        <v>1190</v>
      </c>
      <c r="C231" s="64" t="s">
        <v>974</v>
      </c>
      <c r="D231" s="61" t="s">
        <v>975</v>
      </c>
      <c r="E231" s="65" t="s">
        <v>257</v>
      </c>
      <c r="F231" s="61" t="s">
        <v>976</v>
      </c>
      <c r="G231" s="65" t="s">
        <v>130</v>
      </c>
      <c r="H231" s="61">
        <v>32</v>
      </c>
      <c r="I231" s="74">
        <v>32</v>
      </c>
      <c r="J231" s="89"/>
      <c r="K231" s="90"/>
      <c r="L231" s="114"/>
      <c r="M231" s="61"/>
      <c r="N231" s="62"/>
      <c r="O231" s="61"/>
      <c r="P231" s="61"/>
      <c r="Q231" s="114"/>
      <c r="R231" s="61"/>
      <c r="S231" s="91"/>
      <c r="T231" s="114"/>
      <c r="U231" s="89" t="s">
        <v>47</v>
      </c>
      <c r="V231" s="65">
        <v>25</v>
      </c>
      <c r="W231" s="61" t="s">
        <v>974</v>
      </c>
      <c r="X231" s="61" t="s">
        <v>333</v>
      </c>
      <c r="Y231" s="61" t="s">
        <v>333</v>
      </c>
      <c r="Z231" s="62" t="s">
        <v>193</v>
      </c>
      <c r="AA231" s="65" t="s">
        <v>342</v>
      </c>
      <c r="AB231" s="65" t="s">
        <v>342</v>
      </c>
      <c r="AC231" s="65" t="s">
        <v>192</v>
      </c>
      <c r="AD231" s="61"/>
      <c r="AE231" s="61">
        <v>32</v>
      </c>
      <c r="AF231" s="61">
        <v>6</v>
      </c>
      <c r="AG231" s="92">
        <v>2005</v>
      </c>
      <c r="AH231" s="74">
        <v>2010</v>
      </c>
      <c r="AI231" s="89" t="s">
        <v>674</v>
      </c>
      <c r="AJ231" s="61" t="s">
        <v>977</v>
      </c>
      <c r="AK231" s="74"/>
    </row>
    <row r="232" spans="1:37" ht="14.25" customHeight="1" x14ac:dyDescent="0.25">
      <c r="A232" t="s">
        <v>395</v>
      </c>
      <c r="C232" s="64" t="s">
        <v>622</v>
      </c>
      <c r="D232" s="61" t="s">
        <v>623</v>
      </c>
      <c r="E232" s="65" t="s">
        <v>257</v>
      </c>
      <c r="F232" s="61" t="s">
        <v>624</v>
      </c>
      <c r="G232" s="65" t="s">
        <v>24</v>
      </c>
      <c r="H232" s="61">
        <v>12</v>
      </c>
      <c r="I232" s="74">
        <v>12</v>
      </c>
      <c r="J232" s="89" t="s">
        <v>1257</v>
      </c>
      <c r="K232" s="90" t="s">
        <v>1258</v>
      </c>
      <c r="L232" s="114"/>
      <c r="M232" s="61">
        <v>48</v>
      </c>
      <c r="N232" s="62">
        <v>4</v>
      </c>
      <c r="O232" s="61"/>
      <c r="P232" s="61"/>
      <c r="Q232" s="114">
        <v>134.37</v>
      </c>
      <c r="R232" s="61">
        <v>9.1</v>
      </c>
      <c r="S232" s="91">
        <v>0.17</v>
      </c>
      <c r="T232" s="114">
        <f>1000*S232*Q232/M232</f>
        <v>475.89375000000001</v>
      </c>
      <c r="U232" s="89" t="s">
        <v>42</v>
      </c>
      <c r="V232" s="65">
        <v>3</v>
      </c>
      <c r="W232" s="61" t="s">
        <v>625</v>
      </c>
      <c r="X232" s="61"/>
      <c r="Y232" s="61"/>
      <c r="Z232" s="62" t="s">
        <v>193</v>
      </c>
      <c r="AA232" s="65">
        <v>512</v>
      </c>
      <c r="AB232" s="65">
        <v>512</v>
      </c>
      <c r="AC232" s="65"/>
      <c r="AD232" s="61">
        <v>8</v>
      </c>
      <c r="AE232" s="61"/>
      <c r="AF232" s="61"/>
      <c r="AG232" s="92">
        <v>2011</v>
      </c>
      <c r="AH232" s="74"/>
      <c r="AI232" s="89"/>
      <c r="AJ232" s="61" t="s">
        <v>621</v>
      </c>
      <c r="AK232" s="74" t="s">
        <v>1259</v>
      </c>
    </row>
    <row r="233" spans="1:37" ht="14.25" customHeight="1" x14ac:dyDescent="0.25">
      <c r="A233" t="s">
        <v>1190</v>
      </c>
      <c r="C233" s="64" t="s">
        <v>1195</v>
      </c>
      <c r="D233" s="61"/>
      <c r="E233" s="65" t="s">
        <v>257</v>
      </c>
      <c r="F233" s="61" t="s">
        <v>1198</v>
      </c>
      <c r="G233" s="65">
        <v>68000</v>
      </c>
      <c r="H233" s="61" t="s">
        <v>262</v>
      </c>
      <c r="I233" s="74" t="s">
        <v>369</v>
      </c>
      <c r="J233" s="89" t="s">
        <v>177</v>
      </c>
      <c r="K233" s="90" t="s">
        <v>1197</v>
      </c>
      <c r="L233" s="114"/>
      <c r="M233" s="61">
        <v>5000</v>
      </c>
      <c r="N233" s="62">
        <v>4</v>
      </c>
      <c r="O233" s="61"/>
      <c r="P233" s="61"/>
      <c r="Q233" s="114">
        <v>80</v>
      </c>
      <c r="R233" s="61"/>
      <c r="S233" s="91">
        <v>0.89</v>
      </c>
      <c r="T233" s="114">
        <f>1000*S233*Q233/M233</f>
        <v>14.24</v>
      </c>
      <c r="U233" s="89"/>
      <c r="V233" s="65"/>
      <c r="W233" s="61"/>
      <c r="X233" s="47" t="s">
        <v>333</v>
      </c>
      <c r="Y233" s="47" t="s">
        <v>333</v>
      </c>
      <c r="Z233" s="48" t="s">
        <v>193</v>
      </c>
      <c r="AA233" s="46" t="s">
        <v>342</v>
      </c>
      <c r="AB233" s="46" t="s">
        <v>342</v>
      </c>
      <c r="AC233" s="46" t="s">
        <v>192</v>
      </c>
      <c r="AD233" s="47"/>
      <c r="AE233" s="47">
        <v>16</v>
      </c>
      <c r="AF233" s="61"/>
      <c r="AG233" s="92">
        <v>2008</v>
      </c>
      <c r="AH233" s="74"/>
      <c r="AI233" s="89" t="s">
        <v>370</v>
      </c>
      <c r="AJ233" s="61" t="s">
        <v>1196</v>
      </c>
      <c r="AK233" s="74"/>
    </row>
    <row r="234" spans="1:37" ht="14.25" customHeight="1" x14ac:dyDescent="0.25">
      <c r="A234" t="s">
        <v>395</v>
      </c>
      <c r="C234" s="64" t="s">
        <v>984</v>
      </c>
      <c r="D234" s="61" t="s">
        <v>985</v>
      </c>
      <c r="E234" s="65" t="s">
        <v>562</v>
      </c>
      <c r="F234" s="61" t="s">
        <v>271</v>
      </c>
      <c r="G234" s="65"/>
      <c r="H234" s="61"/>
      <c r="I234" s="74"/>
      <c r="J234" s="89"/>
      <c r="K234" s="90"/>
      <c r="L234" s="114"/>
      <c r="M234" s="61"/>
      <c r="N234" s="62"/>
      <c r="O234" s="61"/>
      <c r="P234" s="61"/>
      <c r="Q234" s="114"/>
      <c r="R234" s="61"/>
      <c r="S234" s="91"/>
      <c r="T234" s="114"/>
      <c r="U234" s="89" t="s">
        <v>47</v>
      </c>
      <c r="V234" s="65">
        <v>16</v>
      </c>
      <c r="W234" s="61" t="s">
        <v>984</v>
      </c>
      <c r="X234" s="61"/>
      <c r="Y234" s="61"/>
      <c r="Z234" s="62" t="s">
        <v>193</v>
      </c>
      <c r="AA234" s="65">
        <v>256</v>
      </c>
      <c r="AB234" s="65">
        <v>256</v>
      </c>
      <c r="AC234" s="65" t="s">
        <v>192</v>
      </c>
      <c r="AD234" s="61"/>
      <c r="AE234" s="61"/>
      <c r="AF234" s="61"/>
      <c r="AG234" s="92">
        <v>2913</v>
      </c>
      <c r="AH234" s="74">
        <v>2013</v>
      </c>
      <c r="AI234" s="89"/>
      <c r="AJ234" s="61" t="s">
        <v>986</v>
      </c>
      <c r="AK234" s="74"/>
    </row>
    <row r="235" spans="1:37" ht="14.25" customHeight="1" x14ac:dyDescent="0.25">
      <c r="A235" t="s">
        <v>1190</v>
      </c>
      <c r="C235" s="64" t="s">
        <v>784</v>
      </c>
      <c r="D235" s="61" t="s">
        <v>785</v>
      </c>
      <c r="E235" s="65" t="s">
        <v>282</v>
      </c>
      <c r="F235" s="61" t="s">
        <v>786</v>
      </c>
      <c r="G235" s="65" t="s">
        <v>787</v>
      </c>
      <c r="H235" s="61" t="s">
        <v>262</v>
      </c>
      <c r="I235" s="74" t="s">
        <v>369</v>
      </c>
      <c r="J235" s="89" t="s">
        <v>20</v>
      </c>
      <c r="K235" s="90"/>
      <c r="L235" s="114"/>
      <c r="M235" s="61">
        <v>3418</v>
      </c>
      <c r="N235" s="62">
        <v>6</v>
      </c>
      <c r="O235" s="61"/>
      <c r="P235" s="61"/>
      <c r="Q235" s="114">
        <v>80</v>
      </c>
      <c r="R235" s="61"/>
      <c r="S235" s="91">
        <v>0.67</v>
      </c>
      <c r="T235" s="114">
        <f>1000*S235*Q235/M235</f>
        <v>15.681685196021064</v>
      </c>
      <c r="U235" s="89" t="s">
        <v>42</v>
      </c>
      <c r="V235" s="65">
        <v>26</v>
      </c>
      <c r="W235" s="61" t="s">
        <v>789</v>
      </c>
      <c r="X235" s="61" t="s">
        <v>333</v>
      </c>
      <c r="Y235" s="61" t="s">
        <v>333</v>
      </c>
      <c r="Z235" s="62" t="s">
        <v>193</v>
      </c>
      <c r="AA235" s="65" t="s">
        <v>790</v>
      </c>
      <c r="AB235" s="65" t="s">
        <v>790</v>
      </c>
      <c r="AC235" s="65" t="s">
        <v>192</v>
      </c>
      <c r="AD235" s="61"/>
      <c r="AE235" s="61">
        <v>8</v>
      </c>
      <c r="AF235" s="61"/>
      <c r="AG235" s="92">
        <v>2010</v>
      </c>
      <c r="AH235" s="74">
        <v>2013</v>
      </c>
      <c r="AI235" s="89" t="s">
        <v>788</v>
      </c>
      <c r="AJ235" s="61" t="s">
        <v>1216</v>
      </c>
      <c r="AK235" s="74"/>
    </row>
    <row r="236" spans="1:37" ht="14.25" customHeight="1" x14ac:dyDescent="0.25">
      <c r="A236" t="s">
        <v>1190</v>
      </c>
      <c r="C236" s="64" t="s">
        <v>987</v>
      </c>
      <c r="D236" s="61" t="s">
        <v>988</v>
      </c>
      <c r="E236" s="65" t="s">
        <v>257</v>
      </c>
      <c r="F236" s="61" t="s">
        <v>989</v>
      </c>
      <c r="G236" s="65" t="s">
        <v>928</v>
      </c>
      <c r="H236" s="61">
        <v>8</v>
      </c>
      <c r="I236" s="74" t="s">
        <v>262</v>
      </c>
      <c r="J236" s="89"/>
      <c r="K236" s="90"/>
      <c r="L236" s="114"/>
      <c r="M236" s="61"/>
      <c r="N236" s="62"/>
      <c r="O236" s="61"/>
      <c r="P236" s="61"/>
      <c r="Q236" s="114"/>
      <c r="R236" s="61"/>
      <c r="S236" s="91"/>
      <c r="T236" s="114"/>
      <c r="U236" s="89" t="s">
        <v>47</v>
      </c>
      <c r="V236" s="65">
        <v>7</v>
      </c>
      <c r="W236" s="61" t="s">
        <v>990</v>
      </c>
      <c r="X236" s="61" t="s">
        <v>333</v>
      </c>
      <c r="Y236" s="61" t="s">
        <v>333</v>
      </c>
      <c r="Z236" s="62" t="s">
        <v>193</v>
      </c>
      <c r="AA236" s="65" t="s">
        <v>402</v>
      </c>
      <c r="AB236" s="65" t="s">
        <v>402</v>
      </c>
      <c r="AC236" s="65" t="s">
        <v>192</v>
      </c>
      <c r="AD236" s="61"/>
      <c r="AE236" s="61"/>
      <c r="AF236" s="61"/>
      <c r="AG236" s="92">
        <v>2004</v>
      </c>
      <c r="AH236" s="74">
        <v>2012</v>
      </c>
      <c r="AI236" s="89" t="s">
        <v>726</v>
      </c>
      <c r="AJ236" s="61" t="s">
        <v>991</v>
      </c>
      <c r="AK236" s="74"/>
    </row>
    <row r="237" spans="1:37" ht="14.25" customHeight="1" x14ac:dyDescent="0.25">
      <c r="C237" s="64" t="s">
        <v>878</v>
      </c>
      <c r="D237" s="61" t="s">
        <v>879</v>
      </c>
      <c r="E237" s="65" t="s">
        <v>257</v>
      </c>
      <c r="F237" s="61" t="s">
        <v>880</v>
      </c>
      <c r="G237" s="65" t="s">
        <v>450</v>
      </c>
      <c r="H237" s="61">
        <v>13</v>
      </c>
      <c r="I237" s="74">
        <v>13</v>
      </c>
      <c r="J237" s="89"/>
      <c r="K237" s="90"/>
      <c r="L237" s="114"/>
      <c r="M237" s="61"/>
      <c r="N237" s="62"/>
      <c r="O237" s="61"/>
      <c r="P237" s="61"/>
      <c r="Q237" s="114"/>
      <c r="R237" s="61"/>
      <c r="S237" s="91"/>
      <c r="T237" s="114"/>
      <c r="U237" s="89" t="s">
        <v>648</v>
      </c>
      <c r="V237" s="65">
        <v>10</v>
      </c>
      <c r="W237" s="61"/>
      <c r="X237" s="61"/>
      <c r="Y237" s="61"/>
      <c r="Z237" s="62"/>
      <c r="AA237" s="65"/>
      <c r="AB237" s="65"/>
      <c r="AC237" s="65"/>
      <c r="AD237" s="61"/>
      <c r="AE237" s="61"/>
      <c r="AF237" s="61"/>
      <c r="AG237" s="92">
        <v>2010</v>
      </c>
      <c r="AH237" s="74">
        <v>2013</v>
      </c>
      <c r="AI237" s="89" t="s">
        <v>596</v>
      </c>
      <c r="AJ237" s="61" t="s">
        <v>881</v>
      </c>
      <c r="AK237" s="74"/>
    </row>
    <row r="238" spans="1:37" ht="14.25" customHeight="1" x14ac:dyDescent="0.25">
      <c r="A238" t="s">
        <v>395</v>
      </c>
      <c r="C238" s="64" t="s">
        <v>1154</v>
      </c>
      <c r="D238" s="61"/>
      <c r="E238" s="65" t="s">
        <v>257</v>
      </c>
      <c r="F238" s="61" t="s">
        <v>1155</v>
      </c>
      <c r="G238" s="65" t="s">
        <v>254</v>
      </c>
      <c r="H238" s="61">
        <v>32</v>
      </c>
      <c r="I238" s="74">
        <v>8</v>
      </c>
      <c r="J238" s="89"/>
      <c r="K238" s="90"/>
      <c r="L238" s="114"/>
      <c r="M238" s="61"/>
      <c r="N238" s="62"/>
      <c r="O238" s="61"/>
      <c r="P238" s="61"/>
      <c r="Q238" s="114"/>
      <c r="R238" s="61"/>
      <c r="S238" s="91"/>
      <c r="T238" s="114"/>
      <c r="U238" s="89" t="s">
        <v>42</v>
      </c>
      <c r="V238" s="65">
        <v>32</v>
      </c>
      <c r="W238" s="61" t="s">
        <v>459</v>
      </c>
      <c r="X238" s="61" t="s">
        <v>333</v>
      </c>
      <c r="Y238" s="61" t="s">
        <v>333</v>
      </c>
      <c r="Z238" s="62" t="s">
        <v>193</v>
      </c>
      <c r="AA238" s="65" t="s">
        <v>342</v>
      </c>
      <c r="AB238" s="65" t="s">
        <v>342</v>
      </c>
      <c r="AC238" s="65" t="s">
        <v>192</v>
      </c>
      <c r="AD238" s="61"/>
      <c r="AE238" s="61"/>
      <c r="AF238" s="61"/>
      <c r="AG238" s="92">
        <v>2006</v>
      </c>
      <c r="AH238" s="74">
        <v>2007</v>
      </c>
      <c r="AI238" s="66"/>
      <c r="AJ238" s="61" t="s">
        <v>1156</v>
      </c>
      <c r="AK238" s="74"/>
    </row>
    <row r="239" spans="1:37" ht="14.25" customHeight="1" x14ac:dyDescent="0.25">
      <c r="A239" t="s">
        <v>395</v>
      </c>
      <c r="C239" s="64" t="s">
        <v>1157</v>
      </c>
      <c r="D239" s="61"/>
      <c r="E239" s="65" t="s">
        <v>257</v>
      </c>
      <c r="F239" s="61" t="s">
        <v>1158</v>
      </c>
      <c r="G239" s="65" t="s">
        <v>955</v>
      </c>
      <c r="H239" s="61">
        <v>16</v>
      </c>
      <c r="I239" s="74" t="s">
        <v>369</v>
      </c>
      <c r="J239" s="89"/>
      <c r="K239" s="90"/>
      <c r="L239" s="114"/>
      <c r="M239" s="61"/>
      <c r="N239" s="62"/>
      <c r="O239" s="61"/>
      <c r="P239" s="61"/>
      <c r="Q239" s="114"/>
      <c r="R239" s="61"/>
      <c r="S239" s="91"/>
      <c r="T239" s="114"/>
      <c r="U239" s="89" t="s">
        <v>1075</v>
      </c>
      <c r="V239" s="65"/>
      <c r="W239" s="61"/>
      <c r="X239" s="61" t="s">
        <v>333</v>
      </c>
      <c r="Y239" s="61" t="s">
        <v>373</v>
      </c>
      <c r="Z239" s="62" t="s">
        <v>193</v>
      </c>
      <c r="AA239" s="65" t="s">
        <v>402</v>
      </c>
      <c r="AB239" s="65" t="s">
        <v>402</v>
      </c>
      <c r="AC239" s="65"/>
      <c r="AD239" s="61"/>
      <c r="AE239" s="61"/>
      <c r="AF239" s="61"/>
      <c r="AG239" s="92">
        <v>1995</v>
      </c>
      <c r="AH239" s="74"/>
      <c r="AI239" s="66"/>
      <c r="AJ239" s="61" t="s">
        <v>1159</v>
      </c>
      <c r="AK239" s="74"/>
    </row>
    <row r="240" spans="1:37" ht="14.25" customHeight="1" x14ac:dyDescent="0.25">
      <c r="A240" t="s">
        <v>1192</v>
      </c>
      <c r="C240" s="64" t="s">
        <v>1073</v>
      </c>
      <c r="D240" s="61"/>
      <c r="E240" s="65" t="s">
        <v>257</v>
      </c>
      <c r="F240" s="61" t="s">
        <v>1074</v>
      </c>
      <c r="G240" s="65" t="s">
        <v>353</v>
      </c>
      <c r="H240" s="61">
        <v>16</v>
      </c>
      <c r="I240" s="74">
        <v>16</v>
      </c>
      <c r="J240" s="89"/>
      <c r="K240" s="90"/>
      <c r="L240" s="114"/>
      <c r="M240" s="61"/>
      <c r="N240" s="62"/>
      <c r="O240" s="61"/>
      <c r="P240" s="61"/>
      <c r="Q240" s="114"/>
      <c r="R240" s="61"/>
      <c r="S240" s="91"/>
      <c r="T240" s="114"/>
      <c r="U240" s="89" t="s">
        <v>47</v>
      </c>
      <c r="V240" s="65">
        <v>12</v>
      </c>
      <c r="W240" s="61" t="s">
        <v>1076</v>
      </c>
      <c r="X240" s="61" t="s">
        <v>333</v>
      </c>
      <c r="Y240" s="61"/>
      <c r="Z240" s="62" t="s">
        <v>193</v>
      </c>
      <c r="AA240" s="65" t="s">
        <v>402</v>
      </c>
      <c r="AB240" s="65" t="s">
        <v>402</v>
      </c>
      <c r="AC240" s="65"/>
      <c r="AD240" s="61"/>
      <c r="AE240" s="61"/>
      <c r="AF240" s="61"/>
      <c r="AG240" s="92">
        <v>1999</v>
      </c>
      <c r="AH240" s="74">
        <v>2001</v>
      </c>
      <c r="AI240" s="66"/>
      <c r="AJ240" s="61" t="s">
        <v>1077</v>
      </c>
      <c r="AK240" s="74"/>
    </row>
    <row r="241" spans="1:37" ht="14.25" customHeight="1" x14ac:dyDescent="0.25">
      <c r="A241" t="s">
        <v>1190</v>
      </c>
      <c r="C241" s="64" t="s">
        <v>992</v>
      </c>
      <c r="D241" s="61" t="s">
        <v>993</v>
      </c>
      <c r="E241" s="65" t="s">
        <v>257</v>
      </c>
      <c r="F241" s="61" t="s">
        <v>994</v>
      </c>
      <c r="G241" s="65" t="s">
        <v>928</v>
      </c>
      <c r="H241" s="61">
        <v>8</v>
      </c>
      <c r="I241" s="74" t="s">
        <v>262</v>
      </c>
      <c r="J241" s="89"/>
      <c r="K241" s="90"/>
      <c r="L241" s="114"/>
      <c r="M241" s="61"/>
      <c r="N241" s="62"/>
      <c r="O241" s="61"/>
      <c r="P241" s="61"/>
      <c r="Q241" s="114"/>
      <c r="R241" s="61"/>
      <c r="S241" s="91"/>
      <c r="T241" s="114"/>
      <c r="U241" s="89" t="s">
        <v>47</v>
      </c>
      <c r="V241" s="65">
        <v>15</v>
      </c>
      <c r="W241" s="61" t="s">
        <v>996</v>
      </c>
      <c r="X241" s="61" t="s">
        <v>333</v>
      </c>
      <c r="Y241" s="61" t="s">
        <v>333</v>
      </c>
      <c r="Z241" s="62" t="s">
        <v>193</v>
      </c>
      <c r="AA241" s="65" t="s">
        <v>402</v>
      </c>
      <c r="AB241" s="65" t="s">
        <v>402</v>
      </c>
      <c r="AC241" s="65" t="s">
        <v>192</v>
      </c>
      <c r="AD241" s="61"/>
      <c r="AE241" s="61"/>
      <c r="AF241" s="61"/>
      <c r="AG241" s="92">
        <v>2013</v>
      </c>
      <c r="AH241" s="74">
        <v>2013</v>
      </c>
      <c r="AI241" s="89" t="s">
        <v>726</v>
      </c>
      <c r="AJ241" s="61" t="s">
        <v>995</v>
      </c>
      <c r="AK241" s="74"/>
    </row>
    <row r="242" spans="1:37" ht="14.25" customHeight="1" x14ac:dyDescent="0.25">
      <c r="A242" t="s">
        <v>1190</v>
      </c>
      <c r="C242" s="64" t="s">
        <v>997</v>
      </c>
      <c r="D242" s="61" t="s">
        <v>998</v>
      </c>
      <c r="E242" s="65" t="s">
        <v>257</v>
      </c>
      <c r="F242" s="61" t="s">
        <v>999</v>
      </c>
      <c r="G242" s="65" t="s">
        <v>130</v>
      </c>
      <c r="H242" s="61">
        <v>32</v>
      </c>
      <c r="I242" s="74">
        <v>32</v>
      </c>
      <c r="J242" s="89"/>
      <c r="K242" s="90"/>
      <c r="L242" s="114"/>
      <c r="M242" s="61"/>
      <c r="N242" s="62"/>
      <c r="O242" s="61"/>
      <c r="P242" s="61"/>
      <c r="Q242" s="114"/>
      <c r="R242" s="61"/>
      <c r="S242" s="91"/>
      <c r="T242" s="114"/>
      <c r="U242" s="89" t="s">
        <v>47</v>
      </c>
      <c r="V242" s="65">
        <v>10</v>
      </c>
      <c r="W242" s="61" t="s">
        <v>1000</v>
      </c>
      <c r="X242" s="61" t="s">
        <v>333</v>
      </c>
      <c r="Y242" s="61" t="s">
        <v>333</v>
      </c>
      <c r="Z242" s="62" t="s">
        <v>193</v>
      </c>
      <c r="AA242" s="65" t="s">
        <v>342</v>
      </c>
      <c r="AB242" s="65" t="s">
        <v>342</v>
      </c>
      <c r="AC242" s="65" t="s">
        <v>192</v>
      </c>
      <c r="AD242" s="61"/>
      <c r="AE242" s="61">
        <v>32</v>
      </c>
      <c r="AF242" s="61">
        <v>5</v>
      </c>
      <c r="AG242" s="92">
        <v>2005</v>
      </c>
      <c r="AH242" s="74">
        <v>2009</v>
      </c>
      <c r="AI242" s="89" t="s">
        <v>674</v>
      </c>
      <c r="AJ242" s="61" t="s">
        <v>1001</v>
      </c>
      <c r="AK242" s="74"/>
    </row>
    <row r="243" spans="1:37" ht="14.25" customHeight="1" x14ac:dyDescent="0.25">
      <c r="A243" t="s">
        <v>395</v>
      </c>
      <c r="C243" s="64" t="s">
        <v>1199</v>
      </c>
      <c r="D243" s="61"/>
      <c r="E243" s="65" t="s">
        <v>282</v>
      </c>
      <c r="F243" s="61" t="s">
        <v>1203</v>
      </c>
      <c r="G243" s="65" t="s">
        <v>353</v>
      </c>
      <c r="H243" s="61">
        <v>16</v>
      </c>
      <c r="I243" s="74">
        <v>32</v>
      </c>
      <c r="J243" s="89"/>
      <c r="K243" s="90"/>
      <c r="L243" s="114"/>
      <c r="M243" s="61"/>
      <c r="N243" s="62"/>
      <c r="O243" s="61"/>
      <c r="P243" s="61"/>
      <c r="Q243" s="114"/>
      <c r="R243" s="61"/>
      <c r="S243" s="91"/>
      <c r="T243" s="114"/>
      <c r="U243" s="89" t="s">
        <v>42</v>
      </c>
      <c r="V243" s="65"/>
      <c r="W243" s="61" t="s">
        <v>1204</v>
      </c>
      <c r="X243" s="61" t="s">
        <v>333</v>
      </c>
      <c r="Y243" s="61" t="s">
        <v>373</v>
      </c>
      <c r="Z243" s="62" t="s">
        <v>193</v>
      </c>
      <c r="AA243" s="65"/>
      <c r="AB243" s="65" t="s">
        <v>427</v>
      </c>
      <c r="AC243" s="65"/>
      <c r="AD243" s="61"/>
      <c r="AE243" s="61">
        <v>16</v>
      </c>
      <c r="AF243" s="61"/>
      <c r="AG243" s="92">
        <v>2008</v>
      </c>
      <c r="AH243" s="74">
        <v>2014</v>
      </c>
      <c r="AI243" s="66" t="s">
        <v>1200</v>
      </c>
      <c r="AJ243" s="61" t="s">
        <v>1202</v>
      </c>
      <c r="AK243" s="74" t="s">
        <v>1201</v>
      </c>
    </row>
    <row r="244" spans="1:37" ht="14.25" customHeight="1" x14ac:dyDescent="0.25">
      <c r="A244" t="s">
        <v>1190</v>
      </c>
      <c r="C244" s="64" t="s">
        <v>1002</v>
      </c>
      <c r="D244" s="61" t="s">
        <v>1003</v>
      </c>
      <c r="E244" s="65" t="s">
        <v>257</v>
      </c>
      <c r="F244" s="61" t="s">
        <v>1004</v>
      </c>
      <c r="G244" s="65" t="s">
        <v>130</v>
      </c>
      <c r="H244" s="61">
        <v>32</v>
      </c>
      <c r="I244" s="74">
        <v>32</v>
      </c>
      <c r="J244" s="89"/>
      <c r="K244" s="90"/>
      <c r="L244" s="114"/>
      <c r="M244" s="61"/>
      <c r="N244" s="62"/>
      <c r="O244" s="61"/>
      <c r="P244" s="61"/>
      <c r="Q244" s="114"/>
      <c r="R244" s="61"/>
      <c r="S244" s="91"/>
      <c r="T244" s="114"/>
      <c r="U244" s="89" t="s">
        <v>47</v>
      </c>
      <c r="V244" s="65">
        <v>1</v>
      </c>
      <c r="W244" s="61" t="s">
        <v>685</v>
      </c>
      <c r="X244" s="61" t="s">
        <v>333</v>
      </c>
      <c r="Y244" s="61" t="s">
        <v>333</v>
      </c>
      <c r="Z244" s="62" t="s">
        <v>193</v>
      </c>
      <c r="AA244" s="65" t="s">
        <v>342</v>
      </c>
      <c r="AB244" s="65" t="s">
        <v>342</v>
      </c>
      <c r="AC244" s="65" t="s">
        <v>192</v>
      </c>
      <c r="AD244" s="61"/>
      <c r="AE244" s="61">
        <v>32</v>
      </c>
      <c r="AF244" s="61"/>
      <c r="AG244" s="92">
        <v>2001</v>
      </c>
      <c r="AH244" s="74">
        <v>2013</v>
      </c>
      <c r="AI244" s="89" t="s">
        <v>674</v>
      </c>
      <c r="AJ244" s="61" t="s">
        <v>564</v>
      </c>
      <c r="AK244" s="74" t="s">
        <v>1005</v>
      </c>
    </row>
    <row r="245" spans="1:37" ht="14.25" customHeight="1" x14ac:dyDescent="0.25">
      <c r="A245" t="s">
        <v>1190</v>
      </c>
      <c r="C245" s="64" t="s">
        <v>1006</v>
      </c>
      <c r="D245" s="61" t="s">
        <v>1007</v>
      </c>
      <c r="E245" s="65" t="s">
        <v>282</v>
      </c>
      <c r="F245" s="61" t="s">
        <v>1008</v>
      </c>
      <c r="G245" s="65">
        <v>8086</v>
      </c>
      <c r="H245" s="61" t="s">
        <v>262</v>
      </c>
      <c r="I245" s="74" t="s">
        <v>262</v>
      </c>
      <c r="J245" s="89"/>
      <c r="K245" s="90"/>
      <c r="L245" s="114"/>
      <c r="M245" s="61"/>
      <c r="N245" s="62"/>
      <c r="O245" s="61"/>
      <c r="P245" s="61"/>
      <c r="Q245" s="114"/>
      <c r="R245" s="61"/>
      <c r="S245" s="91"/>
      <c r="T245" s="114"/>
      <c r="U245" s="89" t="s">
        <v>47</v>
      </c>
      <c r="V245" s="65">
        <v>32</v>
      </c>
      <c r="W245" s="61" t="s">
        <v>1219</v>
      </c>
      <c r="X245" s="61" t="s">
        <v>333</v>
      </c>
      <c r="Y245" s="61" t="s">
        <v>333</v>
      </c>
      <c r="Z245" s="62" t="s">
        <v>193</v>
      </c>
      <c r="AA245" s="65" t="s">
        <v>338</v>
      </c>
      <c r="AB245" s="65" t="s">
        <v>338</v>
      </c>
      <c r="AC245" s="65" t="s">
        <v>192</v>
      </c>
      <c r="AD245" s="61"/>
      <c r="AE245" s="61"/>
      <c r="AF245" s="61"/>
      <c r="AG245" s="92">
        <v>2008</v>
      </c>
      <c r="AH245" s="74">
        <v>2014</v>
      </c>
      <c r="AI245" s="89" t="s">
        <v>720</v>
      </c>
      <c r="AJ245" s="61" t="s">
        <v>1218</v>
      </c>
      <c r="AK245" s="74" t="s">
        <v>1009</v>
      </c>
    </row>
    <row r="246" spans="1:37" ht="14.25" customHeight="1" x14ac:dyDescent="0.25">
      <c r="A246" t="s">
        <v>1192</v>
      </c>
      <c r="C246" s="64" t="s">
        <v>119</v>
      </c>
      <c r="D246" s="61" t="s">
        <v>1010</v>
      </c>
      <c r="E246" s="65" t="s">
        <v>257</v>
      </c>
      <c r="F246" s="61" t="s">
        <v>1011</v>
      </c>
      <c r="G246" s="65" t="s">
        <v>254</v>
      </c>
      <c r="H246" s="61">
        <v>32</v>
      </c>
      <c r="I246" s="74">
        <v>8</v>
      </c>
      <c r="J246" s="89" t="s">
        <v>20</v>
      </c>
      <c r="K246" s="90"/>
      <c r="L246" s="114"/>
      <c r="M246" s="61">
        <v>1259</v>
      </c>
      <c r="N246" s="62">
        <v>6</v>
      </c>
      <c r="O246" s="61"/>
      <c r="P246" s="61"/>
      <c r="Q246" s="114">
        <v>135</v>
      </c>
      <c r="R246" s="61"/>
      <c r="S246" s="91">
        <v>0.1</v>
      </c>
      <c r="T246" s="114">
        <f>1000*S246*Q246/M246</f>
        <v>10.722795869737887</v>
      </c>
      <c r="U246" s="89" t="s">
        <v>42</v>
      </c>
      <c r="V246" s="65">
        <v>23</v>
      </c>
      <c r="W246" s="61" t="s">
        <v>1013</v>
      </c>
      <c r="X246" s="61" t="s">
        <v>333</v>
      </c>
      <c r="Y246" s="61" t="s">
        <v>333</v>
      </c>
      <c r="Z246" s="62" t="s">
        <v>193</v>
      </c>
      <c r="AA246" s="65" t="s">
        <v>342</v>
      </c>
      <c r="AB246" s="65" t="s">
        <v>342</v>
      </c>
      <c r="AC246" s="65" t="s">
        <v>192</v>
      </c>
      <c r="AD246" s="61">
        <v>37</v>
      </c>
      <c r="AE246" s="61"/>
      <c r="AF246" s="61"/>
      <c r="AG246" s="92">
        <v>2008</v>
      </c>
      <c r="AH246" s="74">
        <v>2009</v>
      </c>
      <c r="AI246" s="66" t="s">
        <v>1012</v>
      </c>
      <c r="AJ246" s="61" t="s">
        <v>1217</v>
      </c>
      <c r="AK246" s="74"/>
    </row>
    <row r="247" spans="1:37" ht="14.25" customHeight="1" x14ac:dyDescent="0.25">
      <c r="A247" t="s">
        <v>1192</v>
      </c>
      <c r="C247" s="64" t="s">
        <v>119</v>
      </c>
      <c r="D247" s="61" t="s">
        <v>1010</v>
      </c>
      <c r="E247" s="65" t="s">
        <v>257</v>
      </c>
      <c r="F247" s="61" t="s">
        <v>1011</v>
      </c>
      <c r="G247" s="65" t="s">
        <v>254</v>
      </c>
      <c r="H247" s="61">
        <v>32</v>
      </c>
      <c r="I247" s="74">
        <v>8</v>
      </c>
      <c r="J247" s="89" t="s">
        <v>21</v>
      </c>
      <c r="K247" s="90"/>
      <c r="L247" s="114"/>
      <c r="M247" s="61">
        <v>440</v>
      </c>
      <c r="N247" s="62">
        <v>4</v>
      </c>
      <c r="O247" s="61"/>
      <c r="P247" s="61"/>
      <c r="Q247" s="114">
        <v>85</v>
      </c>
      <c r="R247" s="61"/>
      <c r="S247" s="91">
        <v>0.05</v>
      </c>
      <c r="T247" s="114">
        <f>1000*S247*Q247/M247</f>
        <v>9.6590909090909083</v>
      </c>
      <c r="U247" s="89" t="s">
        <v>42</v>
      </c>
      <c r="V247" s="65">
        <v>23</v>
      </c>
      <c r="W247" s="61" t="s">
        <v>1013</v>
      </c>
      <c r="X247" s="61" t="s">
        <v>333</v>
      </c>
      <c r="Y247" s="61" t="s">
        <v>333</v>
      </c>
      <c r="Z247" s="62" t="s">
        <v>193</v>
      </c>
      <c r="AA247" s="65" t="s">
        <v>342</v>
      </c>
      <c r="AB247" s="65" t="s">
        <v>342</v>
      </c>
      <c r="AC247" s="65" t="s">
        <v>192</v>
      </c>
      <c r="AD247" s="61">
        <v>37</v>
      </c>
      <c r="AE247" s="61"/>
      <c r="AF247" s="61"/>
      <c r="AG247" s="92">
        <v>2008</v>
      </c>
      <c r="AH247" s="74">
        <v>2009</v>
      </c>
      <c r="AI247" s="66" t="s">
        <v>1012</v>
      </c>
      <c r="AJ247" s="61" t="s">
        <v>1217</v>
      </c>
      <c r="AK247" s="74"/>
    </row>
    <row r="248" spans="1:37" ht="15.75" thickBot="1" x14ac:dyDescent="0.3">
      <c r="C248" s="96"/>
      <c r="D248" s="50"/>
      <c r="E248" s="97"/>
      <c r="F248" s="98"/>
      <c r="G248" s="97"/>
      <c r="H248" s="50"/>
      <c r="I248" s="99"/>
      <c r="J248" s="100"/>
      <c r="K248" s="101"/>
      <c r="L248" s="115"/>
      <c r="M248" s="50"/>
      <c r="N248" s="54"/>
      <c r="O248" s="50"/>
      <c r="P248" s="50"/>
      <c r="Q248" s="115"/>
      <c r="R248" s="50"/>
      <c r="S248" s="102"/>
      <c r="T248" s="115"/>
      <c r="U248" s="100"/>
      <c r="V248" s="97"/>
      <c r="W248" s="50"/>
      <c r="X248" s="50"/>
      <c r="Y248" s="50"/>
      <c r="Z248" s="54"/>
      <c r="AA248" s="97"/>
      <c r="AB248" s="97"/>
      <c r="AC248" s="97"/>
      <c r="AD248" s="50"/>
      <c r="AE248" s="50"/>
      <c r="AF248" s="50"/>
      <c r="AG248" s="104"/>
      <c r="AH248" s="57"/>
      <c r="AI248" s="67"/>
      <c r="AJ248" s="50"/>
      <c r="AK248" s="57"/>
    </row>
    <row r="249" spans="1:37" x14ac:dyDescent="0.25">
      <c r="A249">
        <f>COUNTIF(A6:A248,"A")</f>
        <v>99</v>
      </c>
      <c r="B249">
        <f>COUNTIF(A6:A248,"W")</f>
        <v>44</v>
      </c>
      <c r="C249" s="43" t="s">
        <v>1194</v>
      </c>
      <c r="H249" s="59" t="s">
        <v>197</v>
      </c>
      <c r="I249" s="59"/>
      <c r="AA249" s="69" t="s">
        <v>666</v>
      </c>
      <c r="AB249" s="60"/>
    </row>
    <row r="250" spans="1:37" x14ac:dyDescent="0.25">
      <c r="A250">
        <f>COUNTIF(A6:A248,"B")</f>
        <v>7</v>
      </c>
      <c r="B250">
        <f>COUNTIF(A6:A248,"X")</f>
        <v>37</v>
      </c>
      <c r="C250" s="43" t="s">
        <v>1193</v>
      </c>
      <c r="E250" s="58"/>
      <c r="G250" s="58"/>
      <c r="H250" s="58"/>
      <c r="I250" s="59"/>
      <c r="V250" s="58"/>
      <c r="AA250" s="55"/>
      <c r="AB250" s="55"/>
      <c r="AC250" s="58"/>
    </row>
    <row r="251" spans="1:37" x14ac:dyDescent="0.25">
      <c r="C251" s="42" t="s">
        <v>184</v>
      </c>
      <c r="D251" s="6"/>
      <c r="E251" s="40"/>
      <c r="F251" t="s">
        <v>287</v>
      </c>
    </row>
    <row r="252" spans="1:37" x14ac:dyDescent="0.25">
      <c r="C252" s="43" t="s">
        <v>183</v>
      </c>
      <c r="D252">
        <v>0.04</v>
      </c>
      <c r="F252" s="6"/>
    </row>
    <row r="253" spans="1:37" x14ac:dyDescent="0.25">
      <c r="C253" s="43" t="s">
        <v>180</v>
      </c>
      <c r="D253" s="19">
        <v>0.33</v>
      </c>
      <c r="F253" s="6" t="s">
        <v>1181</v>
      </c>
      <c r="G253" s="58"/>
      <c r="I253" s="25"/>
    </row>
    <row r="254" spans="1:37" x14ac:dyDescent="0.25">
      <c r="C254" s="43" t="s">
        <v>181</v>
      </c>
      <c r="D254" s="19">
        <v>0.67</v>
      </c>
      <c r="F254" t="s">
        <v>186</v>
      </c>
      <c r="G254" s="34" t="s">
        <v>248</v>
      </c>
      <c r="I254" s="25"/>
    </row>
    <row r="255" spans="1:37" x14ac:dyDescent="0.25">
      <c r="C255" s="43" t="s">
        <v>182</v>
      </c>
      <c r="D255" s="19">
        <v>1</v>
      </c>
      <c r="F255" t="s">
        <v>188</v>
      </c>
      <c r="G255" s="34" t="s">
        <v>249</v>
      </c>
    </row>
    <row r="256" spans="1:37" x14ac:dyDescent="0.25">
      <c r="H256" s="19"/>
    </row>
  </sheetData>
  <sortState ref="A6:AP224">
    <sortCondition ref="C6:C224"/>
  </sortState>
  <hyperlinks>
    <hyperlink ref="AK37" r:id="rId1"/>
    <hyperlink ref="AI36" r:id="rId2"/>
    <hyperlink ref="AI135" r:id="rId3"/>
    <hyperlink ref="AI247" r:id="rId4"/>
    <hyperlink ref="AK49" r:id="rId5"/>
    <hyperlink ref="AK191" r:id="rId6"/>
    <hyperlink ref="AK51" r:id="rId7"/>
    <hyperlink ref="AK53" r:id="rId8"/>
    <hyperlink ref="AI58" r:id="rId9"/>
    <hyperlink ref="AI121" r:id="rId10"/>
    <hyperlink ref="AI125" r:id="rId11"/>
    <hyperlink ref="AI129" r:id="rId12"/>
    <hyperlink ref="AI130" r:id="rId13"/>
    <hyperlink ref="AI243" r:id="rId14"/>
    <hyperlink ref="AI246" r:id="rId15"/>
    <hyperlink ref="AK181" r:id="rId16"/>
    <hyperlink ref="AK178" r:id="rId17"/>
    <hyperlink ref="AI67" r:id="rId18"/>
    <hyperlink ref="AI66" r:id="rId19"/>
    <hyperlink ref="AI204" r:id="rId20"/>
  </hyperlinks>
  <pageMargins left="0.25" right="0.25" top="0.25" bottom="0.25" header="0.3" footer="0.3"/>
  <pageSetup scale="48" fitToHeight="3" orientation="landscape"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54"/>
  <sheetViews>
    <sheetView topLeftCell="A4" zoomScale="85" zoomScaleNormal="85" workbookViewId="0">
      <pane ySplit="1" topLeftCell="A118" activePane="bottomLeft" state="frozenSplit"/>
      <selection activeCell="A4" sqref="A4"/>
      <selection pane="bottomLeft" activeCell="A127" sqref="A127:XFD127"/>
    </sheetView>
  </sheetViews>
  <sheetFormatPr defaultRowHeight="15" x14ac:dyDescent="0.25"/>
  <cols>
    <col min="1" max="2" width="3.42578125" customWidth="1"/>
    <col min="3" max="3" width="10.85546875" style="43" customWidth="1"/>
    <col min="4" max="4" width="13.42578125" customWidth="1"/>
    <col min="5" max="5" width="7.85546875" style="58" customWidth="1"/>
    <col min="6" max="6" width="15.85546875" customWidth="1"/>
    <col min="7" max="7" width="8.42578125" style="58" customWidth="1"/>
    <col min="8" max="9" width="4.28515625" customWidth="1"/>
    <col min="10" max="10" width="9.5703125" customWidth="1"/>
    <col min="11" max="11" width="7.5703125" customWidth="1"/>
    <col min="12" max="12" width="5.140625" customWidth="1"/>
    <col min="13" max="13" width="5.5703125" customWidth="1"/>
    <col min="14" max="14" width="3.7109375" customWidth="1"/>
    <col min="15" max="15" width="2.7109375" customWidth="1"/>
    <col min="16" max="16" width="5.140625" customWidth="1"/>
    <col min="17" max="17" width="5.7109375" style="19" customWidth="1"/>
    <col min="18" max="18" width="5.28515625" style="16" customWidth="1"/>
    <col min="19" max="19" width="5" customWidth="1"/>
    <col min="20" max="20" width="5.85546875" style="58" customWidth="1"/>
    <col min="21" max="21" width="8" customWidth="1"/>
    <col min="22" max="22" width="5.42578125" customWidth="1"/>
    <col min="23" max="23" width="5.28515625" style="11" customWidth="1"/>
    <col min="24" max="24" width="3.85546875" style="52" customWidth="1"/>
    <col min="25" max="25" width="4.85546875" style="58" customWidth="1"/>
    <col min="26" max="26" width="4" style="58" customWidth="1"/>
    <col min="27" max="27" width="4.85546875" style="58" customWidth="1"/>
    <col min="28" max="28" width="4.85546875" customWidth="1"/>
    <col min="29" max="29" width="4.5703125" customWidth="1"/>
    <col min="30" max="30" width="4.7109375" customWidth="1"/>
    <col min="31" max="31" width="5" customWidth="1"/>
    <col min="32" max="32" width="4.7109375" customWidth="1"/>
    <col min="33" max="33" width="5.42578125" customWidth="1"/>
    <col min="34" max="34" width="6" customWidth="1"/>
    <col min="35" max="35" width="18.140625" customWidth="1"/>
    <col min="36" max="36" width="29.42578125" customWidth="1"/>
    <col min="37" max="37" width="30.28515625" customWidth="1"/>
  </cols>
  <sheetData>
    <row r="1" spans="1:37" ht="18.75" x14ac:dyDescent="0.3">
      <c r="C1" s="41" t="s">
        <v>0</v>
      </c>
      <c r="D1" s="7"/>
      <c r="E1" s="39"/>
      <c r="G1" s="8" t="s">
        <v>1</v>
      </c>
      <c r="W1" s="27"/>
      <c r="X1" s="51"/>
    </row>
    <row r="2" spans="1:37" x14ac:dyDescent="0.25">
      <c r="C2" s="42" t="s">
        <v>1160</v>
      </c>
      <c r="D2" s="6"/>
      <c r="E2" s="40"/>
    </row>
    <row r="3" spans="1:37" ht="15.75" thickBot="1" x14ac:dyDescent="0.3"/>
    <row r="4" spans="1:37" s="1" customFormat="1" ht="30" customHeight="1" thickBot="1" x14ac:dyDescent="0.3">
      <c r="C4" s="44" t="s">
        <v>444</v>
      </c>
      <c r="D4" s="26" t="s">
        <v>252</v>
      </c>
      <c r="E4" s="26" t="s">
        <v>253</v>
      </c>
      <c r="F4" s="9" t="s">
        <v>62</v>
      </c>
      <c r="G4" s="3" t="s">
        <v>396</v>
      </c>
      <c r="H4" s="3" t="s">
        <v>12</v>
      </c>
      <c r="I4" s="3" t="s">
        <v>13</v>
      </c>
      <c r="J4" s="3" t="s">
        <v>5</v>
      </c>
      <c r="K4" s="3" t="s">
        <v>1185</v>
      </c>
      <c r="L4" s="21" t="s">
        <v>11</v>
      </c>
      <c r="M4" s="3" t="s">
        <v>1175</v>
      </c>
      <c r="N4" s="110" t="s">
        <v>1224</v>
      </c>
      <c r="O4" s="105" t="s">
        <v>1214</v>
      </c>
      <c r="P4" s="3" t="s">
        <v>1168</v>
      </c>
      <c r="Q4" s="21" t="s">
        <v>9</v>
      </c>
      <c r="R4" s="3" t="s">
        <v>1177</v>
      </c>
      <c r="S4" s="20" t="s">
        <v>864</v>
      </c>
      <c r="T4" s="21" t="s">
        <v>157</v>
      </c>
      <c r="U4" s="3" t="s">
        <v>40</v>
      </c>
      <c r="V4" s="26" t="s">
        <v>260</v>
      </c>
      <c r="W4" s="26" t="s">
        <v>263</v>
      </c>
      <c r="X4" s="26" t="s">
        <v>276</v>
      </c>
      <c r="Y4" s="26" t="s">
        <v>258</v>
      </c>
      <c r="Z4" s="26" t="s">
        <v>267</v>
      </c>
      <c r="AA4" s="3" t="s">
        <v>189</v>
      </c>
      <c r="AB4" s="3" t="s">
        <v>190</v>
      </c>
      <c r="AC4" s="3" t="s">
        <v>191</v>
      </c>
      <c r="AD4" s="3" t="s">
        <v>1161</v>
      </c>
      <c r="AE4" s="3" t="s">
        <v>1162</v>
      </c>
      <c r="AF4" s="3" t="s">
        <v>1163</v>
      </c>
      <c r="AG4" s="3" t="s">
        <v>269</v>
      </c>
      <c r="AH4" s="3" t="s">
        <v>270</v>
      </c>
      <c r="AI4" s="3" t="s">
        <v>10</v>
      </c>
      <c r="AJ4" s="9" t="s">
        <v>54</v>
      </c>
      <c r="AK4" s="4" t="s">
        <v>11</v>
      </c>
    </row>
    <row r="5" spans="1:37" ht="7.5" customHeight="1" thickBot="1" x14ac:dyDescent="0.3">
      <c r="L5" s="16"/>
      <c r="N5" s="111"/>
      <c r="Q5" s="16"/>
      <c r="R5"/>
      <c r="S5" s="19"/>
      <c r="T5" s="16"/>
      <c r="V5" s="58"/>
      <c r="W5"/>
      <c r="X5"/>
      <c r="Y5" s="11"/>
      <c r="Z5" s="52"/>
      <c r="AB5" s="58"/>
      <c r="AC5" s="58"/>
    </row>
    <row r="6" spans="1:37" ht="14.25" customHeight="1" x14ac:dyDescent="0.25">
      <c r="A6" t="s">
        <v>1190</v>
      </c>
      <c r="C6" s="70" t="s">
        <v>447</v>
      </c>
      <c r="D6" s="49" t="s">
        <v>448</v>
      </c>
      <c r="E6" s="63" t="s">
        <v>257</v>
      </c>
      <c r="F6" s="49" t="s">
        <v>449</v>
      </c>
      <c r="G6" s="109" t="s">
        <v>450</v>
      </c>
      <c r="H6" s="49">
        <v>8</v>
      </c>
      <c r="I6" s="71">
        <v>18</v>
      </c>
      <c r="J6" s="76"/>
      <c r="K6" s="77"/>
      <c r="L6" s="112"/>
      <c r="M6" s="49"/>
      <c r="N6" s="53"/>
      <c r="O6" s="49"/>
      <c r="P6" s="49"/>
      <c r="Q6" s="112"/>
      <c r="R6" s="49"/>
      <c r="S6" s="78"/>
      <c r="T6" s="112"/>
      <c r="U6" s="76" t="s">
        <v>42</v>
      </c>
      <c r="V6" s="63">
        <v>16</v>
      </c>
      <c r="W6" s="49" t="s">
        <v>451</v>
      </c>
      <c r="X6" s="49" t="s">
        <v>333</v>
      </c>
      <c r="Y6" s="49" t="s">
        <v>373</v>
      </c>
      <c r="Z6" s="53" t="s">
        <v>193</v>
      </c>
      <c r="AA6" s="63">
        <v>256</v>
      </c>
      <c r="AB6" s="63" t="s">
        <v>427</v>
      </c>
      <c r="AC6" s="63" t="s">
        <v>192</v>
      </c>
      <c r="AD6" s="49"/>
      <c r="AE6" s="49"/>
      <c r="AF6" s="49"/>
      <c r="AG6" s="79">
        <v>2011</v>
      </c>
      <c r="AH6" s="71">
        <v>2013</v>
      </c>
      <c r="AI6" s="76" t="s">
        <v>604</v>
      </c>
      <c r="AJ6" s="49" t="s">
        <v>452</v>
      </c>
      <c r="AK6" s="71"/>
    </row>
    <row r="7" spans="1:37" ht="14.25" customHeight="1" x14ac:dyDescent="0.25">
      <c r="C7" s="45" t="s">
        <v>812</v>
      </c>
      <c r="D7" s="47" t="s">
        <v>813</v>
      </c>
      <c r="E7" s="46" t="s">
        <v>282</v>
      </c>
      <c r="F7" s="47" t="s">
        <v>449</v>
      </c>
      <c r="G7" s="46" t="s">
        <v>353</v>
      </c>
      <c r="H7" s="47">
        <v>32</v>
      </c>
      <c r="I7" s="38">
        <v>32</v>
      </c>
      <c r="J7" s="37"/>
      <c r="K7" s="72"/>
      <c r="L7" s="113"/>
      <c r="M7" s="47"/>
      <c r="N7" s="48"/>
      <c r="O7" s="47"/>
      <c r="P7" s="47"/>
      <c r="Q7" s="113"/>
      <c r="R7" s="47"/>
      <c r="S7" s="81"/>
      <c r="T7" s="113"/>
      <c r="U7" s="37" t="s">
        <v>47</v>
      </c>
      <c r="V7" s="46"/>
      <c r="W7" s="47"/>
      <c r="X7" s="47"/>
      <c r="Y7" s="47"/>
      <c r="Z7" s="48"/>
      <c r="AA7" s="46"/>
      <c r="AB7" s="46"/>
      <c r="AC7" s="46"/>
      <c r="AD7" s="47"/>
      <c r="AE7" s="47"/>
      <c r="AF7" s="47"/>
      <c r="AG7" s="82"/>
      <c r="AH7" s="38"/>
      <c r="AI7" s="37"/>
      <c r="AJ7" s="47" t="s">
        <v>814</v>
      </c>
      <c r="AK7" s="38"/>
    </row>
    <row r="8" spans="1:37" ht="14.25" customHeight="1" x14ac:dyDescent="0.25">
      <c r="C8" s="45" t="s">
        <v>472</v>
      </c>
      <c r="D8" s="47" t="s">
        <v>763</v>
      </c>
      <c r="E8" s="46" t="s">
        <v>257</v>
      </c>
      <c r="F8" s="47" t="s">
        <v>764</v>
      </c>
      <c r="G8" s="46" t="s">
        <v>763</v>
      </c>
      <c r="H8" s="47">
        <v>32</v>
      </c>
      <c r="I8" s="38">
        <v>32</v>
      </c>
      <c r="J8" s="37"/>
      <c r="K8" s="72"/>
      <c r="L8" s="113"/>
      <c r="M8" s="47"/>
      <c r="N8" s="48"/>
      <c r="O8" s="47"/>
      <c r="P8" s="47"/>
      <c r="Q8" s="113"/>
      <c r="R8" s="47"/>
      <c r="S8" s="81"/>
      <c r="T8" s="113"/>
      <c r="U8" s="37" t="s">
        <v>47</v>
      </c>
      <c r="V8" s="46"/>
      <c r="W8" s="47"/>
      <c r="X8" s="47" t="s">
        <v>333</v>
      </c>
      <c r="Y8" s="47" t="s">
        <v>333</v>
      </c>
      <c r="Z8" s="48" t="s">
        <v>193</v>
      </c>
      <c r="AA8" s="46" t="s">
        <v>342</v>
      </c>
      <c r="AB8" s="46" t="s">
        <v>342</v>
      </c>
      <c r="AC8" s="46" t="s">
        <v>192</v>
      </c>
      <c r="AD8" s="47"/>
      <c r="AE8" s="47">
        <v>32</v>
      </c>
      <c r="AF8" s="47"/>
      <c r="AG8" s="82">
        <v>2001</v>
      </c>
      <c r="AH8" s="38">
        <v>2014</v>
      </c>
      <c r="AI8" s="37"/>
      <c r="AJ8" s="47" t="s">
        <v>770</v>
      </c>
      <c r="AK8" s="38"/>
    </row>
    <row r="9" spans="1:37" ht="14.25" customHeight="1" x14ac:dyDescent="0.25">
      <c r="A9" t="s">
        <v>1192</v>
      </c>
      <c r="C9" s="45" t="s">
        <v>273</v>
      </c>
      <c r="D9" s="47" t="s">
        <v>272</v>
      </c>
      <c r="E9" s="46" t="s">
        <v>257</v>
      </c>
      <c r="F9" s="47" t="s">
        <v>271</v>
      </c>
      <c r="G9" s="46" t="s">
        <v>24</v>
      </c>
      <c r="H9" s="47">
        <v>16</v>
      </c>
      <c r="I9" s="38">
        <v>16</v>
      </c>
      <c r="J9" s="37"/>
      <c r="K9" s="72"/>
      <c r="L9" s="113"/>
      <c r="M9" s="47"/>
      <c r="N9" s="48"/>
      <c r="O9" s="47"/>
      <c r="P9" s="47"/>
      <c r="Q9" s="113"/>
      <c r="R9" s="47"/>
      <c r="S9" s="81"/>
      <c r="T9" s="113"/>
      <c r="U9" s="37" t="s">
        <v>47</v>
      </c>
      <c r="V9" s="46">
        <v>16</v>
      </c>
      <c r="W9" s="47" t="s">
        <v>275</v>
      </c>
      <c r="X9" s="47" t="s">
        <v>288</v>
      </c>
      <c r="Y9" s="47"/>
      <c r="Z9" s="48" t="s">
        <v>193</v>
      </c>
      <c r="AA9" s="46" t="s">
        <v>279</v>
      </c>
      <c r="AB9" s="46" t="s">
        <v>279</v>
      </c>
      <c r="AC9" s="46" t="s">
        <v>193</v>
      </c>
      <c r="AD9" s="47">
        <v>16</v>
      </c>
      <c r="AE9" s="47">
        <v>2</v>
      </c>
      <c r="AF9" s="47"/>
      <c r="AG9" s="82">
        <v>2009</v>
      </c>
      <c r="AH9" s="38">
        <v>2010</v>
      </c>
      <c r="AI9" s="37"/>
      <c r="AJ9" s="47" t="s">
        <v>274</v>
      </c>
      <c r="AK9" s="84" t="s">
        <v>278</v>
      </c>
    </row>
    <row r="10" spans="1:37" ht="14.25" customHeight="1" x14ac:dyDescent="0.25">
      <c r="A10" t="s">
        <v>395</v>
      </c>
      <c r="C10" s="45" t="s">
        <v>984</v>
      </c>
      <c r="D10" s="47" t="s">
        <v>985</v>
      </c>
      <c r="E10" s="46" t="s">
        <v>562</v>
      </c>
      <c r="F10" s="47" t="s">
        <v>271</v>
      </c>
      <c r="G10" s="46"/>
      <c r="H10" s="47"/>
      <c r="I10" s="38"/>
      <c r="J10" s="37"/>
      <c r="K10" s="72"/>
      <c r="L10" s="113"/>
      <c r="M10" s="47"/>
      <c r="N10" s="48"/>
      <c r="O10" s="47"/>
      <c r="P10" s="47"/>
      <c r="Q10" s="113"/>
      <c r="R10" s="47"/>
      <c r="S10" s="81"/>
      <c r="T10" s="113"/>
      <c r="U10" s="37" t="s">
        <v>47</v>
      </c>
      <c r="V10" s="46">
        <v>16</v>
      </c>
      <c r="W10" s="47" t="s">
        <v>984</v>
      </c>
      <c r="X10" s="47"/>
      <c r="Y10" s="47"/>
      <c r="Z10" s="48" t="s">
        <v>193</v>
      </c>
      <c r="AA10" s="46">
        <v>256</v>
      </c>
      <c r="AB10" s="46">
        <v>256</v>
      </c>
      <c r="AC10" s="46" t="s">
        <v>192</v>
      </c>
      <c r="AD10" s="47"/>
      <c r="AE10" s="47"/>
      <c r="AF10" s="47"/>
      <c r="AG10" s="82">
        <v>2913</v>
      </c>
      <c r="AH10" s="38">
        <v>2013</v>
      </c>
      <c r="AI10" s="37"/>
      <c r="AJ10" s="47" t="s">
        <v>986</v>
      </c>
      <c r="AK10" s="38"/>
    </row>
    <row r="11" spans="1:37" ht="14.25" customHeight="1" x14ac:dyDescent="0.25">
      <c r="A11" t="s">
        <v>1190</v>
      </c>
      <c r="C11" s="45" t="s">
        <v>305</v>
      </c>
      <c r="D11" s="47" t="s">
        <v>303</v>
      </c>
      <c r="E11" s="46" t="s">
        <v>206</v>
      </c>
      <c r="F11" s="47" t="s">
        <v>304</v>
      </c>
      <c r="G11" s="46">
        <v>6809</v>
      </c>
      <c r="H11" s="47" t="s">
        <v>262</v>
      </c>
      <c r="I11" s="38" t="s">
        <v>262</v>
      </c>
      <c r="J11" s="37"/>
      <c r="K11" s="72"/>
      <c r="L11" s="113"/>
      <c r="M11" s="47"/>
      <c r="N11" s="48"/>
      <c r="O11" s="47"/>
      <c r="P11" s="47"/>
      <c r="Q11" s="113"/>
      <c r="R11" s="47"/>
      <c r="S11" s="81"/>
      <c r="T11" s="113"/>
      <c r="U11" s="37" t="s">
        <v>47</v>
      </c>
      <c r="V11" s="46">
        <v>5</v>
      </c>
      <c r="W11" s="47" t="s">
        <v>306</v>
      </c>
      <c r="X11" s="47"/>
      <c r="Y11" s="47" t="s">
        <v>333</v>
      </c>
      <c r="Z11" s="48" t="s">
        <v>193</v>
      </c>
      <c r="AA11" s="46" t="s">
        <v>402</v>
      </c>
      <c r="AB11" s="46" t="s">
        <v>402</v>
      </c>
      <c r="AC11" s="46" t="s">
        <v>192</v>
      </c>
      <c r="AD11" s="47"/>
      <c r="AE11" s="47"/>
      <c r="AF11" s="47"/>
      <c r="AG11" s="82">
        <v>2012</v>
      </c>
      <c r="AH11" s="38">
        <v>2013</v>
      </c>
      <c r="AI11" s="37" t="s">
        <v>313</v>
      </c>
      <c r="AJ11" s="47" t="s">
        <v>307</v>
      </c>
      <c r="AK11" s="38"/>
    </row>
    <row r="12" spans="1:37" ht="14.25" customHeight="1" x14ac:dyDescent="0.25">
      <c r="A12" t="s">
        <v>1190</v>
      </c>
      <c r="C12" s="45" t="s">
        <v>368</v>
      </c>
      <c r="D12" s="47" t="s">
        <v>368</v>
      </c>
      <c r="E12" s="46" t="s">
        <v>206</v>
      </c>
      <c r="F12" s="47" t="s">
        <v>372</v>
      </c>
      <c r="G12" s="46">
        <v>68000</v>
      </c>
      <c r="H12" s="47" t="s">
        <v>262</v>
      </c>
      <c r="I12" s="38" t="s">
        <v>369</v>
      </c>
      <c r="J12" s="37"/>
      <c r="K12" s="72"/>
      <c r="L12" s="113"/>
      <c r="M12" s="47"/>
      <c r="N12" s="48"/>
      <c r="O12" s="47"/>
      <c r="P12" s="47"/>
      <c r="Q12" s="113"/>
      <c r="R12" s="47"/>
      <c r="S12" s="81"/>
      <c r="T12" s="113"/>
      <c r="U12" s="37" t="s">
        <v>47</v>
      </c>
      <c r="V12" s="46">
        <v>1</v>
      </c>
      <c r="W12" s="47" t="s">
        <v>368</v>
      </c>
      <c r="X12" s="47" t="s">
        <v>360</v>
      </c>
      <c r="Y12" s="47" t="s">
        <v>333</v>
      </c>
      <c r="Z12" s="48" t="s">
        <v>193</v>
      </c>
      <c r="AA12" s="46" t="s">
        <v>342</v>
      </c>
      <c r="AB12" s="46" t="s">
        <v>342</v>
      </c>
      <c r="AC12" s="46" t="s">
        <v>192</v>
      </c>
      <c r="AD12" s="47"/>
      <c r="AE12" s="47"/>
      <c r="AF12" s="47"/>
      <c r="AG12" s="82">
        <v>2010</v>
      </c>
      <c r="AH12" s="38">
        <v>2011</v>
      </c>
      <c r="AI12" s="37" t="s">
        <v>370</v>
      </c>
      <c r="AJ12" s="47" t="s">
        <v>371</v>
      </c>
      <c r="AK12" s="38"/>
    </row>
    <row r="13" spans="1:37" ht="14.25" customHeight="1" x14ac:dyDescent="0.25">
      <c r="A13" t="s">
        <v>1190</v>
      </c>
      <c r="C13" s="45" t="s">
        <v>752</v>
      </c>
      <c r="D13" s="47" t="s">
        <v>753</v>
      </c>
      <c r="E13" s="46" t="s">
        <v>282</v>
      </c>
      <c r="F13" s="47" t="s">
        <v>754</v>
      </c>
      <c r="G13" s="46" t="s">
        <v>345</v>
      </c>
      <c r="H13" s="47">
        <v>32</v>
      </c>
      <c r="I13" s="38">
        <v>32</v>
      </c>
      <c r="J13" s="37"/>
      <c r="K13" s="72"/>
      <c r="L13" s="113"/>
      <c r="M13" s="47"/>
      <c r="N13" s="48"/>
      <c r="O13" s="47"/>
      <c r="P13" s="47"/>
      <c r="Q13" s="113"/>
      <c r="R13" s="47"/>
      <c r="S13" s="81"/>
      <c r="T13" s="113"/>
      <c r="U13" s="37" t="s">
        <v>47</v>
      </c>
      <c r="V13" s="46">
        <v>12</v>
      </c>
      <c r="W13" s="47" t="s">
        <v>756</v>
      </c>
      <c r="X13" s="47" t="s">
        <v>333</v>
      </c>
      <c r="Y13" s="47" t="s">
        <v>333</v>
      </c>
      <c r="Z13" s="48" t="s">
        <v>193</v>
      </c>
      <c r="AA13" s="46" t="s">
        <v>342</v>
      </c>
      <c r="AB13" s="46" t="s">
        <v>342</v>
      </c>
      <c r="AC13" s="46" t="s">
        <v>192</v>
      </c>
      <c r="AD13" s="47"/>
      <c r="AE13" s="47">
        <v>32</v>
      </c>
      <c r="AF13" s="47"/>
      <c r="AG13" s="82">
        <v>2007</v>
      </c>
      <c r="AH13" s="38">
        <v>2009</v>
      </c>
      <c r="AI13" s="37" t="s">
        <v>757</v>
      </c>
      <c r="AJ13" s="47" t="s">
        <v>755</v>
      </c>
      <c r="AK13" s="38"/>
    </row>
    <row r="14" spans="1:37" ht="14.25" customHeight="1" x14ac:dyDescent="0.25">
      <c r="A14" t="s">
        <v>1190</v>
      </c>
      <c r="C14" s="45" t="s">
        <v>1082</v>
      </c>
      <c r="D14" s="47"/>
      <c r="E14" s="46" t="s">
        <v>257</v>
      </c>
      <c r="F14" s="47" t="s">
        <v>1083</v>
      </c>
      <c r="G14" s="46">
        <v>8085</v>
      </c>
      <c r="H14" s="47">
        <v>8</v>
      </c>
      <c r="I14" s="38" t="s">
        <v>262</v>
      </c>
      <c r="J14" s="37"/>
      <c r="K14" s="72"/>
      <c r="L14" s="113"/>
      <c r="M14" s="47"/>
      <c r="N14" s="48"/>
      <c r="O14" s="47"/>
      <c r="P14" s="47"/>
      <c r="Q14" s="113"/>
      <c r="R14" s="47"/>
      <c r="S14" s="81"/>
      <c r="T14" s="113"/>
      <c r="U14" s="37" t="s">
        <v>42</v>
      </c>
      <c r="V14" s="46">
        <v>1</v>
      </c>
      <c r="W14" s="47" t="s">
        <v>1084</v>
      </c>
      <c r="X14" s="47" t="s">
        <v>333</v>
      </c>
      <c r="Y14" s="47" t="s">
        <v>333</v>
      </c>
      <c r="Z14" s="48" t="s">
        <v>193</v>
      </c>
      <c r="AA14" s="46" t="s">
        <v>402</v>
      </c>
      <c r="AB14" s="46" t="s">
        <v>402</v>
      </c>
      <c r="AC14" s="46" t="s">
        <v>192</v>
      </c>
      <c r="AD14" s="47"/>
      <c r="AE14" s="47"/>
      <c r="AF14" s="47"/>
      <c r="AG14" s="82">
        <v>1993</v>
      </c>
      <c r="AH14" s="38"/>
      <c r="AI14" s="56" t="s">
        <v>1085</v>
      </c>
      <c r="AJ14" s="47" t="s">
        <v>1086</v>
      </c>
      <c r="AK14" s="38"/>
    </row>
    <row r="15" spans="1:37" ht="14.25" customHeight="1" x14ac:dyDescent="0.25">
      <c r="C15" s="45" t="s">
        <v>617</v>
      </c>
      <c r="D15" s="47" t="s">
        <v>618</v>
      </c>
      <c r="E15" s="46" t="s">
        <v>282</v>
      </c>
      <c r="F15" s="47" t="s">
        <v>619</v>
      </c>
      <c r="G15" s="46" t="s">
        <v>353</v>
      </c>
      <c r="H15" s="47">
        <v>32</v>
      </c>
      <c r="I15" s="38">
        <v>32</v>
      </c>
      <c r="J15" s="37"/>
      <c r="K15" s="72"/>
      <c r="L15" s="113"/>
      <c r="M15" s="47"/>
      <c r="N15" s="48"/>
      <c r="O15" s="47"/>
      <c r="P15" s="47"/>
      <c r="Q15" s="113"/>
      <c r="R15" s="47"/>
      <c r="S15" s="81"/>
      <c r="T15" s="113"/>
      <c r="U15" s="37" t="s">
        <v>47</v>
      </c>
      <c r="V15" s="46">
        <v>7</v>
      </c>
      <c r="W15" s="47" t="s">
        <v>389</v>
      </c>
      <c r="X15" s="47"/>
      <c r="Y15" s="47"/>
      <c r="Z15" s="48" t="s">
        <v>193</v>
      </c>
      <c r="AA15" s="46" t="s">
        <v>402</v>
      </c>
      <c r="AB15" s="46" t="s">
        <v>402</v>
      </c>
      <c r="AC15" s="46" t="s">
        <v>192</v>
      </c>
      <c r="AD15" s="47"/>
      <c r="AE15" s="47">
        <v>16</v>
      </c>
      <c r="AF15" s="47">
        <v>5</v>
      </c>
      <c r="AG15" s="82">
        <v>2002</v>
      </c>
      <c r="AH15" s="38">
        <v>2009</v>
      </c>
      <c r="AI15" s="37"/>
      <c r="AJ15" s="47" t="s">
        <v>620</v>
      </c>
      <c r="AK15" s="38"/>
    </row>
    <row r="16" spans="1:37" ht="14.25" customHeight="1" x14ac:dyDescent="0.25">
      <c r="C16" s="45" t="s">
        <v>556</v>
      </c>
      <c r="D16" s="47" t="s">
        <v>557</v>
      </c>
      <c r="E16" s="46" t="s">
        <v>295</v>
      </c>
      <c r="F16" s="47" t="s">
        <v>558</v>
      </c>
      <c r="G16" s="46"/>
      <c r="H16" s="47"/>
      <c r="I16" s="38"/>
      <c r="J16" s="37"/>
      <c r="K16" s="72"/>
      <c r="L16" s="113"/>
      <c r="M16" s="47"/>
      <c r="N16" s="48"/>
      <c r="O16" s="47"/>
      <c r="P16" s="47"/>
      <c r="Q16" s="113"/>
      <c r="R16" s="47"/>
      <c r="S16" s="81"/>
      <c r="T16" s="113"/>
      <c r="U16" s="37" t="s">
        <v>299</v>
      </c>
      <c r="V16" s="46"/>
      <c r="W16" s="47"/>
      <c r="X16" s="47"/>
      <c r="Y16" s="47"/>
      <c r="Z16" s="48" t="s">
        <v>192</v>
      </c>
      <c r="AA16" s="46"/>
      <c r="AB16" s="46"/>
      <c r="AC16" s="46"/>
      <c r="AD16" s="47"/>
      <c r="AE16" s="47">
        <v>64</v>
      </c>
      <c r="AF16" s="47"/>
      <c r="AG16" s="82">
        <v>2002</v>
      </c>
      <c r="AH16" s="38">
        <v>2009</v>
      </c>
      <c r="AI16" s="37"/>
      <c r="AJ16" s="47" t="s">
        <v>559</v>
      </c>
      <c r="AK16" s="38"/>
    </row>
    <row r="17" spans="1:37" ht="14.25" customHeight="1" x14ac:dyDescent="0.25">
      <c r="A17" t="s">
        <v>1192</v>
      </c>
      <c r="C17" s="45" t="s">
        <v>857</v>
      </c>
      <c r="D17" s="47" t="s">
        <v>858</v>
      </c>
      <c r="E17" s="46" t="s">
        <v>257</v>
      </c>
      <c r="F17" s="47" t="s">
        <v>859</v>
      </c>
      <c r="G17" s="46" t="s">
        <v>353</v>
      </c>
      <c r="H17" s="47">
        <v>16</v>
      </c>
      <c r="I17" s="38">
        <v>16</v>
      </c>
      <c r="J17" s="37"/>
      <c r="K17" s="72"/>
      <c r="L17" s="113"/>
      <c r="M17" s="47"/>
      <c r="N17" s="48"/>
      <c r="O17" s="47"/>
      <c r="P17" s="47"/>
      <c r="Q17" s="113"/>
      <c r="R17" s="47"/>
      <c r="S17" s="81"/>
      <c r="T17" s="113"/>
      <c r="U17" s="37" t="s">
        <v>47</v>
      </c>
      <c r="V17" s="46">
        <v>13</v>
      </c>
      <c r="W17" s="47" t="s">
        <v>860</v>
      </c>
      <c r="X17" s="47" t="s">
        <v>333</v>
      </c>
      <c r="Y17" s="47"/>
      <c r="Z17" s="48" t="s">
        <v>193</v>
      </c>
      <c r="AA17" s="46" t="s">
        <v>402</v>
      </c>
      <c r="AB17" s="46" t="s">
        <v>402</v>
      </c>
      <c r="AC17" s="46"/>
      <c r="AD17" s="47"/>
      <c r="AE17" s="47">
        <v>32</v>
      </c>
      <c r="AF17" s="47"/>
      <c r="AG17" s="82">
        <v>2008</v>
      </c>
      <c r="AH17" s="38">
        <v>2009</v>
      </c>
      <c r="AI17" s="37" t="s">
        <v>862</v>
      </c>
      <c r="AJ17" s="47" t="s">
        <v>861</v>
      </c>
      <c r="AK17" s="38"/>
    </row>
    <row r="18" spans="1:37" ht="14.25" customHeight="1" x14ac:dyDescent="0.25">
      <c r="C18" s="45" t="s">
        <v>533</v>
      </c>
      <c r="D18" s="47" t="s">
        <v>534</v>
      </c>
      <c r="E18" s="46" t="s">
        <v>295</v>
      </c>
      <c r="F18" s="47" t="s">
        <v>535</v>
      </c>
      <c r="G18" s="46"/>
      <c r="H18" s="47"/>
      <c r="I18" s="38"/>
      <c r="J18" s="37"/>
      <c r="K18" s="72"/>
      <c r="L18" s="113"/>
      <c r="M18" s="47"/>
      <c r="N18" s="48"/>
      <c r="O18" s="47"/>
      <c r="P18" s="47"/>
      <c r="Q18" s="113"/>
      <c r="R18" s="47"/>
      <c r="S18" s="81"/>
      <c r="T18" s="113"/>
      <c r="U18" s="37" t="s">
        <v>299</v>
      </c>
      <c r="V18" s="46"/>
      <c r="W18" s="47"/>
      <c r="X18" s="47"/>
      <c r="Y18" s="47"/>
      <c r="Z18" s="48"/>
      <c r="AA18" s="46"/>
      <c r="AB18" s="46"/>
      <c r="AC18" s="46"/>
      <c r="AD18" s="47"/>
      <c r="AE18" s="47"/>
      <c r="AF18" s="47"/>
      <c r="AG18" s="82">
        <v>2010</v>
      </c>
      <c r="AH18" s="38">
        <v>2011</v>
      </c>
      <c r="AI18" s="37"/>
      <c r="AJ18" s="47"/>
      <c r="AK18" s="38"/>
    </row>
    <row r="19" spans="1:37" ht="14.25" customHeight="1" x14ac:dyDescent="0.25">
      <c r="A19" t="s">
        <v>1190</v>
      </c>
      <c r="C19" s="45" t="s">
        <v>1169</v>
      </c>
      <c r="D19" s="47"/>
      <c r="E19" s="46" t="s">
        <v>310</v>
      </c>
      <c r="F19" s="47" t="s">
        <v>131</v>
      </c>
      <c r="G19" s="46" t="s">
        <v>140</v>
      </c>
      <c r="H19" s="47">
        <v>32</v>
      </c>
      <c r="I19" s="38">
        <v>32</v>
      </c>
      <c r="J19" s="37" t="s">
        <v>265</v>
      </c>
      <c r="K19" s="72" t="s">
        <v>131</v>
      </c>
      <c r="L19" s="113"/>
      <c r="M19" s="47">
        <v>1050</v>
      </c>
      <c r="N19" s="48" t="s">
        <v>1190</v>
      </c>
      <c r="O19" s="47"/>
      <c r="P19" s="47"/>
      <c r="Q19" s="113">
        <v>160</v>
      </c>
      <c r="R19" s="47"/>
      <c r="S19" s="81">
        <v>1.125</v>
      </c>
      <c r="T19" s="113">
        <f>1000*S19*Q19/(M19)</f>
        <v>171.42857142857142</v>
      </c>
      <c r="U19" s="37" t="s">
        <v>776</v>
      </c>
      <c r="V19" s="46"/>
      <c r="W19" s="47"/>
      <c r="X19" s="47" t="s">
        <v>333</v>
      </c>
      <c r="Y19" s="47" t="s">
        <v>333</v>
      </c>
      <c r="Z19" s="48" t="s">
        <v>424</v>
      </c>
      <c r="AA19" s="46" t="s">
        <v>342</v>
      </c>
      <c r="AB19" s="46" t="s">
        <v>342</v>
      </c>
      <c r="AC19" s="46" t="s">
        <v>192</v>
      </c>
      <c r="AD19" s="47"/>
      <c r="AE19" s="47">
        <v>32</v>
      </c>
      <c r="AF19" s="47"/>
      <c r="AG19" s="82">
        <v>2004</v>
      </c>
      <c r="AH19" s="38"/>
      <c r="AI19" s="56" t="s">
        <v>1170</v>
      </c>
      <c r="AJ19" s="47" t="s">
        <v>1174</v>
      </c>
      <c r="AK19" s="38" t="s">
        <v>1171</v>
      </c>
    </row>
    <row r="20" spans="1:37" ht="14.25" customHeight="1" x14ac:dyDescent="0.25">
      <c r="A20" t="s">
        <v>1190</v>
      </c>
      <c r="C20" s="45" t="s">
        <v>1169</v>
      </c>
      <c r="D20" s="47"/>
      <c r="E20" s="46" t="s">
        <v>310</v>
      </c>
      <c r="F20" s="47" t="s">
        <v>131</v>
      </c>
      <c r="G20" s="46" t="s">
        <v>140</v>
      </c>
      <c r="H20" s="47">
        <v>32</v>
      </c>
      <c r="I20" s="38">
        <v>32</v>
      </c>
      <c r="J20" s="37" t="s">
        <v>265</v>
      </c>
      <c r="K20" s="72" t="s">
        <v>131</v>
      </c>
      <c r="L20" s="113"/>
      <c r="M20" s="47">
        <v>785</v>
      </c>
      <c r="N20" s="48" t="s">
        <v>1190</v>
      </c>
      <c r="O20" s="47"/>
      <c r="P20" s="47"/>
      <c r="Q20" s="113">
        <v>140</v>
      </c>
      <c r="R20" s="47"/>
      <c r="S20" s="81">
        <v>0.63570000000000004</v>
      </c>
      <c r="T20" s="113">
        <f>1000*S20*Q20/(M20)</f>
        <v>113.37324840764332</v>
      </c>
      <c r="U20" s="37" t="s">
        <v>776</v>
      </c>
      <c r="V20" s="46"/>
      <c r="W20" s="47"/>
      <c r="X20" s="47" t="s">
        <v>333</v>
      </c>
      <c r="Y20" s="47" t="s">
        <v>333</v>
      </c>
      <c r="Z20" s="48" t="s">
        <v>424</v>
      </c>
      <c r="AA20" s="46" t="s">
        <v>342</v>
      </c>
      <c r="AB20" s="46" t="s">
        <v>342</v>
      </c>
      <c r="AC20" s="46" t="s">
        <v>192</v>
      </c>
      <c r="AD20" s="47"/>
      <c r="AE20" s="47">
        <v>32</v>
      </c>
      <c r="AF20" s="47"/>
      <c r="AG20" s="82">
        <v>2004</v>
      </c>
      <c r="AH20" s="38"/>
      <c r="AI20" s="56" t="s">
        <v>1170</v>
      </c>
      <c r="AJ20" s="47" t="s">
        <v>1174</v>
      </c>
      <c r="AK20" s="38" t="s">
        <v>1172</v>
      </c>
    </row>
    <row r="21" spans="1:37" ht="14.25" customHeight="1" x14ac:dyDescent="0.25">
      <c r="A21" t="s">
        <v>1190</v>
      </c>
      <c r="C21" s="45" t="s">
        <v>1169</v>
      </c>
      <c r="D21" s="47"/>
      <c r="E21" s="46" t="s">
        <v>310</v>
      </c>
      <c r="F21" s="47" t="s">
        <v>131</v>
      </c>
      <c r="G21" s="46" t="s">
        <v>140</v>
      </c>
      <c r="H21" s="47">
        <v>32</v>
      </c>
      <c r="I21" s="38">
        <v>32</v>
      </c>
      <c r="J21" s="37" t="s">
        <v>265</v>
      </c>
      <c r="K21" s="72" t="s">
        <v>131</v>
      </c>
      <c r="L21" s="113"/>
      <c r="M21" s="47">
        <v>420</v>
      </c>
      <c r="N21" s="48" t="s">
        <v>1190</v>
      </c>
      <c r="O21" s="47"/>
      <c r="P21" s="47"/>
      <c r="Q21" s="113">
        <v>200</v>
      </c>
      <c r="R21" s="47"/>
      <c r="S21" s="81">
        <v>0.15</v>
      </c>
      <c r="T21" s="113">
        <f>1000*S21*Q21/(M21)</f>
        <v>71.428571428571431</v>
      </c>
      <c r="U21" s="37" t="s">
        <v>776</v>
      </c>
      <c r="V21" s="46"/>
      <c r="W21" s="47"/>
      <c r="X21" s="47" t="s">
        <v>333</v>
      </c>
      <c r="Y21" s="47" t="s">
        <v>333</v>
      </c>
      <c r="Z21" s="48" t="s">
        <v>193</v>
      </c>
      <c r="AA21" s="46" t="s">
        <v>342</v>
      </c>
      <c r="AB21" s="46" t="s">
        <v>342</v>
      </c>
      <c r="AC21" s="46" t="s">
        <v>192</v>
      </c>
      <c r="AD21" s="47"/>
      <c r="AE21" s="47">
        <v>32</v>
      </c>
      <c r="AF21" s="47"/>
      <c r="AG21" s="82">
        <v>2004</v>
      </c>
      <c r="AH21" s="38"/>
      <c r="AI21" s="56" t="s">
        <v>1170</v>
      </c>
      <c r="AJ21" s="47" t="s">
        <v>1176</v>
      </c>
      <c r="AK21" s="38" t="s">
        <v>1173</v>
      </c>
    </row>
    <row r="22" spans="1:37" x14ac:dyDescent="0.25">
      <c r="C22" s="45" t="s">
        <v>481</v>
      </c>
      <c r="D22" s="47" t="s">
        <v>482</v>
      </c>
      <c r="E22" s="46" t="s">
        <v>295</v>
      </c>
      <c r="F22" s="47" t="s">
        <v>483</v>
      </c>
      <c r="G22" s="80" t="s">
        <v>484</v>
      </c>
      <c r="H22" s="47" t="s">
        <v>262</v>
      </c>
      <c r="I22" s="38" t="s">
        <v>369</v>
      </c>
      <c r="J22" s="37"/>
      <c r="K22" s="72"/>
      <c r="L22" s="113"/>
      <c r="M22" s="47"/>
      <c r="N22" s="48"/>
      <c r="O22" s="47"/>
      <c r="P22" s="47"/>
      <c r="Q22" s="113"/>
      <c r="R22" s="47"/>
      <c r="S22" s="81"/>
      <c r="T22" s="113"/>
      <c r="U22" s="37" t="s">
        <v>299</v>
      </c>
      <c r="V22" s="46"/>
      <c r="W22" s="47"/>
      <c r="X22" s="47"/>
      <c r="Y22" s="47"/>
      <c r="Z22" s="48" t="s">
        <v>193</v>
      </c>
      <c r="AA22" s="46" t="s">
        <v>342</v>
      </c>
      <c r="AB22" s="46" t="s">
        <v>342</v>
      </c>
      <c r="AC22" s="46" t="s">
        <v>192</v>
      </c>
      <c r="AD22" s="47">
        <v>20</v>
      </c>
      <c r="AE22" s="47">
        <v>15</v>
      </c>
      <c r="AF22" s="47"/>
      <c r="AG22" s="82">
        <v>2011</v>
      </c>
      <c r="AH22" s="38"/>
      <c r="AI22" s="37"/>
      <c r="AJ22" s="47" t="s">
        <v>485</v>
      </c>
      <c r="AK22" s="38"/>
    </row>
    <row r="23" spans="1:37" ht="14.25" customHeight="1" x14ac:dyDescent="0.25">
      <c r="C23" s="45" t="s">
        <v>1033</v>
      </c>
      <c r="D23" s="47"/>
      <c r="E23" s="46" t="s">
        <v>206</v>
      </c>
      <c r="F23" s="47" t="s">
        <v>1034</v>
      </c>
      <c r="G23" s="46">
        <v>6502</v>
      </c>
      <c r="H23" s="47">
        <v>16</v>
      </c>
      <c r="I23" s="38" t="s">
        <v>262</v>
      </c>
      <c r="J23" s="37"/>
      <c r="K23" s="72"/>
      <c r="L23" s="113"/>
      <c r="M23" s="47"/>
      <c r="N23" s="48"/>
      <c r="O23" s="47"/>
      <c r="P23" s="47"/>
      <c r="Q23" s="113"/>
      <c r="R23" s="47"/>
      <c r="S23" s="81"/>
      <c r="T23" s="113"/>
      <c r="U23" s="37" t="s">
        <v>42</v>
      </c>
      <c r="V23" s="46"/>
      <c r="W23" s="47"/>
      <c r="X23" s="47" t="s">
        <v>333</v>
      </c>
      <c r="Y23" s="47"/>
      <c r="Z23" s="48" t="s">
        <v>193</v>
      </c>
      <c r="AA23" s="46"/>
      <c r="AB23" s="46"/>
      <c r="AC23" s="46"/>
      <c r="AD23" s="47"/>
      <c r="AE23" s="47"/>
      <c r="AF23" s="47"/>
      <c r="AG23" s="82">
        <v>2011</v>
      </c>
      <c r="AH23" s="38"/>
      <c r="AI23" s="83"/>
      <c r="AJ23" s="47" t="s">
        <v>1035</v>
      </c>
      <c r="AK23" s="38"/>
    </row>
    <row r="24" spans="1:37" ht="14.25" customHeight="1" x14ac:dyDescent="0.25">
      <c r="A24" t="s">
        <v>1192</v>
      </c>
      <c r="C24" s="45" t="s">
        <v>356</v>
      </c>
      <c r="D24" s="47" t="s">
        <v>357</v>
      </c>
      <c r="E24" s="46" t="s">
        <v>282</v>
      </c>
      <c r="F24" s="47" t="s">
        <v>358</v>
      </c>
      <c r="G24" s="46" t="s">
        <v>353</v>
      </c>
      <c r="H24" s="47">
        <v>16</v>
      </c>
      <c r="I24" s="38">
        <v>16</v>
      </c>
      <c r="J24" s="37"/>
      <c r="K24" s="72"/>
      <c r="L24" s="113"/>
      <c r="M24" s="47"/>
      <c r="N24" s="48"/>
      <c r="O24" s="47"/>
      <c r="P24" s="47"/>
      <c r="Q24" s="113"/>
      <c r="R24" s="47"/>
      <c r="S24" s="81"/>
      <c r="T24" s="113"/>
      <c r="U24" s="37" t="s">
        <v>42</v>
      </c>
      <c r="V24" s="46">
        <v>7</v>
      </c>
      <c r="W24" s="47" t="s">
        <v>275</v>
      </c>
      <c r="X24" s="47" t="s">
        <v>360</v>
      </c>
      <c r="Y24" s="47"/>
      <c r="Z24" s="48" t="s">
        <v>193</v>
      </c>
      <c r="AA24" s="46" t="s">
        <v>402</v>
      </c>
      <c r="AB24" s="46" t="s">
        <v>402</v>
      </c>
      <c r="AC24" s="46" t="s">
        <v>192</v>
      </c>
      <c r="AD24" s="47"/>
      <c r="AE24" s="47">
        <v>16</v>
      </c>
      <c r="AF24" s="47"/>
      <c r="AG24" s="82">
        <v>2009</v>
      </c>
      <c r="AH24" s="38">
        <v>2009</v>
      </c>
      <c r="AI24" s="37"/>
      <c r="AJ24" s="47" t="s">
        <v>359</v>
      </c>
      <c r="AK24" s="38"/>
    </row>
    <row r="25" spans="1:37" ht="14.25" customHeight="1" x14ac:dyDescent="0.25">
      <c r="A25" t="s">
        <v>1190</v>
      </c>
      <c r="C25" s="45" t="s">
        <v>407</v>
      </c>
      <c r="D25" s="47" t="s">
        <v>407</v>
      </c>
      <c r="E25" s="46" t="s">
        <v>206</v>
      </c>
      <c r="F25" s="47" t="s">
        <v>358</v>
      </c>
      <c r="G25" s="46" t="s">
        <v>399</v>
      </c>
      <c r="H25" s="47">
        <v>8</v>
      </c>
      <c r="I25" s="38">
        <v>16</v>
      </c>
      <c r="J25" s="37"/>
      <c r="K25" s="72"/>
      <c r="L25" s="113"/>
      <c r="M25" s="47"/>
      <c r="N25" s="48"/>
      <c r="O25" s="47"/>
      <c r="P25" s="47"/>
      <c r="Q25" s="113"/>
      <c r="R25" s="47"/>
      <c r="S25" s="81"/>
      <c r="T25" s="113"/>
      <c r="U25" s="37" t="s">
        <v>42</v>
      </c>
      <c r="V25" s="46">
        <v>1</v>
      </c>
      <c r="W25" s="47" t="s">
        <v>408</v>
      </c>
      <c r="X25" s="47"/>
      <c r="Y25" s="47" t="s">
        <v>333</v>
      </c>
      <c r="Z25" s="48" t="s">
        <v>193</v>
      </c>
      <c r="AA25" s="46" t="s">
        <v>402</v>
      </c>
      <c r="AB25" s="46" t="s">
        <v>403</v>
      </c>
      <c r="AC25" s="46" t="s">
        <v>192</v>
      </c>
      <c r="AD25" s="47"/>
      <c r="AE25" s="47">
        <v>32</v>
      </c>
      <c r="AF25" s="47"/>
      <c r="AG25" s="82">
        <v>2008</v>
      </c>
      <c r="AH25" s="38">
        <v>2009</v>
      </c>
      <c r="AI25" s="37" t="s">
        <v>400</v>
      </c>
      <c r="AJ25" s="47"/>
      <c r="AK25" s="38"/>
    </row>
    <row r="26" spans="1:37" ht="14.25" customHeight="1" x14ac:dyDescent="0.25">
      <c r="A26" t="s">
        <v>1190</v>
      </c>
      <c r="C26" s="45" t="s">
        <v>912</v>
      </c>
      <c r="D26" s="47" t="s">
        <v>913</v>
      </c>
      <c r="E26" s="46" t="s">
        <v>282</v>
      </c>
      <c r="F26" s="47" t="s">
        <v>914</v>
      </c>
      <c r="G26" s="46">
        <v>8051</v>
      </c>
      <c r="H26" s="47">
        <v>8</v>
      </c>
      <c r="I26" s="38" t="s">
        <v>262</v>
      </c>
      <c r="J26" s="37"/>
      <c r="K26" s="72"/>
      <c r="L26" s="113"/>
      <c r="M26" s="47"/>
      <c r="N26" s="48"/>
      <c r="O26" s="47"/>
      <c r="P26" s="47"/>
      <c r="Q26" s="113"/>
      <c r="R26" s="47"/>
      <c r="S26" s="81"/>
      <c r="T26" s="113"/>
      <c r="U26" s="37" t="s">
        <v>42</v>
      </c>
      <c r="V26" s="46">
        <v>17</v>
      </c>
      <c r="W26" s="47" t="s">
        <v>916</v>
      </c>
      <c r="X26" s="47" t="s">
        <v>333</v>
      </c>
      <c r="Y26" s="47" t="s">
        <v>333</v>
      </c>
      <c r="Z26" s="48" t="s">
        <v>193</v>
      </c>
      <c r="AA26" s="46" t="s">
        <v>402</v>
      </c>
      <c r="AB26" s="46" t="s">
        <v>402</v>
      </c>
      <c r="AC26" s="46" t="s">
        <v>192</v>
      </c>
      <c r="AD26" s="47"/>
      <c r="AE26" s="47"/>
      <c r="AF26" s="47"/>
      <c r="AG26" s="82">
        <v>2002</v>
      </c>
      <c r="AH26" s="38">
        <v>2010</v>
      </c>
      <c r="AI26" s="37" t="s">
        <v>915</v>
      </c>
      <c r="AJ26" s="47" t="s">
        <v>917</v>
      </c>
      <c r="AK26" s="38"/>
    </row>
    <row r="27" spans="1:37" ht="14.25" customHeight="1" x14ac:dyDescent="0.25">
      <c r="A27" t="s">
        <v>395</v>
      </c>
      <c r="C27" s="45" t="s">
        <v>1019</v>
      </c>
      <c r="D27" s="47"/>
      <c r="E27" s="46" t="s">
        <v>206</v>
      </c>
      <c r="F27" s="47" t="s">
        <v>1020</v>
      </c>
      <c r="G27" s="46" t="s">
        <v>254</v>
      </c>
      <c r="H27" s="47">
        <v>32</v>
      </c>
      <c r="I27" s="38">
        <v>8</v>
      </c>
      <c r="J27" s="37"/>
      <c r="K27" s="72"/>
      <c r="L27" s="113"/>
      <c r="M27" s="47"/>
      <c r="N27" s="48"/>
      <c r="O27" s="47"/>
      <c r="P27" s="47"/>
      <c r="Q27" s="113"/>
      <c r="R27" s="47"/>
      <c r="S27" s="81"/>
      <c r="T27" s="113"/>
      <c r="U27" s="37" t="s">
        <v>42</v>
      </c>
      <c r="V27" s="46">
        <v>22</v>
      </c>
      <c r="W27" s="47" t="s">
        <v>837</v>
      </c>
      <c r="X27" s="47"/>
      <c r="Y27" s="47"/>
      <c r="Z27" s="48" t="s">
        <v>193</v>
      </c>
      <c r="AA27" s="46" t="s">
        <v>342</v>
      </c>
      <c r="AB27" s="46" t="s">
        <v>342</v>
      </c>
      <c r="AC27" s="46"/>
      <c r="AD27" s="47"/>
      <c r="AE27" s="47"/>
      <c r="AF27" s="47"/>
      <c r="AG27" s="82">
        <v>2011</v>
      </c>
      <c r="AH27" s="38"/>
      <c r="AI27" s="83"/>
      <c r="AJ27" s="47"/>
      <c r="AK27" s="38"/>
    </row>
    <row r="28" spans="1:37" ht="14.25" customHeight="1" x14ac:dyDescent="0.25">
      <c r="A28" t="s">
        <v>1192</v>
      </c>
      <c r="C28" s="45" t="s">
        <v>1147</v>
      </c>
      <c r="D28" s="47"/>
      <c r="E28" s="46" t="s">
        <v>257</v>
      </c>
      <c r="F28" s="47" t="s">
        <v>1020</v>
      </c>
      <c r="G28" s="46" t="s">
        <v>254</v>
      </c>
      <c r="H28" s="47">
        <v>32</v>
      </c>
      <c r="I28" s="38">
        <v>8</v>
      </c>
      <c r="J28" s="37"/>
      <c r="K28" s="72"/>
      <c r="L28" s="113"/>
      <c r="M28" s="47"/>
      <c r="N28" s="48"/>
      <c r="O28" s="47"/>
      <c r="P28" s="47"/>
      <c r="Q28" s="113"/>
      <c r="R28" s="47"/>
      <c r="S28" s="81"/>
      <c r="T28" s="113"/>
      <c r="U28" s="37" t="s">
        <v>42</v>
      </c>
      <c r="V28" s="46">
        <v>29</v>
      </c>
      <c r="W28" s="47" t="s">
        <v>837</v>
      </c>
      <c r="X28" s="47" t="s">
        <v>333</v>
      </c>
      <c r="Y28" s="47" t="s">
        <v>333</v>
      </c>
      <c r="Z28" s="48" t="s">
        <v>193</v>
      </c>
      <c r="AA28" s="46" t="s">
        <v>1149</v>
      </c>
      <c r="AB28" s="46" t="s">
        <v>1149</v>
      </c>
      <c r="AC28" s="46"/>
      <c r="AD28" s="47">
        <v>512</v>
      </c>
      <c r="AE28" s="47">
        <v>512</v>
      </c>
      <c r="AF28" s="47"/>
      <c r="AG28" s="82"/>
      <c r="AH28" s="38">
        <v>2014</v>
      </c>
      <c r="AI28" s="56"/>
      <c r="AJ28" s="47" t="s">
        <v>1148</v>
      </c>
      <c r="AK28" s="38"/>
    </row>
    <row r="29" spans="1:37" ht="14.25" customHeight="1" x14ac:dyDescent="0.25">
      <c r="A29" t="s">
        <v>1190</v>
      </c>
      <c r="C29" s="45" t="s">
        <v>445</v>
      </c>
      <c r="D29" s="47"/>
      <c r="E29" s="46" t="s">
        <v>204</v>
      </c>
      <c r="F29" s="47" t="s">
        <v>209</v>
      </c>
      <c r="G29" s="46" t="s">
        <v>863</v>
      </c>
      <c r="H29" s="47">
        <v>32</v>
      </c>
      <c r="I29" s="38">
        <v>16</v>
      </c>
      <c r="J29" s="37" t="s">
        <v>161</v>
      </c>
      <c r="K29" s="72" t="s">
        <v>1186</v>
      </c>
      <c r="L29" s="113"/>
      <c r="M29" s="47">
        <v>4500</v>
      </c>
      <c r="N29" s="48">
        <v>6</v>
      </c>
      <c r="O29" s="47"/>
      <c r="P29" s="47"/>
      <c r="Q29" s="113">
        <v>1000</v>
      </c>
      <c r="R29" s="47"/>
      <c r="S29" s="81">
        <v>2.5</v>
      </c>
      <c r="T29" s="113">
        <f>1000*S29*Q29/M29</f>
        <v>555.55555555555554</v>
      </c>
      <c r="U29" s="37" t="s">
        <v>1180</v>
      </c>
      <c r="V29" s="46"/>
      <c r="W29" s="47"/>
      <c r="X29" s="47" t="s">
        <v>333</v>
      </c>
      <c r="Y29" s="47" t="s">
        <v>333</v>
      </c>
      <c r="Z29" s="48" t="s">
        <v>192</v>
      </c>
      <c r="AA29" s="46" t="s">
        <v>342</v>
      </c>
      <c r="AB29" s="46" t="s">
        <v>342</v>
      </c>
      <c r="AC29" s="46" t="s">
        <v>192</v>
      </c>
      <c r="AD29" s="47">
        <v>80</v>
      </c>
      <c r="AE29" s="47">
        <v>16</v>
      </c>
      <c r="AF29" s="47">
        <v>10</v>
      </c>
      <c r="AG29" s="82"/>
      <c r="AH29" s="38">
        <v>2012</v>
      </c>
      <c r="AI29" s="37" t="s">
        <v>164</v>
      </c>
      <c r="AJ29" s="47" t="s">
        <v>165</v>
      </c>
      <c r="AK29" s="38" t="s">
        <v>162</v>
      </c>
    </row>
    <row r="30" spans="1:37" ht="14.25" customHeight="1" x14ac:dyDescent="0.25">
      <c r="A30" t="s">
        <v>1190</v>
      </c>
      <c r="C30" s="45" t="s">
        <v>445</v>
      </c>
      <c r="D30" s="47"/>
      <c r="E30" s="46" t="s">
        <v>204</v>
      </c>
      <c r="F30" s="47" t="s">
        <v>209</v>
      </c>
      <c r="G30" s="46" t="s">
        <v>863</v>
      </c>
      <c r="H30" s="47">
        <v>32</v>
      </c>
      <c r="I30" s="38">
        <v>16</v>
      </c>
      <c r="J30" s="37" t="s">
        <v>1187</v>
      </c>
      <c r="K30" s="72" t="s">
        <v>1188</v>
      </c>
      <c r="L30" s="113"/>
      <c r="M30" s="47">
        <v>4500</v>
      </c>
      <c r="N30" s="48" t="s">
        <v>1190</v>
      </c>
      <c r="O30" s="47"/>
      <c r="P30" s="47"/>
      <c r="Q30" s="113">
        <v>1050</v>
      </c>
      <c r="R30" s="47"/>
      <c r="S30" s="81">
        <v>2.5</v>
      </c>
      <c r="T30" s="113">
        <f>1000*S30*Q30/M30</f>
        <v>583.33333333333337</v>
      </c>
      <c r="U30" s="37" t="s">
        <v>1180</v>
      </c>
      <c r="V30" s="46"/>
      <c r="W30" s="47"/>
      <c r="X30" s="47" t="s">
        <v>333</v>
      </c>
      <c r="Y30" s="47" t="s">
        <v>333</v>
      </c>
      <c r="Z30" s="48" t="s">
        <v>192</v>
      </c>
      <c r="AA30" s="46" t="s">
        <v>342</v>
      </c>
      <c r="AB30" s="46" t="s">
        <v>342</v>
      </c>
      <c r="AC30" s="46" t="s">
        <v>192</v>
      </c>
      <c r="AD30" s="47">
        <v>80</v>
      </c>
      <c r="AE30" s="47">
        <v>16</v>
      </c>
      <c r="AF30" s="47">
        <v>10</v>
      </c>
      <c r="AG30" s="82"/>
      <c r="AH30" s="38">
        <v>2012</v>
      </c>
      <c r="AI30" s="37" t="s">
        <v>1189</v>
      </c>
      <c r="AJ30" s="47" t="s">
        <v>165</v>
      </c>
      <c r="AK30" s="38" t="s">
        <v>162</v>
      </c>
    </row>
    <row r="31" spans="1:37" ht="14.25" customHeight="1" x14ac:dyDescent="0.25">
      <c r="A31" t="s">
        <v>1190</v>
      </c>
      <c r="C31" s="45" t="s">
        <v>445</v>
      </c>
      <c r="D31" s="47"/>
      <c r="E31" s="46" t="s">
        <v>204</v>
      </c>
      <c r="F31" s="47" t="s">
        <v>209</v>
      </c>
      <c r="G31" s="46" t="s">
        <v>863</v>
      </c>
      <c r="H31" s="47">
        <v>32</v>
      </c>
      <c r="I31" s="38">
        <v>16</v>
      </c>
      <c r="J31" s="37" t="s">
        <v>265</v>
      </c>
      <c r="K31" s="72" t="s">
        <v>1188</v>
      </c>
      <c r="L31" s="113"/>
      <c r="M31" s="47">
        <v>4500</v>
      </c>
      <c r="N31" s="48" t="s">
        <v>1190</v>
      </c>
      <c r="O31" s="47"/>
      <c r="P31" s="47"/>
      <c r="Q31" s="113">
        <v>925</v>
      </c>
      <c r="R31" s="47"/>
      <c r="S31" s="81">
        <v>2.5</v>
      </c>
      <c r="T31" s="113">
        <f>1000*S31*Q31/M31</f>
        <v>513.88888888888891</v>
      </c>
      <c r="U31" s="37" t="s">
        <v>1180</v>
      </c>
      <c r="V31" s="46"/>
      <c r="W31" s="47"/>
      <c r="X31" s="47" t="s">
        <v>333</v>
      </c>
      <c r="Y31" s="47" t="s">
        <v>333</v>
      </c>
      <c r="Z31" s="48" t="s">
        <v>192</v>
      </c>
      <c r="AA31" s="46" t="s">
        <v>342</v>
      </c>
      <c r="AB31" s="46" t="s">
        <v>342</v>
      </c>
      <c r="AC31" s="46" t="s">
        <v>192</v>
      </c>
      <c r="AD31" s="47">
        <v>80</v>
      </c>
      <c r="AE31" s="47">
        <v>16</v>
      </c>
      <c r="AF31" s="47">
        <v>10</v>
      </c>
      <c r="AG31" s="82"/>
      <c r="AH31" s="38">
        <v>2012</v>
      </c>
      <c r="AI31" s="37" t="s">
        <v>1189</v>
      </c>
      <c r="AJ31" s="47" t="s">
        <v>165</v>
      </c>
      <c r="AK31" s="38" t="s">
        <v>162</v>
      </c>
    </row>
    <row r="32" spans="1:37" ht="14.25" customHeight="1" x14ac:dyDescent="0.25">
      <c r="A32" t="s">
        <v>1190</v>
      </c>
      <c r="C32" s="45" t="s">
        <v>898</v>
      </c>
      <c r="D32" s="47" t="s">
        <v>899</v>
      </c>
      <c r="E32" s="46" t="s">
        <v>257</v>
      </c>
      <c r="F32" s="47" t="s">
        <v>900</v>
      </c>
      <c r="G32" s="46" t="s">
        <v>901</v>
      </c>
      <c r="H32" s="47">
        <v>4</v>
      </c>
      <c r="I32" s="38" t="s">
        <v>262</v>
      </c>
      <c r="J32" s="89" t="s">
        <v>571</v>
      </c>
      <c r="K32" s="90"/>
      <c r="L32" s="114"/>
      <c r="M32" s="47">
        <v>583</v>
      </c>
      <c r="N32" s="48">
        <v>4</v>
      </c>
      <c r="O32" s="47"/>
      <c r="P32" s="47">
        <v>2</v>
      </c>
      <c r="Q32" s="113">
        <v>59</v>
      </c>
      <c r="R32" s="47"/>
      <c r="S32" s="81">
        <v>0.17</v>
      </c>
      <c r="T32" s="113">
        <f>1000*S32*Q32/M32</f>
        <v>17.204116638078901</v>
      </c>
      <c r="U32" s="37" t="s">
        <v>42</v>
      </c>
      <c r="V32" s="46">
        <v>53</v>
      </c>
      <c r="W32" s="47" t="s">
        <v>902</v>
      </c>
      <c r="X32" s="47" t="s">
        <v>333</v>
      </c>
      <c r="Y32" s="47" t="s">
        <v>373</v>
      </c>
      <c r="Z32" s="48" t="s">
        <v>193</v>
      </c>
      <c r="AA32" s="46">
        <v>256</v>
      </c>
      <c r="AB32" s="46" t="s">
        <v>486</v>
      </c>
      <c r="AC32" s="46"/>
      <c r="AD32" s="47"/>
      <c r="AE32" s="47"/>
      <c r="AF32" s="47"/>
      <c r="AG32" s="82">
        <v>2006</v>
      </c>
      <c r="AH32" s="38">
        <v>2009</v>
      </c>
      <c r="AI32" s="37" t="s">
        <v>903</v>
      </c>
      <c r="AJ32" s="47" t="s">
        <v>904</v>
      </c>
      <c r="AK32" s="38"/>
    </row>
    <row r="33" spans="1:37" ht="14.25" customHeight="1" x14ac:dyDescent="0.25">
      <c r="A33" t="s">
        <v>1190</v>
      </c>
      <c r="C33" s="45" t="s">
        <v>898</v>
      </c>
      <c r="D33" s="47" t="s">
        <v>899</v>
      </c>
      <c r="E33" s="46" t="s">
        <v>257</v>
      </c>
      <c r="F33" s="47" t="s">
        <v>900</v>
      </c>
      <c r="G33" s="46" t="s">
        <v>901</v>
      </c>
      <c r="H33" s="47">
        <v>4</v>
      </c>
      <c r="I33" s="38" t="s">
        <v>262</v>
      </c>
      <c r="J33" s="37" t="s">
        <v>905</v>
      </c>
      <c r="K33" s="72"/>
      <c r="L33" s="113"/>
      <c r="M33" s="47">
        <v>643</v>
      </c>
      <c r="N33" s="48">
        <v>4</v>
      </c>
      <c r="O33" s="47"/>
      <c r="P33" s="47">
        <v>2</v>
      </c>
      <c r="Q33" s="113">
        <v>60</v>
      </c>
      <c r="R33" s="47"/>
      <c r="S33" s="81">
        <v>0.17</v>
      </c>
      <c r="T33" s="113">
        <f>1000*S33*Q33/M33</f>
        <v>15.863141524105755</v>
      </c>
      <c r="U33" s="37" t="s">
        <v>42</v>
      </c>
      <c r="V33" s="46">
        <v>53</v>
      </c>
      <c r="W33" s="47" t="s">
        <v>902</v>
      </c>
      <c r="X33" s="47" t="s">
        <v>333</v>
      </c>
      <c r="Y33" s="47" t="s">
        <v>373</v>
      </c>
      <c r="Z33" s="48" t="s">
        <v>193</v>
      </c>
      <c r="AA33" s="46">
        <v>256</v>
      </c>
      <c r="AB33" s="46" t="s">
        <v>486</v>
      </c>
      <c r="AC33" s="46"/>
      <c r="AD33" s="47"/>
      <c r="AE33" s="47"/>
      <c r="AF33" s="47"/>
      <c r="AG33" s="82">
        <v>2006</v>
      </c>
      <c r="AH33" s="38">
        <v>2009</v>
      </c>
      <c r="AI33" s="37" t="s">
        <v>903</v>
      </c>
      <c r="AJ33" s="47" t="s">
        <v>904</v>
      </c>
      <c r="AK33" s="38"/>
    </row>
    <row r="34" spans="1:37" ht="14.25" customHeight="1" x14ac:dyDescent="0.25">
      <c r="A34" t="s">
        <v>1190</v>
      </c>
      <c r="C34" s="45" t="s">
        <v>906</v>
      </c>
      <c r="D34" s="47" t="s">
        <v>907</v>
      </c>
      <c r="E34" s="46" t="s">
        <v>257</v>
      </c>
      <c r="F34" s="47" t="s">
        <v>900</v>
      </c>
      <c r="G34" s="46" t="s">
        <v>908</v>
      </c>
      <c r="H34" s="47">
        <v>8</v>
      </c>
      <c r="I34" s="38" t="s">
        <v>262</v>
      </c>
      <c r="J34" s="89" t="s">
        <v>571</v>
      </c>
      <c r="K34" s="90"/>
      <c r="L34" s="114"/>
      <c r="M34" s="47">
        <v>738</v>
      </c>
      <c r="N34" s="48">
        <v>4</v>
      </c>
      <c r="O34" s="47"/>
      <c r="P34" s="47">
        <v>1</v>
      </c>
      <c r="Q34" s="113">
        <v>59</v>
      </c>
      <c r="R34" s="47"/>
      <c r="S34" s="81">
        <v>0.33</v>
      </c>
      <c r="T34" s="113">
        <f>1000*S34*Q34/M34</f>
        <v>26.382113821138212</v>
      </c>
      <c r="U34" s="37" t="s">
        <v>42</v>
      </c>
      <c r="V34" s="46">
        <v>70</v>
      </c>
      <c r="W34" s="47" t="s">
        <v>911</v>
      </c>
      <c r="X34" s="47" t="s">
        <v>333</v>
      </c>
      <c r="Y34" s="47" t="s">
        <v>373</v>
      </c>
      <c r="Z34" s="48" t="s">
        <v>193</v>
      </c>
      <c r="AA34" s="46">
        <v>256</v>
      </c>
      <c r="AB34" s="46" t="s">
        <v>486</v>
      </c>
      <c r="AC34" s="46"/>
      <c r="AD34" s="47"/>
      <c r="AE34" s="47"/>
      <c r="AF34" s="47"/>
      <c r="AG34" s="82">
        <v>2004</v>
      </c>
      <c r="AH34" s="38">
        <v>2009</v>
      </c>
      <c r="AI34" s="37" t="s">
        <v>909</v>
      </c>
      <c r="AJ34" s="47" t="s">
        <v>910</v>
      </c>
      <c r="AK34" s="38"/>
    </row>
    <row r="35" spans="1:37" ht="14.25" customHeight="1" x14ac:dyDescent="0.25">
      <c r="A35" t="s">
        <v>1190</v>
      </c>
      <c r="C35" s="45" t="s">
        <v>906</v>
      </c>
      <c r="D35" s="47" t="s">
        <v>907</v>
      </c>
      <c r="E35" s="46" t="s">
        <v>257</v>
      </c>
      <c r="F35" s="47" t="s">
        <v>900</v>
      </c>
      <c r="G35" s="46" t="s">
        <v>908</v>
      </c>
      <c r="H35" s="47">
        <v>8</v>
      </c>
      <c r="I35" s="38" t="s">
        <v>262</v>
      </c>
      <c r="J35" s="37" t="s">
        <v>905</v>
      </c>
      <c r="K35" s="72"/>
      <c r="L35" s="113"/>
      <c r="M35" s="47">
        <v>771</v>
      </c>
      <c r="N35" s="48">
        <v>4</v>
      </c>
      <c r="O35" s="47"/>
      <c r="P35" s="47">
        <v>1</v>
      </c>
      <c r="Q35" s="113">
        <v>30</v>
      </c>
      <c r="R35" s="47"/>
      <c r="S35" s="81">
        <v>0.33</v>
      </c>
      <c r="T35" s="113">
        <f>1000*S35*Q35/M35</f>
        <v>12.840466926070039</v>
      </c>
      <c r="U35" s="37" t="s">
        <v>42</v>
      </c>
      <c r="V35" s="46">
        <v>70</v>
      </c>
      <c r="W35" s="47" t="s">
        <v>911</v>
      </c>
      <c r="X35" s="47" t="s">
        <v>333</v>
      </c>
      <c r="Y35" s="47" t="s">
        <v>373</v>
      </c>
      <c r="Z35" s="48" t="s">
        <v>193</v>
      </c>
      <c r="AA35" s="46">
        <v>256</v>
      </c>
      <c r="AB35" s="46" t="s">
        <v>486</v>
      </c>
      <c r="AC35" s="46"/>
      <c r="AD35" s="47"/>
      <c r="AE35" s="47"/>
      <c r="AF35" s="47"/>
      <c r="AG35" s="82">
        <v>2004</v>
      </c>
      <c r="AH35" s="38">
        <v>2009</v>
      </c>
      <c r="AI35" s="37" t="s">
        <v>909</v>
      </c>
      <c r="AJ35" s="47" t="s">
        <v>910</v>
      </c>
      <c r="AK35" s="38"/>
    </row>
    <row r="36" spans="1:37" ht="14.25" customHeight="1" x14ac:dyDescent="0.25">
      <c r="C36" s="45" t="s">
        <v>521</v>
      </c>
      <c r="D36" s="47" t="s">
        <v>522</v>
      </c>
      <c r="E36" s="46" t="s">
        <v>523</v>
      </c>
      <c r="F36" s="47" t="s">
        <v>524</v>
      </c>
      <c r="G36" s="46" t="s">
        <v>353</v>
      </c>
      <c r="H36" s="47">
        <v>32</v>
      </c>
      <c r="I36" s="38">
        <v>32</v>
      </c>
      <c r="J36" s="37"/>
      <c r="K36" s="72"/>
      <c r="L36" s="113"/>
      <c r="M36" s="47"/>
      <c r="N36" s="48"/>
      <c r="O36" s="47"/>
      <c r="P36" s="47"/>
      <c r="Q36" s="113"/>
      <c r="R36" s="47"/>
      <c r="S36" s="81"/>
      <c r="T36" s="113"/>
      <c r="U36" s="37" t="s">
        <v>299</v>
      </c>
      <c r="V36" s="46"/>
      <c r="W36" s="47"/>
      <c r="X36" s="47"/>
      <c r="Y36" s="47"/>
      <c r="Z36" s="48"/>
      <c r="AA36" s="46"/>
      <c r="AB36" s="46"/>
      <c r="AC36" s="46"/>
      <c r="AD36" s="47">
        <v>33</v>
      </c>
      <c r="AE36" s="47">
        <v>32</v>
      </c>
      <c r="AF36" s="47"/>
      <c r="AG36" s="82">
        <v>2012</v>
      </c>
      <c r="AH36" s="38">
        <v>2013</v>
      </c>
      <c r="AI36" s="37"/>
      <c r="AJ36" s="75"/>
      <c r="AK36" s="38"/>
    </row>
    <row r="37" spans="1:37" ht="14.25" customHeight="1" x14ac:dyDescent="0.25">
      <c r="A37" t="s">
        <v>1192</v>
      </c>
      <c r="C37" s="45" t="s">
        <v>1164</v>
      </c>
      <c r="D37" s="47"/>
      <c r="E37" s="46" t="s">
        <v>257</v>
      </c>
      <c r="F37" s="47" t="s">
        <v>1165</v>
      </c>
      <c r="G37" s="46" t="s">
        <v>254</v>
      </c>
      <c r="H37" s="47">
        <v>16</v>
      </c>
      <c r="I37" s="38">
        <v>5</v>
      </c>
      <c r="J37" s="37"/>
      <c r="K37" s="72"/>
      <c r="L37" s="113"/>
      <c r="M37" s="47"/>
      <c r="N37" s="48"/>
      <c r="O37" s="47"/>
      <c r="P37" s="47"/>
      <c r="Q37" s="113"/>
      <c r="R37" s="47"/>
      <c r="S37" s="81"/>
      <c r="T37" s="113"/>
      <c r="U37" s="37" t="s">
        <v>47</v>
      </c>
      <c r="V37" s="46">
        <v>1</v>
      </c>
      <c r="W37" s="47" t="s">
        <v>1164</v>
      </c>
      <c r="X37" s="47" t="s">
        <v>333</v>
      </c>
      <c r="Y37" s="47" t="s">
        <v>333</v>
      </c>
      <c r="Z37" s="48" t="s">
        <v>193</v>
      </c>
      <c r="AA37" s="46"/>
      <c r="AB37" s="46"/>
      <c r="AC37" s="46"/>
      <c r="AD37" s="47"/>
      <c r="AE37" s="47"/>
      <c r="AF37" s="47"/>
      <c r="AG37" s="82">
        <v>2002</v>
      </c>
      <c r="AH37" s="38">
        <v>2011</v>
      </c>
      <c r="AI37" s="37" t="s">
        <v>1166</v>
      </c>
      <c r="AJ37" s="47" t="s">
        <v>1167</v>
      </c>
      <c r="AK37" s="38"/>
    </row>
    <row r="38" spans="1:37" x14ac:dyDescent="0.25">
      <c r="C38" s="45" t="s">
        <v>605</v>
      </c>
      <c r="D38" s="47" t="s">
        <v>606</v>
      </c>
      <c r="E38" s="46" t="s">
        <v>295</v>
      </c>
      <c r="F38" s="47" t="s">
        <v>607</v>
      </c>
      <c r="G38" s="46"/>
      <c r="H38" s="47"/>
      <c r="I38" s="38"/>
      <c r="J38" s="37"/>
      <c r="K38" s="72"/>
      <c r="L38" s="113"/>
      <c r="M38" s="47"/>
      <c r="N38" s="48"/>
      <c r="O38" s="47"/>
      <c r="P38" s="47"/>
      <c r="Q38" s="113"/>
      <c r="R38" s="47"/>
      <c r="S38" s="81"/>
      <c r="T38" s="113"/>
      <c r="U38" s="37" t="s">
        <v>299</v>
      </c>
      <c r="V38" s="46"/>
      <c r="W38" s="47"/>
      <c r="X38" s="47"/>
      <c r="Y38" s="47"/>
      <c r="Z38" s="48"/>
      <c r="AA38" s="46"/>
      <c r="AB38" s="46"/>
      <c r="AC38" s="46"/>
      <c r="AD38" s="47"/>
      <c r="AE38" s="47"/>
      <c r="AF38" s="47"/>
      <c r="AG38" s="82">
        <v>2002</v>
      </c>
      <c r="AH38" s="38">
        <v>2009</v>
      </c>
      <c r="AI38" s="37"/>
      <c r="AJ38" s="47" t="s">
        <v>608</v>
      </c>
      <c r="AK38" s="38"/>
    </row>
    <row r="39" spans="1:37" x14ac:dyDescent="0.25">
      <c r="A39" t="s">
        <v>1190</v>
      </c>
      <c r="C39" s="45" t="s">
        <v>1211</v>
      </c>
      <c r="D39" s="47"/>
      <c r="E39" s="46" t="s">
        <v>257</v>
      </c>
      <c r="F39" s="47" t="s">
        <v>1208</v>
      </c>
      <c r="G39" s="46" t="s">
        <v>787</v>
      </c>
      <c r="H39" s="47" t="s">
        <v>262</v>
      </c>
      <c r="I39" s="38" t="s">
        <v>369</v>
      </c>
      <c r="J39" s="37"/>
      <c r="K39" s="72"/>
      <c r="L39" s="113"/>
      <c r="M39" s="47"/>
      <c r="N39" s="48"/>
      <c r="O39" s="47"/>
      <c r="P39" s="47"/>
      <c r="Q39" s="113"/>
      <c r="R39" s="47"/>
      <c r="S39" s="81"/>
      <c r="T39" s="113"/>
      <c r="U39" s="37" t="s">
        <v>47</v>
      </c>
      <c r="V39" s="46">
        <v>24</v>
      </c>
      <c r="W39" s="47" t="s">
        <v>789</v>
      </c>
      <c r="X39" s="47" t="s">
        <v>333</v>
      </c>
      <c r="Y39" s="47" t="s">
        <v>333</v>
      </c>
      <c r="Z39" s="48" t="s">
        <v>193</v>
      </c>
      <c r="AA39" s="46" t="s">
        <v>402</v>
      </c>
      <c r="AB39" s="46" t="s">
        <v>402</v>
      </c>
      <c r="AC39" s="46"/>
      <c r="AD39" s="47"/>
      <c r="AE39" s="47">
        <v>8</v>
      </c>
      <c r="AF39" s="47"/>
      <c r="AG39" s="82">
        <v>2009</v>
      </c>
      <c r="AH39" s="38"/>
      <c r="AI39" s="37" t="s">
        <v>788</v>
      </c>
      <c r="AJ39" s="47" t="s">
        <v>1213</v>
      </c>
      <c r="AK39" s="84" t="s">
        <v>1212</v>
      </c>
    </row>
    <row r="40" spans="1:37" x14ac:dyDescent="0.25">
      <c r="A40" t="s">
        <v>1190</v>
      </c>
      <c r="C40" s="45" t="s">
        <v>1206</v>
      </c>
      <c r="D40" s="47"/>
      <c r="E40" s="46" t="s">
        <v>257</v>
      </c>
      <c r="F40" s="47" t="s">
        <v>1208</v>
      </c>
      <c r="G40" s="46" t="s">
        <v>634</v>
      </c>
      <c r="H40" s="47">
        <v>12</v>
      </c>
      <c r="I40" s="38">
        <v>12</v>
      </c>
      <c r="J40" s="37"/>
      <c r="K40" s="72"/>
      <c r="L40" s="113"/>
      <c r="M40" s="47"/>
      <c r="N40" s="48"/>
      <c r="O40" s="47"/>
      <c r="P40" s="47"/>
      <c r="Q40" s="113"/>
      <c r="R40" s="47"/>
      <c r="S40" s="81"/>
      <c r="T40" s="113"/>
      <c r="U40" s="37" t="s">
        <v>47</v>
      </c>
      <c r="V40" s="46">
        <v>18</v>
      </c>
      <c r="W40" s="47" t="s">
        <v>1210</v>
      </c>
      <c r="X40" s="47" t="s">
        <v>333</v>
      </c>
      <c r="Y40" s="47" t="s">
        <v>333</v>
      </c>
      <c r="Z40" s="48" t="s">
        <v>193</v>
      </c>
      <c r="AA40" s="46" t="s">
        <v>793</v>
      </c>
      <c r="AB40" s="46" t="s">
        <v>793</v>
      </c>
      <c r="AC40" s="46"/>
      <c r="AD40" s="47"/>
      <c r="AE40" s="47">
        <v>8</v>
      </c>
      <c r="AF40" s="47"/>
      <c r="AG40" s="82">
        <v>2005</v>
      </c>
      <c r="AH40" s="38">
        <v>2010</v>
      </c>
      <c r="AI40" s="37" t="s">
        <v>635</v>
      </c>
      <c r="AJ40" s="47" t="s">
        <v>1209</v>
      </c>
      <c r="AK40" s="84" t="s">
        <v>1207</v>
      </c>
    </row>
    <row r="41" spans="1:37" ht="13.9" customHeight="1" x14ac:dyDescent="0.25">
      <c r="A41" t="s">
        <v>1190</v>
      </c>
      <c r="C41" s="45" t="s">
        <v>987</v>
      </c>
      <c r="D41" s="47" t="s">
        <v>988</v>
      </c>
      <c r="E41" s="46" t="s">
        <v>257</v>
      </c>
      <c r="F41" s="47" t="s">
        <v>989</v>
      </c>
      <c r="G41" s="46" t="s">
        <v>928</v>
      </c>
      <c r="H41" s="47">
        <v>8</v>
      </c>
      <c r="I41" s="38" t="s">
        <v>262</v>
      </c>
      <c r="J41" s="37"/>
      <c r="K41" s="72"/>
      <c r="L41" s="113"/>
      <c r="M41" s="47"/>
      <c r="N41" s="48"/>
      <c r="O41" s="47"/>
      <c r="P41" s="47"/>
      <c r="Q41" s="113"/>
      <c r="R41" s="47"/>
      <c r="S41" s="81"/>
      <c r="T41" s="113"/>
      <c r="U41" s="37" t="s">
        <v>47</v>
      </c>
      <c r="V41" s="46">
        <v>7</v>
      </c>
      <c r="W41" s="47" t="s">
        <v>990</v>
      </c>
      <c r="X41" s="47" t="s">
        <v>333</v>
      </c>
      <c r="Y41" s="47" t="s">
        <v>333</v>
      </c>
      <c r="Z41" s="48" t="s">
        <v>193</v>
      </c>
      <c r="AA41" s="46" t="s">
        <v>402</v>
      </c>
      <c r="AB41" s="46" t="s">
        <v>402</v>
      </c>
      <c r="AC41" s="46" t="s">
        <v>192</v>
      </c>
      <c r="AD41" s="47"/>
      <c r="AE41" s="47"/>
      <c r="AF41" s="47"/>
      <c r="AG41" s="82">
        <v>2004</v>
      </c>
      <c r="AH41" s="38">
        <v>2012</v>
      </c>
      <c r="AI41" s="37" t="s">
        <v>726</v>
      </c>
      <c r="AJ41" s="47" t="s">
        <v>991</v>
      </c>
      <c r="AK41" s="38"/>
    </row>
    <row r="42" spans="1:37" ht="14.25" customHeight="1" x14ac:dyDescent="0.25">
      <c r="A42" t="s">
        <v>395</v>
      </c>
      <c r="C42" s="45" t="s">
        <v>1027</v>
      </c>
      <c r="D42" s="47"/>
      <c r="E42" s="46" t="s">
        <v>206</v>
      </c>
      <c r="F42" s="47" t="s">
        <v>1028</v>
      </c>
      <c r="G42" s="46" t="s">
        <v>254</v>
      </c>
      <c r="H42" s="47">
        <v>16</v>
      </c>
      <c r="I42" s="38">
        <v>5</v>
      </c>
      <c r="J42" s="37"/>
      <c r="K42" s="72"/>
      <c r="L42" s="113"/>
      <c r="M42" s="47"/>
      <c r="N42" s="48"/>
      <c r="O42" s="47"/>
      <c r="P42" s="47"/>
      <c r="Q42" s="113"/>
      <c r="R42" s="47"/>
      <c r="S42" s="81"/>
      <c r="T42" s="113"/>
      <c r="U42" s="37" t="s">
        <v>42</v>
      </c>
      <c r="V42" s="46">
        <v>1</v>
      </c>
      <c r="W42" s="47" t="s">
        <v>1027</v>
      </c>
      <c r="X42" s="47" t="s">
        <v>333</v>
      </c>
      <c r="Y42" s="47" t="s">
        <v>373</v>
      </c>
      <c r="Z42" s="48" t="s">
        <v>193</v>
      </c>
      <c r="AA42" s="46" t="s">
        <v>402</v>
      </c>
      <c r="AB42" s="46" t="s">
        <v>402</v>
      </c>
      <c r="AC42" s="46"/>
      <c r="AD42" s="47"/>
      <c r="AE42" s="47"/>
      <c r="AF42" s="47"/>
      <c r="AG42" s="82">
        <v>2000</v>
      </c>
      <c r="AH42" s="38"/>
      <c r="AI42" s="83"/>
      <c r="AJ42" s="47" t="s">
        <v>1029</v>
      </c>
      <c r="AK42" s="38"/>
    </row>
    <row r="43" spans="1:37" ht="14.25" customHeight="1" x14ac:dyDescent="0.25">
      <c r="A43" t="s">
        <v>1192</v>
      </c>
      <c r="C43" s="45" t="s">
        <v>502</v>
      </c>
      <c r="D43" s="47"/>
      <c r="E43" s="80" t="s">
        <v>310</v>
      </c>
      <c r="F43" s="47" t="s">
        <v>504</v>
      </c>
      <c r="G43" s="46" t="s">
        <v>353</v>
      </c>
      <c r="H43" s="47">
        <v>32</v>
      </c>
      <c r="I43" s="38" t="s">
        <v>369</v>
      </c>
      <c r="J43" s="37" t="s">
        <v>20</v>
      </c>
      <c r="K43" s="72"/>
      <c r="L43" s="113"/>
      <c r="M43" s="47">
        <v>1800</v>
      </c>
      <c r="N43" s="48">
        <v>6</v>
      </c>
      <c r="O43" s="47"/>
      <c r="P43" s="47">
        <v>32</v>
      </c>
      <c r="Q43" s="113">
        <v>72</v>
      </c>
      <c r="R43" s="47"/>
      <c r="S43" s="81">
        <v>1</v>
      </c>
      <c r="T43" s="113">
        <f>1000*S43*Q43/M43</f>
        <v>40</v>
      </c>
      <c r="U43" s="37" t="s">
        <v>199</v>
      </c>
      <c r="V43" s="46"/>
      <c r="W43" s="47"/>
      <c r="X43" s="47"/>
      <c r="Y43" s="47"/>
      <c r="Z43" s="48"/>
      <c r="AA43" s="46" t="s">
        <v>342</v>
      </c>
      <c r="AB43" s="46" t="s">
        <v>342</v>
      </c>
      <c r="AC43" s="46"/>
      <c r="AD43" s="47"/>
      <c r="AE43" s="47">
        <v>32</v>
      </c>
      <c r="AF43" s="47"/>
      <c r="AG43" s="82"/>
      <c r="AH43" s="38"/>
      <c r="AI43" s="56" t="s">
        <v>503</v>
      </c>
      <c r="AJ43" s="119"/>
      <c r="AK43" s="38"/>
    </row>
    <row r="44" spans="1:37" ht="14.25" customHeight="1" x14ac:dyDescent="0.25">
      <c r="A44" t="s">
        <v>1190</v>
      </c>
      <c r="C44" s="45" t="s">
        <v>1002</v>
      </c>
      <c r="D44" s="47" t="s">
        <v>1003</v>
      </c>
      <c r="E44" s="46" t="s">
        <v>257</v>
      </c>
      <c r="F44" s="47" t="s">
        <v>1004</v>
      </c>
      <c r="G44" s="46" t="s">
        <v>130</v>
      </c>
      <c r="H44" s="47">
        <v>32</v>
      </c>
      <c r="I44" s="38">
        <v>32</v>
      </c>
      <c r="J44" s="37"/>
      <c r="K44" s="72"/>
      <c r="L44" s="113"/>
      <c r="M44" s="47"/>
      <c r="N44" s="48"/>
      <c r="O44" s="47"/>
      <c r="P44" s="47"/>
      <c r="Q44" s="113"/>
      <c r="R44" s="47"/>
      <c r="S44" s="81"/>
      <c r="T44" s="113"/>
      <c r="U44" s="37" t="s">
        <v>47</v>
      </c>
      <c r="V44" s="46">
        <v>1</v>
      </c>
      <c r="W44" s="47" t="s">
        <v>685</v>
      </c>
      <c r="X44" s="47" t="s">
        <v>333</v>
      </c>
      <c r="Y44" s="47" t="s">
        <v>333</v>
      </c>
      <c r="Z44" s="48" t="s">
        <v>193</v>
      </c>
      <c r="AA44" s="46" t="s">
        <v>342</v>
      </c>
      <c r="AB44" s="46" t="s">
        <v>342</v>
      </c>
      <c r="AC44" s="46" t="s">
        <v>192</v>
      </c>
      <c r="AD44" s="47"/>
      <c r="AE44" s="47">
        <v>32</v>
      </c>
      <c r="AF44" s="47"/>
      <c r="AG44" s="82">
        <v>2001</v>
      </c>
      <c r="AH44" s="38">
        <v>2013</v>
      </c>
      <c r="AI44" s="37" t="s">
        <v>674</v>
      </c>
      <c r="AJ44" s="47" t="s">
        <v>564</v>
      </c>
      <c r="AK44" s="38" t="s">
        <v>1005</v>
      </c>
    </row>
    <row r="45" spans="1:37" ht="14.25" customHeight="1" x14ac:dyDescent="0.25">
      <c r="C45" s="45" t="s">
        <v>432</v>
      </c>
      <c r="D45" s="47"/>
      <c r="E45" s="46" t="s">
        <v>1184</v>
      </c>
      <c r="F45" s="47" t="s">
        <v>431</v>
      </c>
      <c r="G45" s="85" t="s">
        <v>254</v>
      </c>
      <c r="H45" s="47">
        <v>32</v>
      </c>
      <c r="I45" s="38">
        <v>5</v>
      </c>
      <c r="J45" s="37"/>
      <c r="K45" s="72"/>
      <c r="L45" s="113"/>
      <c r="M45" s="47"/>
      <c r="N45" s="48"/>
      <c r="O45" s="47"/>
      <c r="P45" s="47"/>
      <c r="Q45" s="113"/>
      <c r="R45" s="47"/>
      <c r="S45" s="81"/>
      <c r="T45" s="113"/>
      <c r="U45" s="37" t="s">
        <v>433</v>
      </c>
      <c r="V45" s="46"/>
      <c r="W45" s="47"/>
      <c r="X45" s="47" t="s">
        <v>333</v>
      </c>
      <c r="Y45" s="47" t="s">
        <v>373</v>
      </c>
      <c r="Z45" s="48" t="s">
        <v>193</v>
      </c>
      <c r="AA45" s="46" t="s">
        <v>279</v>
      </c>
      <c r="AB45" s="46" t="s">
        <v>279</v>
      </c>
      <c r="AC45" s="46"/>
      <c r="AD45" s="47"/>
      <c r="AE45" s="47"/>
      <c r="AF45" s="47"/>
      <c r="AG45" s="82">
        <v>2007</v>
      </c>
      <c r="AH45" s="38"/>
      <c r="AI45" s="37" t="s">
        <v>434</v>
      </c>
      <c r="AJ45" s="47" t="s">
        <v>1182</v>
      </c>
      <c r="AK45" s="38" t="s">
        <v>1183</v>
      </c>
    </row>
    <row r="46" spans="1:37" ht="14.25" customHeight="1" x14ac:dyDescent="0.25">
      <c r="A46" t="s">
        <v>1192</v>
      </c>
      <c r="C46" s="45" t="s">
        <v>93</v>
      </c>
      <c r="D46" s="47"/>
      <c r="E46" s="46" t="s">
        <v>206</v>
      </c>
      <c r="F46" s="47" t="s">
        <v>431</v>
      </c>
      <c r="G46" s="85" t="s">
        <v>95</v>
      </c>
      <c r="H46" s="47">
        <v>16</v>
      </c>
      <c r="I46" s="38">
        <v>16</v>
      </c>
      <c r="J46" s="37" t="s">
        <v>33</v>
      </c>
      <c r="K46" s="72" t="s">
        <v>431</v>
      </c>
      <c r="L46" s="113"/>
      <c r="M46" s="47">
        <v>500</v>
      </c>
      <c r="N46" s="48" t="s">
        <v>1190</v>
      </c>
      <c r="O46" s="47">
        <v>1</v>
      </c>
      <c r="P46" s="47"/>
      <c r="Q46" s="113">
        <v>550</v>
      </c>
      <c r="R46" s="47"/>
      <c r="S46" s="81">
        <v>0.67</v>
      </c>
      <c r="T46" s="113">
        <f>1000*S46*Q46/M46</f>
        <v>737</v>
      </c>
      <c r="U46" s="37" t="s">
        <v>47</v>
      </c>
      <c r="V46" s="46">
        <v>18</v>
      </c>
      <c r="W46" s="47" t="s">
        <v>640</v>
      </c>
      <c r="X46" s="47" t="s">
        <v>333</v>
      </c>
      <c r="Y46" s="47" t="s">
        <v>373</v>
      </c>
      <c r="Z46" s="48" t="s">
        <v>193</v>
      </c>
      <c r="AA46" s="46"/>
      <c r="AB46" s="46"/>
      <c r="AC46" s="46"/>
      <c r="AD46" s="47">
        <v>14</v>
      </c>
      <c r="AE46" s="47">
        <v>16</v>
      </c>
      <c r="AF46" s="47">
        <v>10</v>
      </c>
      <c r="AG46" s="82"/>
      <c r="AH46" s="38">
        <v>2012</v>
      </c>
      <c r="AI46" s="37" t="s">
        <v>97</v>
      </c>
      <c r="AJ46" s="47" t="s">
        <v>437</v>
      </c>
      <c r="AK46" s="38" t="s">
        <v>104</v>
      </c>
    </row>
    <row r="47" spans="1:37" ht="14.25" customHeight="1" x14ac:dyDescent="0.25">
      <c r="C47" s="45" t="s">
        <v>80</v>
      </c>
      <c r="D47" s="47"/>
      <c r="E47" s="46" t="s">
        <v>310</v>
      </c>
      <c r="F47" s="47" t="s">
        <v>68</v>
      </c>
      <c r="G47" s="46" t="s">
        <v>130</v>
      </c>
      <c r="H47" s="47">
        <v>16</v>
      </c>
      <c r="I47" s="38">
        <v>32</v>
      </c>
      <c r="J47" s="37" t="s">
        <v>15</v>
      </c>
      <c r="K47" s="72"/>
      <c r="L47" s="113"/>
      <c r="M47" s="47">
        <v>190</v>
      </c>
      <c r="N47" s="48">
        <v>6</v>
      </c>
      <c r="O47" s="47">
        <v>1</v>
      </c>
      <c r="P47" s="47">
        <v>1</v>
      </c>
      <c r="Q47" s="113">
        <v>534</v>
      </c>
      <c r="R47" s="47"/>
      <c r="S47" s="81">
        <v>0.67</v>
      </c>
      <c r="T47" s="113">
        <f>1000*S47*Q47/M47</f>
        <v>1883.0526315789473</v>
      </c>
      <c r="U47" s="37" t="s">
        <v>199</v>
      </c>
      <c r="V47" s="46"/>
      <c r="W47" s="47"/>
      <c r="X47" s="47"/>
      <c r="Y47" s="47"/>
      <c r="Z47" s="48"/>
      <c r="AA47" s="46"/>
      <c r="AB47" s="46"/>
      <c r="AC47" s="46"/>
      <c r="AD47" s="47">
        <v>20</v>
      </c>
      <c r="AE47" s="47">
        <v>32</v>
      </c>
      <c r="AF47" s="47">
        <v>9</v>
      </c>
      <c r="AG47" s="82"/>
      <c r="AH47" s="38">
        <v>2011</v>
      </c>
      <c r="AI47" s="37" t="s">
        <v>16</v>
      </c>
      <c r="AJ47" s="47" t="s">
        <v>435</v>
      </c>
      <c r="AK47" s="38" t="s">
        <v>195</v>
      </c>
    </row>
    <row r="48" spans="1:37" ht="15" customHeight="1" x14ac:dyDescent="0.25">
      <c r="C48" s="45" t="s">
        <v>1049</v>
      </c>
      <c r="D48" s="47"/>
      <c r="E48" s="46" t="s">
        <v>282</v>
      </c>
      <c r="F48" s="47" t="s">
        <v>1051</v>
      </c>
      <c r="G48" s="46" t="s">
        <v>1049</v>
      </c>
      <c r="H48" s="47">
        <v>64</v>
      </c>
      <c r="I48" s="38">
        <v>16</v>
      </c>
      <c r="J48" s="37"/>
      <c r="K48" s="72"/>
      <c r="L48" s="113"/>
      <c r="M48" s="47"/>
      <c r="N48" s="48"/>
      <c r="O48" s="47"/>
      <c r="P48" s="47"/>
      <c r="Q48" s="113"/>
      <c r="R48" s="47"/>
      <c r="S48" s="81"/>
      <c r="T48" s="113"/>
      <c r="U48" s="37" t="s">
        <v>47</v>
      </c>
      <c r="V48" s="46">
        <v>42</v>
      </c>
      <c r="W48" s="47" t="s">
        <v>1050</v>
      </c>
      <c r="X48" s="47" t="s">
        <v>333</v>
      </c>
      <c r="Y48" s="47" t="s">
        <v>333</v>
      </c>
      <c r="Z48" s="48" t="s">
        <v>192</v>
      </c>
      <c r="AA48" s="46" t="s">
        <v>790</v>
      </c>
      <c r="AB48" s="46" t="s">
        <v>790</v>
      </c>
      <c r="AC48" s="46" t="s">
        <v>193</v>
      </c>
      <c r="AD48" s="47"/>
      <c r="AE48" s="47"/>
      <c r="AF48" s="47"/>
      <c r="AG48" s="82">
        <v>2010</v>
      </c>
      <c r="AH48" s="38"/>
      <c r="AI48" s="56" t="s">
        <v>1052</v>
      </c>
      <c r="AJ48" s="47" t="s">
        <v>1053</v>
      </c>
      <c r="AK48" s="84" t="s">
        <v>1054</v>
      </c>
    </row>
    <row r="49" spans="1:37" x14ac:dyDescent="0.25">
      <c r="A49" t="s">
        <v>1190</v>
      </c>
      <c r="C49" s="45" t="s">
        <v>361</v>
      </c>
      <c r="D49" s="47" t="s">
        <v>362</v>
      </c>
      <c r="E49" s="46" t="s">
        <v>257</v>
      </c>
      <c r="F49" s="47" t="s">
        <v>363</v>
      </c>
      <c r="G49" s="46" t="s">
        <v>364</v>
      </c>
      <c r="H49" s="47">
        <v>32</v>
      </c>
      <c r="I49" s="38">
        <v>32</v>
      </c>
      <c r="J49" s="37"/>
      <c r="K49" s="72"/>
      <c r="L49" s="113"/>
      <c r="M49" s="47"/>
      <c r="N49" s="48"/>
      <c r="O49" s="47"/>
      <c r="P49" s="47"/>
      <c r="Q49" s="113"/>
      <c r="R49" s="47"/>
      <c r="S49" s="81"/>
      <c r="T49" s="113"/>
      <c r="U49" s="37" t="s">
        <v>47</v>
      </c>
      <c r="V49" s="46">
        <v>25</v>
      </c>
      <c r="W49" s="47" t="s">
        <v>367</v>
      </c>
      <c r="X49" s="47" t="s">
        <v>333</v>
      </c>
      <c r="Y49" s="47" t="s">
        <v>333</v>
      </c>
      <c r="Z49" s="48" t="s">
        <v>193</v>
      </c>
      <c r="AA49" s="46" t="s">
        <v>342</v>
      </c>
      <c r="AB49" s="46" t="s">
        <v>342</v>
      </c>
      <c r="AC49" s="46" t="s">
        <v>192</v>
      </c>
      <c r="AD49" s="47"/>
      <c r="AE49" s="47"/>
      <c r="AF49" s="47"/>
      <c r="AG49" s="82">
        <v>2010</v>
      </c>
      <c r="AH49" s="38">
        <v>2013</v>
      </c>
      <c r="AI49" s="37" t="s">
        <v>365</v>
      </c>
      <c r="AJ49" s="47" t="s">
        <v>366</v>
      </c>
      <c r="AK49" s="38"/>
    </row>
    <row r="50" spans="1:37" ht="15" customHeight="1" x14ac:dyDescent="0.25">
      <c r="A50" t="s">
        <v>1190</v>
      </c>
      <c r="C50" s="45" t="s">
        <v>409</v>
      </c>
      <c r="D50" s="47" t="s">
        <v>410</v>
      </c>
      <c r="E50" s="46" t="s">
        <v>257</v>
      </c>
      <c r="F50" s="47" t="s">
        <v>411</v>
      </c>
      <c r="G50" s="46" t="s">
        <v>399</v>
      </c>
      <c r="H50" s="47">
        <v>8</v>
      </c>
      <c r="I50" s="38">
        <v>16</v>
      </c>
      <c r="J50" s="37" t="s">
        <v>1229</v>
      </c>
      <c r="K50" s="72" t="s">
        <v>311</v>
      </c>
      <c r="L50" s="113" t="s">
        <v>1233</v>
      </c>
      <c r="M50" s="47"/>
      <c r="N50" s="48"/>
      <c r="O50" s="47"/>
      <c r="P50" s="47"/>
      <c r="Q50" s="113"/>
      <c r="R50" s="47">
        <v>14.7</v>
      </c>
      <c r="S50" s="81"/>
      <c r="T50" s="113"/>
      <c r="U50" s="37" t="s">
        <v>42</v>
      </c>
      <c r="V50" s="46">
        <v>14</v>
      </c>
      <c r="W50" s="47" t="s">
        <v>412</v>
      </c>
      <c r="X50" s="47"/>
      <c r="Y50" s="47"/>
      <c r="Z50" s="48" t="s">
        <v>193</v>
      </c>
      <c r="AA50" s="46" t="s">
        <v>402</v>
      </c>
      <c r="AB50" s="46" t="s">
        <v>403</v>
      </c>
      <c r="AC50" s="46" t="s">
        <v>192</v>
      </c>
      <c r="AD50" s="47"/>
      <c r="AE50" s="47">
        <v>32</v>
      </c>
      <c r="AF50" s="47"/>
      <c r="AG50" s="82">
        <v>2002</v>
      </c>
      <c r="AH50" s="38">
        <v>2009</v>
      </c>
      <c r="AI50" s="37" t="s">
        <v>400</v>
      </c>
      <c r="AJ50" s="47" t="s">
        <v>1238</v>
      </c>
      <c r="AK50" s="38"/>
    </row>
    <row r="51" spans="1:37" ht="14.25" customHeight="1" x14ac:dyDescent="0.25">
      <c r="A51" t="s">
        <v>1190</v>
      </c>
      <c r="C51" s="45" t="s">
        <v>803</v>
      </c>
      <c r="D51" s="47" t="s">
        <v>804</v>
      </c>
      <c r="E51" s="46" t="s">
        <v>257</v>
      </c>
      <c r="F51" s="47" t="s">
        <v>411</v>
      </c>
      <c r="G51" s="46" t="s">
        <v>421</v>
      </c>
      <c r="H51" s="47">
        <v>8</v>
      </c>
      <c r="I51" s="38">
        <v>14</v>
      </c>
      <c r="J51" s="37" t="s">
        <v>1229</v>
      </c>
      <c r="K51" s="72" t="s">
        <v>311</v>
      </c>
      <c r="L51" s="113" t="s">
        <v>1233</v>
      </c>
      <c r="M51" s="47"/>
      <c r="N51" s="48"/>
      <c r="O51" s="47"/>
      <c r="P51" s="47"/>
      <c r="Q51" s="113"/>
      <c r="R51" s="47">
        <v>14.7</v>
      </c>
      <c r="S51" s="81"/>
      <c r="T51" s="113"/>
      <c r="U51" s="37" t="s">
        <v>42</v>
      </c>
      <c r="V51" s="46">
        <v>10</v>
      </c>
      <c r="W51" s="47" t="s">
        <v>806</v>
      </c>
      <c r="X51" s="47" t="s">
        <v>333</v>
      </c>
      <c r="Y51" s="47" t="s">
        <v>333</v>
      </c>
      <c r="Z51" s="48" t="s">
        <v>193</v>
      </c>
      <c r="AA51" s="46">
        <v>256</v>
      </c>
      <c r="AB51" s="46" t="s">
        <v>279</v>
      </c>
      <c r="AC51" s="46" t="s">
        <v>192</v>
      </c>
      <c r="AD51" s="47"/>
      <c r="AE51" s="47"/>
      <c r="AF51" s="47"/>
      <c r="AG51" s="82">
        <v>2002</v>
      </c>
      <c r="AH51" s="38">
        <v>2009</v>
      </c>
      <c r="AI51" s="37" t="s">
        <v>601</v>
      </c>
      <c r="AJ51" s="47" t="s">
        <v>805</v>
      </c>
      <c r="AK51" s="38"/>
    </row>
    <row r="52" spans="1:37" ht="14.25" customHeight="1" x14ac:dyDescent="0.25">
      <c r="A52" t="s">
        <v>1190</v>
      </c>
      <c r="C52" s="45" t="s">
        <v>918</v>
      </c>
      <c r="D52" s="47" t="s">
        <v>919</v>
      </c>
      <c r="E52" s="46" t="s">
        <v>257</v>
      </c>
      <c r="F52" s="47" t="s">
        <v>411</v>
      </c>
      <c r="G52" s="46">
        <v>6502</v>
      </c>
      <c r="H52" s="47">
        <v>8</v>
      </c>
      <c r="I52" s="38" t="s">
        <v>262</v>
      </c>
      <c r="J52" s="37" t="s">
        <v>1229</v>
      </c>
      <c r="K52" s="72" t="s">
        <v>311</v>
      </c>
      <c r="L52" s="113"/>
      <c r="M52" s="47">
        <v>725</v>
      </c>
      <c r="N52" s="48">
        <v>6</v>
      </c>
      <c r="O52" s="47"/>
      <c r="P52" s="47"/>
      <c r="Q52" s="113">
        <v>127.63200000000001</v>
      </c>
      <c r="R52" s="47">
        <v>14.7</v>
      </c>
      <c r="S52" s="81">
        <v>0.33</v>
      </c>
      <c r="T52" s="113">
        <f>1000*S52*Q52/M52</f>
        <v>58.094565517241385</v>
      </c>
      <c r="U52" s="37" t="s">
        <v>42</v>
      </c>
      <c r="V52" s="46">
        <v>7</v>
      </c>
      <c r="W52" s="47" t="s">
        <v>921</v>
      </c>
      <c r="X52" s="47" t="s">
        <v>333</v>
      </c>
      <c r="Y52" s="47" t="s">
        <v>333</v>
      </c>
      <c r="Z52" s="48" t="s">
        <v>193</v>
      </c>
      <c r="AA52" s="46" t="s">
        <v>402</v>
      </c>
      <c r="AB52" s="46" t="s">
        <v>402</v>
      </c>
      <c r="AC52" s="46" t="s">
        <v>192</v>
      </c>
      <c r="AD52" s="47"/>
      <c r="AE52" s="47"/>
      <c r="AF52" s="47"/>
      <c r="AG52" s="82">
        <v>2002</v>
      </c>
      <c r="AH52" s="38">
        <v>2010</v>
      </c>
      <c r="AI52" s="37" t="s">
        <v>312</v>
      </c>
      <c r="AJ52" s="47" t="s">
        <v>920</v>
      </c>
      <c r="AK52" s="38"/>
    </row>
    <row r="53" spans="1:37" ht="14.25" customHeight="1" x14ac:dyDescent="0.25">
      <c r="A53" t="s">
        <v>1190</v>
      </c>
      <c r="C53" s="45" t="s">
        <v>926</v>
      </c>
      <c r="D53" s="47" t="s">
        <v>927</v>
      </c>
      <c r="E53" s="46" t="s">
        <v>257</v>
      </c>
      <c r="F53" s="47" t="s">
        <v>411</v>
      </c>
      <c r="G53" s="46">
        <v>8080</v>
      </c>
      <c r="H53" s="47">
        <v>8</v>
      </c>
      <c r="I53" s="38" t="s">
        <v>262</v>
      </c>
      <c r="J53" s="37" t="s">
        <v>1229</v>
      </c>
      <c r="K53" s="72" t="s">
        <v>311</v>
      </c>
      <c r="L53" s="113" t="s">
        <v>1234</v>
      </c>
      <c r="M53" s="47">
        <v>958</v>
      </c>
      <c r="N53" s="48">
        <v>6</v>
      </c>
      <c r="O53" s="47"/>
      <c r="P53" s="47"/>
      <c r="Q53" s="113">
        <v>95.12</v>
      </c>
      <c r="R53" s="47">
        <v>14.7</v>
      </c>
      <c r="S53" s="81">
        <v>0.33</v>
      </c>
      <c r="T53" s="113">
        <f>1000*S53*Q53/M53</f>
        <v>32.765762004175365</v>
      </c>
      <c r="U53" s="37" t="s">
        <v>42</v>
      </c>
      <c r="V53" s="46">
        <v>16</v>
      </c>
      <c r="W53" s="47" t="s">
        <v>1237</v>
      </c>
      <c r="X53" s="47" t="s">
        <v>333</v>
      </c>
      <c r="Y53" s="47" t="s">
        <v>333</v>
      </c>
      <c r="Z53" s="48" t="s">
        <v>193</v>
      </c>
      <c r="AA53" s="46" t="s">
        <v>402</v>
      </c>
      <c r="AB53" s="46" t="s">
        <v>402</v>
      </c>
      <c r="AC53" s="46" t="s">
        <v>192</v>
      </c>
      <c r="AD53" s="47"/>
      <c r="AE53" s="47"/>
      <c r="AF53" s="47"/>
      <c r="AG53" s="82">
        <v>2002</v>
      </c>
      <c r="AH53" s="38">
        <v>2011</v>
      </c>
      <c r="AI53" s="37" t="s">
        <v>726</v>
      </c>
      <c r="AJ53" s="47" t="s">
        <v>929</v>
      </c>
      <c r="AK53" s="38"/>
    </row>
    <row r="54" spans="1:37" ht="14.25" customHeight="1" x14ac:dyDescent="0.25">
      <c r="A54" t="s">
        <v>1190</v>
      </c>
      <c r="C54" s="45" t="s">
        <v>926</v>
      </c>
      <c r="D54" s="47" t="s">
        <v>927</v>
      </c>
      <c r="E54" s="46" t="s">
        <v>257</v>
      </c>
      <c r="F54" s="47" t="s">
        <v>411</v>
      </c>
      <c r="G54" s="46" t="s">
        <v>928</v>
      </c>
      <c r="H54" s="47">
        <v>8</v>
      </c>
      <c r="I54" s="38" t="s">
        <v>262</v>
      </c>
      <c r="J54" s="37" t="s">
        <v>1229</v>
      </c>
      <c r="K54" s="72" t="s">
        <v>311</v>
      </c>
      <c r="L54" s="113" t="s">
        <v>1235</v>
      </c>
      <c r="M54" s="47">
        <v>1462</v>
      </c>
      <c r="N54" s="48">
        <v>6</v>
      </c>
      <c r="O54" s="47"/>
      <c r="P54" s="47"/>
      <c r="Q54" s="113">
        <v>82.733999999999995</v>
      </c>
      <c r="R54" s="47">
        <v>14.7</v>
      </c>
      <c r="S54" s="81">
        <v>0.33</v>
      </c>
      <c r="T54" s="113">
        <f>1000*S54*Q54/M54</f>
        <v>18.674569083447331</v>
      </c>
      <c r="U54" s="37" t="s">
        <v>42</v>
      </c>
      <c r="V54" s="46">
        <v>16</v>
      </c>
      <c r="W54" s="47" t="s">
        <v>1236</v>
      </c>
      <c r="X54" s="47" t="s">
        <v>333</v>
      </c>
      <c r="Y54" s="47" t="s">
        <v>333</v>
      </c>
      <c r="Z54" s="48" t="s">
        <v>193</v>
      </c>
      <c r="AA54" s="46" t="s">
        <v>402</v>
      </c>
      <c r="AB54" s="46" t="s">
        <v>402</v>
      </c>
      <c r="AC54" s="46" t="s">
        <v>192</v>
      </c>
      <c r="AD54" s="47"/>
      <c r="AE54" s="47"/>
      <c r="AF54" s="47"/>
      <c r="AG54" s="82">
        <v>2002</v>
      </c>
      <c r="AH54" s="38">
        <v>2011</v>
      </c>
      <c r="AI54" s="37" t="s">
        <v>726</v>
      </c>
      <c r="AJ54" s="47" t="s">
        <v>929</v>
      </c>
      <c r="AK54" s="38"/>
    </row>
    <row r="55" spans="1:37" ht="14.25" customHeight="1" x14ac:dyDescent="0.25">
      <c r="A55" t="s">
        <v>1191</v>
      </c>
      <c r="C55" s="45" t="s">
        <v>374</v>
      </c>
      <c r="D55" s="47" t="s">
        <v>498</v>
      </c>
      <c r="E55" s="46" t="s">
        <v>206</v>
      </c>
      <c r="F55" s="47" t="s">
        <v>375</v>
      </c>
      <c r="G55" s="46" t="s">
        <v>389</v>
      </c>
      <c r="H55" s="47">
        <v>16</v>
      </c>
      <c r="I55" s="38">
        <v>16</v>
      </c>
      <c r="J55" s="37"/>
      <c r="K55" s="72"/>
      <c r="L55" s="113"/>
      <c r="M55" s="47"/>
      <c r="N55" s="48"/>
      <c r="O55" s="47"/>
      <c r="P55" s="47"/>
      <c r="Q55" s="113"/>
      <c r="R55" s="47"/>
      <c r="S55" s="81"/>
      <c r="T55" s="113"/>
      <c r="U55" s="37" t="s">
        <v>42</v>
      </c>
      <c r="V55" s="46">
        <v>5</v>
      </c>
      <c r="W55" s="47" t="s">
        <v>376</v>
      </c>
      <c r="X55" s="47" t="s">
        <v>360</v>
      </c>
      <c r="Y55" s="47"/>
      <c r="Z55" s="48" t="s">
        <v>193</v>
      </c>
      <c r="AA55" s="46" t="s">
        <v>377</v>
      </c>
      <c r="AB55" s="46" t="s">
        <v>377</v>
      </c>
      <c r="AC55" s="46"/>
      <c r="AD55" s="47"/>
      <c r="AE55" s="47"/>
      <c r="AF55" s="47"/>
      <c r="AG55" s="82">
        <v>2010</v>
      </c>
      <c r="AH55" s="38">
        <v>2012</v>
      </c>
      <c r="AI55" s="37"/>
      <c r="AJ55" s="47" t="s">
        <v>378</v>
      </c>
      <c r="AK55" s="38"/>
    </row>
    <row r="56" spans="1:37" ht="14.25" customHeight="1" x14ac:dyDescent="0.25">
      <c r="A56" t="s">
        <v>1192</v>
      </c>
      <c r="C56" s="45" t="s">
        <v>31</v>
      </c>
      <c r="D56" s="47"/>
      <c r="E56" s="46" t="s">
        <v>446</v>
      </c>
      <c r="F56" s="87" t="s">
        <v>1205</v>
      </c>
      <c r="G56" s="46" t="s">
        <v>26</v>
      </c>
      <c r="H56" s="47">
        <v>16</v>
      </c>
      <c r="I56" s="88" t="s">
        <v>81</v>
      </c>
      <c r="J56" s="37" t="s">
        <v>33</v>
      </c>
      <c r="K56" s="72" t="s">
        <v>1244</v>
      </c>
      <c r="L56" s="113"/>
      <c r="M56" s="47">
        <v>140</v>
      </c>
      <c r="N56" s="48" t="s">
        <v>1190</v>
      </c>
      <c r="O56" s="47">
        <v>4</v>
      </c>
      <c r="P56" s="47"/>
      <c r="Q56" s="113">
        <v>198</v>
      </c>
      <c r="R56" s="47"/>
      <c r="S56" s="81">
        <v>0.67</v>
      </c>
      <c r="T56" s="113">
        <f>1000*S56*Q56/M56</f>
        <v>947.57142857142856</v>
      </c>
      <c r="U56" s="37" t="s">
        <v>158</v>
      </c>
      <c r="V56" s="46"/>
      <c r="W56" s="47"/>
      <c r="X56" s="47"/>
      <c r="Y56" s="47"/>
      <c r="Z56" s="48"/>
      <c r="AA56" s="46"/>
      <c r="AB56" s="46">
        <v>64</v>
      </c>
      <c r="AC56" s="46" t="s">
        <v>193</v>
      </c>
      <c r="AD56" s="47">
        <v>64</v>
      </c>
      <c r="AE56" s="47">
        <v>32</v>
      </c>
      <c r="AF56" s="47">
        <v>3</v>
      </c>
      <c r="AG56" s="82"/>
      <c r="AH56" s="38">
        <v>2010</v>
      </c>
      <c r="AI56" s="37" t="s">
        <v>32</v>
      </c>
      <c r="AJ56" s="75" t="s">
        <v>76</v>
      </c>
      <c r="AK56" s="38" t="s">
        <v>34</v>
      </c>
    </row>
    <row r="57" spans="1:37" ht="14.25" customHeight="1" x14ac:dyDescent="0.25">
      <c r="C57" s="45" t="s">
        <v>31</v>
      </c>
      <c r="D57" s="47"/>
      <c r="E57" s="46" t="s">
        <v>446</v>
      </c>
      <c r="F57" s="87" t="s">
        <v>1205</v>
      </c>
      <c r="G57" s="46" t="s">
        <v>26</v>
      </c>
      <c r="H57" s="47">
        <v>16</v>
      </c>
      <c r="I57" s="88" t="s">
        <v>81</v>
      </c>
      <c r="J57" s="37" t="s">
        <v>33</v>
      </c>
      <c r="K57" s="72" t="s">
        <v>1244</v>
      </c>
      <c r="L57" s="113"/>
      <c r="M57" s="47">
        <v>480</v>
      </c>
      <c r="N57" s="48" t="s">
        <v>1190</v>
      </c>
      <c r="O57" s="47">
        <v>4</v>
      </c>
      <c r="P57" s="47"/>
      <c r="Q57" s="113">
        <v>197</v>
      </c>
      <c r="R57" s="47"/>
      <c r="S57" s="81">
        <v>0.67</v>
      </c>
      <c r="T57" s="113">
        <f>1000*S57*Q57/M57</f>
        <v>274.97916666666669</v>
      </c>
      <c r="U57" s="37" t="s">
        <v>158</v>
      </c>
      <c r="V57" s="46"/>
      <c r="W57" s="47"/>
      <c r="X57" s="47"/>
      <c r="Y57" s="47"/>
      <c r="Z57" s="48"/>
      <c r="AA57" s="46"/>
      <c r="AB57" s="46">
        <v>128</v>
      </c>
      <c r="AC57" s="46" t="s">
        <v>193</v>
      </c>
      <c r="AD57" s="47">
        <v>64</v>
      </c>
      <c r="AE57" s="47">
        <v>32</v>
      </c>
      <c r="AF57" s="47">
        <v>3</v>
      </c>
      <c r="AG57" s="82"/>
      <c r="AH57" s="38">
        <v>2010</v>
      </c>
      <c r="AI57" s="37" t="s">
        <v>32</v>
      </c>
      <c r="AJ57" s="47" t="s">
        <v>76</v>
      </c>
      <c r="AK57" s="38" t="s">
        <v>34</v>
      </c>
    </row>
    <row r="58" spans="1:37" ht="14.25" customHeight="1" x14ac:dyDescent="0.25">
      <c r="A58" t="s">
        <v>1190</v>
      </c>
      <c r="C58" s="45" t="s">
        <v>108</v>
      </c>
      <c r="D58" s="47"/>
      <c r="E58" s="46" t="s">
        <v>257</v>
      </c>
      <c r="F58" s="47" t="s">
        <v>1080</v>
      </c>
      <c r="G58" s="46">
        <v>6502</v>
      </c>
      <c r="H58" s="47">
        <v>8</v>
      </c>
      <c r="I58" s="38" t="s">
        <v>262</v>
      </c>
      <c r="J58" s="37" t="s">
        <v>1229</v>
      </c>
      <c r="K58" s="72" t="s">
        <v>311</v>
      </c>
      <c r="L58" s="113"/>
      <c r="M58" s="47">
        <v>663</v>
      </c>
      <c r="N58" s="48">
        <v>6</v>
      </c>
      <c r="O58" s="47"/>
      <c r="P58" s="47"/>
      <c r="Q58" s="113">
        <v>89.317999999999998</v>
      </c>
      <c r="R58" s="47">
        <v>14.7</v>
      </c>
      <c r="S58" s="81">
        <v>0.33</v>
      </c>
      <c r="T58" s="113">
        <f>1000*S58*Q58/M58</f>
        <v>44.456923076923076</v>
      </c>
      <c r="U58" s="37" t="s">
        <v>42</v>
      </c>
      <c r="V58" s="46">
        <v>5</v>
      </c>
      <c r="W58" s="47" t="s">
        <v>108</v>
      </c>
      <c r="X58" s="47" t="s">
        <v>333</v>
      </c>
      <c r="Y58" s="47" t="s">
        <v>333</v>
      </c>
      <c r="Z58" s="48" t="s">
        <v>193</v>
      </c>
      <c r="AA58" s="46" t="s">
        <v>402</v>
      </c>
      <c r="AB58" s="46" t="s">
        <v>402</v>
      </c>
      <c r="AC58" s="46" t="s">
        <v>192</v>
      </c>
      <c r="AD58" s="47"/>
      <c r="AE58" s="47"/>
      <c r="AF58" s="47"/>
      <c r="AG58" s="82">
        <v>1999</v>
      </c>
      <c r="AH58" s="38">
        <v>2000</v>
      </c>
      <c r="AI58" s="37" t="s">
        <v>312</v>
      </c>
      <c r="AJ58" s="47" t="s">
        <v>1081</v>
      </c>
      <c r="AK58" s="38"/>
    </row>
    <row r="59" spans="1:37" ht="14.25" customHeight="1" x14ac:dyDescent="0.25">
      <c r="C59" s="45" t="s">
        <v>530</v>
      </c>
      <c r="D59" s="47" t="s">
        <v>531</v>
      </c>
      <c r="E59" s="46" t="s">
        <v>282</v>
      </c>
      <c r="F59" s="47" t="s">
        <v>532</v>
      </c>
      <c r="G59" s="46"/>
      <c r="H59" s="47"/>
      <c r="I59" s="38"/>
      <c r="J59" s="37"/>
      <c r="K59" s="72"/>
      <c r="L59" s="113"/>
      <c r="M59" s="47"/>
      <c r="N59" s="48"/>
      <c r="O59" s="47"/>
      <c r="P59" s="47"/>
      <c r="Q59" s="113"/>
      <c r="R59" s="47"/>
      <c r="S59" s="81"/>
      <c r="T59" s="113"/>
      <c r="U59" s="37" t="s">
        <v>299</v>
      </c>
      <c r="V59" s="46"/>
      <c r="W59" s="47"/>
      <c r="X59" s="47"/>
      <c r="Y59" s="47"/>
      <c r="Z59" s="48"/>
      <c r="AA59" s="46"/>
      <c r="AB59" s="46"/>
      <c r="AC59" s="46"/>
      <c r="AD59" s="47"/>
      <c r="AE59" s="47"/>
      <c r="AF59" s="47"/>
      <c r="AG59" s="82">
        <v>2010</v>
      </c>
      <c r="AH59" s="38">
        <v>2010</v>
      </c>
      <c r="AI59" s="37"/>
      <c r="AJ59" s="47"/>
      <c r="AK59" s="38"/>
    </row>
    <row r="60" spans="1:37" ht="14.25" customHeight="1" x14ac:dyDescent="0.25">
      <c r="C60" s="45">
        <v>1664</v>
      </c>
      <c r="D60" s="47" t="s">
        <v>284</v>
      </c>
      <c r="E60" s="46" t="s">
        <v>436</v>
      </c>
      <c r="F60" s="47" t="s">
        <v>285</v>
      </c>
      <c r="G60" s="46"/>
      <c r="H60" s="47"/>
      <c r="I60" s="38"/>
      <c r="J60" s="37"/>
      <c r="K60" s="72"/>
      <c r="L60" s="113"/>
      <c r="M60" s="47"/>
      <c r="N60" s="48"/>
      <c r="O60" s="47"/>
      <c r="P60" s="47"/>
      <c r="Q60" s="113"/>
      <c r="R60" s="47"/>
      <c r="S60" s="81"/>
      <c r="T60" s="113"/>
      <c r="U60" s="37" t="s">
        <v>163</v>
      </c>
      <c r="V60" s="46"/>
      <c r="W60" s="47"/>
      <c r="X60" s="47"/>
      <c r="Y60" s="47"/>
      <c r="Z60" s="48"/>
      <c r="AA60" s="46"/>
      <c r="AB60" s="46"/>
      <c r="AC60" s="46"/>
      <c r="AD60" s="47">
        <v>26</v>
      </c>
      <c r="AE60" s="47"/>
      <c r="AF60" s="47"/>
      <c r="AG60" s="82">
        <v>2010</v>
      </c>
      <c r="AH60" s="38">
        <v>2010</v>
      </c>
      <c r="AI60" s="37"/>
      <c r="AJ60" s="47" t="s">
        <v>286</v>
      </c>
      <c r="AK60" s="38"/>
    </row>
    <row r="61" spans="1:37" ht="14.25" customHeight="1" x14ac:dyDescent="0.25">
      <c r="A61" t="s">
        <v>395</v>
      </c>
      <c r="C61" s="45" t="s">
        <v>939</v>
      </c>
      <c r="D61" s="47" t="s">
        <v>940</v>
      </c>
      <c r="E61" s="46" t="s">
        <v>206</v>
      </c>
      <c r="F61" s="47" t="s">
        <v>941</v>
      </c>
      <c r="G61" s="46" t="s">
        <v>942</v>
      </c>
      <c r="H61" s="47"/>
      <c r="I61" s="38"/>
      <c r="J61" s="37"/>
      <c r="K61" s="72"/>
      <c r="L61" s="113"/>
      <c r="M61" s="47"/>
      <c r="N61" s="48"/>
      <c r="O61" s="47"/>
      <c r="P61" s="47"/>
      <c r="Q61" s="113"/>
      <c r="R61" s="47"/>
      <c r="S61" s="81"/>
      <c r="T61" s="113"/>
      <c r="U61" s="37" t="s">
        <v>47</v>
      </c>
      <c r="V61" s="46">
        <v>32</v>
      </c>
      <c r="W61" s="47" t="s">
        <v>943</v>
      </c>
      <c r="X61" s="47" t="s">
        <v>333</v>
      </c>
      <c r="Y61" s="47" t="s">
        <v>373</v>
      </c>
      <c r="Z61" s="48" t="s">
        <v>193</v>
      </c>
      <c r="AA61" s="46"/>
      <c r="AB61" s="46"/>
      <c r="AC61" s="46"/>
      <c r="AD61" s="47"/>
      <c r="AE61" s="47">
        <v>12</v>
      </c>
      <c r="AF61" s="47"/>
      <c r="AG61" s="82">
        <v>2011</v>
      </c>
      <c r="AH61" s="38">
        <v>2012</v>
      </c>
      <c r="AI61" s="37"/>
      <c r="AJ61" s="47" t="s">
        <v>944</v>
      </c>
      <c r="AK61" s="38"/>
    </row>
    <row r="62" spans="1:37" ht="14.25" customHeight="1" x14ac:dyDescent="0.25">
      <c r="C62" s="45" t="s">
        <v>319</v>
      </c>
      <c r="D62" s="47" t="s">
        <v>320</v>
      </c>
      <c r="E62" s="46" t="s">
        <v>436</v>
      </c>
      <c r="F62" s="47" t="s">
        <v>321</v>
      </c>
      <c r="G62" s="46"/>
      <c r="H62" s="47">
        <v>8</v>
      </c>
      <c r="I62" s="38"/>
      <c r="J62" s="37"/>
      <c r="K62" s="72"/>
      <c r="L62" s="113"/>
      <c r="M62" s="47"/>
      <c r="N62" s="48"/>
      <c r="O62" s="47"/>
      <c r="P62" s="47"/>
      <c r="Q62" s="113"/>
      <c r="R62" s="47"/>
      <c r="S62" s="81"/>
      <c r="T62" s="113"/>
      <c r="U62" s="37" t="s">
        <v>42</v>
      </c>
      <c r="V62" s="46">
        <v>16</v>
      </c>
      <c r="W62" s="47" t="s">
        <v>322</v>
      </c>
      <c r="X62" s="47"/>
      <c r="Y62" s="47" t="s">
        <v>373</v>
      </c>
      <c r="Z62" s="48"/>
      <c r="AA62" s="46"/>
      <c r="AB62" s="46"/>
      <c r="AC62" s="46"/>
      <c r="AD62" s="47"/>
      <c r="AE62" s="47"/>
      <c r="AF62" s="47"/>
      <c r="AG62" s="82"/>
      <c r="AH62" s="38"/>
      <c r="AI62" s="68"/>
      <c r="AJ62" s="47" t="s">
        <v>323</v>
      </c>
      <c r="AK62" s="38"/>
    </row>
    <row r="63" spans="1:37" ht="14.25" customHeight="1" x14ac:dyDescent="0.25">
      <c r="A63" t="s">
        <v>1190</v>
      </c>
      <c r="C63" s="45" t="s">
        <v>965</v>
      </c>
      <c r="D63" s="47" t="s">
        <v>966</v>
      </c>
      <c r="E63" s="46" t="s">
        <v>206</v>
      </c>
      <c r="F63" s="47" t="s">
        <v>967</v>
      </c>
      <c r="G63" s="46">
        <v>8051</v>
      </c>
      <c r="H63" s="47">
        <v>8</v>
      </c>
      <c r="I63" s="38" t="s">
        <v>262</v>
      </c>
      <c r="J63" s="37"/>
      <c r="K63" s="72"/>
      <c r="L63" s="113"/>
      <c r="M63" s="47"/>
      <c r="N63" s="48"/>
      <c r="O63" s="47"/>
      <c r="P63" s="47"/>
      <c r="Q63" s="113"/>
      <c r="R63" s="47"/>
      <c r="S63" s="81"/>
      <c r="T63" s="113"/>
      <c r="U63" s="37" t="s">
        <v>47</v>
      </c>
      <c r="V63" s="46">
        <v>74</v>
      </c>
      <c r="W63" s="47" t="s">
        <v>325</v>
      </c>
      <c r="X63" s="47" t="s">
        <v>333</v>
      </c>
      <c r="Y63" s="47" t="s">
        <v>333</v>
      </c>
      <c r="Z63" s="48" t="s">
        <v>193</v>
      </c>
      <c r="AA63" s="46" t="s">
        <v>402</v>
      </c>
      <c r="AB63" s="46" t="s">
        <v>402</v>
      </c>
      <c r="AC63" s="46" t="s">
        <v>192</v>
      </c>
      <c r="AD63" s="47"/>
      <c r="AE63" s="47"/>
      <c r="AF63" s="47"/>
      <c r="AG63" s="82">
        <v>2011</v>
      </c>
      <c r="AH63" s="38">
        <v>2013</v>
      </c>
      <c r="AI63" s="37" t="s">
        <v>326</v>
      </c>
      <c r="AJ63" s="47" t="s">
        <v>968</v>
      </c>
      <c r="AK63" s="38"/>
    </row>
    <row r="64" spans="1:37" ht="14.25" customHeight="1" x14ac:dyDescent="0.25">
      <c r="A64" t="s">
        <v>395</v>
      </c>
      <c r="C64" s="45" t="s">
        <v>1015</v>
      </c>
      <c r="D64" s="47"/>
      <c r="E64" s="46" t="s">
        <v>282</v>
      </c>
      <c r="F64" s="47" t="s">
        <v>1014</v>
      </c>
      <c r="G64" s="46" t="s">
        <v>254</v>
      </c>
      <c r="H64" s="47">
        <v>16</v>
      </c>
      <c r="I64" s="38">
        <v>5</v>
      </c>
      <c r="J64" s="37"/>
      <c r="K64" s="72"/>
      <c r="L64" s="113"/>
      <c r="M64" s="47"/>
      <c r="N64" s="48"/>
      <c r="O64" s="47"/>
      <c r="P64" s="47"/>
      <c r="Q64" s="113"/>
      <c r="R64" s="47"/>
      <c r="S64" s="81"/>
      <c r="T64" s="113"/>
      <c r="U64" s="37" t="s">
        <v>42</v>
      </c>
      <c r="V64" s="46">
        <v>1</v>
      </c>
      <c r="W64" s="47" t="s">
        <v>1015</v>
      </c>
      <c r="X64" s="47"/>
      <c r="Y64" s="47"/>
      <c r="Z64" s="48" t="s">
        <v>193</v>
      </c>
      <c r="AA64" s="46" t="s">
        <v>402</v>
      </c>
      <c r="AB64" s="46" t="s">
        <v>402</v>
      </c>
      <c r="AC64" s="46"/>
      <c r="AD64" s="47"/>
      <c r="AE64" s="47"/>
      <c r="AF64" s="47"/>
      <c r="AG64" s="82">
        <v>2000</v>
      </c>
      <c r="AH64" s="38"/>
      <c r="AI64" s="83"/>
      <c r="AJ64" s="47"/>
      <c r="AK64" s="38"/>
    </row>
    <row r="65" spans="1:37" ht="14.25" customHeight="1" x14ac:dyDescent="0.25">
      <c r="C65" s="45" t="s">
        <v>780</v>
      </c>
      <c r="D65" s="47" t="s">
        <v>781</v>
      </c>
      <c r="E65" s="46" t="s">
        <v>282</v>
      </c>
      <c r="F65" s="47" t="s">
        <v>782</v>
      </c>
      <c r="G65" s="46" t="s">
        <v>399</v>
      </c>
      <c r="H65" s="47">
        <v>8</v>
      </c>
      <c r="I65" s="38">
        <v>16</v>
      </c>
      <c r="J65" s="37"/>
      <c r="K65" s="72"/>
      <c r="L65" s="113"/>
      <c r="M65" s="47"/>
      <c r="N65" s="48"/>
      <c r="O65" s="47"/>
      <c r="P65" s="47"/>
      <c r="Q65" s="113"/>
      <c r="R65" s="47"/>
      <c r="S65" s="81"/>
      <c r="T65" s="113"/>
      <c r="U65" s="37" t="s">
        <v>42</v>
      </c>
      <c r="V65" s="46">
        <v>8</v>
      </c>
      <c r="W65" s="47"/>
      <c r="X65" s="47" t="s">
        <v>333</v>
      </c>
      <c r="Y65" s="47" t="s">
        <v>333</v>
      </c>
      <c r="Z65" s="48" t="s">
        <v>193</v>
      </c>
      <c r="AA65" s="46" t="s">
        <v>402</v>
      </c>
      <c r="AB65" s="46" t="s">
        <v>402</v>
      </c>
      <c r="AC65" s="46" t="s">
        <v>192</v>
      </c>
      <c r="AD65" s="47"/>
      <c r="AE65" s="47">
        <v>32</v>
      </c>
      <c r="AF65" s="47">
        <v>6</v>
      </c>
      <c r="AG65" s="82">
        <v>2003</v>
      </c>
      <c r="AH65" s="38">
        <v>2009</v>
      </c>
      <c r="AI65" s="37" t="s">
        <v>400</v>
      </c>
      <c r="AJ65" s="47" t="s">
        <v>783</v>
      </c>
      <c r="AK65" s="38"/>
    </row>
    <row r="66" spans="1:37" ht="14.25" customHeight="1" x14ac:dyDescent="0.25">
      <c r="A66" t="s">
        <v>1191</v>
      </c>
      <c r="C66" s="45" t="s">
        <v>517</v>
      </c>
      <c r="D66" s="47" t="s">
        <v>518</v>
      </c>
      <c r="E66" s="46" t="s">
        <v>257</v>
      </c>
      <c r="F66" s="47" t="s">
        <v>519</v>
      </c>
      <c r="G66" s="46" t="s">
        <v>353</v>
      </c>
      <c r="H66" s="47">
        <v>16</v>
      </c>
      <c r="I66" s="38">
        <v>16</v>
      </c>
      <c r="J66" s="37"/>
      <c r="K66" s="72"/>
      <c r="L66" s="113"/>
      <c r="M66" s="47"/>
      <c r="N66" s="48"/>
      <c r="O66" s="47"/>
      <c r="P66" s="47"/>
      <c r="Q66" s="113"/>
      <c r="R66" s="47"/>
      <c r="S66" s="81"/>
      <c r="T66" s="113"/>
      <c r="U66" s="37" t="s">
        <v>47</v>
      </c>
      <c r="V66" s="46">
        <v>12</v>
      </c>
      <c r="W66" s="47" t="s">
        <v>520</v>
      </c>
      <c r="X66" s="47" t="s">
        <v>333</v>
      </c>
      <c r="Y66" s="47"/>
      <c r="Z66" s="48" t="s">
        <v>193</v>
      </c>
      <c r="AA66" s="46" t="s">
        <v>402</v>
      </c>
      <c r="AB66" s="46" t="s">
        <v>402</v>
      </c>
      <c r="AC66" s="46"/>
      <c r="AD66" s="47">
        <v>13</v>
      </c>
      <c r="AE66" s="47">
        <v>8</v>
      </c>
      <c r="AF66" s="47">
        <v>5</v>
      </c>
      <c r="AG66" s="82">
        <v>2012</v>
      </c>
      <c r="AH66" s="38">
        <v>2012</v>
      </c>
      <c r="AI66" s="37"/>
      <c r="AJ66" s="47"/>
      <c r="AK66" s="38"/>
    </row>
    <row r="67" spans="1:37" ht="14.25" customHeight="1" x14ac:dyDescent="0.25">
      <c r="C67" s="45" t="s">
        <v>476</v>
      </c>
      <c r="D67" s="47" t="s">
        <v>477</v>
      </c>
      <c r="E67" s="46" t="s">
        <v>295</v>
      </c>
      <c r="F67" s="47" t="s">
        <v>478</v>
      </c>
      <c r="G67" s="46" t="s">
        <v>353</v>
      </c>
      <c r="H67" s="47"/>
      <c r="I67" s="38"/>
      <c r="J67" s="37"/>
      <c r="K67" s="72"/>
      <c r="L67" s="113"/>
      <c r="M67" s="47"/>
      <c r="N67" s="48"/>
      <c r="O67" s="47"/>
      <c r="P67" s="47"/>
      <c r="Q67" s="113"/>
      <c r="R67" s="47"/>
      <c r="S67" s="81"/>
      <c r="T67" s="113"/>
      <c r="U67" s="37" t="s">
        <v>433</v>
      </c>
      <c r="V67" s="46"/>
      <c r="W67" s="47"/>
      <c r="X67" s="47"/>
      <c r="Y67" s="47"/>
      <c r="Z67" s="48"/>
      <c r="AA67" s="46"/>
      <c r="AB67" s="46"/>
      <c r="AC67" s="46"/>
      <c r="AD67" s="47"/>
      <c r="AE67" s="47"/>
      <c r="AF67" s="47"/>
      <c r="AG67" s="82">
        <v>2010</v>
      </c>
      <c r="AH67" s="38"/>
      <c r="AI67" s="37"/>
      <c r="AJ67" s="47" t="s">
        <v>479</v>
      </c>
      <c r="AK67" s="38"/>
    </row>
    <row r="68" spans="1:37" ht="14.25" customHeight="1" x14ac:dyDescent="0.25">
      <c r="A68" t="s">
        <v>1192</v>
      </c>
      <c r="C68" s="45" t="s">
        <v>429</v>
      </c>
      <c r="D68" s="47"/>
      <c r="E68" s="80" t="s">
        <v>310</v>
      </c>
      <c r="F68" s="47" t="s">
        <v>1225</v>
      </c>
      <c r="G68" s="46" t="s">
        <v>430</v>
      </c>
      <c r="H68" s="47">
        <v>16</v>
      </c>
      <c r="I68" s="38"/>
      <c r="J68" s="37" t="s">
        <v>44</v>
      </c>
      <c r="K68" s="47" t="s">
        <v>429</v>
      </c>
      <c r="L68" s="113"/>
      <c r="M68" s="47">
        <v>1100</v>
      </c>
      <c r="N68" s="48">
        <v>6</v>
      </c>
      <c r="O68" s="47"/>
      <c r="P68" s="47"/>
      <c r="Q68" s="113">
        <v>160</v>
      </c>
      <c r="R68" s="47"/>
      <c r="S68" s="81">
        <v>0.67</v>
      </c>
      <c r="T68" s="113">
        <f>1000*S68*Q68/M68</f>
        <v>97.454545454545453</v>
      </c>
      <c r="U68" s="37" t="s">
        <v>199</v>
      </c>
      <c r="V68" s="46"/>
      <c r="W68" s="47"/>
      <c r="X68" s="47" t="s">
        <v>333</v>
      </c>
      <c r="Y68" s="47" t="s">
        <v>333</v>
      </c>
      <c r="Z68" s="48" t="s">
        <v>193</v>
      </c>
      <c r="AA68" s="46" t="s">
        <v>402</v>
      </c>
      <c r="AB68" s="46" t="s">
        <v>402</v>
      </c>
      <c r="AC68" s="46"/>
      <c r="AD68" s="47"/>
      <c r="AE68" s="47">
        <v>16</v>
      </c>
      <c r="AF68" s="47"/>
      <c r="AG68" s="82"/>
      <c r="AH68" s="38"/>
      <c r="AI68" s="56" t="s">
        <v>1227</v>
      </c>
      <c r="AJ68" s="47" t="s">
        <v>1239</v>
      </c>
      <c r="AK68" s="38" t="s">
        <v>1226</v>
      </c>
    </row>
    <row r="69" spans="1:37" x14ac:dyDescent="0.25">
      <c r="A69" t="s">
        <v>1192</v>
      </c>
      <c r="C69" s="45" t="s">
        <v>429</v>
      </c>
      <c r="D69" s="47"/>
      <c r="E69" s="80" t="s">
        <v>310</v>
      </c>
      <c r="F69" s="47" t="s">
        <v>1225</v>
      </c>
      <c r="G69" s="46" t="s">
        <v>1228</v>
      </c>
      <c r="H69" s="47">
        <v>32</v>
      </c>
      <c r="I69" s="38"/>
      <c r="J69" s="37" t="s">
        <v>33</v>
      </c>
      <c r="K69" s="47" t="s">
        <v>429</v>
      </c>
      <c r="L69" s="113"/>
      <c r="M69" s="47">
        <v>1800</v>
      </c>
      <c r="N69" s="48" t="s">
        <v>1190</v>
      </c>
      <c r="O69" s="47"/>
      <c r="P69" s="47"/>
      <c r="Q69" s="113">
        <v>200</v>
      </c>
      <c r="R69" s="47"/>
      <c r="S69" s="81">
        <v>1</v>
      </c>
      <c r="T69" s="113">
        <f>1000*S69*Q69/M69</f>
        <v>111.11111111111111</v>
      </c>
      <c r="U69" s="37" t="s">
        <v>199</v>
      </c>
      <c r="V69" s="46"/>
      <c r="W69" s="47"/>
      <c r="X69" s="47" t="s">
        <v>333</v>
      </c>
      <c r="Y69" s="47" t="s">
        <v>333</v>
      </c>
      <c r="Z69" s="48"/>
      <c r="AA69" s="46" t="s">
        <v>342</v>
      </c>
      <c r="AB69" s="46" t="s">
        <v>342</v>
      </c>
      <c r="AC69" s="46"/>
      <c r="AD69" s="47"/>
      <c r="AE69" s="47">
        <v>16</v>
      </c>
      <c r="AF69" s="47">
        <v>5</v>
      </c>
      <c r="AG69" s="82"/>
      <c r="AH69" s="38"/>
      <c r="AI69" s="56" t="s">
        <v>1227</v>
      </c>
      <c r="AJ69" s="47" t="s">
        <v>1239</v>
      </c>
      <c r="AK69" s="38" t="s">
        <v>1226</v>
      </c>
    </row>
    <row r="70" spans="1:37" ht="14.25" customHeight="1" x14ac:dyDescent="0.25">
      <c r="C70" s="45" t="s">
        <v>487</v>
      </c>
      <c r="D70" s="46"/>
      <c r="E70" s="80" t="s">
        <v>310</v>
      </c>
      <c r="F70" s="47" t="s">
        <v>488</v>
      </c>
      <c r="G70" s="46" t="s">
        <v>254</v>
      </c>
      <c r="H70" s="47">
        <v>9</v>
      </c>
      <c r="I70" s="38">
        <v>9</v>
      </c>
      <c r="J70" s="37"/>
      <c r="K70" s="72" t="s">
        <v>488</v>
      </c>
      <c r="L70" s="113"/>
      <c r="M70" s="47"/>
      <c r="N70" s="48">
        <v>4</v>
      </c>
      <c r="O70" s="47" t="s">
        <v>424</v>
      </c>
      <c r="P70" s="47"/>
      <c r="Q70" s="113">
        <v>60</v>
      </c>
      <c r="R70" s="47"/>
      <c r="S70" s="81">
        <v>0.67</v>
      </c>
      <c r="T70" s="113"/>
      <c r="U70" s="37" t="s">
        <v>199</v>
      </c>
      <c r="V70" s="46"/>
      <c r="W70" s="47"/>
      <c r="X70" s="47"/>
      <c r="Y70" s="47"/>
      <c r="Z70" s="48"/>
      <c r="AA70" s="46">
        <v>512</v>
      </c>
      <c r="AB70" s="46" t="s">
        <v>403</v>
      </c>
      <c r="AC70" s="46"/>
      <c r="AD70" s="47"/>
      <c r="AE70" s="86" t="s">
        <v>491</v>
      </c>
      <c r="AF70" s="47"/>
      <c r="AG70" s="82">
        <v>2007</v>
      </c>
      <c r="AH70" s="38"/>
      <c r="AI70" s="37"/>
      <c r="AJ70" s="47" t="s">
        <v>489</v>
      </c>
      <c r="AK70" s="38"/>
    </row>
    <row r="71" spans="1:37" ht="14.25" customHeight="1" x14ac:dyDescent="0.25">
      <c r="C71" s="45" t="s">
        <v>487</v>
      </c>
      <c r="D71" s="46"/>
      <c r="E71" s="80" t="s">
        <v>310</v>
      </c>
      <c r="F71" s="47" t="s">
        <v>488</v>
      </c>
      <c r="G71" s="46" t="s">
        <v>254</v>
      </c>
      <c r="H71" s="47">
        <v>9</v>
      </c>
      <c r="I71" s="38">
        <v>8</v>
      </c>
      <c r="J71" s="37" t="s">
        <v>1220</v>
      </c>
      <c r="K71" s="72" t="s">
        <v>488</v>
      </c>
      <c r="L71" s="113"/>
      <c r="M71" s="47">
        <v>110</v>
      </c>
      <c r="N71" s="48">
        <v>4</v>
      </c>
      <c r="O71" s="47" t="s">
        <v>424</v>
      </c>
      <c r="P71" s="47"/>
      <c r="Q71" s="113">
        <v>60</v>
      </c>
      <c r="R71" s="47"/>
      <c r="S71" s="81">
        <v>0.42</v>
      </c>
      <c r="T71" s="113">
        <f>1000*S71*Q71/M71</f>
        <v>229.09090909090909</v>
      </c>
      <c r="U71" s="37" t="s">
        <v>199</v>
      </c>
      <c r="V71" s="46"/>
      <c r="W71" s="47"/>
      <c r="X71" s="47"/>
      <c r="Y71" s="47"/>
      <c r="Z71" s="48"/>
      <c r="AA71" s="46">
        <v>512</v>
      </c>
      <c r="AB71" s="46" t="s">
        <v>486</v>
      </c>
      <c r="AC71" s="46"/>
      <c r="AD71" s="47"/>
      <c r="AE71" s="86" t="s">
        <v>491</v>
      </c>
      <c r="AF71" s="47"/>
      <c r="AG71" s="82">
        <v>2007</v>
      </c>
      <c r="AH71" s="38"/>
      <c r="AI71" s="37"/>
      <c r="AJ71" s="47" t="s">
        <v>490</v>
      </c>
      <c r="AK71" s="38"/>
    </row>
    <row r="72" spans="1:37" ht="14.25" customHeight="1" x14ac:dyDescent="0.25">
      <c r="A72" t="s">
        <v>1192</v>
      </c>
      <c r="C72" s="45" t="s">
        <v>440</v>
      </c>
      <c r="D72" s="47" t="s">
        <v>440</v>
      </c>
      <c r="E72" s="46" t="s">
        <v>257</v>
      </c>
      <c r="F72" s="47" t="s">
        <v>441</v>
      </c>
      <c r="G72" s="46" t="s">
        <v>442</v>
      </c>
      <c r="H72" s="47">
        <v>32</v>
      </c>
      <c r="I72" s="38">
        <v>16</v>
      </c>
      <c r="J72" s="37" t="s">
        <v>177</v>
      </c>
      <c r="K72" s="72" t="s">
        <v>441</v>
      </c>
      <c r="L72" s="113"/>
      <c r="M72" s="47">
        <v>1800</v>
      </c>
      <c r="N72" s="48">
        <v>4</v>
      </c>
      <c r="O72" s="47">
        <v>4</v>
      </c>
      <c r="P72" s="47">
        <v>3</v>
      </c>
      <c r="Q72" s="113">
        <v>200</v>
      </c>
      <c r="R72" s="47"/>
      <c r="S72" s="81">
        <v>1</v>
      </c>
      <c r="T72" s="113">
        <f>1000*S72*Q72/M72</f>
        <v>111.11111111111111</v>
      </c>
      <c r="U72" s="37" t="s">
        <v>47</v>
      </c>
      <c r="V72" s="46"/>
      <c r="W72" s="47"/>
      <c r="X72" s="47" t="s">
        <v>333</v>
      </c>
      <c r="Y72" s="47"/>
      <c r="Z72" s="48" t="s">
        <v>193</v>
      </c>
      <c r="AA72" s="46"/>
      <c r="AB72" s="46"/>
      <c r="AC72" s="46" t="s">
        <v>193</v>
      </c>
      <c r="AD72" s="47">
        <v>40</v>
      </c>
      <c r="AE72" s="47">
        <v>10</v>
      </c>
      <c r="AF72" s="47">
        <v>8</v>
      </c>
      <c r="AG72" s="82">
        <v>2013</v>
      </c>
      <c r="AH72" s="38">
        <v>2014</v>
      </c>
      <c r="AI72" s="37"/>
      <c r="AJ72" s="47" t="s">
        <v>443</v>
      </c>
      <c r="AK72" s="38"/>
    </row>
    <row r="73" spans="1:37" ht="14.25" customHeight="1" x14ac:dyDescent="0.25">
      <c r="A73" t="s">
        <v>1192</v>
      </c>
      <c r="C73" s="45" t="s">
        <v>704</v>
      </c>
      <c r="D73" s="47" t="s">
        <v>705</v>
      </c>
      <c r="E73" s="46" t="s">
        <v>206</v>
      </c>
      <c r="F73" s="47" t="s">
        <v>706</v>
      </c>
      <c r="G73" s="46" t="s">
        <v>353</v>
      </c>
      <c r="H73" s="47">
        <v>8</v>
      </c>
      <c r="I73" s="38">
        <v>16</v>
      </c>
      <c r="J73" s="37" t="s">
        <v>21</v>
      </c>
      <c r="K73" s="72"/>
      <c r="L73" s="113"/>
      <c r="M73" s="47">
        <v>503</v>
      </c>
      <c r="N73" s="48">
        <v>4</v>
      </c>
      <c r="O73" s="47"/>
      <c r="P73" s="47">
        <v>2</v>
      </c>
      <c r="Q73" s="113"/>
      <c r="R73" s="47"/>
      <c r="S73" s="81"/>
      <c r="T73" s="113"/>
      <c r="U73" s="37" t="s">
        <v>47</v>
      </c>
      <c r="V73" s="46">
        <v>12</v>
      </c>
      <c r="W73" s="47" t="s">
        <v>708</v>
      </c>
      <c r="X73" s="47" t="s">
        <v>333</v>
      </c>
      <c r="Y73" s="47" t="s">
        <v>373</v>
      </c>
      <c r="Z73" s="48" t="s">
        <v>193</v>
      </c>
      <c r="AA73" s="46">
        <v>32</v>
      </c>
      <c r="AB73" s="46" t="s">
        <v>427</v>
      </c>
      <c r="AC73" s="46" t="s">
        <v>192</v>
      </c>
      <c r="AD73" s="47"/>
      <c r="AE73" s="47">
        <v>8</v>
      </c>
      <c r="AF73" s="47"/>
      <c r="AG73" s="82">
        <v>2012</v>
      </c>
      <c r="AH73" s="38">
        <v>2012</v>
      </c>
      <c r="AI73" s="37"/>
      <c r="AJ73" s="47" t="s">
        <v>707</v>
      </c>
      <c r="AK73" s="38"/>
    </row>
    <row r="74" spans="1:37" ht="14.25" customHeight="1" x14ac:dyDescent="0.25">
      <c r="A74" t="s">
        <v>1190</v>
      </c>
      <c r="C74" s="45" t="s">
        <v>851</v>
      </c>
      <c r="D74" s="47" t="s">
        <v>852</v>
      </c>
      <c r="E74" s="46" t="s">
        <v>257</v>
      </c>
      <c r="F74" s="47" t="s">
        <v>853</v>
      </c>
      <c r="G74" s="46" t="s">
        <v>471</v>
      </c>
      <c r="H74" s="47">
        <v>64</v>
      </c>
      <c r="I74" s="38">
        <v>32</v>
      </c>
      <c r="J74" s="37"/>
      <c r="K74" s="72"/>
      <c r="L74" s="113"/>
      <c r="M74" s="47"/>
      <c r="N74" s="48"/>
      <c r="O74" s="47"/>
      <c r="P74" s="47"/>
      <c r="Q74" s="113"/>
      <c r="R74" s="47"/>
      <c r="S74" s="81"/>
      <c r="T74" s="113"/>
      <c r="U74" s="37" t="s">
        <v>47</v>
      </c>
      <c r="V74" s="46">
        <v>136</v>
      </c>
      <c r="W74" s="47" t="s">
        <v>855</v>
      </c>
      <c r="X74" s="47" t="s">
        <v>333</v>
      </c>
      <c r="Y74" s="47" t="s">
        <v>333</v>
      </c>
      <c r="Z74" s="48" t="s">
        <v>193</v>
      </c>
      <c r="AA74" s="46" t="s">
        <v>342</v>
      </c>
      <c r="AB74" s="46" t="s">
        <v>342</v>
      </c>
      <c r="AC74" s="46" t="s">
        <v>192</v>
      </c>
      <c r="AD74" s="47"/>
      <c r="AE74" s="47">
        <v>32</v>
      </c>
      <c r="AF74" s="47"/>
      <c r="AG74" s="82">
        <v>2007</v>
      </c>
      <c r="AH74" s="38">
        <v>2012</v>
      </c>
      <c r="AI74" s="37" t="s">
        <v>856</v>
      </c>
      <c r="AJ74" s="47" t="s">
        <v>854</v>
      </c>
      <c r="AK74" s="38"/>
    </row>
    <row r="75" spans="1:37" ht="14.25" customHeight="1" x14ac:dyDescent="0.25">
      <c r="A75" t="s">
        <v>1190</v>
      </c>
      <c r="C75" s="45" t="s">
        <v>609</v>
      </c>
      <c r="D75" s="47" t="s">
        <v>610</v>
      </c>
      <c r="E75" s="46" t="s">
        <v>206</v>
      </c>
      <c r="F75" s="47" t="s">
        <v>611</v>
      </c>
      <c r="G75" s="46" t="s">
        <v>612</v>
      </c>
      <c r="H75" s="47">
        <v>32</v>
      </c>
      <c r="I75" s="38">
        <v>32</v>
      </c>
      <c r="J75" s="37"/>
      <c r="K75" s="72"/>
      <c r="L75" s="113"/>
      <c r="M75" s="47"/>
      <c r="N75" s="48"/>
      <c r="O75" s="47"/>
      <c r="P75" s="47"/>
      <c r="Q75" s="113"/>
      <c r="R75" s="47"/>
      <c r="S75" s="81"/>
      <c r="T75" s="113"/>
      <c r="U75" s="37" t="s">
        <v>47</v>
      </c>
      <c r="V75" s="46">
        <v>9</v>
      </c>
      <c r="W75" s="47" t="s">
        <v>609</v>
      </c>
      <c r="X75" s="47"/>
      <c r="Y75" s="47" t="s">
        <v>333</v>
      </c>
      <c r="Z75" s="48" t="s">
        <v>193</v>
      </c>
      <c r="AA75" s="46" t="s">
        <v>342</v>
      </c>
      <c r="AB75" s="46" t="s">
        <v>342</v>
      </c>
      <c r="AC75" s="46" t="s">
        <v>192</v>
      </c>
      <c r="AD75" s="47"/>
      <c r="AE75" s="47">
        <v>32</v>
      </c>
      <c r="AF75" s="47"/>
      <c r="AG75" s="82">
        <v>2007</v>
      </c>
      <c r="AH75" s="38">
        <v>2012</v>
      </c>
      <c r="AI75" s="37"/>
      <c r="AJ75" s="47" t="s">
        <v>613</v>
      </c>
      <c r="AK75" s="38"/>
    </row>
    <row r="76" spans="1:37" x14ac:dyDescent="0.25">
      <c r="A76" t="s">
        <v>395</v>
      </c>
      <c r="C76" s="45" t="s">
        <v>508</v>
      </c>
      <c r="D76" s="47" t="s">
        <v>508</v>
      </c>
      <c r="E76" s="46" t="s">
        <v>206</v>
      </c>
      <c r="F76" s="47" t="s">
        <v>509</v>
      </c>
      <c r="G76" s="46" t="s">
        <v>353</v>
      </c>
      <c r="H76" s="47">
        <v>16</v>
      </c>
      <c r="I76" s="38">
        <v>16</v>
      </c>
      <c r="J76" s="37"/>
      <c r="K76" s="72"/>
      <c r="L76" s="113"/>
      <c r="M76" s="47"/>
      <c r="N76" s="48"/>
      <c r="O76" s="47"/>
      <c r="P76" s="47"/>
      <c r="Q76" s="113"/>
      <c r="R76" s="47"/>
      <c r="S76" s="81"/>
      <c r="T76" s="113"/>
      <c r="U76" s="37" t="s">
        <v>42</v>
      </c>
      <c r="V76" s="46">
        <v>11</v>
      </c>
      <c r="W76" s="47" t="s">
        <v>264</v>
      </c>
      <c r="X76" s="47"/>
      <c r="Y76" s="47"/>
      <c r="Z76" s="48"/>
      <c r="AA76" s="46"/>
      <c r="AB76" s="46" t="s">
        <v>486</v>
      </c>
      <c r="AC76" s="46"/>
      <c r="AD76" s="47"/>
      <c r="AE76" s="47"/>
      <c r="AF76" s="47"/>
      <c r="AG76" s="82">
        <v>2008</v>
      </c>
      <c r="AH76" s="38">
        <v>2009</v>
      </c>
      <c r="AI76" s="37"/>
      <c r="AJ76" s="47"/>
      <c r="AK76" s="38"/>
    </row>
    <row r="77" spans="1:37" ht="14.25" customHeight="1" x14ac:dyDescent="0.25">
      <c r="A77" t="s">
        <v>1191</v>
      </c>
      <c r="C77" s="45" t="s">
        <v>1135</v>
      </c>
      <c r="D77" s="47"/>
      <c r="E77" s="46" t="s">
        <v>206</v>
      </c>
      <c r="F77" s="47" t="s">
        <v>1136</v>
      </c>
      <c r="G77" s="46">
        <v>6809</v>
      </c>
      <c r="H77" s="47" t="s">
        <v>262</v>
      </c>
      <c r="I77" s="38" t="s">
        <v>262</v>
      </c>
      <c r="J77" s="37"/>
      <c r="K77" s="72"/>
      <c r="L77" s="113"/>
      <c r="M77" s="47"/>
      <c r="N77" s="48"/>
      <c r="O77" s="47"/>
      <c r="P77" s="47"/>
      <c r="Q77" s="113"/>
      <c r="R77" s="47"/>
      <c r="S77" s="81"/>
      <c r="T77" s="113"/>
      <c r="U77" s="37" t="s">
        <v>42</v>
      </c>
      <c r="V77" s="46">
        <v>26</v>
      </c>
      <c r="W77" s="47" t="s">
        <v>1135</v>
      </c>
      <c r="X77" s="47" t="s">
        <v>333</v>
      </c>
      <c r="Y77" s="47" t="s">
        <v>333</v>
      </c>
      <c r="Z77" s="48" t="s">
        <v>193</v>
      </c>
      <c r="AA77" s="46" t="s">
        <v>402</v>
      </c>
      <c r="AB77" s="46" t="s">
        <v>402</v>
      </c>
      <c r="AC77" s="46" t="s">
        <v>192</v>
      </c>
      <c r="AD77" s="47"/>
      <c r="AE77" s="47"/>
      <c r="AF77" s="47"/>
      <c r="AG77" s="82">
        <v>1999</v>
      </c>
      <c r="AH77" s="38"/>
      <c r="AI77" s="56" t="s">
        <v>313</v>
      </c>
      <c r="AJ77" s="47" t="s">
        <v>1032</v>
      </c>
      <c r="AK77" s="38"/>
    </row>
    <row r="78" spans="1:37" ht="14.25" customHeight="1" x14ac:dyDescent="0.25">
      <c r="A78" t="s">
        <v>1190</v>
      </c>
      <c r="C78" s="45" t="s">
        <v>922</v>
      </c>
      <c r="D78" s="47" t="s">
        <v>923</v>
      </c>
      <c r="E78" s="46" t="s">
        <v>206</v>
      </c>
      <c r="F78" s="47" t="s">
        <v>924</v>
      </c>
      <c r="G78" s="46">
        <v>6502</v>
      </c>
      <c r="H78" s="47">
        <v>8</v>
      </c>
      <c r="I78" s="38" t="s">
        <v>262</v>
      </c>
      <c r="J78" s="37" t="s">
        <v>1229</v>
      </c>
      <c r="K78" s="72" t="s">
        <v>311</v>
      </c>
      <c r="L78" s="113" t="s">
        <v>1231</v>
      </c>
      <c r="M78" s="47"/>
      <c r="N78" s="48"/>
      <c r="O78" s="47"/>
      <c r="P78" s="47"/>
      <c r="Q78" s="113"/>
      <c r="R78" s="47">
        <v>14.7</v>
      </c>
      <c r="S78" s="81"/>
      <c r="T78" s="113"/>
      <c r="U78" s="37" t="s">
        <v>47</v>
      </c>
      <c r="V78" s="46">
        <v>22</v>
      </c>
      <c r="W78" s="47" t="s">
        <v>922</v>
      </c>
      <c r="X78" s="47" t="s">
        <v>333</v>
      </c>
      <c r="Y78" s="47" t="s">
        <v>333</v>
      </c>
      <c r="Z78" s="48" t="s">
        <v>193</v>
      </c>
      <c r="AA78" s="46" t="s">
        <v>402</v>
      </c>
      <c r="AB78" s="46" t="s">
        <v>402</v>
      </c>
      <c r="AC78" s="46" t="s">
        <v>192</v>
      </c>
      <c r="AD78" s="47"/>
      <c r="AE78" s="47"/>
      <c r="AF78" s="47"/>
      <c r="AG78" s="82">
        <v>2009</v>
      </c>
      <c r="AH78" s="38">
        <v>2010</v>
      </c>
      <c r="AI78" s="37" t="s">
        <v>312</v>
      </c>
      <c r="AJ78" s="47" t="s">
        <v>925</v>
      </c>
      <c r="AK78" s="38"/>
    </row>
    <row r="79" spans="1:37" ht="14.25" customHeight="1" x14ac:dyDescent="0.25">
      <c r="C79" s="45" t="s">
        <v>1095</v>
      </c>
      <c r="D79" s="47"/>
      <c r="E79" s="46" t="s">
        <v>310</v>
      </c>
      <c r="F79" s="47" t="s">
        <v>1097</v>
      </c>
      <c r="G79" s="46" t="s">
        <v>254</v>
      </c>
      <c r="H79" s="47">
        <v>32</v>
      </c>
      <c r="I79" s="38">
        <v>8</v>
      </c>
      <c r="J79" s="37"/>
      <c r="K79" s="72"/>
      <c r="L79" s="113"/>
      <c r="M79" s="47"/>
      <c r="N79" s="48"/>
      <c r="O79" s="47"/>
      <c r="P79" s="47"/>
      <c r="Q79" s="113"/>
      <c r="R79" s="47"/>
      <c r="S79" s="81"/>
      <c r="T79" s="113"/>
      <c r="U79" s="37" t="s">
        <v>199</v>
      </c>
      <c r="V79" s="46"/>
      <c r="W79" s="47"/>
      <c r="X79" s="47"/>
      <c r="Y79" s="47"/>
      <c r="Z79" s="48" t="s">
        <v>193</v>
      </c>
      <c r="AA79" s="46" t="s">
        <v>342</v>
      </c>
      <c r="AB79" s="46" t="s">
        <v>342</v>
      </c>
      <c r="AC79" s="46"/>
      <c r="AD79" s="47"/>
      <c r="AE79" s="47"/>
      <c r="AF79" s="47"/>
      <c r="AG79" s="82">
        <v>1995</v>
      </c>
      <c r="AH79" s="38">
        <v>2002</v>
      </c>
      <c r="AI79" s="56"/>
      <c r="AJ79" s="47" t="s">
        <v>1096</v>
      </c>
      <c r="AK79" s="38"/>
    </row>
    <row r="80" spans="1:37" ht="14.25" customHeight="1" x14ac:dyDescent="0.25">
      <c r="A80" t="s">
        <v>1192</v>
      </c>
      <c r="C80" s="45" t="s">
        <v>536</v>
      </c>
      <c r="D80" s="47" t="s">
        <v>537</v>
      </c>
      <c r="E80" s="46" t="s">
        <v>257</v>
      </c>
      <c r="F80" s="47" t="s">
        <v>538</v>
      </c>
      <c r="G80" s="46" t="s">
        <v>254</v>
      </c>
      <c r="H80" s="47">
        <v>32</v>
      </c>
      <c r="I80" s="38"/>
      <c r="J80" s="37"/>
      <c r="K80" s="72"/>
      <c r="L80" s="113"/>
      <c r="M80" s="47"/>
      <c r="N80" s="48"/>
      <c r="O80" s="47"/>
      <c r="P80" s="47"/>
      <c r="Q80" s="113"/>
      <c r="R80" s="47"/>
      <c r="S80" s="81"/>
      <c r="T80" s="113"/>
      <c r="U80" s="37" t="s">
        <v>42</v>
      </c>
      <c r="V80" s="46">
        <v>51</v>
      </c>
      <c r="W80" s="47" t="s">
        <v>548</v>
      </c>
      <c r="X80" s="47" t="s">
        <v>333</v>
      </c>
      <c r="Y80" s="47" t="s">
        <v>333</v>
      </c>
      <c r="Z80" s="48" t="s">
        <v>192</v>
      </c>
      <c r="AA80" s="46"/>
      <c r="AB80" s="46"/>
      <c r="AC80" s="46"/>
      <c r="AD80" s="47"/>
      <c r="AE80" s="47"/>
      <c r="AF80" s="47"/>
      <c r="AG80" s="82">
        <v>2012</v>
      </c>
      <c r="AH80" s="38">
        <v>2012</v>
      </c>
      <c r="AI80" s="37"/>
      <c r="AJ80" s="47" t="s">
        <v>539</v>
      </c>
      <c r="AK80" s="38"/>
    </row>
    <row r="81" spans="1:37" ht="14.25" customHeight="1" x14ac:dyDescent="0.25">
      <c r="C81" s="45" t="s">
        <v>462</v>
      </c>
      <c r="D81" s="47" t="s">
        <v>480</v>
      </c>
      <c r="E81" s="46" t="s">
        <v>257</v>
      </c>
      <c r="F81" s="47" t="s">
        <v>463</v>
      </c>
      <c r="G81" s="46"/>
      <c r="H81" s="47"/>
      <c r="I81" s="38"/>
      <c r="J81" s="37"/>
      <c r="K81" s="72"/>
      <c r="L81" s="113"/>
      <c r="M81" s="47"/>
      <c r="N81" s="48"/>
      <c r="O81" s="47"/>
      <c r="P81" s="47"/>
      <c r="Q81" s="113"/>
      <c r="R81" s="47"/>
      <c r="S81" s="81"/>
      <c r="T81" s="113"/>
      <c r="U81" s="37"/>
      <c r="V81" s="46"/>
      <c r="W81" s="47"/>
      <c r="X81" s="47"/>
      <c r="Y81" s="47"/>
      <c r="Z81" s="48"/>
      <c r="AA81" s="46"/>
      <c r="AB81" s="46"/>
      <c r="AC81" s="46"/>
      <c r="AD81" s="47"/>
      <c r="AE81" s="47"/>
      <c r="AF81" s="47"/>
      <c r="AG81" s="82">
        <v>2003</v>
      </c>
      <c r="AH81" s="38">
        <v>2009</v>
      </c>
      <c r="AI81" s="37"/>
      <c r="AJ81" s="47" t="s">
        <v>464</v>
      </c>
      <c r="AK81" s="38"/>
    </row>
    <row r="82" spans="1:37" x14ac:dyDescent="0.25">
      <c r="A82" t="s">
        <v>1190</v>
      </c>
      <c r="C82" s="45" t="s">
        <v>675</v>
      </c>
      <c r="D82" s="47" t="s">
        <v>676</v>
      </c>
      <c r="E82" s="46" t="s">
        <v>257</v>
      </c>
      <c r="F82" s="47" t="s">
        <v>677</v>
      </c>
      <c r="G82" s="46" t="s">
        <v>130</v>
      </c>
      <c r="H82" s="47">
        <v>32</v>
      </c>
      <c r="I82" s="38">
        <v>32</v>
      </c>
      <c r="J82" s="37"/>
      <c r="K82" s="72"/>
      <c r="L82" s="113"/>
      <c r="M82" s="47"/>
      <c r="N82" s="48"/>
      <c r="O82" s="47"/>
      <c r="P82" s="47"/>
      <c r="Q82" s="113"/>
      <c r="R82" s="47"/>
      <c r="S82" s="81"/>
      <c r="T82" s="113"/>
      <c r="U82" s="37" t="s">
        <v>47</v>
      </c>
      <c r="V82" s="46">
        <v>20</v>
      </c>
      <c r="W82" s="47" t="s">
        <v>685</v>
      </c>
      <c r="X82" s="47" t="s">
        <v>333</v>
      </c>
      <c r="Y82" s="47" t="s">
        <v>333</v>
      </c>
      <c r="Z82" s="48" t="s">
        <v>193</v>
      </c>
      <c r="AA82" s="46" t="s">
        <v>342</v>
      </c>
      <c r="AB82" s="46" t="s">
        <v>342</v>
      </c>
      <c r="AC82" s="46" t="s">
        <v>192</v>
      </c>
      <c r="AD82" s="47"/>
      <c r="AE82" s="47">
        <v>32</v>
      </c>
      <c r="AF82" s="47"/>
      <c r="AG82" s="82">
        <v>2012</v>
      </c>
      <c r="AH82" s="38">
        <v>2014</v>
      </c>
      <c r="AI82" s="37" t="s">
        <v>674</v>
      </c>
      <c r="AJ82" s="47" t="s">
        <v>678</v>
      </c>
      <c r="AK82" s="38"/>
    </row>
    <row r="83" spans="1:37" x14ac:dyDescent="0.25">
      <c r="A83" t="s">
        <v>1190</v>
      </c>
      <c r="C83" s="45" t="s">
        <v>969</v>
      </c>
      <c r="D83" s="47" t="s">
        <v>970</v>
      </c>
      <c r="E83" s="46" t="s">
        <v>562</v>
      </c>
      <c r="F83" s="47" t="s">
        <v>971</v>
      </c>
      <c r="G83" s="46" t="s">
        <v>928</v>
      </c>
      <c r="H83" s="47">
        <v>8</v>
      </c>
      <c r="I83" s="38" t="s">
        <v>262</v>
      </c>
      <c r="J83" s="37"/>
      <c r="K83" s="72"/>
      <c r="L83" s="113"/>
      <c r="M83" s="47"/>
      <c r="N83" s="48"/>
      <c r="O83" s="47"/>
      <c r="P83" s="47"/>
      <c r="Q83" s="113"/>
      <c r="R83" s="47"/>
      <c r="S83" s="81"/>
      <c r="T83" s="113"/>
      <c r="U83" s="37" t="s">
        <v>47</v>
      </c>
      <c r="V83" s="46">
        <v>6</v>
      </c>
      <c r="W83" s="47" t="s">
        <v>973</v>
      </c>
      <c r="X83" s="47" t="s">
        <v>333</v>
      </c>
      <c r="Y83" s="47" t="s">
        <v>333</v>
      </c>
      <c r="Z83" s="48" t="s">
        <v>193</v>
      </c>
      <c r="AA83" s="46" t="s">
        <v>402</v>
      </c>
      <c r="AB83" s="46" t="s">
        <v>402</v>
      </c>
      <c r="AC83" s="46" t="s">
        <v>192</v>
      </c>
      <c r="AD83" s="47"/>
      <c r="AE83" s="47"/>
      <c r="AF83" s="47"/>
      <c r="AG83" s="82">
        <v>2004</v>
      </c>
      <c r="AH83" s="38">
        <v>2012</v>
      </c>
      <c r="AI83" s="37" t="s">
        <v>726</v>
      </c>
      <c r="AJ83" s="47" t="s">
        <v>972</v>
      </c>
      <c r="AK83" s="38"/>
    </row>
    <row r="84" spans="1:37" ht="14.25" customHeight="1" x14ac:dyDescent="0.25">
      <c r="A84" t="s">
        <v>395</v>
      </c>
      <c r="C84" s="45" t="s">
        <v>1091</v>
      </c>
      <c r="D84" s="47"/>
      <c r="E84" s="46" t="s">
        <v>282</v>
      </c>
      <c r="F84" s="47" t="s">
        <v>1094</v>
      </c>
      <c r="G84" s="46" t="s">
        <v>1092</v>
      </c>
      <c r="H84" s="47">
        <v>32</v>
      </c>
      <c r="I84" s="38"/>
      <c r="J84" s="37"/>
      <c r="K84" s="72"/>
      <c r="L84" s="113"/>
      <c r="M84" s="47"/>
      <c r="N84" s="48"/>
      <c r="O84" s="47"/>
      <c r="P84" s="47"/>
      <c r="Q84" s="113"/>
      <c r="R84" s="47"/>
      <c r="S84" s="81"/>
      <c r="T84" s="113"/>
      <c r="U84" s="37" t="s">
        <v>42</v>
      </c>
      <c r="V84" s="46">
        <v>18</v>
      </c>
      <c r="W84" s="47" t="s">
        <v>1091</v>
      </c>
      <c r="X84" s="47"/>
      <c r="Y84" s="47"/>
      <c r="Z84" s="48"/>
      <c r="AA84" s="46"/>
      <c r="AB84" s="46"/>
      <c r="AC84" s="46"/>
      <c r="AD84" s="47"/>
      <c r="AE84" s="47"/>
      <c r="AF84" s="47"/>
      <c r="AG84" s="82">
        <v>2013</v>
      </c>
      <c r="AH84" s="38"/>
      <c r="AI84" s="56"/>
      <c r="AJ84" s="47" t="s">
        <v>1093</v>
      </c>
      <c r="AK84" s="38"/>
    </row>
    <row r="85" spans="1:37" ht="14.25" customHeight="1" x14ac:dyDescent="0.25">
      <c r="A85" t="s">
        <v>395</v>
      </c>
      <c r="C85" s="45" t="s">
        <v>549</v>
      </c>
      <c r="D85" s="47" t="s">
        <v>550</v>
      </c>
      <c r="E85" s="46" t="s">
        <v>206</v>
      </c>
      <c r="F85" s="47" t="s">
        <v>551</v>
      </c>
      <c r="G85" s="46" t="s">
        <v>353</v>
      </c>
      <c r="H85" s="47">
        <v>32</v>
      </c>
      <c r="I85" s="38">
        <v>32</v>
      </c>
      <c r="J85" s="37"/>
      <c r="K85" s="72"/>
      <c r="L85" s="113"/>
      <c r="M85" s="47"/>
      <c r="N85" s="48"/>
      <c r="O85" s="47"/>
      <c r="P85" s="47"/>
      <c r="Q85" s="113"/>
      <c r="R85" s="47"/>
      <c r="S85" s="81"/>
      <c r="T85" s="113"/>
      <c r="U85" s="37" t="s">
        <v>42</v>
      </c>
      <c r="V85" s="46">
        <v>28</v>
      </c>
      <c r="W85" s="47" t="s">
        <v>264</v>
      </c>
      <c r="X85" s="47" t="s">
        <v>333</v>
      </c>
      <c r="Y85" s="47" t="s">
        <v>373</v>
      </c>
      <c r="Z85" s="48" t="s">
        <v>193</v>
      </c>
      <c r="AA85" s="46"/>
      <c r="AB85" s="46"/>
      <c r="AC85" s="46" t="s">
        <v>192</v>
      </c>
      <c r="AD85" s="47"/>
      <c r="AE85" s="47"/>
      <c r="AF85" s="47"/>
      <c r="AG85" s="82">
        <v>2008</v>
      </c>
      <c r="AH85" s="38">
        <v>2010</v>
      </c>
      <c r="AI85" s="37"/>
      <c r="AJ85" s="47" t="s">
        <v>552</v>
      </c>
      <c r="AK85" s="38"/>
    </row>
    <row r="86" spans="1:37" ht="14.25" customHeight="1" x14ac:dyDescent="0.25">
      <c r="C86" s="45" t="s">
        <v>667</v>
      </c>
      <c r="D86" s="47" t="s">
        <v>668</v>
      </c>
      <c r="E86" s="46" t="s">
        <v>282</v>
      </c>
      <c r="F86" s="47" t="s">
        <v>669</v>
      </c>
      <c r="G86" s="46" t="s">
        <v>353</v>
      </c>
      <c r="H86" s="47">
        <v>32</v>
      </c>
      <c r="I86" s="38">
        <v>32</v>
      </c>
      <c r="J86" s="37"/>
      <c r="K86" s="72"/>
      <c r="L86" s="113"/>
      <c r="M86" s="47"/>
      <c r="N86" s="48"/>
      <c r="O86" s="47"/>
      <c r="P86" s="47"/>
      <c r="Q86" s="113"/>
      <c r="R86" s="47"/>
      <c r="S86" s="81"/>
      <c r="T86" s="113"/>
      <c r="U86" s="37" t="s">
        <v>47</v>
      </c>
      <c r="V86" s="46">
        <v>23</v>
      </c>
      <c r="W86" s="47" t="s">
        <v>667</v>
      </c>
      <c r="X86" s="47" t="s">
        <v>333</v>
      </c>
      <c r="Y86" s="47" t="s">
        <v>333</v>
      </c>
      <c r="Z86" s="48" t="s">
        <v>193</v>
      </c>
      <c r="AA86" s="46" t="s">
        <v>342</v>
      </c>
      <c r="AB86" s="46" t="s">
        <v>342</v>
      </c>
      <c r="AC86" s="46"/>
      <c r="AD86" s="47"/>
      <c r="AE86" s="47">
        <v>32</v>
      </c>
      <c r="AF86" s="47"/>
      <c r="AG86" s="82">
        <v>2014</v>
      </c>
      <c r="AH86" s="38"/>
      <c r="AI86" s="37"/>
      <c r="AJ86" s="47"/>
      <c r="AK86" s="38"/>
    </row>
    <row r="87" spans="1:37" ht="14.25" customHeight="1" x14ac:dyDescent="0.25">
      <c r="A87" t="s">
        <v>1190</v>
      </c>
      <c r="C87" s="45" t="s">
        <v>1137</v>
      </c>
      <c r="D87" s="47"/>
      <c r="E87" s="46" t="s">
        <v>257</v>
      </c>
      <c r="F87" s="47" t="s">
        <v>1141</v>
      </c>
      <c r="G87" s="46">
        <v>8051</v>
      </c>
      <c r="H87" s="47">
        <v>8</v>
      </c>
      <c r="I87" s="38" t="s">
        <v>262</v>
      </c>
      <c r="J87" s="37"/>
      <c r="K87" s="72"/>
      <c r="L87" s="113"/>
      <c r="M87" s="47"/>
      <c r="N87" s="48"/>
      <c r="O87" s="47"/>
      <c r="P87" s="47"/>
      <c r="Q87" s="113"/>
      <c r="R87" s="47"/>
      <c r="S87" s="81"/>
      <c r="T87" s="113"/>
      <c r="U87" s="37" t="s">
        <v>42</v>
      </c>
      <c r="V87" s="46">
        <v>49</v>
      </c>
      <c r="W87" s="47" t="s">
        <v>1140</v>
      </c>
      <c r="X87" s="47" t="s">
        <v>333</v>
      </c>
      <c r="Y87" s="47" t="s">
        <v>333</v>
      </c>
      <c r="Z87" s="48" t="s">
        <v>193</v>
      </c>
      <c r="AA87" s="46">
        <v>256</v>
      </c>
      <c r="AB87" s="46" t="s">
        <v>402</v>
      </c>
      <c r="AC87" s="46" t="s">
        <v>192</v>
      </c>
      <c r="AD87" s="47"/>
      <c r="AE87" s="47"/>
      <c r="AF87" s="47"/>
      <c r="AG87" s="82">
        <v>1999</v>
      </c>
      <c r="AH87" s="38">
        <v>2013</v>
      </c>
      <c r="AI87" s="56" t="s">
        <v>1138</v>
      </c>
      <c r="AJ87" s="47" t="s">
        <v>1139</v>
      </c>
      <c r="AK87" s="38"/>
    </row>
    <row r="88" spans="1:37" ht="14.25" customHeight="1" x14ac:dyDescent="0.25">
      <c r="A88" t="s">
        <v>395</v>
      </c>
      <c r="C88" s="45" t="s">
        <v>1157</v>
      </c>
      <c r="D88" s="47"/>
      <c r="E88" s="46" t="s">
        <v>257</v>
      </c>
      <c r="F88" s="47" t="s">
        <v>1158</v>
      </c>
      <c r="G88" s="46" t="s">
        <v>955</v>
      </c>
      <c r="H88" s="47">
        <v>16</v>
      </c>
      <c r="I88" s="38" t="s">
        <v>369</v>
      </c>
      <c r="J88" s="37"/>
      <c r="K88" s="72"/>
      <c r="L88" s="113"/>
      <c r="M88" s="47"/>
      <c r="N88" s="48"/>
      <c r="O88" s="47"/>
      <c r="P88" s="47"/>
      <c r="Q88" s="113"/>
      <c r="R88" s="47"/>
      <c r="S88" s="81"/>
      <c r="T88" s="113"/>
      <c r="U88" s="37" t="s">
        <v>1075</v>
      </c>
      <c r="V88" s="46"/>
      <c r="W88" s="47"/>
      <c r="X88" s="47" t="s">
        <v>333</v>
      </c>
      <c r="Y88" s="47" t="s">
        <v>373</v>
      </c>
      <c r="Z88" s="48" t="s">
        <v>193</v>
      </c>
      <c r="AA88" s="46" t="s">
        <v>402</v>
      </c>
      <c r="AB88" s="46" t="s">
        <v>402</v>
      </c>
      <c r="AC88" s="46"/>
      <c r="AD88" s="47"/>
      <c r="AE88" s="47"/>
      <c r="AF88" s="47"/>
      <c r="AG88" s="82">
        <v>1995</v>
      </c>
      <c r="AH88" s="38"/>
      <c r="AI88" s="56"/>
      <c r="AJ88" s="47" t="s">
        <v>1159</v>
      </c>
      <c r="AK88" s="38"/>
    </row>
    <row r="89" spans="1:37" ht="14.25" customHeight="1" x14ac:dyDescent="0.25">
      <c r="A89" t="s">
        <v>1190</v>
      </c>
      <c r="C89" s="45" t="s">
        <v>1041</v>
      </c>
      <c r="D89" s="47"/>
      <c r="E89" s="46" t="s">
        <v>206</v>
      </c>
      <c r="F89" s="47" t="s">
        <v>1044</v>
      </c>
      <c r="G89" s="46">
        <v>8086</v>
      </c>
      <c r="H89" s="47">
        <v>8</v>
      </c>
      <c r="I89" s="38" t="s">
        <v>262</v>
      </c>
      <c r="J89" s="37"/>
      <c r="K89" s="72"/>
      <c r="L89" s="113"/>
      <c r="M89" s="47"/>
      <c r="N89" s="48"/>
      <c r="O89" s="47"/>
      <c r="P89" s="47"/>
      <c r="Q89" s="113"/>
      <c r="R89" s="47"/>
      <c r="S89" s="81"/>
      <c r="T89" s="113"/>
      <c r="U89" s="37" t="s">
        <v>42</v>
      </c>
      <c r="V89" s="46">
        <v>23</v>
      </c>
      <c r="W89" s="47" t="s">
        <v>1046</v>
      </c>
      <c r="X89" s="47" t="s">
        <v>333</v>
      </c>
      <c r="Y89" s="47" t="s">
        <v>333</v>
      </c>
      <c r="Z89" s="48" t="s">
        <v>193</v>
      </c>
      <c r="AA89" s="46" t="s">
        <v>338</v>
      </c>
      <c r="AB89" s="46" t="s">
        <v>338</v>
      </c>
      <c r="AC89" s="46" t="s">
        <v>192</v>
      </c>
      <c r="AD89" s="47"/>
      <c r="AE89" s="47"/>
      <c r="AF89" s="47"/>
      <c r="AG89" s="82">
        <v>2002</v>
      </c>
      <c r="AH89" s="38">
        <v>2010</v>
      </c>
      <c r="AI89" s="56" t="s">
        <v>720</v>
      </c>
      <c r="AJ89" s="47" t="s">
        <v>1042</v>
      </c>
      <c r="AK89" s="84" t="s">
        <v>1043</v>
      </c>
    </row>
    <row r="90" spans="1:37" ht="14.25" customHeight="1" x14ac:dyDescent="0.25">
      <c r="A90" t="s">
        <v>1190</v>
      </c>
      <c r="C90" s="45" t="s">
        <v>1045</v>
      </c>
      <c r="D90" s="47"/>
      <c r="E90" s="46" t="s">
        <v>206</v>
      </c>
      <c r="F90" s="47" t="s">
        <v>1044</v>
      </c>
      <c r="G90" s="46" t="s">
        <v>421</v>
      </c>
      <c r="H90" s="47">
        <v>8</v>
      </c>
      <c r="I90" s="38">
        <v>14</v>
      </c>
      <c r="J90" s="37"/>
      <c r="K90" s="72"/>
      <c r="L90" s="113"/>
      <c r="M90" s="47"/>
      <c r="N90" s="48"/>
      <c r="O90" s="47"/>
      <c r="P90" s="47"/>
      <c r="Q90" s="113"/>
      <c r="R90" s="47"/>
      <c r="S90" s="81"/>
      <c r="T90" s="113"/>
      <c r="U90" s="37" t="s">
        <v>42</v>
      </c>
      <c r="V90" s="46">
        <v>20</v>
      </c>
      <c r="W90" s="47" t="s">
        <v>1047</v>
      </c>
      <c r="X90" s="47" t="s">
        <v>333</v>
      </c>
      <c r="Y90" s="47" t="s">
        <v>333</v>
      </c>
      <c r="Z90" s="48" t="s">
        <v>193</v>
      </c>
      <c r="AA90" s="46">
        <v>256</v>
      </c>
      <c r="AB90" s="46" t="s">
        <v>279</v>
      </c>
      <c r="AC90" s="46" t="s">
        <v>192</v>
      </c>
      <c r="AD90" s="47"/>
      <c r="AE90" s="47"/>
      <c r="AF90" s="47"/>
      <c r="AG90" s="82">
        <v>1999</v>
      </c>
      <c r="AH90" s="38"/>
      <c r="AI90" s="37" t="s">
        <v>601</v>
      </c>
      <c r="AJ90" s="47" t="s">
        <v>1048</v>
      </c>
      <c r="AK90" s="84" t="s">
        <v>1043</v>
      </c>
    </row>
    <row r="91" spans="1:37" ht="14.25" customHeight="1" x14ac:dyDescent="0.25">
      <c r="C91" s="45" t="s">
        <v>294</v>
      </c>
      <c r="D91" s="47" t="s">
        <v>294</v>
      </c>
      <c r="E91" s="46" t="s">
        <v>295</v>
      </c>
      <c r="F91" s="47" t="s">
        <v>296</v>
      </c>
      <c r="G91" s="46">
        <v>6502</v>
      </c>
      <c r="H91" s="47">
        <v>8</v>
      </c>
      <c r="I91" s="38" t="s">
        <v>262</v>
      </c>
      <c r="J91" s="37"/>
      <c r="K91" s="72"/>
      <c r="L91" s="113"/>
      <c r="M91" s="47"/>
      <c r="N91" s="48"/>
      <c r="O91" s="47"/>
      <c r="P91" s="47"/>
      <c r="Q91" s="113"/>
      <c r="R91" s="47"/>
      <c r="S91" s="81"/>
      <c r="T91" s="113"/>
      <c r="U91" s="37" t="s">
        <v>163</v>
      </c>
      <c r="V91" s="46"/>
      <c r="W91" s="47"/>
      <c r="X91" s="47"/>
      <c r="Y91" s="47" t="s">
        <v>333</v>
      </c>
      <c r="Z91" s="48" t="s">
        <v>193</v>
      </c>
      <c r="AA91" s="46" t="s">
        <v>402</v>
      </c>
      <c r="AB91" s="46" t="s">
        <v>402</v>
      </c>
      <c r="AC91" s="46" t="s">
        <v>192</v>
      </c>
      <c r="AD91" s="47"/>
      <c r="AE91" s="47"/>
      <c r="AF91" s="47"/>
      <c r="AG91" s="82">
        <v>2003</v>
      </c>
      <c r="AH91" s="38">
        <v>2009</v>
      </c>
      <c r="AI91" s="37" t="s">
        <v>312</v>
      </c>
      <c r="AJ91" s="47" t="s">
        <v>302</v>
      </c>
      <c r="AK91" s="38"/>
    </row>
    <row r="92" spans="1:37" ht="14.25" customHeight="1" x14ac:dyDescent="0.25">
      <c r="C92" s="45" t="s">
        <v>297</v>
      </c>
      <c r="D92" s="47" t="s">
        <v>298</v>
      </c>
      <c r="E92" s="46" t="s">
        <v>436</v>
      </c>
      <c r="F92" s="47" t="s">
        <v>300</v>
      </c>
      <c r="G92" s="46">
        <v>6502</v>
      </c>
      <c r="H92" s="47">
        <v>8</v>
      </c>
      <c r="I92" s="38" t="s">
        <v>262</v>
      </c>
      <c r="J92" s="37"/>
      <c r="K92" s="72"/>
      <c r="L92" s="113"/>
      <c r="M92" s="47"/>
      <c r="N92" s="48"/>
      <c r="O92" s="47"/>
      <c r="P92" s="47"/>
      <c r="Q92" s="113"/>
      <c r="R92" s="47"/>
      <c r="S92" s="81"/>
      <c r="T92" s="113"/>
      <c r="U92" s="37" t="s">
        <v>47</v>
      </c>
      <c r="V92" s="46"/>
      <c r="W92" s="47"/>
      <c r="X92" s="47"/>
      <c r="Y92" s="47" t="s">
        <v>333</v>
      </c>
      <c r="Z92" s="48" t="s">
        <v>193</v>
      </c>
      <c r="AA92" s="46" t="s">
        <v>402</v>
      </c>
      <c r="AB92" s="46" t="s">
        <v>402</v>
      </c>
      <c r="AC92" s="46" t="s">
        <v>192</v>
      </c>
      <c r="AD92" s="47"/>
      <c r="AE92" s="47"/>
      <c r="AF92" s="47"/>
      <c r="AG92" s="82">
        <v>2010</v>
      </c>
      <c r="AH92" s="38">
        <v>2010</v>
      </c>
      <c r="AI92" s="37" t="s">
        <v>312</v>
      </c>
      <c r="AJ92" s="47" t="s">
        <v>301</v>
      </c>
      <c r="AK92" s="38"/>
    </row>
    <row r="93" spans="1:37" ht="14.25" customHeight="1" x14ac:dyDescent="0.25">
      <c r="A93" t="s">
        <v>1190</v>
      </c>
      <c r="C93" s="45" t="s">
        <v>584</v>
      </c>
      <c r="D93" s="47" t="s">
        <v>585</v>
      </c>
      <c r="E93" s="46" t="s">
        <v>206</v>
      </c>
      <c r="F93" s="47" t="s">
        <v>586</v>
      </c>
      <c r="G93" s="46">
        <v>6502</v>
      </c>
      <c r="H93" s="47">
        <v>8</v>
      </c>
      <c r="I93" s="38" t="s">
        <v>262</v>
      </c>
      <c r="J93" s="37" t="s">
        <v>1232</v>
      </c>
      <c r="K93" s="72"/>
      <c r="L93" s="113"/>
      <c r="M93" s="47"/>
      <c r="N93" s="48"/>
      <c r="O93" s="47"/>
      <c r="P93" s="47"/>
      <c r="Q93" s="113"/>
      <c r="R93" s="47"/>
      <c r="S93" s="81"/>
      <c r="T93" s="113"/>
      <c r="U93" s="37" t="s">
        <v>42</v>
      </c>
      <c r="V93" s="46">
        <v>7</v>
      </c>
      <c r="W93" s="47" t="s">
        <v>587</v>
      </c>
      <c r="X93" s="47" t="s">
        <v>333</v>
      </c>
      <c r="Y93" s="47" t="s">
        <v>333</v>
      </c>
      <c r="Z93" s="48" t="s">
        <v>193</v>
      </c>
      <c r="AA93" s="46" t="s">
        <v>402</v>
      </c>
      <c r="AB93" s="46" t="s">
        <v>402</v>
      </c>
      <c r="AC93" s="46" t="s">
        <v>192</v>
      </c>
      <c r="AD93" s="47"/>
      <c r="AE93" s="47"/>
      <c r="AF93" s="47"/>
      <c r="AG93" s="82">
        <v>2010</v>
      </c>
      <c r="AH93" s="38">
        <v>2010</v>
      </c>
      <c r="AI93" s="37" t="s">
        <v>312</v>
      </c>
      <c r="AJ93" s="47" t="s">
        <v>595</v>
      </c>
      <c r="AK93" s="38"/>
    </row>
    <row r="94" spans="1:37" ht="14.25" customHeight="1" x14ac:dyDescent="0.25">
      <c r="A94" t="s">
        <v>1190</v>
      </c>
      <c r="C94" s="45" t="s">
        <v>631</v>
      </c>
      <c r="D94" s="47" t="s">
        <v>632</v>
      </c>
      <c r="E94" s="46" t="s">
        <v>206</v>
      </c>
      <c r="F94" s="47" t="s">
        <v>633</v>
      </c>
      <c r="G94" s="46" t="s">
        <v>634</v>
      </c>
      <c r="H94" s="47">
        <v>12</v>
      </c>
      <c r="I94" s="38">
        <v>12</v>
      </c>
      <c r="J94" s="37"/>
      <c r="K94" s="72"/>
      <c r="L94" s="113"/>
      <c r="M94" s="47"/>
      <c r="N94" s="48"/>
      <c r="O94" s="47"/>
      <c r="P94" s="47"/>
      <c r="Q94" s="113"/>
      <c r="R94" s="47"/>
      <c r="S94" s="81"/>
      <c r="T94" s="113"/>
      <c r="U94" s="37" t="s">
        <v>42</v>
      </c>
      <c r="V94" s="46">
        <v>11</v>
      </c>
      <c r="W94" s="47" t="s">
        <v>275</v>
      </c>
      <c r="X94" s="47" t="s">
        <v>333</v>
      </c>
      <c r="Y94" s="47" t="s">
        <v>333</v>
      </c>
      <c r="Z94" s="48" t="s">
        <v>193</v>
      </c>
      <c r="AA94" s="46" t="s">
        <v>279</v>
      </c>
      <c r="AB94" s="46" t="s">
        <v>279</v>
      </c>
      <c r="AC94" s="46"/>
      <c r="AD94" s="47"/>
      <c r="AE94" s="47"/>
      <c r="AF94" s="47"/>
      <c r="AG94" s="82">
        <v>2013</v>
      </c>
      <c r="AH94" s="38"/>
      <c r="AI94" s="37" t="s">
        <v>635</v>
      </c>
      <c r="AJ94" s="47"/>
      <c r="AK94" s="38"/>
    </row>
    <row r="95" spans="1:37" ht="14.25" customHeight="1" x14ac:dyDescent="0.25">
      <c r="A95" t="s">
        <v>1190</v>
      </c>
      <c r="C95" s="45" t="s">
        <v>1195</v>
      </c>
      <c r="D95" s="47"/>
      <c r="E95" s="46" t="s">
        <v>257</v>
      </c>
      <c r="F95" s="47" t="s">
        <v>1198</v>
      </c>
      <c r="G95" s="46">
        <v>68000</v>
      </c>
      <c r="H95" s="47" t="s">
        <v>262</v>
      </c>
      <c r="I95" s="38" t="s">
        <v>369</v>
      </c>
      <c r="J95" s="37" t="s">
        <v>177</v>
      </c>
      <c r="K95" s="72" t="s">
        <v>1197</v>
      </c>
      <c r="L95" s="113"/>
      <c r="M95" s="47">
        <v>5000</v>
      </c>
      <c r="N95" s="48">
        <v>4</v>
      </c>
      <c r="O95" s="47"/>
      <c r="P95" s="47"/>
      <c r="Q95" s="113">
        <v>80</v>
      </c>
      <c r="R95" s="47"/>
      <c r="S95" s="81">
        <v>0.89</v>
      </c>
      <c r="T95" s="113">
        <f>1000*S95*Q95/M95</f>
        <v>14.24</v>
      </c>
      <c r="U95" s="37"/>
      <c r="V95" s="46"/>
      <c r="W95" s="47"/>
      <c r="X95" s="47" t="s">
        <v>333</v>
      </c>
      <c r="Y95" s="47" t="s">
        <v>333</v>
      </c>
      <c r="Z95" s="48" t="s">
        <v>193</v>
      </c>
      <c r="AA95" s="46" t="s">
        <v>342</v>
      </c>
      <c r="AB95" s="46" t="s">
        <v>342</v>
      </c>
      <c r="AC95" s="46" t="s">
        <v>192</v>
      </c>
      <c r="AD95" s="47"/>
      <c r="AE95" s="47">
        <v>16</v>
      </c>
      <c r="AF95" s="47"/>
      <c r="AG95" s="82">
        <v>2008</v>
      </c>
      <c r="AH95" s="38"/>
      <c r="AI95" s="37" t="s">
        <v>370</v>
      </c>
      <c r="AJ95" s="47" t="s">
        <v>1196</v>
      </c>
      <c r="AK95" s="38"/>
    </row>
    <row r="96" spans="1:37" x14ac:dyDescent="0.25">
      <c r="A96" t="s">
        <v>1192</v>
      </c>
      <c r="C96" s="45" t="s">
        <v>38</v>
      </c>
      <c r="D96" s="47"/>
      <c r="E96" s="46" t="s">
        <v>257</v>
      </c>
      <c r="F96" s="47" t="s">
        <v>645</v>
      </c>
      <c r="G96" s="46" t="s">
        <v>254</v>
      </c>
      <c r="H96" s="47">
        <v>16</v>
      </c>
      <c r="I96" s="38">
        <v>16</v>
      </c>
      <c r="J96" s="37" t="s">
        <v>20</v>
      </c>
      <c r="K96" s="72"/>
      <c r="L96" s="113"/>
      <c r="M96" s="47">
        <v>333</v>
      </c>
      <c r="N96" s="48">
        <v>6</v>
      </c>
      <c r="O96" s="47"/>
      <c r="P96" s="47">
        <v>1</v>
      </c>
      <c r="Q96" s="113">
        <v>117</v>
      </c>
      <c r="R96" s="47">
        <v>14.5</v>
      </c>
      <c r="S96" s="81">
        <v>0.8</v>
      </c>
      <c r="T96" s="113">
        <f>1000*S96*Q96/M96</f>
        <v>281.08108108108109</v>
      </c>
      <c r="U96" s="37" t="s">
        <v>648</v>
      </c>
      <c r="V96" s="46">
        <v>1</v>
      </c>
      <c r="W96" s="47" t="s">
        <v>647</v>
      </c>
      <c r="X96" s="47" t="s">
        <v>333</v>
      </c>
      <c r="Y96" s="47" t="s">
        <v>254</v>
      </c>
      <c r="Z96" s="48" t="s">
        <v>193</v>
      </c>
      <c r="AA96" s="46" t="s">
        <v>402</v>
      </c>
      <c r="AB96" s="46" t="s">
        <v>402</v>
      </c>
      <c r="AC96" s="46"/>
      <c r="AD96" s="47">
        <v>16</v>
      </c>
      <c r="AE96" s="47"/>
      <c r="AF96" s="47">
        <v>2</v>
      </c>
      <c r="AG96" s="82">
        <v>2006</v>
      </c>
      <c r="AH96" s="38">
        <v>2010</v>
      </c>
      <c r="AI96" s="37" t="s">
        <v>646</v>
      </c>
      <c r="AJ96" s="47" t="s">
        <v>155</v>
      </c>
      <c r="AK96" s="38" t="s">
        <v>41</v>
      </c>
    </row>
    <row r="97" spans="1:37" ht="14.25" customHeight="1" x14ac:dyDescent="0.25">
      <c r="A97" t="s">
        <v>395</v>
      </c>
      <c r="C97" s="45" t="s">
        <v>250</v>
      </c>
      <c r="D97" s="47"/>
      <c r="E97" s="46" t="s">
        <v>501</v>
      </c>
      <c r="F97" s="47" t="s">
        <v>311</v>
      </c>
      <c r="G97" s="46" t="s">
        <v>176</v>
      </c>
      <c r="H97" s="47">
        <v>16</v>
      </c>
      <c r="I97" s="38">
        <v>32</v>
      </c>
      <c r="J97" s="37" t="s">
        <v>20</v>
      </c>
      <c r="K97" s="72"/>
      <c r="L97" s="113"/>
      <c r="M97" s="47"/>
      <c r="N97" s="48">
        <v>6</v>
      </c>
      <c r="O97" s="47">
        <v>1</v>
      </c>
      <c r="P97" s="47">
        <v>1</v>
      </c>
      <c r="Q97" s="113"/>
      <c r="R97" s="47"/>
      <c r="S97" s="81"/>
      <c r="T97" s="113"/>
      <c r="U97" s="37" t="s">
        <v>42</v>
      </c>
      <c r="V97" s="46"/>
      <c r="W97" s="47"/>
      <c r="X97" s="47" t="s">
        <v>333</v>
      </c>
      <c r="Y97" s="47"/>
      <c r="Z97" s="48" t="s">
        <v>424</v>
      </c>
      <c r="AA97" s="46" t="s">
        <v>402</v>
      </c>
      <c r="AB97" s="46" t="s">
        <v>402</v>
      </c>
      <c r="AC97" s="46" t="s">
        <v>193</v>
      </c>
      <c r="AD97" s="47">
        <v>53</v>
      </c>
      <c r="AE97" s="47">
        <v>8</v>
      </c>
      <c r="AF97" s="47">
        <v>2</v>
      </c>
      <c r="AG97" s="82">
        <v>2013</v>
      </c>
      <c r="AH97" s="38">
        <v>2013</v>
      </c>
      <c r="AI97" s="37"/>
      <c r="AJ97" s="47" t="s">
        <v>251</v>
      </c>
      <c r="AK97" s="38"/>
    </row>
    <row r="98" spans="1:37" ht="14.25" customHeight="1" x14ac:dyDescent="0.25">
      <c r="A98" t="s">
        <v>1192</v>
      </c>
      <c r="C98" s="45" t="s">
        <v>43</v>
      </c>
      <c r="D98" s="47" t="s">
        <v>43</v>
      </c>
      <c r="E98" s="46" t="s">
        <v>257</v>
      </c>
      <c r="F98" s="47" t="s">
        <v>311</v>
      </c>
      <c r="G98" s="46" t="s">
        <v>24</v>
      </c>
      <c r="H98" s="47">
        <v>1</v>
      </c>
      <c r="I98" s="38">
        <v>9</v>
      </c>
      <c r="J98" s="37" t="s">
        <v>114</v>
      </c>
      <c r="K98" s="72"/>
      <c r="L98" s="113"/>
      <c r="M98" s="47">
        <v>40</v>
      </c>
      <c r="N98" s="48">
        <v>6</v>
      </c>
      <c r="O98" s="47"/>
      <c r="P98" s="47">
        <v>1</v>
      </c>
      <c r="Q98" s="113">
        <v>357</v>
      </c>
      <c r="R98" s="47">
        <v>14.5</v>
      </c>
      <c r="S98" s="81">
        <v>0.04</v>
      </c>
      <c r="T98" s="113">
        <f>1000*S98*Q98/M98</f>
        <v>357</v>
      </c>
      <c r="U98" s="37" t="s">
        <v>42</v>
      </c>
      <c r="V98" s="46">
        <v>3</v>
      </c>
      <c r="W98" s="47" t="s">
        <v>499</v>
      </c>
      <c r="X98" s="47" t="s">
        <v>333</v>
      </c>
      <c r="Y98" s="47" t="s">
        <v>373</v>
      </c>
      <c r="Z98" s="48" t="s">
        <v>193</v>
      </c>
      <c r="AA98" s="46">
        <v>6</v>
      </c>
      <c r="AB98" s="46">
        <v>11</v>
      </c>
      <c r="AC98" s="46" t="s">
        <v>193</v>
      </c>
      <c r="AD98" s="47">
        <v>8</v>
      </c>
      <c r="AE98" s="47">
        <v>64</v>
      </c>
      <c r="AF98" s="47">
        <v>1</v>
      </c>
      <c r="AG98" s="82">
        <v>2003</v>
      </c>
      <c r="AH98" s="38">
        <v>2009</v>
      </c>
      <c r="AI98" s="37"/>
      <c r="AJ98" s="47" t="s">
        <v>500</v>
      </c>
      <c r="AK98" s="38" t="s">
        <v>49</v>
      </c>
    </row>
    <row r="99" spans="1:37" ht="15" customHeight="1" x14ac:dyDescent="0.25">
      <c r="A99" t="s">
        <v>395</v>
      </c>
      <c r="C99" s="45" t="s">
        <v>194</v>
      </c>
      <c r="D99" s="47"/>
      <c r="E99" s="46" t="s">
        <v>282</v>
      </c>
      <c r="F99" s="47" t="s">
        <v>311</v>
      </c>
      <c r="G99" s="46" t="s">
        <v>24</v>
      </c>
      <c r="H99" s="47">
        <v>16</v>
      </c>
      <c r="I99" s="38">
        <v>18</v>
      </c>
      <c r="J99" s="37" t="s">
        <v>20</v>
      </c>
      <c r="K99" s="72"/>
      <c r="L99" s="113"/>
      <c r="M99" s="47">
        <v>471</v>
      </c>
      <c r="N99" s="48">
        <v>6</v>
      </c>
      <c r="O99" s="47"/>
      <c r="P99" s="47">
        <v>1</v>
      </c>
      <c r="Q99" s="113">
        <v>190</v>
      </c>
      <c r="R99" s="47">
        <v>14.5</v>
      </c>
      <c r="S99" s="81">
        <v>0.67</v>
      </c>
      <c r="T99" s="113">
        <f>1000*S99*Q99/M99</f>
        <v>270.27600849256902</v>
      </c>
      <c r="U99" s="37" t="s">
        <v>42</v>
      </c>
      <c r="V99" s="46">
        <v>2</v>
      </c>
      <c r="W99" s="47" t="s">
        <v>194</v>
      </c>
      <c r="X99" s="47" t="s">
        <v>333</v>
      </c>
      <c r="Y99" s="47"/>
      <c r="Z99" s="48" t="s">
        <v>193</v>
      </c>
      <c r="AA99" s="46">
        <v>16</v>
      </c>
      <c r="AB99" s="46">
        <v>16</v>
      </c>
      <c r="AC99" s="46" t="s">
        <v>192</v>
      </c>
      <c r="AD99" s="47">
        <v>100</v>
      </c>
      <c r="AE99" s="47">
        <v>3</v>
      </c>
      <c r="AF99" s="47">
        <v>1</v>
      </c>
      <c r="AG99" s="82">
        <v>2009</v>
      </c>
      <c r="AH99" s="38">
        <v>2013</v>
      </c>
      <c r="AI99" s="37"/>
      <c r="AJ99" s="47" t="s">
        <v>146</v>
      </c>
      <c r="AK99" s="38"/>
    </row>
    <row r="100" spans="1:37" ht="14.25" customHeight="1" x14ac:dyDescent="0.25">
      <c r="A100" t="s">
        <v>1192</v>
      </c>
      <c r="C100" s="45" t="s">
        <v>1073</v>
      </c>
      <c r="D100" s="47"/>
      <c r="E100" s="46" t="s">
        <v>257</v>
      </c>
      <c r="F100" s="47" t="s">
        <v>1074</v>
      </c>
      <c r="G100" s="46" t="s">
        <v>353</v>
      </c>
      <c r="H100" s="47">
        <v>16</v>
      </c>
      <c r="I100" s="38">
        <v>16</v>
      </c>
      <c r="J100" s="37"/>
      <c r="K100" s="72"/>
      <c r="L100" s="113"/>
      <c r="M100" s="47"/>
      <c r="N100" s="48"/>
      <c r="O100" s="47"/>
      <c r="P100" s="47"/>
      <c r="Q100" s="113"/>
      <c r="R100" s="47"/>
      <c r="S100" s="81"/>
      <c r="T100" s="113"/>
      <c r="U100" s="37" t="s">
        <v>47</v>
      </c>
      <c r="V100" s="46">
        <v>12</v>
      </c>
      <c r="W100" s="47" t="s">
        <v>1076</v>
      </c>
      <c r="X100" s="47" t="s">
        <v>333</v>
      </c>
      <c r="Y100" s="47"/>
      <c r="Z100" s="48" t="s">
        <v>193</v>
      </c>
      <c r="AA100" s="46" t="s">
        <v>402</v>
      </c>
      <c r="AB100" s="46" t="s">
        <v>402</v>
      </c>
      <c r="AC100" s="46"/>
      <c r="AD100" s="47"/>
      <c r="AE100" s="47"/>
      <c r="AF100" s="47"/>
      <c r="AG100" s="82">
        <v>1999</v>
      </c>
      <c r="AH100" s="38">
        <v>2001</v>
      </c>
      <c r="AI100" s="56"/>
      <c r="AJ100" s="47" t="s">
        <v>1077</v>
      </c>
      <c r="AK100" s="38"/>
    </row>
    <row r="101" spans="1:37" ht="14.25" customHeight="1" x14ac:dyDescent="0.25">
      <c r="A101" t="s">
        <v>1190</v>
      </c>
      <c r="C101" s="45" t="s">
        <v>456</v>
      </c>
      <c r="D101" s="47" t="s">
        <v>457</v>
      </c>
      <c r="E101" s="46" t="s">
        <v>257</v>
      </c>
      <c r="F101" s="47" t="s">
        <v>458</v>
      </c>
      <c r="G101" s="46">
        <v>6502</v>
      </c>
      <c r="H101" s="47">
        <v>8</v>
      </c>
      <c r="I101" s="38" t="s">
        <v>262</v>
      </c>
      <c r="J101" s="37"/>
      <c r="K101" s="72"/>
      <c r="L101" s="113"/>
      <c r="M101" s="47"/>
      <c r="N101" s="48"/>
      <c r="O101" s="47"/>
      <c r="P101" s="47"/>
      <c r="Q101" s="113"/>
      <c r="R101" s="47"/>
      <c r="S101" s="81"/>
      <c r="T101" s="113"/>
      <c r="U101" s="37" t="s">
        <v>42</v>
      </c>
      <c r="V101" s="46">
        <v>7</v>
      </c>
      <c r="W101" s="47" t="s">
        <v>459</v>
      </c>
      <c r="X101" s="47"/>
      <c r="Y101" s="47" t="s">
        <v>333</v>
      </c>
      <c r="Z101" s="48" t="s">
        <v>193</v>
      </c>
      <c r="AA101" s="46" t="s">
        <v>402</v>
      </c>
      <c r="AB101" s="46" t="s">
        <v>402</v>
      </c>
      <c r="AC101" s="46" t="s">
        <v>192</v>
      </c>
      <c r="AD101" s="47"/>
      <c r="AE101" s="47"/>
      <c r="AF101" s="47"/>
      <c r="AG101" s="82">
        <v>2008</v>
      </c>
      <c r="AH101" s="38">
        <v>2010</v>
      </c>
      <c r="AI101" s="37" t="s">
        <v>312</v>
      </c>
      <c r="AJ101" s="47"/>
      <c r="AK101" s="38"/>
    </row>
    <row r="102" spans="1:37" ht="14.25" customHeight="1" x14ac:dyDescent="0.25">
      <c r="A102" t="s">
        <v>1190</v>
      </c>
      <c r="C102" s="45" t="s">
        <v>460</v>
      </c>
      <c r="D102" s="47" t="s">
        <v>461</v>
      </c>
      <c r="E102" s="46" t="s">
        <v>257</v>
      </c>
      <c r="F102" s="47" t="s">
        <v>458</v>
      </c>
      <c r="G102" s="46">
        <v>6502</v>
      </c>
      <c r="H102" s="47">
        <v>8</v>
      </c>
      <c r="I102" s="38" t="s">
        <v>262</v>
      </c>
      <c r="J102" s="37" t="s">
        <v>1229</v>
      </c>
      <c r="K102" s="72" t="s">
        <v>311</v>
      </c>
      <c r="L102" s="113" t="s">
        <v>1230</v>
      </c>
      <c r="M102" s="47">
        <v>4794</v>
      </c>
      <c r="N102" s="48">
        <v>6</v>
      </c>
      <c r="O102" s="47">
        <v>0</v>
      </c>
      <c r="P102" s="47"/>
      <c r="Q102" s="113">
        <v>46.962000000000003</v>
      </c>
      <c r="R102" s="47">
        <v>14.7</v>
      </c>
      <c r="S102" s="81">
        <v>0.33</v>
      </c>
      <c r="T102" s="113">
        <f>1000*S102*Q102/M102</f>
        <v>3.232678347934919</v>
      </c>
      <c r="U102" s="37" t="s">
        <v>42</v>
      </c>
      <c r="V102" s="46">
        <v>8</v>
      </c>
      <c r="W102" s="47" t="s">
        <v>459</v>
      </c>
      <c r="X102" s="47"/>
      <c r="Y102" s="47" t="s">
        <v>333</v>
      </c>
      <c r="Z102" s="48" t="s">
        <v>193</v>
      </c>
      <c r="AA102" s="46" t="s">
        <v>402</v>
      </c>
      <c r="AB102" s="46" t="s">
        <v>402</v>
      </c>
      <c r="AC102" s="46" t="s">
        <v>192</v>
      </c>
      <c r="AD102" s="47"/>
      <c r="AE102" s="47"/>
      <c r="AF102" s="47"/>
      <c r="AG102" s="82">
        <v>2008</v>
      </c>
      <c r="AH102" s="38">
        <v>2013</v>
      </c>
      <c r="AI102" s="37" t="s">
        <v>312</v>
      </c>
      <c r="AJ102" s="47"/>
      <c r="AK102" s="38"/>
    </row>
    <row r="103" spans="1:37" ht="14.25" customHeight="1" x14ac:dyDescent="0.25">
      <c r="A103" t="s">
        <v>395</v>
      </c>
      <c r="C103" s="45" t="s">
        <v>1150</v>
      </c>
      <c r="D103" s="47"/>
      <c r="E103" s="46" t="s">
        <v>257</v>
      </c>
      <c r="F103" s="47" t="s">
        <v>1151</v>
      </c>
      <c r="G103" s="46" t="s">
        <v>24</v>
      </c>
      <c r="H103" s="47">
        <v>8</v>
      </c>
      <c r="I103" s="38" t="s">
        <v>262</v>
      </c>
      <c r="J103" s="37"/>
      <c r="K103" s="72"/>
      <c r="L103" s="113"/>
      <c r="M103" s="47"/>
      <c r="N103" s="48"/>
      <c r="O103" s="47"/>
      <c r="P103" s="47"/>
      <c r="Q103" s="113"/>
      <c r="R103" s="47"/>
      <c r="S103" s="81"/>
      <c r="T103" s="113"/>
      <c r="U103" s="37" t="s">
        <v>47</v>
      </c>
      <c r="V103" s="46">
        <v>4</v>
      </c>
      <c r="W103" s="47" t="s">
        <v>1153</v>
      </c>
      <c r="X103" s="47" t="s">
        <v>333</v>
      </c>
      <c r="Y103" s="47"/>
      <c r="Z103" s="48" t="s">
        <v>193</v>
      </c>
      <c r="AA103" s="46" t="s">
        <v>402</v>
      </c>
      <c r="AB103" s="46" t="s">
        <v>402</v>
      </c>
      <c r="AC103" s="46" t="s">
        <v>192</v>
      </c>
      <c r="AD103" s="47">
        <v>43</v>
      </c>
      <c r="AE103" s="47"/>
      <c r="AF103" s="47"/>
      <c r="AG103" s="82">
        <v>2000</v>
      </c>
      <c r="AH103" s="38"/>
      <c r="AI103" s="56"/>
      <c r="AJ103" s="47" t="s">
        <v>1152</v>
      </c>
      <c r="AK103" s="38"/>
    </row>
    <row r="104" spans="1:37" ht="14.25" customHeight="1" x14ac:dyDescent="0.25">
      <c r="A104" t="s">
        <v>1190</v>
      </c>
      <c r="C104" s="45" t="s">
        <v>692</v>
      </c>
      <c r="D104" s="47" t="s">
        <v>693</v>
      </c>
      <c r="E104" s="46" t="s">
        <v>562</v>
      </c>
      <c r="F104" s="47" t="s">
        <v>694</v>
      </c>
      <c r="G104" s="46" t="s">
        <v>345</v>
      </c>
      <c r="H104" s="47">
        <v>32</v>
      </c>
      <c r="I104" s="38">
        <v>32</v>
      </c>
      <c r="J104" s="37"/>
      <c r="K104" s="47"/>
      <c r="L104" s="113"/>
      <c r="M104" s="47"/>
      <c r="N104" s="48"/>
      <c r="O104" s="47"/>
      <c r="P104" s="47"/>
      <c r="Q104" s="113"/>
      <c r="R104" s="47"/>
      <c r="S104" s="81"/>
      <c r="T104" s="113"/>
      <c r="U104" s="37" t="s">
        <v>695</v>
      </c>
      <c r="V104" s="46"/>
      <c r="W104" s="47"/>
      <c r="X104" s="47" t="s">
        <v>333</v>
      </c>
      <c r="Y104" s="47" t="s">
        <v>333</v>
      </c>
      <c r="Z104" s="48" t="s">
        <v>193</v>
      </c>
      <c r="AA104" s="46" t="s">
        <v>342</v>
      </c>
      <c r="AB104" s="46" t="s">
        <v>342</v>
      </c>
      <c r="AC104" s="46" t="s">
        <v>192</v>
      </c>
      <c r="AD104" s="47"/>
      <c r="AE104" s="47">
        <v>32</v>
      </c>
      <c r="AF104" s="47"/>
      <c r="AG104" s="82">
        <v>2010</v>
      </c>
      <c r="AH104" s="38">
        <v>2010</v>
      </c>
      <c r="AI104" s="37" t="s">
        <v>604</v>
      </c>
      <c r="AJ104" s="47" t="s">
        <v>696</v>
      </c>
      <c r="AK104" s="38"/>
    </row>
    <row r="105" spans="1:37" ht="14.25" customHeight="1" x14ac:dyDescent="0.25">
      <c r="A105" t="s">
        <v>1190</v>
      </c>
      <c r="C105" s="45" t="s">
        <v>1100</v>
      </c>
      <c r="D105" s="47"/>
      <c r="E105" s="46" t="s">
        <v>257</v>
      </c>
      <c r="F105" s="47" t="s">
        <v>1102</v>
      </c>
      <c r="G105" s="46" t="s">
        <v>471</v>
      </c>
      <c r="H105" s="47">
        <v>32</v>
      </c>
      <c r="I105" s="38">
        <v>32</v>
      </c>
      <c r="J105" s="37"/>
      <c r="K105" s="47"/>
      <c r="L105" s="113"/>
      <c r="M105" s="47"/>
      <c r="N105" s="48"/>
      <c r="O105" s="47"/>
      <c r="P105" s="47"/>
      <c r="Q105" s="113"/>
      <c r="R105" s="47"/>
      <c r="S105" s="81"/>
      <c r="T105" s="113"/>
      <c r="U105" s="37" t="s">
        <v>42</v>
      </c>
      <c r="V105" s="46" t="s">
        <v>1104</v>
      </c>
      <c r="W105" s="47" t="s">
        <v>1101</v>
      </c>
      <c r="X105" s="47" t="s">
        <v>333</v>
      </c>
      <c r="Y105" s="47" t="s">
        <v>333</v>
      </c>
      <c r="Z105" s="48" t="s">
        <v>192</v>
      </c>
      <c r="AA105" s="46" t="s">
        <v>342</v>
      </c>
      <c r="AB105" s="46" t="s">
        <v>342</v>
      </c>
      <c r="AC105" s="46"/>
      <c r="AD105" s="47"/>
      <c r="AE105" s="47">
        <v>64</v>
      </c>
      <c r="AF105" s="47"/>
      <c r="AG105" s="82">
        <v>2003</v>
      </c>
      <c r="AH105" s="38">
        <v>2013</v>
      </c>
      <c r="AI105" s="56" t="s">
        <v>856</v>
      </c>
      <c r="AJ105" s="47" t="s">
        <v>1103</v>
      </c>
      <c r="AK105" s="38"/>
    </row>
    <row r="106" spans="1:37" ht="14.25" customHeight="1" x14ac:dyDescent="0.25">
      <c r="A106" t="s">
        <v>1192</v>
      </c>
      <c r="C106" s="45" t="s">
        <v>840</v>
      </c>
      <c r="D106" s="47" t="s">
        <v>841</v>
      </c>
      <c r="E106" s="46" t="s">
        <v>206</v>
      </c>
      <c r="F106" s="47" t="s">
        <v>842</v>
      </c>
      <c r="G106" s="46" t="s">
        <v>353</v>
      </c>
      <c r="H106" s="47">
        <v>16</v>
      </c>
      <c r="I106" s="38">
        <v>16</v>
      </c>
      <c r="J106" s="37"/>
      <c r="K106" s="47"/>
      <c r="L106" s="113"/>
      <c r="M106" s="47"/>
      <c r="N106" s="48"/>
      <c r="O106" s="47"/>
      <c r="P106" s="47"/>
      <c r="Q106" s="113"/>
      <c r="R106" s="47"/>
      <c r="S106" s="81"/>
      <c r="T106" s="113"/>
      <c r="U106" s="37" t="s">
        <v>42</v>
      </c>
      <c r="V106" s="46">
        <v>26</v>
      </c>
      <c r="W106" s="47" t="s">
        <v>840</v>
      </c>
      <c r="X106" s="47" t="s">
        <v>333</v>
      </c>
      <c r="Y106" s="47" t="s">
        <v>373</v>
      </c>
      <c r="Z106" s="48" t="s">
        <v>193</v>
      </c>
      <c r="AA106" s="46" t="s">
        <v>402</v>
      </c>
      <c r="AB106" s="46" t="s">
        <v>402</v>
      </c>
      <c r="AC106" s="46"/>
      <c r="AD106" s="47"/>
      <c r="AE106" s="47">
        <v>16</v>
      </c>
      <c r="AF106" s="47">
        <v>5</v>
      </c>
      <c r="AG106" s="82">
        <v>2006</v>
      </c>
      <c r="AH106" s="38">
        <v>2010</v>
      </c>
      <c r="AI106" s="37" t="s">
        <v>843</v>
      </c>
      <c r="AJ106" s="47" t="s">
        <v>844</v>
      </c>
      <c r="AK106" s="38"/>
    </row>
    <row r="107" spans="1:37" ht="14.25" customHeight="1" x14ac:dyDescent="0.25">
      <c r="A107" t="s">
        <v>1192</v>
      </c>
      <c r="C107" s="45" t="s">
        <v>866</v>
      </c>
      <c r="D107" s="47" t="s">
        <v>867</v>
      </c>
      <c r="E107" s="46" t="s">
        <v>206</v>
      </c>
      <c r="F107" s="47" t="s">
        <v>868</v>
      </c>
      <c r="G107" s="46" t="s">
        <v>353</v>
      </c>
      <c r="H107" s="47">
        <v>16</v>
      </c>
      <c r="I107" s="38">
        <v>16</v>
      </c>
      <c r="J107" s="37"/>
      <c r="K107" s="72"/>
      <c r="L107" s="113"/>
      <c r="M107" s="47"/>
      <c r="N107" s="48"/>
      <c r="O107" s="47"/>
      <c r="P107" s="47"/>
      <c r="Q107" s="113"/>
      <c r="R107" s="47"/>
      <c r="S107" s="81"/>
      <c r="T107" s="113"/>
      <c r="U107" s="37" t="s">
        <v>42</v>
      </c>
      <c r="V107" s="46">
        <v>18</v>
      </c>
      <c r="W107" s="47" t="s">
        <v>866</v>
      </c>
      <c r="X107" s="47"/>
      <c r="Y107" s="47" t="s">
        <v>333</v>
      </c>
      <c r="Z107" s="48" t="s">
        <v>193</v>
      </c>
      <c r="AA107" s="46" t="s">
        <v>402</v>
      </c>
      <c r="AB107" s="46" t="s">
        <v>402</v>
      </c>
      <c r="AC107" s="46"/>
      <c r="AD107" s="47">
        <v>122</v>
      </c>
      <c r="AE107" s="47">
        <v>16</v>
      </c>
      <c r="AF107" s="47">
        <v>4</v>
      </c>
      <c r="AG107" s="82">
        <v>2011</v>
      </c>
      <c r="AH107" s="38">
        <v>2012</v>
      </c>
      <c r="AI107" s="37"/>
      <c r="AJ107" s="47" t="s">
        <v>873</v>
      </c>
      <c r="AK107" s="38"/>
    </row>
    <row r="108" spans="1:37" ht="14.25" customHeight="1" x14ac:dyDescent="0.25">
      <c r="C108" s="45" t="s">
        <v>280</v>
      </c>
      <c r="D108" s="47" t="s">
        <v>281</v>
      </c>
      <c r="E108" s="46" t="s">
        <v>282</v>
      </c>
      <c r="F108" s="47" t="s">
        <v>283</v>
      </c>
      <c r="G108" s="46"/>
      <c r="H108" s="47">
        <v>16</v>
      </c>
      <c r="I108" s="38">
        <v>16</v>
      </c>
      <c r="J108" s="37" t="s">
        <v>33</v>
      </c>
      <c r="K108" s="72"/>
      <c r="L108" s="113"/>
      <c r="M108" s="47">
        <v>500</v>
      </c>
      <c r="N108" s="48" t="s">
        <v>1190</v>
      </c>
      <c r="O108" s="47">
        <v>1</v>
      </c>
      <c r="P108" s="47"/>
      <c r="Q108" s="113">
        <v>550</v>
      </c>
      <c r="R108" s="47"/>
      <c r="S108" s="81">
        <v>0.67</v>
      </c>
      <c r="T108" s="113">
        <f>1000*S108*Q108/M108</f>
        <v>737</v>
      </c>
      <c r="U108" s="37" t="s">
        <v>42</v>
      </c>
      <c r="V108" s="46"/>
      <c r="W108" s="47"/>
      <c r="X108" s="47"/>
      <c r="Y108" s="47"/>
      <c r="Z108" s="48"/>
      <c r="AA108" s="46"/>
      <c r="AB108" s="46"/>
      <c r="AC108" s="46"/>
      <c r="AD108" s="47">
        <v>26</v>
      </c>
      <c r="AE108" s="47"/>
      <c r="AF108" s="47"/>
      <c r="AG108" s="82">
        <v>2013</v>
      </c>
      <c r="AH108" s="38">
        <v>2013</v>
      </c>
      <c r="AI108" s="37"/>
      <c r="AJ108" s="75" t="s">
        <v>1249</v>
      </c>
      <c r="AK108" s="38"/>
    </row>
    <row r="109" spans="1:37" ht="14.25" customHeight="1" x14ac:dyDescent="0.25">
      <c r="A109" t="s">
        <v>1190</v>
      </c>
      <c r="C109" s="45" t="s">
        <v>631</v>
      </c>
      <c r="D109" s="47" t="s">
        <v>791</v>
      </c>
      <c r="E109" s="46" t="s">
        <v>282</v>
      </c>
      <c r="F109" s="47" t="s">
        <v>792</v>
      </c>
      <c r="G109" s="46" t="s">
        <v>634</v>
      </c>
      <c r="H109" s="47">
        <v>12</v>
      </c>
      <c r="I109" s="38">
        <v>12</v>
      </c>
      <c r="J109" s="37"/>
      <c r="K109" s="72"/>
      <c r="L109" s="113"/>
      <c r="M109" s="47"/>
      <c r="N109" s="48"/>
      <c r="O109" s="47"/>
      <c r="P109" s="47"/>
      <c r="Q109" s="113"/>
      <c r="R109" s="47"/>
      <c r="S109" s="81"/>
      <c r="T109" s="113"/>
      <c r="U109" s="37" t="s">
        <v>42</v>
      </c>
      <c r="V109" s="46">
        <v>55</v>
      </c>
      <c r="W109" s="47" t="s">
        <v>264</v>
      </c>
      <c r="X109" s="47" t="s">
        <v>333</v>
      </c>
      <c r="Y109" s="47" t="s">
        <v>333</v>
      </c>
      <c r="Z109" s="48" t="s">
        <v>193</v>
      </c>
      <c r="AA109" s="46" t="s">
        <v>793</v>
      </c>
      <c r="AB109" s="46" t="s">
        <v>793</v>
      </c>
      <c r="AC109" s="46"/>
      <c r="AD109" s="47"/>
      <c r="AE109" s="47">
        <v>8</v>
      </c>
      <c r="AF109" s="47"/>
      <c r="AG109" s="82">
        <v>2012</v>
      </c>
      <c r="AH109" s="38">
        <v>2013</v>
      </c>
      <c r="AI109" s="37" t="s">
        <v>635</v>
      </c>
      <c r="AJ109" s="47" t="s">
        <v>1215</v>
      </c>
      <c r="AK109" s="84"/>
    </row>
    <row r="110" spans="1:37" ht="14.25" customHeight="1" x14ac:dyDescent="0.25">
      <c r="A110" t="s">
        <v>395</v>
      </c>
      <c r="C110" s="45" t="s">
        <v>1098</v>
      </c>
      <c r="D110" s="47"/>
      <c r="E110" s="46" t="s">
        <v>257</v>
      </c>
      <c r="F110" s="47" t="s">
        <v>1099</v>
      </c>
      <c r="G110" s="46" t="s">
        <v>353</v>
      </c>
      <c r="H110" s="47">
        <v>32</v>
      </c>
      <c r="I110" s="38">
        <v>32</v>
      </c>
      <c r="J110" s="37"/>
      <c r="K110" s="72"/>
      <c r="L110" s="113"/>
      <c r="M110" s="47"/>
      <c r="N110" s="48"/>
      <c r="O110" s="47"/>
      <c r="P110" s="47"/>
      <c r="Q110" s="113"/>
      <c r="R110" s="47"/>
      <c r="S110" s="81"/>
      <c r="T110" s="113"/>
      <c r="U110" s="37" t="s">
        <v>42</v>
      </c>
      <c r="V110" s="46">
        <v>17</v>
      </c>
      <c r="W110" s="47" t="s">
        <v>264</v>
      </c>
      <c r="X110" s="47" t="s">
        <v>333</v>
      </c>
      <c r="Y110" s="47"/>
      <c r="Z110" s="48" t="s">
        <v>193</v>
      </c>
      <c r="AA110" s="46" t="s">
        <v>342</v>
      </c>
      <c r="AB110" s="46" t="s">
        <v>342</v>
      </c>
      <c r="AC110" s="46"/>
      <c r="AD110" s="47"/>
      <c r="AE110" s="47">
        <v>32</v>
      </c>
      <c r="AF110" s="47">
        <v>5</v>
      </c>
      <c r="AG110" s="82">
        <v>2002</v>
      </c>
      <c r="AH110" s="38"/>
      <c r="AI110" s="56"/>
      <c r="AJ110" s="47"/>
      <c r="AK110" s="38"/>
    </row>
    <row r="111" spans="1:37" ht="14.25" customHeight="1" x14ac:dyDescent="0.25">
      <c r="A111" t="s">
        <v>1190</v>
      </c>
      <c r="C111" s="45" t="s">
        <v>828</v>
      </c>
      <c r="D111" s="47" t="s">
        <v>828</v>
      </c>
      <c r="E111" s="46" t="s">
        <v>257</v>
      </c>
      <c r="F111" s="47" t="s">
        <v>829</v>
      </c>
      <c r="G111" s="46" t="s">
        <v>421</v>
      </c>
      <c r="H111" s="47">
        <v>8</v>
      </c>
      <c r="I111" s="38">
        <v>14</v>
      </c>
      <c r="J111" s="37"/>
      <c r="K111" s="72"/>
      <c r="L111" s="113"/>
      <c r="M111" s="47"/>
      <c r="N111" s="48"/>
      <c r="O111" s="47"/>
      <c r="P111" s="47"/>
      <c r="Q111" s="113"/>
      <c r="R111" s="47"/>
      <c r="S111" s="81"/>
      <c r="T111" s="113"/>
      <c r="U111" s="37" t="s">
        <v>47</v>
      </c>
      <c r="V111" s="46">
        <v>4</v>
      </c>
      <c r="W111" s="47" t="s">
        <v>831</v>
      </c>
      <c r="X111" s="47" t="s">
        <v>333</v>
      </c>
      <c r="Y111" s="47" t="s">
        <v>333</v>
      </c>
      <c r="Z111" s="48" t="s">
        <v>193</v>
      </c>
      <c r="AA111" s="46">
        <v>256</v>
      </c>
      <c r="AB111" s="46" t="s">
        <v>279</v>
      </c>
      <c r="AC111" s="46" t="s">
        <v>192</v>
      </c>
      <c r="AD111" s="47"/>
      <c r="AE111" s="47"/>
      <c r="AF111" s="47"/>
      <c r="AG111" s="82">
        <v>2002</v>
      </c>
      <c r="AH111" s="38">
        <v>2013</v>
      </c>
      <c r="AI111" s="37" t="s">
        <v>601</v>
      </c>
      <c r="AJ111" s="47" t="s">
        <v>830</v>
      </c>
      <c r="AK111" s="38"/>
    </row>
    <row r="112" spans="1:37" ht="14.25" customHeight="1" x14ac:dyDescent="0.25">
      <c r="A112" t="s">
        <v>1190</v>
      </c>
      <c r="C112" s="45" t="s">
        <v>663</v>
      </c>
      <c r="D112" s="47" t="s">
        <v>740</v>
      </c>
      <c r="E112" s="46" t="s">
        <v>257</v>
      </c>
      <c r="F112" s="47" t="s">
        <v>664</v>
      </c>
      <c r="G112" s="46">
        <v>6809</v>
      </c>
      <c r="H112" s="47" t="s">
        <v>262</v>
      </c>
      <c r="I112" s="38" t="s">
        <v>262</v>
      </c>
      <c r="J112" s="37"/>
      <c r="K112" s="72"/>
      <c r="L112" s="113"/>
      <c r="M112" s="47"/>
      <c r="N112" s="48"/>
      <c r="O112" s="47"/>
      <c r="P112" s="47"/>
      <c r="Q112" s="113"/>
      <c r="R112" s="47"/>
      <c r="S112" s="81"/>
      <c r="T112" s="113"/>
      <c r="U112" s="37" t="s">
        <v>42</v>
      </c>
      <c r="V112" s="46">
        <v>40</v>
      </c>
      <c r="W112" s="47" t="s">
        <v>122</v>
      </c>
      <c r="X112" s="47" t="s">
        <v>333</v>
      </c>
      <c r="Y112" s="47" t="s">
        <v>333</v>
      </c>
      <c r="Z112" s="48" t="s">
        <v>193</v>
      </c>
      <c r="AA112" s="46" t="s">
        <v>402</v>
      </c>
      <c r="AB112" s="46" t="s">
        <v>402</v>
      </c>
      <c r="AC112" s="46" t="s">
        <v>192</v>
      </c>
      <c r="AD112" s="47"/>
      <c r="AE112" s="47"/>
      <c r="AF112" s="47"/>
      <c r="AG112" s="82">
        <v>2003</v>
      </c>
      <c r="AH112" s="38">
        <v>2008</v>
      </c>
      <c r="AI112" s="37" t="s">
        <v>313</v>
      </c>
      <c r="AJ112" s="47" t="s">
        <v>665</v>
      </c>
      <c r="AK112" s="38"/>
    </row>
    <row r="113" spans="1:37" ht="14.25" customHeight="1" x14ac:dyDescent="0.25">
      <c r="A113" t="s">
        <v>1190</v>
      </c>
      <c r="C113" s="45" t="s">
        <v>890</v>
      </c>
      <c r="D113" s="47" t="s">
        <v>890</v>
      </c>
      <c r="E113" s="46" t="s">
        <v>282</v>
      </c>
      <c r="F113" s="47" t="s">
        <v>891</v>
      </c>
      <c r="G113" s="46">
        <v>6811</v>
      </c>
      <c r="H113" s="47">
        <v>8</v>
      </c>
      <c r="I113" s="38" t="s">
        <v>262</v>
      </c>
      <c r="J113" s="37"/>
      <c r="K113" s="72"/>
      <c r="L113" s="113"/>
      <c r="M113" s="47"/>
      <c r="N113" s="48"/>
      <c r="O113" s="47"/>
      <c r="P113" s="47"/>
      <c r="Q113" s="113"/>
      <c r="R113" s="47"/>
      <c r="S113" s="81"/>
      <c r="T113" s="113"/>
      <c r="U113" s="37" t="s">
        <v>42</v>
      </c>
      <c r="V113" s="46">
        <v>17</v>
      </c>
      <c r="W113" s="47" t="s">
        <v>892</v>
      </c>
      <c r="X113" s="47" t="s">
        <v>333</v>
      </c>
      <c r="Y113" s="47" t="s">
        <v>333</v>
      </c>
      <c r="Z113" s="48" t="s">
        <v>193</v>
      </c>
      <c r="AA113" s="46" t="s">
        <v>402</v>
      </c>
      <c r="AB113" s="46" t="s">
        <v>402</v>
      </c>
      <c r="AC113" s="46" t="s">
        <v>192</v>
      </c>
      <c r="AD113" s="47"/>
      <c r="AE113" s="47"/>
      <c r="AF113" s="47"/>
      <c r="AG113" s="82">
        <v>2003</v>
      </c>
      <c r="AH113" s="38">
        <v>2009</v>
      </c>
      <c r="AI113" s="37" t="s">
        <v>602</v>
      </c>
      <c r="AJ113" s="47" t="s">
        <v>893</v>
      </c>
      <c r="AK113" s="38"/>
    </row>
    <row r="114" spans="1:37" ht="14.25" customHeight="1" x14ac:dyDescent="0.25">
      <c r="A114" t="s">
        <v>1190</v>
      </c>
      <c r="C114" s="45" t="s">
        <v>896</v>
      </c>
      <c r="D114" s="47" t="s">
        <v>897</v>
      </c>
      <c r="E114" s="46" t="s">
        <v>257</v>
      </c>
      <c r="F114" s="47" t="s">
        <v>891</v>
      </c>
      <c r="G114" s="46">
        <v>6801</v>
      </c>
      <c r="H114" s="47">
        <v>8</v>
      </c>
      <c r="I114" s="38" t="s">
        <v>262</v>
      </c>
      <c r="J114" s="37"/>
      <c r="K114" s="72"/>
      <c r="L114" s="113"/>
      <c r="M114" s="47"/>
      <c r="N114" s="48"/>
      <c r="O114" s="47"/>
      <c r="P114" s="47"/>
      <c r="Q114" s="113"/>
      <c r="R114" s="47"/>
      <c r="S114" s="81"/>
      <c r="T114" s="113"/>
      <c r="U114" s="37" t="s">
        <v>42</v>
      </c>
      <c r="V114" s="46">
        <v>21</v>
      </c>
      <c r="W114" s="47" t="s">
        <v>894</v>
      </c>
      <c r="X114" s="47" t="s">
        <v>333</v>
      </c>
      <c r="Y114" s="47" t="s">
        <v>333</v>
      </c>
      <c r="Z114" s="48" t="s">
        <v>193</v>
      </c>
      <c r="AA114" s="46" t="s">
        <v>402</v>
      </c>
      <c r="AB114" s="46" t="s">
        <v>402</v>
      </c>
      <c r="AC114" s="46" t="s">
        <v>192</v>
      </c>
      <c r="AD114" s="47"/>
      <c r="AE114" s="47"/>
      <c r="AF114" s="47"/>
      <c r="AG114" s="82">
        <v>2003</v>
      </c>
      <c r="AH114" s="38">
        <v>2009</v>
      </c>
      <c r="AI114" s="37" t="s">
        <v>895</v>
      </c>
      <c r="AJ114" s="47"/>
      <c r="AK114" s="38"/>
    </row>
    <row r="115" spans="1:37" ht="14.25" customHeight="1" x14ac:dyDescent="0.25">
      <c r="A115" t="s">
        <v>1192</v>
      </c>
      <c r="C115" s="45" t="s">
        <v>1109</v>
      </c>
      <c r="D115" s="47"/>
      <c r="E115" s="46" t="s">
        <v>257</v>
      </c>
      <c r="F115" s="47" t="s">
        <v>1110</v>
      </c>
      <c r="G115" s="46" t="s">
        <v>353</v>
      </c>
      <c r="H115" s="47">
        <v>16</v>
      </c>
      <c r="I115" s="38">
        <v>26</v>
      </c>
      <c r="J115" s="37"/>
      <c r="K115" s="72"/>
      <c r="L115" s="113"/>
      <c r="M115" s="47"/>
      <c r="N115" s="48"/>
      <c r="O115" s="47"/>
      <c r="P115" s="47"/>
      <c r="Q115" s="113"/>
      <c r="R115" s="47"/>
      <c r="S115" s="81"/>
      <c r="T115" s="113"/>
      <c r="U115" s="37" t="s">
        <v>42</v>
      </c>
      <c r="V115" s="46">
        <v>9</v>
      </c>
      <c r="W115" s="47" t="s">
        <v>1111</v>
      </c>
      <c r="X115" s="47" t="s">
        <v>333</v>
      </c>
      <c r="Y115" s="47" t="s">
        <v>373</v>
      </c>
      <c r="Z115" s="48" t="s">
        <v>193</v>
      </c>
      <c r="AA115" s="46" t="s">
        <v>402</v>
      </c>
      <c r="AB115" s="46" t="s">
        <v>402</v>
      </c>
      <c r="AC115" s="46"/>
      <c r="AD115" s="47"/>
      <c r="AE115" s="47">
        <v>16</v>
      </c>
      <c r="AF115" s="47"/>
      <c r="AG115" s="82">
        <v>2012</v>
      </c>
      <c r="AH115" s="38"/>
      <c r="AI115" s="56"/>
      <c r="AJ115" s="47" t="s">
        <v>1112</v>
      </c>
      <c r="AK115" s="38"/>
    </row>
    <row r="116" spans="1:37" ht="14.25" customHeight="1" x14ac:dyDescent="0.25">
      <c r="C116" s="45" t="s">
        <v>588</v>
      </c>
      <c r="D116" s="47" t="s">
        <v>589</v>
      </c>
      <c r="E116" s="46" t="s">
        <v>282</v>
      </c>
      <c r="F116" s="47" t="s">
        <v>590</v>
      </c>
      <c r="G116" s="46" t="s">
        <v>254</v>
      </c>
      <c r="H116" s="47">
        <v>32</v>
      </c>
      <c r="I116" s="38"/>
      <c r="J116" s="37"/>
      <c r="K116" s="72"/>
      <c r="L116" s="113"/>
      <c r="M116" s="47"/>
      <c r="N116" s="48"/>
      <c r="O116" s="47"/>
      <c r="P116" s="47"/>
      <c r="Q116" s="113"/>
      <c r="R116" s="47"/>
      <c r="S116" s="81"/>
      <c r="T116" s="113"/>
      <c r="U116" s="37" t="s">
        <v>299</v>
      </c>
      <c r="V116" s="46"/>
      <c r="W116" s="47"/>
      <c r="X116" s="47"/>
      <c r="Y116" s="47"/>
      <c r="Z116" s="48" t="s">
        <v>193</v>
      </c>
      <c r="AA116" s="46" t="s">
        <v>342</v>
      </c>
      <c r="AB116" s="46" t="s">
        <v>342</v>
      </c>
      <c r="AC116" s="46"/>
      <c r="AD116" s="47"/>
      <c r="AE116" s="47"/>
      <c r="AF116" s="47"/>
      <c r="AG116" s="82">
        <v>2013</v>
      </c>
      <c r="AH116" s="38"/>
      <c r="AI116" s="37"/>
      <c r="AJ116" s="47" t="s">
        <v>591</v>
      </c>
      <c r="AK116" s="38"/>
    </row>
    <row r="117" spans="1:37" ht="14.25" customHeight="1" x14ac:dyDescent="0.25">
      <c r="C117" s="45" t="s">
        <v>958</v>
      </c>
      <c r="D117" s="47" t="s">
        <v>959</v>
      </c>
      <c r="E117" s="46" t="s">
        <v>282</v>
      </c>
      <c r="F117" s="47" t="s">
        <v>960</v>
      </c>
      <c r="G117" s="46" t="s">
        <v>353</v>
      </c>
      <c r="H117" s="47">
        <v>8</v>
      </c>
      <c r="I117" s="38">
        <v>16</v>
      </c>
      <c r="J117" s="37"/>
      <c r="K117" s="72"/>
      <c r="L117" s="113"/>
      <c r="M117" s="47"/>
      <c r="N117" s="48"/>
      <c r="O117" s="47"/>
      <c r="P117" s="47"/>
      <c r="Q117" s="113"/>
      <c r="R117" s="47"/>
      <c r="S117" s="81"/>
      <c r="T117" s="113"/>
      <c r="U117" s="37" t="s">
        <v>42</v>
      </c>
      <c r="V117" s="46">
        <v>10</v>
      </c>
      <c r="W117" s="47" t="s">
        <v>275</v>
      </c>
      <c r="X117" s="47"/>
      <c r="Y117" s="47" t="s">
        <v>373</v>
      </c>
      <c r="Z117" s="48" t="s">
        <v>193</v>
      </c>
      <c r="AA117" s="46" t="s">
        <v>402</v>
      </c>
      <c r="AB117" s="46" t="s">
        <v>402</v>
      </c>
      <c r="AC117" s="46"/>
      <c r="AD117" s="47"/>
      <c r="AE117" s="47">
        <v>16</v>
      </c>
      <c r="AF117" s="47"/>
      <c r="AG117" s="82">
        <v>2012</v>
      </c>
      <c r="AH117" s="38">
        <v>2012</v>
      </c>
      <c r="AI117" s="37"/>
      <c r="AJ117" s="47"/>
      <c r="AK117" s="38"/>
    </row>
    <row r="118" spans="1:37" ht="14.25" customHeight="1" x14ac:dyDescent="0.25">
      <c r="C118" s="45" t="s">
        <v>874</v>
      </c>
      <c r="D118" s="47" t="s">
        <v>875</v>
      </c>
      <c r="E118" s="46" t="s">
        <v>282</v>
      </c>
      <c r="F118" s="47" t="s">
        <v>876</v>
      </c>
      <c r="G118" s="46">
        <v>8086</v>
      </c>
      <c r="H118" s="47" t="s">
        <v>262</v>
      </c>
      <c r="I118" s="38" t="s">
        <v>262</v>
      </c>
      <c r="J118" s="37"/>
      <c r="K118" s="72"/>
      <c r="L118" s="113"/>
      <c r="M118" s="47"/>
      <c r="N118" s="48"/>
      <c r="O118" s="47"/>
      <c r="P118" s="47"/>
      <c r="Q118" s="113"/>
      <c r="R118" s="47"/>
      <c r="S118" s="81"/>
      <c r="T118" s="113"/>
      <c r="U118" s="37" t="s">
        <v>47</v>
      </c>
      <c r="V118" s="46">
        <v>1</v>
      </c>
      <c r="W118" s="47" t="s">
        <v>874</v>
      </c>
      <c r="X118" s="47" t="s">
        <v>333</v>
      </c>
      <c r="Y118" s="47" t="s">
        <v>333</v>
      </c>
      <c r="Z118" s="48" t="s">
        <v>193</v>
      </c>
      <c r="AA118" s="46" t="s">
        <v>402</v>
      </c>
      <c r="AB118" s="46" t="s">
        <v>402</v>
      </c>
      <c r="AC118" s="46" t="s">
        <v>192</v>
      </c>
      <c r="AD118" s="47"/>
      <c r="AE118" s="47">
        <v>7</v>
      </c>
      <c r="AF118" s="47"/>
      <c r="AG118" s="82">
        <v>2012</v>
      </c>
      <c r="AH118" s="38">
        <v>2013</v>
      </c>
      <c r="AI118" s="37"/>
      <c r="AJ118" s="47" t="s">
        <v>877</v>
      </c>
      <c r="AK118" s="38"/>
    </row>
    <row r="119" spans="1:37" ht="14.25" customHeight="1" x14ac:dyDescent="0.25">
      <c r="A119" t="s">
        <v>1190</v>
      </c>
      <c r="C119" s="45" t="s">
        <v>560</v>
      </c>
      <c r="D119" s="47" t="s">
        <v>561</v>
      </c>
      <c r="E119" s="46" t="s">
        <v>562</v>
      </c>
      <c r="F119" s="47" t="s">
        <v>563</v>
      </c>
      <c r="G119" s="48" t="s">
        <v>130</v>
      </c>
      <c r="H119" s="47">
        <v>32</v>
      </c>
      <c r="I119" s="38">
        <v>32</v>
      </c>
      <c r="J119" s="37" t="s">
        <v>44</v>
      </c>
      <c r="K119" s="72"/>
      <c r="L119" s="113"/>
      <c r="M119" s="47">
        <v>2017</v>
      </c>
      <c r="N119" s="48">
        <v>6</v>
      </c>
      <c r="O119" s="47"/>
      <c r="P119" s="47"/>
      <c r="Q119" s="113">
        <v>104</v>
      </c>
      <c r="R119" s="47"/>
      <c r="S119" s="81">
        <v>1</v>
      </c>
      <c r="T119" s="113">
        <f>1000*S119*Q119/M119</f>
        <v>51.561725334655428</v>
      </c>
      <c r="U119" s="37" t="s">
        <v>42</v>
      </c>
      <c r="V119" s="46">
        <v>12</v>
      </c>
      <c r="W119" s="47" t="s">
        <v>565</v>
      </c>
      <c r="X119" s="47" t="s">
        <v>333</v>
      </c>
      <c r="Y119" s="47" t="s">
        <v>333</v>
      </c>
      <c r="Z119" s="48" t="s">
        <v>193</v>
      </c>
      <c r="AA119" s="46" t="s">
        <v>342</v>
      </c>
      <c r="AB119" s="46" t="s">
        <v>342</v>
      </c>
      <c r="AC119" s="46" t="s">
        <v>192</v>
      </c>
      <c r="AD119" s="47"/>
      <c r="AE119" s="47">
        <v>32</v>
      </c>
      <c r="AF119" s="47"/>
      <c r="AG119" s="82">
        <v>2011</v>
      </c>
      <c r="AH119" s="38">
        <v>2014</v>
      </c>
      <c r="AI119" s="37"/>
      <c r="AJ119" s="47" t="s">
        <v>564</v>
      </c>
      <c r="AK119" s="38"/>
    </row>
    <row r="120" spans="1:37" ht="14.25" customHeight="1" x14ac:dyDescent="0.25">
      <c r="A120" t="s">
        <v>1190</v>
      </c>
      <c r="C120" s="45" t="s">
        <v>592</v>
      </c>
      <c r="D120" s="47" t="s">
        <v>593</v>
      </c>
      <c r="E120" s="46" t="s">
        <v>206</v>
      </c>
      <c r="F120" s="47" t="s">
        <v>563</v>
      </c>
      <c r="G120" s="46">
        <v>8051</v>
      </c>
      <c r="H120" s="47">
        <v>8</v>
      </c>
      <c r="I120" s="38" t="s">
        <v>262</v>
      </c>
      <c r="J120" s="37"/>
      <c r="K120" s="72"/>
      <c r="L120" s="113"/>
      <c r="M120" s="47"/>
      <c r="N120" s="48"/>
      <c r="O120" s="47"/>
      <c r="P120" s="47"/>
      <c r="Q120" s="113"/>
      <c r="R120" s="47"/>
      <c r="S120" s="81"/>
      <c r="T120" s="113"/>
      <c r="U120" s="37" t="s">
        <v>42</v>
      </c>
      <c r="V120" s="46">
        <v>8</v>
      </c>
      <c r="W120" s="47" t="s">
        <v>597</v>
      </c>
      <c r="X120" s="47" t="s">
        <v>333</v>
      </c>
      <c r="Y120" s="47" t="s">
        <v>333</v>
      </c>
      <c r="Z120" s="48" t="s">
        <v>193</v>
      </c>
      <c r="AA120" s="46" t="s">
        <v>402</v>
      </c>
      <c r="AB120" s="46" t="s">
        <v>402</v>
      </c>
      <c r="AC120" s="46" t="s">
        <v>192</v>
      </c>
      <c r="AD120" s="47"/>
      <c r="AE120" s="47"/>
      <c r="AF120" s="47"/>
      <c r="AG120" s="82">
        <v>2012</v>
      </c>
      <c r="AH120" s="38">
        <v>2013</v>
      </c>
      <c r="AI120" s="37" t="s">
        <v>326</v>
      </c>
      <c r="AJ120" s="47" t="s">
        <v>594</v>
      </c>
      <c r="AK120" s="38"/>
    </row>
    <row r="121" spans="1:37" ht="14.25" customHeight="1" x14ac:dyDescent="0.25">
      <c r="A121" t="s">
        <v>1190</v>
      </c>
      <c r="C121" s="45" t="s">
        <v>598</v>
      </c>
      <c r="D121" s="47" t="s">
        <v>599</v>
      </c>
      <c r="E121" s="46" t="s">
        <v>257</v>
      </c>
      <c r="F121" s="47" t="s">
        <v>600</v>
      </c>
      <c r="G121" s="46">
        <v>8080</v>
      </c>
      <c r="H121" s="47">
        <v>8</v>
      </c>
      <c r="I121" s="38" t="s">
        <v>262</v>
      </c>
      <c r="J121" s="37" t="s">
        <v>20</v>
      </c>
      <c r="K121" s="72" t="s">
        <v>311</v>
      </c>
      <c r="L121" s="113"/>
      <c r="M121" s="47">
        <v>278</v>
      </c>
      <c r="N121" s="48">
        <v>6</v>
      </c>
      <c r="O121" s="47"/>
      <c r="P121" s="47">
        <v>3</v>
      </c>
      <c r="Q121" s="113">
        <v>141.965</v>
      </c>
      <c r="R121" s="47">
        <v>14.7</v>
      </c>
      <c r="S121" s="81">
        <v>0.33</v>
      </c>
      <c r="T121" s="113">
        <f>1000*S121*Q121/M121</f>
        <v>168.51960431654678</v>
      </c>
      <c r="U121" s="37" t="s">
        <v>47</v>
      </c>
      <c r="V121" s="46">
        <v>5</v>
      </c>
      <c r="W121" s="47" t="s">
        <v>1241</v>
      </c>
      <c r="X121" s="47" t="s">
        <v>333</v>
      </c>
      <c r="Y121" s="47" t="s">
        <v>333</v>
      </c>
      <c r="Z121" s="48" t="s">
        <v>193</v>
      </c>
      <c r="AA121" s="46" t="s">
        <v>402</v>
      </c>
      <c r="AB121" s="46" t="s">
        <v>402</v>
      </c>
      <c r="AC121" s="46" t="s">
        <v>192</v>
      </c>
      <c r="AD121" s="47"/>
      <c r="AE121" s="47"/>
      <c r="AF121" s="47"/>
      <c r="AG121" s="82">
        <v>2007</v>
      </c>
      <c r="AH121" s="38">
        <v>2012</v>
      </c>
      <c r="AI121" s="37" t="s">
        <v>332</v>
      </c>
      <c r="AJ121" s="47" t="s">
        <v>1242</v>
      </c>
      <c r="AK121" s="38"/>
    </row>
    <row r="122" spans="1:37" ht="14.25" customHeight="1" x14ac:dyDescent="0.25">
      <c r="A122" t="s">
        <v>1190</v>
      </c>
      <c r="C122" s="45" t="s">
        <v>598</v>
      </c>
      <c r="D122" s="47" t="s">
        <v>599</v>
      </c>
      <c r="E122" s="46" t="s">
        <v>257</v>
      </c>
      <c r="F122" s="47" t="s">
        <v>600</v>
      </c>
      <c r="G122" s="46">
        <v>8080</v>
      </c>
      <c r="H122" s="47">
        <v>8</v>
      </c>
      <c r="I122" s="38" t="s">
        <v>262</v>
      </c>
      <c r="J122" s="37" t="s">
        <v>20</v>
      </c>
      <c r="K122" s="72" t="s">
        <v>311</v>
      </c>
      <c r="L122" s="113"/>
      <c r="M122" s="47">
        <v>148</v>
      </c>
      <c r="N122" s="48">
        <v>6</v>
      </c>
      <c r="O122" s="47"/>
      <c r="P122" s="47">
        <v>3</v>
      </c>
      <c r="Q122" s="113">
        <v>172.35400000000001</v>
      </c>
      <c r="R122" s="47">
        <v>14.7</v>
      </c>
      <c r="S122" s="81">
        <v>0.33</v>
      </c>
      <c r="T122" s="113">
        <f>1000*S122*Q122/M122</f>
        <v>384.3028378378379</v>
      </c>
      <c r="U122" s="37" t="s">
        <v>47</v>
      </c>
      <c r="V122" s="46">
        <v>5</v>
      </c>
      <c r="W122" s="47" t="s">
        <v>598</v>
      </c>
      <c r="X122" s="47" t="s">
        <v>333</v>
      </c>
      <c r="Y122" s="47" t="s">
        <v>333</v>
      </c>
      <c r="Z122" s="48" t="s">
        <v>193</v>
      </c>
      <c r="AA122" s="46" t="s">
        <v>402</v>
      </c>
      <c r="AB122" s="46" t="s">
        <v>402</v>
      </c>
      <c r="AC122" s="46" t="s">
        <v>192</v>
      </c>
      <c r="AD122" s="47"/>
      <c r="AE122" s="47"/>
      <c r="AF122" s="47"/>
      <c r="AG122" s="82">
        <v>2007</v>
      </c>
      <c r="AH122" s="38">
        <v>2012</v>
      </c>
      <c r="AI122" s="37" t="s">
        <v>332</v>
      </c>
      <c r="AJ122" s="47" t="s">
        <v>1243</v>
      </c>
      <c r="AK122" s="38"/>
    </row>
    <row r="123" spans="1:37" ht="14.25" customHeight="1" x14ac:dyDescent="0.25">
      <c r="A123" t="s">
        <v>1190</v>
      </c>
      <c r="C123" s="45" t="s">
        <v>598</v>
      </c>
      <c r="D123" s="47" t="s">
        <v>599</v>
      </c>
      <c r="E123" s="46" t="s">
        <v>257</v>
      </c>
      <c r="F123" s="47" t="s">
        <v>600</v>
      </c>
      <c r="G123" s="46">
        <v>8080</v>
      </c>
      <c r="H123" s="47">
        <v>8</v>
      </c>
      <c r="I123" s="38" t="s">
        <v>262</v>
      </c>
      <c r="J123" s="37" t="s">
        <v>20</v>
      </c>
      <c r="K123" s="72" t="s">
        <v>311</v>
      </c>
      <c r="L123" s="113"/>
      <c r="M123" s="47">
        <v>150</v>
      </c>
      <c r="N123" s="48">
        <v>6</v>
      </c>
      <c r="O123" s="47"/>
      <c r="P123" s="47">
        <v>3</v>
      </c>
      <c r="Q123" s="113">
        <v>141.68299999999999</v>
      </c>
      <c r="R123" s="47">
        <v>14.7</v>
      </c>
      <c r="S123" s="81">
        <v>0.33</v>
      </c>
      <c r="T123" s="113">
        <f>1000*S123*Q123/M123</f>
        <v>311.70260000000002</v>
      </c>
      <c r="U123" s="37" t="s">
        <v>42</v>
      </c>
      <c r="V123" s="46">
        <v>5</v>
      </c>
      <c r="W123" s="47" t="s">
        <v>598</v>
      </c>
      <c r="X123" s="47" t="s">
        <v>333</v>
      </c>
      <c r="Y123" s="47" t="s">
        <v>333</v>
      </c>
      <c r="Z123" s="48" t="s">
        <v>193</v>
      </c>
      <c r="AA123" s="46" t="s">
        <v>402</v>
      </c>
      <c r="AB123" s="46" t="s">
        <v>402</v>
      </c>
      <c r="AC123" s="46" t="s">
        <v>192</v>
      </c>
      <c r="AD123" s="47"/>
      <c r="AE123" s="47"/>
      <c r="AF123" s="47"/>
      <c r="AG123" s="82">
        <v>2007</v>
      </c>
      <c r="AH123" s="38">
        <v>2012</v>
      </c>
      <c r="AI123" s="37" t="s">
        <v>332</v>
      </c>
      <c r="AJ123" s="47" t="s">
        <v>1243</v>
      </c>
      <c r="AK123" s="38"/>
    </row>
    <row r="124" spans="1:37" ht="14.25" customHeight="1" x14ac:dyDescent="0.25">
      <c r="C124" s="45" t="s">
        <v>730</v>
      </c>
      <c r="D124" s="47" t="s">
        <v>731</v>
      </c>
      <c r="E124" s="46" t="s">
        <v>295</v>
      </c>
      <c r="F124" s="47" t="s">
        <v>732</v>
      </c>
      <c r="G124" s="46" t="s">
        <v>130</v>
      </c>
      <c r="H124" s="47">
        <v>32</v>
      </c>
      <c r="I124" s="38">
        <v>32</v>
      </c>
      <c r="J124" s="37"/>
      <c r="K124" s="72"/>
      <c r="L124" s="113"/>
      <c r="M124" s="47"/>
      <c r="N124" s="48"/>
      <c r="O124" s="47"/>
      <c r="P124" s="47"/>
      <c r="Q124" s="113"/>
      <c r="R124" s="47"/>
      <c r="S124" s="81"/>
      <c r="T124" s="113"/>
      <c r="U124" s="37" t="s">
        <v>47</v>
      </c>
      <c r="V124" s="46">
        <v>13</v>
      </c>
      <c r="W124" s="47"/>
      <c r="X124" s="47" t="s">
        <v>333</v>
      </c>
      <c r="Y124" s="47" t="s">
        <v>333</v>
      </c>
      <c r="Z124" s="48" t="s">
        <v>193</v>
      </c>
      <c r="AA124" s="46" t="s">
        <v>342</v>
      </c>
      <c r="AB124" s="46" t="s">
        <v>342</v>
      </c>
      <c r="AC124" s="46" t="s">
        <v>192</v>
      </c>
      <c r="AD124" s="47"/>
      <c r="AE124" s="47">
        <v>32</v>
      </c>
      <c r="AF124" s="47"/>
      <c r="AG124" s="82">
        <v>2012</v>
      </c>
      <c r="AH124" s="38">
        <v>2012</v>
      </c>
      <c r="AI124" s="37"/>
      <c r="AJ124" s="47" t="s">
        <v>733</v>
      </c>
      <c r="AK124" s="38"/>
    </row>
    <row r="125" spans="1:37" ht="14.25" customHeight="1" x14ac:dyDescent="0.25">
      <c r="A125" t="s">
        <v>1192</v>
      </c>
      <c r="C125" s="45" t="s">
        <v>255</v>
      </c>
      <c r="D125" s="47" t="s">
        <v>256</v>
      </c>
      <c r="E125" s="46" t="s">
        <v>257</v>
      </c>
      <c r="F125" s="47" t="s">
        <v>261</v>
      </c>
      <c r="G125" s="46" t="s">
        <v>163</v>
      </c>
      <c r="H125" s="47">
        <v>16</v>
      </c>
      <c r="I125" s="38" t="s">
        <v>262</v>
      </c>
      <c r="J125" s="37"/>
      <c r="K125" s="72"/>
      <c r="L125" s="113"/>
      <c r="M125" s="47"/>
      <c r="N125" s="48"/>
      <c r="O125" s="47"/>
      <c r="P125" s="47"/>
      <c r="Q125" s="113"/>
      <c r="R125" s="47"/>
      <c r="S125" s="81"/>
      <c r="T125" s="113"/>
      <c r="U125" s="37" t="s">
        <v>42</v>
      </c>
      <c r="V125" s="46">
        <v>22</v>
      </c>
      <c r="W125" s="47" t="s">
        <v>264</v>
      </c>
      <c r="X125" s="47" t="s">
        <v>277</v>
      </c>
      <c r="Y125" s="47" t="s">
        <v>259</v>
      </c>
      <c r="Z125" s="48" t="s">
        <v>193</v>
      </c>
      <c r="AA125" s="46"/>
      <c r="AB125" s="46"/>
      <c r="AC125" s="46" t="s">
        <v>192</v>
      </c>
      <c r="AD125" s="47"/>
      <c r="AE125" s="47"/>
      <c r="AF125" s="47"/>
      <c r="AG125" s="82">
        <v>2003</v>
      </c>
      <c r="AH125" s="38">
        <v>2012</v>
      </c>
      <c r="AI125" s="37"/>
      <c r="AJ125" s="47" t="s">
        <v>268</v>
      </c>
      <c r="AK125" s="38" t="s">
        <v>266</v>
      </c>
    </row>
    <row r="126" spans="1:37" ht="14.25" customHeight="1" x14ac:dyDescent="0.25">
      <c r="A126" t="s">
        <v>1190</v>
      </c>
      <c r="C126" s="45" t="s">
        <v>566</v>
      </c>
      <c r="D126" s="47" t="s">
        <v>567</v>
      </c>
      <c r="E126" s="46" t="s">
        <v>257</v>
      </c>
      <c r="F126" s="47" t="s">
        <v>568</v>
      </c>
      <c r="G126" s="46" t="s">
        <v>421</v>
      </c>
      <c r="H126" s="47">
        <v>8</v>
      </c>
      <c r="I126" s="38">
        <v>14</v>
      </c>
      <c r="J126" s="37"/>
      <c r="K126" s="72"/>
      <c r="L126" s="113"/>
      <c r="M126" s="47"/>
      <c r="N126" s="48"/>
      <c r="O126" s="47"/>
      <c r="P126" s="47"/>
      <c r="Q126" s="113"/>
      <c r="R126" s="47"/>
      <c r="S126" s="81"/>
      <c r="T126" s="113"/>
      <c r="U126" s="37" t="s">
        <v>299</v>
      </c>
      <c r="V126" s="46"/>
      <c r="W126" s="47"/>
      <c r="X126" s="47"/>
      <c r="Y126" s="47"/>
      <c r="Z126" s="48"/>
      <c r="AA126" s="46"/>
      <c r="AB126" s="46"/>
      <c r="AC126" s="46"/>
      <c r="AD126" s="47"/>
      <c r="AE126" s="47"/>
      <c r="AF126" s="47"/>
      <c r="AG126" s="82">
        <v>2013</v>
      </c>
      <c r="AH126" s="38"/>
      <c r="AI126" s="37" t="s">
        <v>601</v>
      </c>
      <c r="AJ126" s="47"/>
      <c r="AK126" s="38"/>
    </row>
    <row r="127" spans="1:37" ht="14.25" customHeight="1" x14ac:dyDescent="0.25">
      <c r="A127" t="s">
        <v>1190</v>
      </c>
      <c r="C127" s="64" t="s">
        <v>215</v>
      </c>
      <c r="D127" s="61" t="s">
        <v>215</v>
      </c>
      <c r="E127" s="65" t="s">
        <v>257</v>
      </c>
      <c r="F127" s="61" t="s">
        <v>425</v>
      </c>
      <c r="G127" s="94" t="s">
        <v>450</v>
      </c>
      <c r="H127" s="61">
        <v>8</v>
      </c>
      <c r="I127" s="74">
        <v>18</v>
      </c>
      <c r="J127" s="89" t="s">
        <v>1232</v>
      </c>
      <c r="K127" s="90" t="s">
        <v>311</v>
      </c>
      <c r="L127" s="114"/>
      <c r="M127" s="61">
        <v>178</v>
      </c>
      <c r="N127" s="62">
        <v>4</v>
      </c>
      <c r="O127" s="61"/>
      <c r="P127" s="61"/>
      <c r="Q127" s="114">
        <v>182.21600000000001</v>
      </c>
      <c r="R127" s="61">
        <v>14.7</v>
      </c>
      <c r="S127" s="91">
        <v>0.33</v>
      </c>
      <c r="T127" s="114">
        <f>1000*S127*Q127/M127</f>
        <v>337.81617977528094</v>
      </c>
      <c r="U127" s="89" t="s">
        <v>42</v>
      </c>
      <c r="V127" s="65">
        <v>1</v>
      </c>
      <c r="W127" s="61" t="s">
        <v>426</v>
      </c>
      <c r="X127" s="61" t="s">
        <v>333</v>
      </c>
      <c r="Y127" s="61" t="s">
        <v>373</v>
      </c>
      <c r="Z127" s="62" t="s">
        <v>193</v>
      </c>
      <c r="AA127" s="65">
        <v>256</v>
      </c>
      <c r="AB127" s="65" t="s">
        <v>427</v>
      </c>
      <c r="AC127" s="65" t="s">
        <v>192</v>
      </c>
      <c r="AD127" s="61"/>
      <c r="AE127" s="61"/>
      <c r="AF127" s="61"/>
      <c r="AG127" s="92">
        <v>2003</v>
      </c>
      <c r="AH127" s="74"/>
      <c r="AI127" s="66" t="s">
        <v>596</v>
      </c>
      <c r="AJ127" s="61" t="s">
        <v>1253</v>
      </c>
      <c r="AK127" s="74" t="s">
        <v>1252</v>
      </c>
    </row>
    <row r="128" spans="1:37" ht="14.25" customHeight="1" x14ac:dyDescent="0.25">
      <c r="C128" s="45" t="s">
        <v>472</v>
      </c>
      <c r="D128" s="47" t="s">
        <v>473</v>
      </c>
      <c r="E128" s="46" t="s">
        <v>282</v>
      </c>
      <c r="F128" s="47" t="s">
        <v>474</v>
      </c>
      <c r="G128" s="46" t="s">
        <v>763</v>
      </c>
      <c r="H128" s="47">
        <v>32</v>
      </c>
      <c r="I128" s="38">
        <v>32</v>
      </c>
      <c r="J128" s="37"/>
      <c r="K128" s="47"/>
      <c r="L128" s="113"/>
      <c r="M128" s="47"/>
      <c r="N128" s="48"/>
      <c r="O128" s="47"/>
      <c r="P128" s="47"/>
      <c r="Q128" s="113"/>
      <c r="R128" s="47"/>
      <c r="S128" s="81"/>
      <c r="T128" s="113"/>
      <c r="U128" s="37" t="s">
        <v>475</v>
      </c>
      <c r="V128" s="46"/>
      <c r="W128" s="47"/>
      <c r="X128" s="47"/>
      <c r="Y128" s="47"/>
      <c r="Z128" s="48"/>
      <c r="AA128" s="46"/>
      <c r="AB128" s="46"/>
      <c r="AC128" s="46"/>
      <c r="AD128" s="47"/>
      <c r="AE128" s="47"/>
      <c r="AF128" s="47"/>
      <c r="AG128" s="82">
        <v>2004</v>
      </c>
      <c r="AH128" s="38">
        <v>2009</v>
      </c>
      <c r="AI128" s="37"/>
      <c r="AJ128" s="47"/>
      <c r="AK128" s="38"/>
    </row>
    <row r="129" spans="1:37" ht="14.25" customHeight="1" x14ac:dyDescent="0.25">
      <c r="A129" t="s">
        <v>1190</v>
      </c>
      <c r="C129" s="45" t="s">
        <v>540</v>
      </c>
      <c r="D129" s="47" t="s">
        <v>541</v>
      </c>
      <c r="E129" s="46" t="s">
        <v>257</v>
      </c>
      <c r="F129" s="47" t="s">
        <v>542</v>
      </c>
      <c r="G129" s="46" t="s">
        <v>543</v>
      </c>
      <c r="H129" s="47">
        <v>16</v>
      </c>
      <c r="I129" s="38" t="s">
        <v>262</v>
      </c>
      <c r="J129" s="37"/>
      <c r="K129" s="47"/>
      <c r="L129" s="113"/>
      <c r="M129" s="47"/>
      <c r="N129" s="48"/>
      <c r="O129" s="47"/>
      <c r="P129" s="47"/>
      <c r="Q129" s="113"/>
      <c r="R129" s="47"/>
      <c r="S129" s="81"/>
      <c r="T129" s="113"/>
      <c r="U129" s="37" t="s">
        <v>42</v>
      </c>
      <c r="V129" s="46">
        <v>25</v>
      </c>
      <c r="W129" s="47" t="s">
        <v>389</v>
      </c>
      <c r="X129" s="47" t="s">
        <v>333</v>
      </c>
      <c r="Y129" s="47" t="s">
        <v>333</v>
      </c>
      <c r="Z129" s="48" t="s">
        <v>193</v>
      </c>
      <c r="AA129" s="46" t="s">
        <v>402</v>
      </c>
      <c r="AB129" s="46" t="s">
        <v>402</v>
      </c>
      <c r="AC129" s="46" t="s">
        <v>193</v>
      </c>
      <c r="AD129" s="47"/>
      <c r="AE129" s="47"/>
      <c r="AF129" s="47"/>
      <c r="AG129" s="82">
        <v>2008</v>
      </c>
      <c r="AH129" s="38">
        <v>2009</v>
      </c>
      <c r="AI129" s="37" t="s">
        <v>602</v>
      </c>
      <c r="AJ129" s="47" t="s">
        <v>544</v>
      </c>
      <c r="AK129" s="38"/>
    </row>
    <row r="130" spans="1:37" ht="14.25" customHeight="1" x14ac:dyDescent="0.25">
      <c r="A130" t="s">
        <v>1192</v>
      </c>
      <c r="C130" s="45" t="s">
        <v>734</v>
      </c>
      <c r="D130" s="47" t="s">
        <v>735</v>
      </c>
      <c r="E130" s="46" t="s">
        <v>257</v>
      </c>
      <c r="F130" s="47" t="s">
        <v>736</v>
      </c>
      <c r="G130" s="46" t="s">
        <v>353</v>
      </c>
      <c r="H130" s="47">
        <v>8</v>
      </c>
      <c r="I130" s="38">
        <v>8</v>
      </c>
      <c r="J130" s="37"/>
      <c r="K130" s="72"/>
      <c r="L130" s="113"/>
      <c r="M130" s="47"/>
      <c r="N130" s="48"/>
      <c r="O130" s="47"/>
      <c r="P130" s="47"/>
      <c r="Q130" s="113"/>
      <c r="R130" s="47"/>
      <c r="S130" s="81"/>
      <c r="T130" s="113"/>
      <c r="U130" s="37" t="s">
        <v>737</v>
      </c>
      <c r="V130" s="46">
        <v>9</v>
      </c>
      <c r="W130" s="47" t="s">
        <v>738</v>
      </c>
      <c r="X130" s="47" t="s">
        <v>333</v>
      </c>
      <c r="Y130" s="47" t="s">
        <v>333</v>
      </c>
      <c r="Z130" s="48" t="s">
        <v>193</v>
      </c>
      <c r="AA130" s="46" t="s">
        <v>402</v>
      </c>
      <c r="AB130" s="46" t="s">
        <v>402</v>
      </c>
      <c r="AC130" s="46" t="s">
        <v>192</v>
      </c>
      <c r="AD130" s="47"/>
      <c r="AE130" s="47">
        <v>8</v>
      </c>
      <c r="AF130" s="47"/>
      <c r="AG130" s="82">
        <v>2006</v>
      </c>
      <c r="AH130" s="38">
        <v>2013</v>
      </c>
      <c r="AI130" s="37"/>
      <c r="AJ130" s="47" t="s">
        <v>739</v>
      </c>
      <c r="AK130" s="38"/>
    </row>
    <row r="131" spans="1:37" ht="14.25" customHeight="1" x14ac:dyDescent="0.25">
      <c r="A131" t="s">
        <v>1192</v>
      </c>
      <c r="C131" s="45" t="s">
        <v>1021</v>
      </c>
      <c r="D131" s="47"/>
      <c r="E131" s="46" t="s">
        <v>206</v>
      </c>
      <c r="F131" s="47" t="s">
        <v>1022</v>
      </c>
      <c r="G131" s="46" t="s">
        <v>254</v>
      </c>
      <c r="H131" s="47">
        <v>32</v>
      </c>
      <c r="I131" s="38">
        <v>8</v>
      </c>
      <c r="J131" s="37"/>
      <c r="K131" s="72"/>
      <c r="L131" s="113"/>
      <c r="M131" s="47"/>
      <c r="N131" s="48"/>
      <c r="O131" s="47"/>
      <c r="P131" s="47"/>
      <c r="Q131" s="113"/>
      <c r="R131" s="47"/>
      <c r="S131" s="81"/>
      <c r="T131" s="113"/>
      <c r="U131" s="37" t="s">
        <v>42</v>
      </c>
      <c r="V131" s="46">
        <v>30</v>
      </c>
      <c r="W131" s="47" t="s">
        <v>1026</v>
      </c>
      <c r="X131" s="47" t="s">
        <v>333</v>
      </c>
      <c r="Y131" s="47" t="s">
        <v>373</v>
      </c>
      <c r="Z131" s="48" t="s">
        <v>193</v>
      </c>
      <c r="AA131" s="46" t="s">
        <v>1023</v>
      </c>
      <c r="AB131" s="46" t="s">
        <v>1024</v>
      </c>
      <c r="AC131" s="46"/>
      <c r="AD131" s="47"/>
      <c r="AE131" s="47"/>
      <c r="AF131" s="47"/>
      <c r="AG131" s="82">
        <v>2004</v>
      </c>
      <c r="AH131" s="38"/>
      <c r="AI131" s="56"/>
      <c r="AJ131" s="47" t="s">
        <v>1025</v>
      </c>
      <c r="AK131" s="38"/>
    </row>
    <row r="132" spans="1:37" ht="14.25" customHeight="1" x14ac:dyDescent="0.25">
      <c r="A132" t="s">
        <v>1191</v>
      </c>
      <c r="C132" s="45" t="s">
        <v>727</v>
      </c>
      <c r="D132" s="47" t="s">
        <v>727</v>
      </c>
      <c r="E132" s="46" t="s">
        <v>282</v>
      </c>
      <c r="F132" s="47" t="s">
        <v>728</v>
      </c>
      <c r="G132" s="46" t="s">
        <v>364</v>
      </c>
      <c r="H132" s="47">
        <v>32</v>
      </c>
      <c r="I132" s="38">
        <v>32</v>
      </c>
      <c r="J132" s="37"/>
      <c r="K132" s="72"/>
      <c r="L132" s="113"/>
      <c r="M132" s="47"/>
      <c r="N132" s="48"/>
      <c r="O132" s="47"/>
      <c r="P132" s="47"/>
      <c r="Q132" s="113"/>
      <c r="R132" s="47"/>
      <c r="S132" s="81"/>
      <c r="T132" s="113"/>
      <c r="U132" s="37" t="s">
        <v>47</v>
      </c>
      <c r="V132" s="46">
        <v>8</v>
      </c>
      <c r="W132" s="47" t="s">
        <v>727</v>
      </c>
      <c r="X132" s="47" t="s">
        <v>333</v>
      </c>
      <c r="Y132" s="47" t="s">
        <v>333</v>
      </c>
      <c r="Z132" s="48" t="s">
        <v>193</v>
      </c>
      <c r="AA132" s="46" t="s">
        <v>402</v>
      </c>
      <c r="AB132" s="46" t="s">
        <v>402</v>
      </c>
      <c r="AC132" s="46" t="s">
        <v>192</v>
      </c>
      <c r="AD132" s="47"/>
      <c r="AE132" s="47"/>
      <c r="AF132" s="47"/>
      <c r="AG132" s="82">
        <v>2006</v>
      </c>
      <c r="AH132" s="38">
        <v>2009</v>
      </c>
      <c r="AI132" s="37"/>
      <c r="AJ132" s="47" t="s">
        <v>729</v>
      </c>
      <c r="AK132" s="38"/>
    </row>
    <row r="133" spans="1:37" ht="14.25" customHeight="1" x14ac:dyDescent="0.25">
      <c r="A133" t="s">
        <v>1192</v>
      </c>
      <c r="C133" s="45" t="s">
        <v>1113</v>
      </c>
      <c r="D133" s="47"/>
      <c r="E133" s="46" t="s">
        <v>257</v>
      </c>
      <c r="F133" s="47" t="s">
        <v>1123</v>
      </c>
      <c r="G133" s="46" t="s">
        <v>353</v>
      </c>
      <c r="H133" s="47">
        <v>8</v>
      </c>
      <c r="I133" s="38">
        <v>18</v>
      </c>
      <c r="J133" s="37" t="s">
        <v>1115</v>
      </c>
      <c r="K133" s="72"/>
      <c r="L133" s="113"/>
      <c r="M133" s="47">
        <v>265</v>
      </c>
      <c r="N133" s="48">
        <v>4</v>
      </c>
      <c r="O133" s="47"/>
      <c r="P133" s="47"/>
      <c r="Q133" s="113">
        <v>103.5</v>
      </c>
      <c r="R133" s="47"/>
      <c r="S133" s="81"/>
      <c r="T133" s="113"/>
      <c r="U133" s="37" t="s">
        <v>42</v>
      </c>
      <c r="V133" s="46">
        <v>10</v>
      </c>
      <c r="W133" s="47" t="s">
        <v>1114</v>
      </c>
      <c r="X133" s="47" t="s">
        <v>333</v>
      </c>
      <c r="Y133" s="47" t="s">
        <v>333</v>
      </c>
      <c r="Z133" s="48" t="s">
        <v>193</v>
      </c>
      <c r="AA133" s="46">
        <v>256</v>
      </c>
      <c r="AB133" s="46" t="s">
        <v>279</v>
      </c>
      <c r="AC133" s="46" t="s">
        <v>192</v>
      </c>
      <c r="AD133" s="47"/>
      <c r="AE133" s="47">
        <v>32</v>
      </c>
      <c r="AF133" s="47"/>
      <c r="AG133" s="82">
        <v>2005</v>
      </c>
      <c r="AH133" s="38">
        <v>2010</v>
      </c>
      <c r="AI133" s="56" t="s">
        <v>1122</v>
      </c>
      <c r="AJ133" s="47" t="s">
        <v>1116</v>
      </c>
      <c r="AK133" s="38"/>
    </row>
    <row r="134" spans="1:37" ht="14.25" customHeight="1" x14ac:dyDescent="0.25">
      <c r="A134" t="s">
        <v>1190</v>
      </c>
      <c r="C134" s="45" t="s">
        <v>670</v>
      </c>
      <c r="D134" s="47" t="s">
        <v>671</v>
      </c>
      <c r="E134" s="46" t="s">
        <v>257</v>
      </c>
      <c r="F134" s="47" t="s">
        <v>672</v>
      </c>
      <c r="G134" s="46" t="s">
        <v>130</v>
      </c>
      <c r="H134" s="47">
        <v>32</v>
      </c>
      <c r="I134" s="38">
        <v>32</v>
      </c>
      <c r="J134" s="37"/>
      <c r="K134" s="72"/>
      <c r="L134" s="113"/>
      <c r="M134" s="47"/>
      <c r="N134" s="48"/>
      <c r="O134" s="47"/>
      <c r="P134" s="47"/>
      <c r="Q134" s="113"/>
      <c r="R134" s="47"/>
      <c r="S134" s="81"/>
      <c r="T134" s="113"/>
      <c r="U134" s="37" t="s">
        <v>42</v>
      </c>
      <c r="V134" s="46"/>
      <c r="W134" s="47"/>
      <c r="X134" s="47" t="s">
        <v>333</v>
      </c>
      <c r="Y134" s="47" t="s">
        <v>333</v>
      </c>
      <c r="Z134" s="48" t="s">
        <v>193</v>
      </c>
      <c r="AA134" s="46" t="s">
        <v>342</v>
      </c>
      <c r="AB134" s="46" t="s">
        <v>342</v>
      </c>
      <c r="AC134" s="46" t="s">
        <v>192</v>
      </c>
      <c r="AD134" s="47"/>
      <c r="AE134" s="47">
        <v>32</v>
      </c>
      <c r="AF134" s="47"/>
      <c r="AG134" s="82">
        <v>2013</v>
      </c>
      <c r="AH134" s="38"/>
      <c r="AI134" s="37" t="s">
        <v>674</v>
      </c>
      <c r="AJ134" s="47" t="s">
        <v>673</v>
      </c>
      <c r="AK134" s="38"/>
    </row>
    <row r="135" spans="1:37" ht="14.25" customHeight="1" x14ac:dyDescent="0.25">
      <c r="A135" t="s">
        <v>1190</v>
      </c>
      <c r="C135" s="45" t="s">
        <v>683</v>
      </c>
      <c r="D135" s="47" t="s">
        <v>683</v>
      </c>
      <c r="E135" s="46" t="s">
        <v>257</v>
      </c>
      <c r="F135" s="47" t="s">
        <v>684</v>
      </c>
      <c r="G135" s="46" t="s">
        <v>130</v>
      </c>
      <c r="H135" s="47">
        <v>32</v>
      </c>
      <c r="I135" s="38">
        <v>32</v>
      </c>
      <c r="J135" s="37"/>
      <c r="K135" s="72"/>
      <c r="L135" s="113"/>
      <c r="M135" s="47"/>
      <c r="N135" s="48"/>
      <c r="O135" s="47"/>
      <c r="P135" s="47"/>
      <c r="Q135" s="113"/>
      <c r="R135" s="47"/>
      <c r="S135" s="81"/>
      <c r="T135" s="113"/>
      <c r="U135" s="37" t="s">
        <v>42</v>
      </c>
      <c r="V135" s="46">
        <v>35</v>
      </c>
      <c r="W135" s="47" t="s">
        <v>686</v>
      </c>
      <c r="X135" s="47" t="s">
        <v>333</v>
      </c>
      <c r="Y135" s="47" t="s">
        <v>333</v>
      </c>
      <c r="Z135" s="48" t="s">
        <v>193</v>
      </c>
      <c r="AA135" s="46" t="s">
        <v>342</v>
      </c>
      <c r="AB135" s="46" t="s">
        <v>342</v>
      </c>
      <c r="AC135" s="46" t="s">
        <v>192</v>
      </c>
      <c r="AD135" s="47"/>
      <c r="AE135" s="47">
        <v>32</v>
      </c>
      <c r="AF135" s="47"/>
      <c r="AG135" s="82">
        <v>2012</v>
      </c>
      <c r="AH135" s="38">
        <v>2013</v>
      </c>
      <c r="AI135" s="37" t="s">
        <v>674</v>
      </c>
      <c r="AJ135" s="47"/>
      <c r="AK135" s="38"/>
    </row>
    <row r="136" spans="1:37" ht="14.25" customHeight="1" x14ac:dyDescent="0.25">
      <c r="C136" s="45" t="s">
        <v>687</v>
      </c>
      <c r="D136" s="47" t="s">
        <v>688</v>
      </c>
      <c r="E136" s="46" t="s">
        <v>257</v>
      </c>
      <c r="F136" s="47" t="s">
        <v>689</v>
      </c>
      <c r="G136" s="46" t="s">
        <v>471</v>
      </c>
      <c r="H136" s="47">
        <v>32</v>
      </c>
      <c r="I136" s="38">
        <v>32</v>
      </c>
      <c r="J136" s="37"/>
      <c r="K136" s="72"/>
      <c r="L136" s="113"/>
      <c r="M136" s="47"/>
      <c r="N136" s="48"/>
      <c r="O136" s="47"/>
      <c r="P136" s="47"/>
      <c r="Q136" s="113"/>
      <c r="R136" s="47"/>
      <c r="S136" s="81"/>
      <c r="T136" s="113"/>
      <c r="U136" s="37" t="s">
        <v>42</v>
      </c>
      <c r="V136" s="46"/>
      <c r="W136" s="47" t="s">
        <v>702</v>
      </c>
      <c r="X136" s="47" t="s">
        <v>333</v>
      </c>
      <c r="Y136" s="47" t="s">
        <v>333</v>
      </c>
      <c r="Z136" s="48" t="s">
        <v>193</v>
      </c>
      <c r="AA136" s="46" t="s">
        <v>342</v>
      </c>
      <c r="AB136" s="46" t="s">
        <v>342</v>
      </c>
      <c r="AC136" s="46" t="s">
        <v>192</v>
      </c>
      <c r="AD136" s="47"/>
      <c r="AE136" s="47">
        <v>32</v>
      </c>
      <c r="AF136" s="47"/>
      <c r="AG136" s="82">
        <v>2010</v>
      </c>
      <c r="AH136" s="38">
        <v>2011</v>
      </c>
      <c r="AI136" s="37" t="s">
        <v>703</v>
      </c>
      <c r="AJ136" s="47" t="s">
        <v>701</v>
      </c>
      <c r="AK136" s="38"/>
    </row>
    <row r="137" spans="1:37" ht="14.25" customHeight="1" x14ac:dyDescent="0.25">
      <c r="C137" s="45" t="s">
        <v>510</v>
      </c>
      <c r="D137" s="47" t="s">
        <v>511</v>
      </c>
      <c r="E137" s="46" t="s">
        <v>295</v>
      </c>
      <c r="F137" s="47" t="s">
        <v>512</v>
      </c>
      <c r="G137" s="46"/>
      <c r="H137" s="47">
        <v>16</v>
      </c>
      <c r="I137" s="38">
        <v>16</v>
      </c>
      <c r="J137" s="37"/>
      <c r="K137" s="72"/>
      <c r="L137" s="113"/>
      <c r="M137" s="47"/>
      <c r="N137" s="48"/>
      <c r="O137" s="47"/>
      <c r="P137" s="47"/>
      <c r="Q137" s="113"/>
      <c r="R137" s="47"/>
      <c r="S137" s="81"/>
      <c r="T137" s="113"/>
      <c r="U137" s="37" t="s">
        <v>42</v>
      </c>
      <c r="V137" s="46">
        <v>11</v>
      </c>
      <c r="W137" s="47" t="s">
        <v>513</v>
      </c>
      <c r="X137" s="47"/>
      <c r="Y137" s="47"/>
      <c r="Z137" s="48" t="s">
        <v>193</v>
      </c>
      <c r="AA137" s="46" t="s">
        <v>402</v>
      </c>
      <c r="AB137" s="46" t="s">
        <v>402</v>
      </c>
      <c r="AC137" s="46"/>
      <c r="AD137" s="47"/>
      <c r="AE137" s="47"/>
      <c r="AF137" s="47"/>
      <c r="AG137" s="82">
        <v>2009</v>
      </c>
      <c r="AH137" s="38">
        <v>2009</v>
      </c>
      <c r="AI137" s="37"/>
      <c r="AJ137" s="47" t="s">
        <v>514</v>
      </c>
      <c r="AK137" s="38"/>
    </row>
    <row r="138" spans="1:37" ht="14.25" customHeight="1" x14ac:dyDescent="0.25">
      <c r="C138" s="45" t="s">
        <v>747</v>
      </c>
      <c r="D138" s="47" t="s">
        <v>748</v>
      </c>
      <c r="E138" s="46" t="s">
        <v>295</v>
      </c>
      <c r="F138" s="47" t="s">
        <v>749</v>
      </c>
      <c r="G138" s="46"/>
      <c r="H138" s="47">
        <v>32</v>
      </c>
      <c r="I138" s="38">
        <v>32</v>
      </c>
      <c r="J138" s="37"/>
      <c r="K138" s="72"/>
      <c r="L138" s="113"/>
      <c r="M138" s="47"/>
      <c r="N138" s="48"/>
      <c r="O138" s="47"/>
      <c r="P138" s="47"/>
      <c r="Q138" s="113"/>
      <c r="R138" s="47"/>
      <c r="S138" s="81"/>
      <c r="T138" s="113"/>
      <c r="U138" s="37" t="s">
        <v>42</v>
      </c>
      <c r="V138" s="46">
        <v>22</v>
      </c>
      <c r="W138" s="47" t="s">
        <v>750</v>
      </c>
      <c r="X138" s="47"/>
      <c r="Y138" s="47"/>
      <c r="Z138" s="48" t="s">
        <v>193</v>
      </c>
      <c r="AA138" s="46"/>
      <c r="AB138" s="46"/>
      <c r="AC138" s="46"/>
      <c r="AD138" s="47"/>
      <c r="AE138" s="47">
        <v>16</v>
      </c>
      <c r="AF138" s="47"/>
      <c r="AG138" s="82">
        <v>2012</v>
      </c>
      <c r="AH138" s="38">
        <v>2012</v>
      </c>
      <c r="AI138" s="37"/>
      <c r="AJ138" s="47" t="s">
        <v>751</v>
      </c>
      <c r="AK138" s="38"/>
    </row>
    <row r="139" spans="1:37" ht="14.25" customHeight="1" x14ac:dyDescent="0.25">
      <c r="A139" t="s">
        <v>1192</v>
      </c>
      <c r="C139" s="45" t="s">
        <v>1061</v>
      </c>
      <c r="D139" s="47"/>
      <c r="E139" s="46" t="s">
        <v>206</v>
      </c>
      <c r="F139" s="47" t="s">
        <v>1063</v>
      </c>
      <c r="G139" s="46" t="s">
        <v>797</v>
      </c>
      <c r="H139" s="47">
        <v>16</v>
      </c>
      <c r="I139" s="38">
        <v>16</v>
      </c>
      <c r="J139" s="37"/>
      <c r="K139" s="72"/>
      <c r="L139" s="113"/>
      <c r="M139" s="47"/>
      <c r="N139" s="48"/>
      <c r="O139" s="47"/>
      <c r="P139" s="47"/>
      <c r="Q139" s="113"/>
      <c r="R139" s="47"/>
      <c r="S139" s="81"/>
      <c r="T139" s="113"/>
      <c r="U139" s="37" t="s">
        <v>42</v>
      </c>
      <c r="V139" s="46">
        <v>6</v>
      </c>
      <c r="W139" s="47" t="s">
        <v>1065</v>
      </c>
      <c r="X139" s="47" t="s">
        <v>333</v>
      </c>
      <c r="Y139" s="47"/>
      <c r="Z139" s="48" t="s">
        <v>193</v>
      </c>
      <c r="AA139" s="46">
        <v>256</v>
      </c>
      <c r="AB139" s="46" t="s">
        <v>427</v>
      </c>
      <c r="AC139" s="46"/>
      <c r="AD139" s="47"/>
      <c r="AE139" s="47"/>
      <c r="AF139" s="47"/>
      <c r="AG139" s="82">
        <v>2001</v>
      </c>
      <c r="AH139" s="38"/>
      <c r="AI139" s="56" t="s">
        <v>1062</v>
      </c>
      <c r="AJ139" s="47" t="s">
        <v>1064</v>
      </c>
      <c r="AK139" s="38"/>
    </row>
    <row r="140" spans="1:37" ht="14.25" customHeight="1" x14ac:dyDescent="0.25">
      <c r="A140" t="s">
        <v>1190</v>
      </c>
      <c r="C140" s="45" t="s">
        <v>679</v>
      </c>
      <c r="D140" s="47" t="s">
        <v>680</v>
      </c>
      <c r="E140" s="46" t="s">
        <v>257</v>
      </c>
      <c r="F140" s="47" t="s">
        <v>681</v>
      </c>
      <c r="G140" s="46" t="s">
        <v>130</v>
      </c>
      <c r="H140" s="47">
        <v>32</v>
      </c>
      <c r="I140" s="38">
        <v>32</v>
      </c>
      <c r="J140" s="37"/>
      <c r="K140" s="72"/>
      <c r="L140" s="113"/>
      <c r="M140" s="47"/>
      <c r="N140" s="48"/>
      <c r="O140" s="47"/>
      <c r="P140" s="47"/>
      <c r="Q140" s="113"/>
      <c r="R140" s="47"/>
      <c r="S140" s="81"/>
      <c r="T140" s="113"/>
      <c r="U140" s="37" t="s">
        <v>47</v>
      </c>
      <c r="V140" s="46">
        <v>10</v>
      </c>
      <c r="W140" s="47" t="s">
        <v>682</v>
      </c>
      <c r="X140" s="47" t="s">
        <v>333</v>
      </c>
      <c r="Y140" s="47" t="s">
        <v>333</v>
      </c>
      <c r="Z140" s="48" t="s">
        <v>193</v>
      </c>
      <c r="AA140" s="46" t="s">
        <v>342</v>
      </c>
      <c r="AB140" s="46" t="s">
        <v>342</v>
      </c>
      <c r="AC140" s="46" t="s">
        <v>192</v>
      </c>
      <c r="AD140" s="47"/>
      <c r="AE140" s="47">
        <v>32</v>
      </c>
      <c r="AF140" s="47"/>
      <c r="AG140" s="82">
        <v>2007</v>
      </c>
      <c r="AH140" s="38">
        <v>2009</v>
      </c>
      <c r="AI140" s="37" t="s">
        <v>674</v>
      </c>
      <c r="AJ140" s="47"/>
      <c r="AK140" s="38"/>
    </row>
    <row r="141" spans="1:37" ht="14.25" customHeight="1" x14ac:dyDescent="0.25">
      <c r="A141" t="s">
        <v>1190</v>
      </c>
      <c r="C141" s="45" t="s">
        <v>417</v>
      </c>
      <c r="D141" s="47" t="s">
        <v>418</v>
      </c>
      <c r="E141" s="46" t="s">
        <v>257</v>
      </c>
      <c r="F141" s="47" t="s">
        <v>419</v>
      </c>
      <c r="G141" s="46" t="s">
        <v>421</v>
      </c>
      <c r="H141" s="47">
        <v>8</v>
      </c>
      <c r="I141" s="38">
        <v>14</v>
      </c>
      <c r="J141" s="37"/>
      <c r="K141" s="72"/>
      <c r="L141" s="113"/>
      <c r="M141" s="47"/>
      <c r="N141" s="48"/>
      <c r="O141" s="47"/>
      <c r="P141" s="47"/>
      <c r="Q141" s="113"/>
      <c r="R141" s="47"/>
      <c r="S141" s="81"/>
      <c r="T141" s="113"/>
      <c r="U141" s="37" t="s">
        <v>47</v>
      </c>
      <c r="V141" s="46">
        <v>9</v>
      </c>
      <c r="W141" s="47" t="s">
        <v>420</v>
      </c>
      <c r="X141" s="47"/>
      <c r="Y141" s="47"/>
      <c r="Z141" s="48"/>
      <c r="AA141" s="46"/>
      <c r="AB141" s="46"/>
      <c r="AC141" s="46"/>
      <c r="AD141" s="47"/>
      <c r="AE141" s="47"/>
      <c r="AF141" s="47"/>
      <c r="AG141" s="82">
        <v>2008</v>
      </c>
      <c r="AH141" s="38">
        <v>2009</v>
      </c>
      <c r="AI141" s="37" t="s">
        <v>601</v>
      </c>
      <c r="AJ141" s="47"/>
      <c r="AK141" s="38"/>
    </row>
    <row r="142" spans="1:37" ht="14.25" customHeight="1" x14ac:dyDescent="0.25">
      <c r="C142" s="45" t="s">
        <v>935</v>
      </c>
      <c r="D142" s="47" t="s">
        <v>936</v>
      </c>
      <c r="E142" s="46" t="s">
        <v>295</v>
      </c>
      <c r="F142" s="47" t="s">
        <v>937</v>
      </c>
      <c r="G142" s="46"/>
      <c r="H142" s="47"/>
      <c r="I142" s="38"/>
      <c r="J142" s="37"/>
      <c r="K142" s="72"/>
      <c r="L142" s="113"/>
      <c r="M142" s="47"/>
      <c r="N142" s="48"/>
      <c r="O142" s="47"/>
      <c r="P142" s="47"/>
      <c r="Q142" s="113"/>
      <c r="R142" s="47"/>
      <c r="S142" s="81"/>
      <c r="T142" s="113"/>
      <c r="U142" s="37" t="s">
        <v>776</v>
      </c>
      <c r="V142" s="46"/>
      <c r="W142" s="47"/>
      <c r="X142" s="47"/>
      <c r="Y142" s="47"/>
      <c r="Z142" s="48"/>
      <c r="AA142" s="46"/>
      <c r="AB142" s="46"/>
      <c r="AC142" s="46"/>
      <c r="AD142" s="47"/>
      <c r="AE142" s="47"/>
      <c r="AF142" s="47"/>
      <c r="AG142" s="82">
        <v>2003</v>
      </c>
      <c r="AH142" s="38">
        <v>2009</v>
      </c>
      <c r="AI142" s="37"/>
      <c r="AJ142" s="47" t="s">
        <v>938</v>
      </c>
      <c r="AK142" s="38"/>
    </row>
    <row r="143" spans="1:37" ht="14.25" customHeight="1" x14ac:dyDescent="0.25">
      <c r="A143" t="s">
        <v>1190</v>
      </c>
      <c r="C143" s="45" t="s">
        <v>438</v>
      </c>
      <c r="D143" s="47"/>
      <c r="E143" s="46" t="s">
        <v>206</v>
      </c>
      <c r="F143" s="47" t="s">
        <v>1250</v>
      </c>
      <c r="G143" s="46" t="s">
        <v>345</v>
      </c>
      <c r="H143" s="47">
        <v>32</v>
      </c>
      <c r="I143" s="38">
        <v>32</v>
      </c>
      <c r="J143" s="37" t="s">
        <v>1232</v>
      </c>
      <c r="K143" s="72" t="s">
        <v>1250</v>
      </c>
      <c r="L143" s="113"/>
      <c r="M143" s="47">
        <v>1563</v>
      </c>
      <c r="N143" s="48">
        <v>4</v>
      </c>
      <c r="O143" s="47"/>
      <c r="P143" s="47"/>
      <c r="Q143" s="113">
        <v>90.933999999999997</v>
      </c>
      <c r="R143" s="47">
        <v>12.1</v>
      </c>
      <c r="S143" s="81">
        <v>1</v>
      </c>
      <c r="T143" s="113">
        <f>1000*S143*Q143/M143</f>
        <v>58.179142674344213</v>
      </c>
      <c r="U143" s="37" t="s">
        <v>42</v>
      </c>
      <c r="V143" s="46">
        <v>26</v>
      </c>
      <c r="W143" s="47" t="s">
        <v>439</v>
      </c>
      <c r="X143" s="47"/>
      <c r="Y143" s="47" t="s">
        <v>333</v>
      </c>
      <c r="Z143" s="48"/>
      <c r="AA143" s="46" t="s">
        <v>342</v>
      </c>
      <c r="AB143" s="46" t="s">
        <v>342</v>
      </c>
      <c r="AC143" s="46" t="s">
        <v>192</v>
      </c>
      <c r="AD143" s="47">
        <v>86</v>
      </c>
      <c r="AE143" s="47">
        <v>32</v>
      </c>
      <c r="AF143" s="47">
        <v>5</v>
      </c>
      <c r="AG143" s="82">
        <v>2010</v>
      </c>
      <c r="AH143" s="38">
        <v>2012</v>
      </c>
      <c r="AI143" s="56" t="s">
        <v>1251</v>
      </c>
      <c r="AJ143" s="47"/>
      <c r="AK143" s="38"/>
    </row>
    <row r="144" spans="1:37" ht="14.25" customHeight="1" x14ac:dyDescent="0.25">
      <c r="A144" t="s">
        <v>1192</v>
      </c>
      <c r="C144" s="45" t="s">
        <v>835</v>
      </c>
      <c r="D144" s="47" t="s">
        <v>836</v>
      </c>
      <c r="E144" s="46" t="s">
        <v>295</v>
      </c>
      <c r="F144" s="47" t="s">
        <v>839</v>
      </c>
      <c r="G144" s="46" t="s">
        <v>353</v>
      </c>
      <c r="H144" s="47">
        <v>16</v>
      </c>
      <c r="I144" s="38">
        <v>16</v>
      </c>
      <c r="J144" s="37"/>
      <c r="K144" s="72"/>
      <c r="L144" s="113"/>
      <c r="M144" s="47"/>
      <c r="N144" s="48"/>
      <c r="O144" s="47"/>
      <c r="P144" s="47"/>
      <c r="Q144" s="113"/>
      <c r="R144" s="47"/>
      <c r="S144" s="81"/>
      <c r="T144" s="113"/>
      <c r="U144" s="37" t="s">
        <v>42</v>
      </c>
      <c r="V144" s="46">
        <v>13</v>
      </c>
      <c r="W144" s="47" t="s">
        <v>837</v>
      </c>
      <c r="X144" s="47" t="s">
        <v>333</v>
      </c>
      <c r="Y144" s="47" t="s">
        <v>373</v>
      </c>
      <c r="Z144" s="48" t="s">
        <v>193</v>
      </c>
      <c r="AA144" s="46" t="s">
        <v>486</v>
      </c>
      <c r="AB144" s="46" t="s">
        <v>486</v>
      </c>
      <c r="AC144" s="46"/>
      <c r="AD144" s="47"/>
      <c r="AE144" s="47">
        <v>8</v>
      </c>
      <c r="AF144" s="47">
        <v>4</v>
      </c>
      <c r="AG144" s="82">
        <v>2001</v>
      </c>
      <c r="AH144" s="38">
        <v>2009</v>
      </c>
      <c r="AI144" s="37"/>
      <c r="AJ144" s="47" t="s">
        <v>838</v>
      </c>
      <c r="AK144" s="38"/>
    </row>
    <row r="145" spans="1:37" ht="14.25" customHeight="1" x14ac:dyDescent="0.25">
      <c r="C145" s="45" t="s">
        <v>774</v>
      </c>
      <c r="D145" s="47" t="s">
        <v>777</v>
      </c>
      <c r="E145" s="46" t="s">
        <v>295</v>
      </c>
      <c r="F145" s="47" t="s">
        <v>775</v>
      </c>
      <c r="G145" s="46"/>
      <c r="H145" s="47">
        <v>32</v>
      </c>
      <c r="I145" s="38">
        <v>32</v>
      </c>
      <c r="J145" s="37"/>
      <c r="K145" s="72"/>
      <c r="L145" s="113"/>
      <c r="M145" s="47"/>
      <c r="N145" s="48"/>
      <c r="O145" s="47"/>
      <c r="P145" s="47"/>
      <c r="Q145" s="113"/>
      <c r="R145" s="47"/>
      <c r="S145" s="81"/>
      <c r="T145" s="113"/>
      <c r="U145" s="37" t="s">
        <v>776</v>
      </c>
      <c r="V145" s="46"/>
      <c r="W145" s="47"/>
      <c r="X145" s="47"/>
      <c r="Y145" s="47"/>
      <c r="Z145" s="48"/>
      <c r="AA145" s="46"/>
      <c r="AB145" s="46"/>
      <c r="AC145" s="46"/>
      <c r="AD145" s="47"/>
      <c r="AE145" s="47"/>
      <c r="AF145" s="47"/>
      <c r="AG145" s="82"/>
      <c r="AH145" s="38"/>
      <c r="AI145" s="37"/>
      <c r="AJ145" s="47"/>
      <c r="AK145" s="38"/>
    </row>
    <row r="146" spans="1:37" ht="14.25" customHeight="1" x14ac:dyDescent="0.25">
      <c r="A146" t="s">
        <v>1192</v>
      </c>
      <c r="C146" s="45" t="s">
        <v>423</v>
      </c>
      <c r="D146" s="47" t="s">
        <v>19</v>
      </c>
      <c r="E146" s="46" t="s">
        <v>257</v>
      </c>
      <c r="F146" s="47" t="s">
        <v>422</v>
      </c>
      <c r="G146" s="46" t="s">
        <v>24</v>
      </c>
      <c r="H146" s="47">
        <v>16</v>
      </c>
      <c r="I146" s="38">
        <v>16</v>
      </c>
      <c r="J146" s="37" t="s">
        <v>1220</v>
      </c>
      <c r="K146" s="72" t="s">
        <v>422</v>
      </c>
      <c r="L146" s="113"/>
      <c r="M146" s="47">
        <v>189</v>
      </c>
      <c r="N146" s="48">
        <v>4</v>
      </c>
      <c r="O146" s="47"/>
      <c r="P146" s="47">
        <v>1</v>
      </c>
      <c r="Q146" s="113">
        <v>160</v>
      </c>
      <c r="R146" s="47"/>
      <c r="S146" s="81">
        <v>0.67</v>
      </c>
      <c r="T146" s="113">
        <f>1000*S146*Q146/M146</f>
        <v>567.19576719576719</v>
      </c>
      <c r="U146" s="37" t="s">
        <v>42</v>
      </c>
      <c r="V146" s="46">
        <v>6</v>
      </c>
      <c r="W146" s="47" t="s">
        <v>1245</v>
      </c>
      <c r="X146" s="47" t="s">
        <v>333</v>
      </c>
      <c r="Y146" s="47" t="s">
        <v>333</v>
      </c>
      <c r="Z146" s="48" t="s">
        <v>193</v>
      </c>
      <c r="AA146" s="46" t="s">
        <v>402</v>
      </c>
      <c r="AB146" s="46" t="s">
        <v>402</v>
      </c>
      <c r="AC146" s="46"/>
      <c r="AD146" s="47"/>
      <c r="AE146" s="47">
        <v>2</v>
      </c>
      <c r="AF146" s="47">
        <v>2</v>
      </c>
      <c r="AG146" s="82">
        <v>2008</v>
      </c>
      <c r="AH146" s="38">
        <v>2012</v>
      </c>
      <c r="AI146" s="37" t="s">
        <v>23</v>
      </c>
      <c r="AJ146" s="47" t="s">
        <v>1246</v>
      </c>
      <c r="AK146" s="38" t="s">
        <v>143</v>
      </c>
    </row>
    <row r="147" spans="1:37" ht="14.25" customHeight="1" x14ac:dyDescent="0.25">
      <c r="A147" t="s">
        <v>1192</v>
      </c>
      <c r="C147" s="45" t="s">
        <v>423</v>
      </c>
      <c r="D147" s="47" t="s">
        <v>19</v>
      </c>
      <c r="E147" s="46" t="s">
        <v>257</v>
      </c>
      <c r="F147" s="47" t="s">
        <v>422</v>
      </c>
      <c r="G147" s="46" t="s">
        <v>24</v>
      </c>
      <c r="H147" s="47">
        <v>16</v>
      </c>
      <c r="I147" s="38">
        <v>16</v>
      </c>
      <c r="J147" s="37" t="s">
        <v>21</v>
      </c>
      <c r="K147" s="72" t="s">
        <v>422</v>
      </c>
      <c r="L147" s="113"/>
      <c r="M147" s="47">
        <v>188</v>
      </c>
      <c r="N147" s="48">
        <v>4</v>
      </c>
      <c r="O147" s="47"/>
      <c r="P147" s="47">
        <v>1</v>
      </c>
      <c r="Q147" s="113">
        <v>129</v>
      </c>
      <c r="R147" s="47"/>
      <c r="S147" s="81">
        <v>0.67</v>
      </c>
      <c r="T147" s="113">
        <f>1000*S147*Q147/M147</f>
        <v>459.7340425531915</v>
      </c>
      <c r="U147" s="37" t="s">
        <v>42</v>
      </c>
      <c r="V147" s="46">
        <v>6</v>
      </c>
      <c r="W147" s="47" t="s">
        <v>1245</v>
      </c>
      <c r="X147" s="47" t="s">
        <v>333</v>
      </c>
      <c r="Y147" s="47" t="s">
        <v>333</v>
      </c>
      <c r="Z147" s="48" t="s">
        <v>193</v>
      </c>
      <c r="AA147" s="46" t="s">
        <v>402</v>
      </c>
      <c r="AB147" s="46" t="s">
        <v>402</v>
      </c>
      <c r="AC147" s="46"/>
      <c r="AD147" s="47"/>
      <c r="AE147" s="47">
        <v>2</v>
      </c>
      <c r="AF147" s="47">
        <v>2</v>
      </c>
      <c r="AG147" s="82">
        <v>2008</v>
      </c>
      <c r="AH147" s="38">
        <v>2012</v>
      </c>
      <c r="AI147" s="37" t="s">
        <v>23</v>
      </c>
      <c r="AJ147" s="47" t="s">
        <v>1248</v>
      </c>
      <c r="AK147" s="38" t="s">
        <v>143</v>
      </c>
    </row>
    <row r="148" spans="1:37" ht="14.25" customHeight="1" x14ac:dyDescent="0.25">
      <c r="A148" t="s">
        <v>1192</v>
      </c>
      <c r="C148" s="45" t="s">
        <v>423</v>
      </c>
      <c r="D148" s="47" t="s">
        <v>19</v>
      </c>
      <c r="E148" s="46" t="s">
        <v>257</v>
      </c>
      <c r="F148" s="47" t="s">
        <v>422</v>
      </c>
      <c r="G148" s="46" t="s">
        <v>24</v>
      </c>
      <c r="H148" s="47">
        <v>16</v>
      </c>
      <c r="I148" s="38">
        <v>16</v>
      </c>
      <c r="J148" s="37" t="s">
        <v>20</v>
      </c>
      <c r="K148" s="72" t="s">
        <v>422</v>
      </c>
      <c r="L148" s="113"/>
      <c r="M148" s="47">
        <v>112</v>
      </c>
      <c r="N148" s="48">
        <v>6</v>
      </c>
      <c r="O148" s="47"/>
      <c r="P148" s="47">
        <v>1</v>
      </c>
      <c r="Q148" s="113">
        <v>182</v>
      </c>
      <c r="R148" s="47"/>
      <c r="S148" s="81">
        <v>0.67</v>
      </c>
      <c r="T148" s="113">
        <f>1000*S148*Q148/M148</f>
        <v>1088.75</v>
      </c>
      <c r="U148" s="37" t="s">
        <v>42</v>
      </c>
      <c r="V148" s="46">
        <v>6</v>
      </c>
      <c r="W148" s="47" t="s">
        <v>1245</v>
      </c>
      <c r="X148" s="47" t="s">
        <v>333</v>
      </c>
      <c r="Y148" s="47" t="s">
        <v>333</v>
      </c>
      <c r="Z148" s="48" t="s">
        <v>193</v>
      </c>
      <c r="AA148" s="46" t="s">
        <v>402</v>
      </c>
      <c r="AB148" s="46" t="s">
        <v>402</v>
      </c>
      <c r="AC148" s="46"/>
      <c r="AD148" s="47"/>
      <c r="AE148" s="47">
        <v>2</v>
      </c>
      <c r="AF148" s="47">
        <v>2</v>
      </c>
      <c r="AG148" s="82">
        <v>2008</v>
      </c>
      <c r="AH148" s="38">
        <v>2012</v>
      </c>
      <c r="AI148" s="37" t="s">
        <v>23</v>
      </c>
      <c r="AJ148" s="47" t="s">
        <v>1247</v>
      </c>
      <c r="AK148" s="38" t="s">
        <v>143</v>
      </c>
    </row>
    <row r="149" spans="1:37" ht="14.25" customHeight="1" x14ac:dyDescent="0.25">
      <c r="A149" t="s">
        <v>1192</v>
      </c>
      <c r="C149" s="45" t="s">
        <v>569</v>
      </c>
      <c r="D149" s="47" t="s">
        <v>570</v>
      </c>
      <c r="E149" s="46" t="s">
        <v>257</v>
      </c>
      <c r="F149" s="47" t="s">
        <v>572</v>
      </c>
      <c r="G149" s="46" t="s">
        <v>254</v>
      </c>
      <c r="H149" s="47">
        <v>16</v>
      </c>
      <c r="I149" s="38">
        <v>16</v>
      </c>
      <c r="J149" s="37" t="s">
        <v>571</v>
      </c>
      <c r="K149" s="72"/>
      <c r="L149" s="113"/>
      <c r="M149" s="47">
        <v>2000</v>
      </c>
      <c r="N149" s="48">
        <v>4</v>
      </c>
      <c r="O149" s="47"/>
      <c r="P149" s="47"/>
      <c r="Q149" s="113"/>
      <c r="R149" s="47"/>
      <c r="S149" s="81"/>
      <c r="T149" s="113"/>
      <c r="U149" s="37" t="s">
        <v>42</v>
      </c>
      <c r="V149" s="46" t="s">
        <v>573</v>
      </c>
      <c r="W149" s="47" t="s">
        <v>574</v>
      </c>
      <c r="X149" s="47" t="s">
        <v>333</v>
      </c>
      <c r="Y149" s="47" t="s">
        <v>333</v>
      </c>
      <c r="Z149" s="48" t="s">
        <v>193</v>
      </c>
      <c r="AA149" s="46" t="s">
        <v>575</v>
      </c>
      <c r="AB149" s="46" t="s">
        <v>575</v>
      </c>
      <c r="AC149" s="46"/>
      <c r="AD149" s="47"/>
      <c r="AE149" s="47"/>
      <c r="AF149" s="47"/>
      <c r="AG149" s="82">
        <v>2004</v>
      </c>
      <c r="AH149" s="38">
        <v>2011</v>
      </c>
      <c r="AI149" s="37"/>
      <c r="AJ149" s="47" t="s">
        <v>576</v>
      </c>
      <c r="AK149" s="38"/>
    </row>
    <row r="150" spans="1:37" ht="14.25" customHeight="1" x14ac:dyDescent="0.25">
      <c r="A150" t="s">
        <v>1190</v>
      </c>
      <c r="C150" s="45" t="s">
        <v>614</v>
      </c>
      <c r="D150" s="47" t="s">
        <v>615</v>
      </c>
      <c r="E150" s="46" t="s">
        <v>562</v>
      </c>
      <c r="F150" s="47" t="s">
        <v>616</v>
      </c>
      <c r="G150" s="46">
        <v>6502</v>
      </c>
      <c r="H150" s="47">
        <v>8</v>
      </c>
      <c r="I150" s="38" t="s">
        <v>262</v>
      </c>
      <c r="J150" s="37" t="s">
        <v>21</v>
      </c>
      <c r="K150" s="72" t="s">
        <v>616</v>
      </c>
      <c r="L150" s="113"/>
      <c r="M150" s="47">
        <v>661</v>
      </c>
      <c r="N150" s="48">
        <v>4</v>
      </c>
      <c r="O150" s="47">
        <v>0</v>
      </c>
      <c r="P150" s="47">
        <v>3</v>
      </c>
      <c r="Q150" s="113">
        <v>74</v>
      </c>
      <c r="R150" s="47"/>
      <c r="S150" s="81">
        <v>0.33</v>
      </c>
      <c r="T150" s="113">
        <f>1000*S150*Q150/M150</f>
        <v>36.944024205748867</v>
      </c>
      <c r="U150" s="37" t="s">
        <v>47</v>
      </c>
      <c r="V150" s="46">
        <v>13</v>
      </c>
      <c r="W150" s="47" t="s">
        <v>615</v>
      </c>
      <c r="X150" s="47" t="s">
        <v>333</v>
      </c>
      <c r="Y150" s="47" t="s">
        <v>333</v>
      </c>
      <c r="Z150" s="48" t="s">
        <v>193</v>
      </c>
      <c r="AA150" s="46" t="s">
        <v>402</v>
      </c>
      <c r="AB150" s="46" t="s">
        <v>402</v>
      </c>
      <c r="AC150" s="46" t="s">
        <v>192</v>
      </c>
      <c r="AD150" s="47"/>
      <c r="AE150" s="47"/>
      <c r="AF150" s="47"/>
      <c r="AG150" s="82">
        <v>2013</v>
      </c>
      <c r="AH150" s="38">
        <v>2014</v>
      </c>
      <c r="AI150" s="37" t="s">
        <v>312</v>
      </c>
      <c r="AJ150" s="47"/>
      <c r="AK150" s="38"/>
    </row>
    <row r="151" spans="1:37" ht="14.25" customHeight="1" x14ac:dyDescent="0.25">
      <c r="A151" t="s">
        <v>1190</v>
      </c>
      <c r="C151" s="45" t="s">
        <v>778</v>
      </c>
      <c r="D151" s="47" t="s">
        <v>779</v>
      </c>
      <c r="E151" s="46" t="s">
        <v>562</v>
      </c>
      <c r="F151" s="47" t="s">
        <v>616</v>
      </c>
      <c r="G151" s="46" t="s">
        <v>421</v>
      </c>
      <c r="H151" s="47">
        <v>8</v>
      </c>
      <c r="I151" s="38">
        <v>14</v>
      </c>
      <c r="J151" s="37" t="s">
        <v>21</v>
      </c>
      <c r="K151" s="72"/>
      <c r="L151" s="113"/>
      <c r="M151" s="47">
        <v>488</v>
      </c>
      <c r="N151" s="48">
        <v>4</v>
      </c>
      <c r="O151" s="47"/>
      <c r="P151" s="47">
        <v>3</v>
      </c>
      <c r="Q151" s="113">
        <v>60</v>
      </c>
      <c r="R151" s="47"/>
      <c r="S151" s="81">
        <v>0.33</v>
      </c>
      <c r="T151" s="113">
        <f>1000*S151*Q151/M151</f>
        <v>40.57377049180328</v>
      </c>
      <c r="U151" s="37" t="s">
        <v>47</v>
      </c>
      <c r="V151" s="46">
        <v>3</v>
      </c>
      <c r="W151" s="47" t="s">
        <v>779</v>
      </c>
      <c r="X151" s="47" t="s">
        <v>333</v>
      </c>
      <c r="Y151" s="47" t="s">
        <v>333</v>
      </c>
      <c r="Z151" s="48" t="s">
        <v>193</v>
      </c>
      <c r="AA151" s="46">
        <v>256</v>
      </c>
      <c r="AB151" s="46" t="s">
        <v>279</v>
      </c>
      <c r="AC151" s="46" t="s">
        <v>192</v>
      </c>
      <c r="AD151" s="47"/>
      <c r="AE151" s="47"/>
      <c r="AF151" s="47"/>
      <c r="AG151" s="82">
        <v>2013</v>
      </c>
      <c r="AH151" s="38">
        <v>2014</v>
      </c>
      <c r="AI151" s="37" t="s">
        <v>601</v>
      </c>
      <c r="AJ151" s="47"/>
      <c r="AK151" s="38"/>
    </row>
    <row r="152" spans="1:37" ht="14.25" customHeight="1" x14ac:dyDescent="0.25">
      <c r="A152" t="s">
        <v>1190</v>
      </c>
      <c r="C152" s="45" t="s">
        <v>832</v>
      </c>
      <c r="D152" s="47" t="s">
        <v>833</v>
      </c>
      <c r="E152" s="46" t="s">
        <v>257</v>
      </c>
      <c r="F152" s="47" t="s">
        <v>834</v>
      </c>
      <c r="G152" s="46" t="s">
        <v>421</v>
      </c>
      <c r="H152" s="47">
        <v>8</v>
      </c>
      <c r="I152" s="38">
        <v>14</v>
      </c>
      <c r="J152" s="37"/>
      <c r="K152" s="72"/>
      <c r="L152" s="113"/>
      <c r="M152" s="47"/>
      <c r="N152" s="48"/>
      <c r="O152" s="47"/>
      <c r="P152" s="47"/>
      <c r="Q152" s="113"/>
      <c r="R152" s="47"/>
      <c r="S152" s="81"/>
      <c r="T152" s="113"/>
      <c r="U152" s="37" t="s">
        <v>42</v>
      </c>
      <c r="V152" s="46">
        <v>15</v>
      </c>
      <c r="W152" s="47" t="s">
        <v>264</v>
      </c>
      <c r="X152" s="47" t="s">
        <v>333</v>
      </c>
      <c r="Y152" s="47" t="s">
        <v>333</v>
      </c>
      <c r="Z152" s="48" t="s">
        <v>193</v>
      </c>
      <c r="AA152" s="46">
        <v>256</v>
      </c>
      <c r="AB152" s="46" t="s">
        <v>279</v>
      </c>
      <c r="AC152" s="46" t="s">
        <v>192</v>
      </c>
      <c r="AD152" s="47"/>
      <c r="AE152" s="47"/>
      <c r="AF152" s="47"/>
      <c r="AG152" s="82">
        <v>2002</v>
      </c>
      <c r="AH152" s="38">
        <v>2011</v>
      </c>
      <c r="AI152" s="37" t="s">
        <v>601</v>
      </c>
      <c r="AJ152" s="47"/>
      <c r="AK152" s="38"/>
    </row>
    <row r="153" spans="1:37" ht="14.25" customHeight="1" x14ac:dyDescent="0.25">
      <c r="A153" t="s">
        <v>395</v>
      </c>
      <c r="C153" s="45" t="s">
        <v>697</v>
      </c>
      <c r="D153" s="47" t="s">
        <v>698</v>
      </c>
      <c r="E153" s="46" t="s">
        <v>257</v>
      </c>
      <c r="F153" s="47" t="s">
        <v>699</v>
      </c>
      <c r="G153" s="46" t="s">
        <v>353</v>
      </c>
      <c r="H153" s="47">
        <v>8</v>
      </c>
      <c r="I153" s="38">
        <v>8</v>
      </c>
      <c r="J153" s="37"/>
      <c r="K153" s="72"/>
      <c r="L153" s="113"/>
      <c r="M153" s="47"/>
      <c r="N153" s="48"/>
      <c r="O153" s="47"/>
      <c r="P153" s="47"/>
      <c r="Q153" s="113"/>
      <c r="R153" s="47"/>
      <c r="S153" s="81"/>
      <c r="T153" s="113"/>
      <c r="U153" s="37" t="s">
        <v>299</v>
      </c>
      <c r="V153" s="46"/>
      <c r="W153" s="47"/>
      <c r="X153" s="47"/>
      <c r="Y153" s="47"/>
      <c r="Z153" s="48" t="s">
        <v>193</v>
      </c>
      <c r="AA153" s="46">
        <v>256</v>
      </c>
      <c r="AB153" s="46">
        <v>256</v>
      </c>
      <c r="AC153" s="46" t="s">
        <v>192</v>
      </c>
      <c r="AD153" s="47"/>
      <c r="AE153" s="47">
        <v>4</v>
      </c>
      <c r="AF153" s="47"/>
      <c r="AG153" s="82">
        <v>2011</v>
      </c>
      <c r="AH153" s="38">
        <v>2011</v>
      </c>
      <c r="AI153" s="37"/>
      <c r="AJ153" s="47"/>
      <c r="AK153" s="38"/>
    </row>
    <row r="154" spans="1:37" ht="14.25" customHeight="1" x14ac:dyDescent="0.25">
      <c r="C154" s="45" t="s">
        <v>794</v>
      </c>
      <c r="D154" s="47" t="s">
        <v>795</v>
      </c>
      <c r="E154" s="46" t="s">
        <v>295</v>
      </c>
      <c r="F154" s="47" t="s">
        <v>796</v>
      </c>
      <c r="G154" s="46" t="s">
        <v>797</v>
      </c>
      <c r="H154" s="47"/>
      <c r="I154" s="38"/>
      <c r="J154" s="37"/>
      <c r="K154" s="47"/>
      <c r="L154" s="114"/>
      <c r="M154" s="47"/>
      <c r="N154" s="48"/>
      <c r="O154" s="47"/>
      <c r="P154" s="47"/>
      <c r="Q154" s="113"/>
      <c r="R154" s="47"/>
      <c r="S154" s="81"/>
      <c r="T154" s="114"/>
      <c r="U154" s="37" t="s">
        <v>47</v>
      </c>
      <c r="V154" s="46">
        <v>1</v>
      </c>
      <c r="W154" s="47"/>
      <c r="X154" s="47"/>
      <c r="Y154" s="47"/>
      <c r="Z154" s="48"/>
      <c r="AA154" s="46"/>
      <c r="AB154" s="46"/>
      <c r="AC154" s="46"/>
      <c r="AD154" s="47"/>
      <c r="AE154" s="47"/>
      <c r="AF154" s="47"/>
      <c r="AG154" s="82"/>
      <c r="AH154" s="38"/>
      <c r="AI154" s="37"/>
      <c r="AJ154" s="47" t="s">
        <v>798</v>
      </c>
      <c r="AK154" s="38"/>
    </row>
    <row r="155" spans="1:37" ht="14.25" customHeight="1" x14ac:dyDescent="0.25">
      <c r="A155" t="s">
        <v>1191</v>
      </c>
      <c r="C155" s="45" t="s">
        <v>1127</v>
      </c>
      <c r="D155" s="47"/>
      <c r="E155" s="46" t="s">
        <v>257</v>
      </c>
      <c r="F155" s="47" t="s">
        <v>1128</v>
      </c>
      <c r="G155" s="46">
        <v>6502</v>
      </c>
      <c r="H155" s="47">
        <v>8</v>
      </c>
      <c r="I155" s="38" t="s">
        <v>262</v>
      </c>
      <c r="J155" s="37"/>
      <c r="K155" s="47"/>
      <c r="L155" s="114"/>
      <c r="M155" s="47"/>
      <c r="N155" s="48"/>
      <c r="O155" s="47"/>
      <c r="P155" s="47"/>
      <c r="Q155" s="113"/>
      <c r="R155" s="47"/>
      <c r="S155" s="81"/>
      <c r="T155" s="114"/>
      <c r="U155" s="37"/>
      <c r="V155" s="46">
        <v>8</v>
      </c>
      <c r="W155" s="47" t="s">
        <v>1130</v>
      </c>
      <c r="X155" s="47" t="s">
        <v>333</v>
      </c>
      <c r="Y155" s="47" t="s">
        <v>333</v>
      </c>
      <c r="Z155" s="48" t="s">
        <v>193</v>
      </c>
      <c r="AA155" s="46" t="s">
        <v>279</v>
      </c>
      <c r="AB155" s="46" t="s">
        <v>279</v>
      </c>
      <c r="AC155" s="46" t="s">
        <v>192</v>
      </c>
      <c r="AD155" s="47"/>
      <c r="AE155" s="47"/>
      <c r="AF155" s="47"/>
      <c r="AG155" s="82">
        <v>2001</v>
      </c>
      <c r="AH155" s="38">
        <v>2002</v>
      </c>
      <c r="AI155" s="37" t="s">
        <v>312</v>
      </c>
      <c r="AJ155" s="47" t="s">
        <v>1129</v>
      </c>
      <c r="AK155" s="38"/>
    </row>
    <row r="156" spans="1:37" ht="14.25" customHeight="1" x14ac:dyDescent="0.25">
      <c r="C156" s="45" t="s">
        <v>468</v>
      </c>
      <c r="D156" s="47" t="s">
        <v>469</v>
      </c>
      <c r="E156" s="46" t="s">
        <v>295</v>
      </c>
      <c r="F156" s="47" t="s">
        <v>470</v>
      </c>
      <c r="G156" s="46" t="s">
        <v>471</v>
      </c>
      <c r="H156" s="47">
        <v>32</v>
      </c>
      <c r="I156" s="38">
        <v>32</v>
      </c>
      <c r="J156" s="37"/>
      <c r="K156" s="47"/>
      <c r="L156" s="114"/>
      <c r="M156" s="47"/>
      <c r="N156" s="48"/>
      <c r="O156" s="47"/>
      <c r="P156" s="47"/>
      <c r="Q156" s="113"/>
      <c r="R156" s="47"/>
      <c r="S156" s="81"/>
      <c r="T156" s="114"/>
      <c r="U156" s="37" t="s">
        <v>299</v>
      </c>
      <c r="V156" s="46"/>
      <c r="W156" s="47"/>
      <c r="X156" s="47"/>
      <c r="Y156" s="47"/>
      <c r="Z156" s="48"/>
      <c r="AA156" s="46"/>
      <c r="AB156" s="46"/>
      <c r="AC156" s="46"/>
      <c r="AD156" s="47"/>
      <c r="AE156" s="47"/>
      <c r="AF156" s="47"/>
      <c r="AG156" s="82">
        <v>2012</v>
      </c>
      <c r="AH156" s="38"/>
      <c r="AI156" s="37" t="s">
        <v>856</v>
      </c>
      <c r="AJ156" s="47"/>
      <c r="AK156" s="38"/>
    </row>
    <row r="157" spans="1:37" ht="14.25" customHeight="1" x14ac:dyDescent="0.25">
      <c r="A157" t="s">
        <v>1190</v>
      </c>
      <c r="C157" s="45" t="s">
        <v>819</v>
      </c>
      <c r="D157" s="47" t="s">
        <v>820</v>
      </c>
      <c r="E157" s="46" t="s">
        <v>206</v>
      </c>
      <c r="F157" s="47" t="s">
        <v>821</v>
      </c>
      <c r="G157" s="46" t="s">
        <v>399</v>
      </c>
      <c r="H157" s="47">
        <v>8</v>
      </c>
      <c r="I157" s="38">
        <v>16</v>
      </c>
      <c r="J157" s="37"/>
      <c r="K157" s="72"/>
      <c r="L157" s="113"/>
      <c r="M157" s="47"/>
      <c r="N157" s="48"/>
      <c r="O157" s="47"/>
      <c r="P157" s="47"/>
      <c r="Q157" s="113"/>
      <c r="R157" s="47"/>
      <c r="S157" s="81"/>
      <c r="T157" s="113"/>
      <c r="U157" s="37" t="s">
        <v>47</v>
      </c>
      <c r="V157" s="46">
        <v>1</v>
      </c>
      <c r="W157" s="47" t="s">
        <v>822</v>
      </c>
      <c r="X157" s="47" t="s">
        <v>333</v>
      </c>
      <c r="Y157" s="47" t="s">
        <v>333</v>
      </c>
      <c r="Z157" s="48" t="s">
        <v>193</v>
      </c>
      <c r="AA157" s="46" t="s">
        <v>402</v>
      </c>
      <c r="AB157" s="46" t="s">
        <v>402</v>
      </c>
      <c r="AC157" s="46" t="s">
        <v>192</v>
      </c>
      <c r="AD157" s="47">
        <v>17</v>
      </c>
      <c r="AE157" s="47">
        <v>4</v>
      </c>
      <c r="AF157" s="47"/>
      <c r="AG157" s="82">
        <v>2010</v>
      </c>
      <c r="AH157" s="38">
        <v>2010</v>
      </c>
      <c r="AI157" s="37" t="s">
        <v>400</v>
      </c>
      <c r="AJ157" s="47" t="s">
        <v>823</v>
      </c>
      <c r="AK157" s="38"/>
    </row>
    <row r="158" spans="1:37" ht="14.25" customHeight="1" x14ac:dyDescent="0.25">
      <c r="A158" t="s">
        <v>1190</v>
      </c>
      <c r="C158" s="45" t="s">
        <v>717</v>
      </c>
      <c r="D158" s="47" t="s">
        <v>718</v>
      </c>
      <c r="E158" s="46" t="s">
        <v>257</v>
      </c>
      <c r="F158" s="47" t="s">
        <v>719</v>
      </c>
      <c r="G158" s="46">
        <v>8086</v>
      </c>
      <c r="H158" s="47" t="s">
        <v>262</v>
      </c>
      <c r="I158" s="38" t="s">
        <v>262</v>
      </c>
      <c r="J158" s="37"/>
      <c r="K158" s="72"/>
      <c r="L158" s="113"/>
      <c r="M158" s="47"/>
      <c r="N158" s="48"/>
      <c r="O158" s="47"/>
      <c r="P158" s="47"/>
      <c r="Q158" s="113"/>
      <c r="R158" s="47"/>
      <c r="S158" s="81"/>
      <c r="T158" s="113"/>
      <c r="U158" s="37" t="s">
        <v>47</v>
      </c>
      <c r="V158" s="46">
        <v>4</v>
      </c>
      <c r="W158" s="47" t="s">
        <v>722</v>
      </c>
      <c r="X158" s="47" t="s">
        <v>333</v>
      </c>
      <c r="Y158" s="47" t="s">
        <v>333</v>
      </c>
      <c r="Z158" s="48" t="s">
        <v>193</v>
      </c>
      <c r="AA158" s="46" t="s">
        <v>338</v>
      </c>
      <c r="AB158" s="46" t="s">
        <v>338</v>
      </c>
      <c r="AC158" s="46" t="s">
        <v>192</v>
      </c>
      <c r="AD158" s="47"/>
      <c r="AE158" s="47"/>
      <c r="AF158" s="47"/>
      <c r="AG158" s="82">
        <v>2012</v>
      </c>
      <c r="AH158" s="38">
        <v>2013</v>
      </c>
      <c r="AI158" s="37" t="s">
        <v>720</v>
      </c>
      <c r="AJ158" s="47" t="s">
        <v>721</v>
      </c>
      <c r="AK158" s="38"/>
    </row>
    <row r="159" spans="1:37" ht="14.25" customHeight="1" x14ac:dyDescent="0.25">
      <c r="A159" t="s">
        <v>1190</v>
      </c>
      <c r="C159" s="45" t="s">
        <v>723</v>
      </c>
      <c r="D159" s="47" t="s">
        <v>724</v>
      </c>
      <c r="E159" s="46" t="s">
        <v>257</v>
      </c>
      <c r="F159" s="47" t="s">
        <v>719</v>
      </c>
      <c r="G159" s="46" t="s">
        <v>928</v>
      </c>
      <c r="H159" s="47">
        <v>8</v>
      </c>
      <c r="I159" s="38" t="s">
        <v>262</v>
      </c>
      <c r="J159" s="37"/>
      <c r="K159" s="72"/>
      <c r="L159" s="113"/>
      <c r="M159" s="47"/>
      <c r="N159" s="48"/>
      <c r="O159" s="47"/>
      <c r="P159" s="47"/>
      <c r="Q159" s="113"/>
      <c r="R159" s="47"/>
      <c r="S159" s="81"/>
      <c r="T159" s="113"/>
      <c r="U159" s="37" t="s">
        <v>47</v>
      </c>
      <c r="V159" s="46">
        <v>3</v>
      </c>
      <c r="W159" s="47" t="s">
        <v>725</v>
      </c>
      <c r="X159" s="47" t="s">
        <v>333</v>
      </c>
      <c r="Y159" s="47" t="s">
        <v>333</v>
      </c>
      <c r="Z159" s="48" t="s">
        <v>193</v>
      </c>
      <c r="AA159" s="46" t="s">
        <v>402</v>
      </c>
      <c r="AB159" s="46" t="s">
        <v>402</v>
      </c>
      <c r="AC159" s="46" t="s">
        <v>192</v>
      </c>
      <c r="AD159" s="47"/>
      <c r="AE159" s="47"/>
      <c r="AF159" s="47"/>
      <c r="AG159" s="82">
        <v>2011</v>
      </c>
      <c r="AH159" s="38">
        <v>2014</v>
      </c>
      <c r="AI159" s="37" t="s">
        <v>726</v>
      </c>
      <c r="AJ159" s="47"/>
      <c r="AK159" s="38"/>
    </row>
    <row r="160" spans="1:37" ht="14.25" customHeight="1" x14ac:dyDescent="0.25">
      <c r="A160" t="s">
        <v>395</v>
      </c>
      <c r="C160" s="45" t="s">
        <v>1066</v>
      </c>
      <c r="D160" s="47"/>
      <c r="E160" s="46" t="s">
        <v>206</v>
      </c>
      <c r="F160" s="47" t="s">
        <v>1067</v>
      </c>
      <c r="G160" s="46" t="s">
        <v>353</v>
      </c>
      <c r="H160" s="47">
        <v>32</v>
      </c>
      <c r="I160" s="38">
        <v>32</v>
      </c>
      <c r="J160" s="37"/>
      <c r="K160" s="72"/>
      <c r="L160" s="113"/>
      <c r="M160" s="47"/>
      <c r="N160" s="48"/>
      <c r="O160" s="47"/>
      <c r="P160" s="47"/>
      <c r="Q160" s="113"/>
      <c r="R160" s="47"/>
      <c r="S160" s="81"/>
      <c r="T160" s="113"/>
      <c r="U160" s="37" t="s">
        <v>47</v>
      </c>
      <c r="V160" s="46">
        <v>8</v>
      </c>
      <c r="W160" s="47" t="s">
        <v>1068</v>
      </c>
      <c r="X160" s="47" t="s">
        <v>333</v>
      </c>
      <c r="Y160" s="47" t="s">
        <v>333</v>
      </c>
      <c r="Z160" s="48" t="s">
        <v>193</v>
      </c>
      <c r="AA160" s="46" t="s">
        <v>342</v>
      </c>
      <c r="AB160" s="46" t="s">
        <v>342</v>
      </c>
      <c r="AC160" s="46"/>
      <c r="AD160" s="47"/>
      <c r="AE160" s="47"/>
      <c r="AF160" s="47"/>
      <c r="AG160" s="82">
        <v>2011</v>
      </c>
      <c r="AH160" s="38"/>
      <c r="AI160" s="56"/>
      <c r="AJ160" s="47" t="s">
        <v>1069</v>
      </c>
      <c r="AK160" s="38"/>
    </row>
    <row r="161" spans="1:37" ht="14.25" customHeight="1" x14ac:dyDescent="0.25">
      <c r="A161" t="s">
        <v>395</v>
      </c>
      <c r="C161" s="64" t="s">
        <v>1070</v>
      </c>
      <c r="D161" s="61"/>
      <c r="E161" s="65" t="s">
        <v>206</v>
      </c>
      <c r="F161" s="61" t="s">
        <v>1067</v>
      </c>
      <c r="G161" s="65" t="s">
        <v>353</v>
      </c>
      <c r="H161" s="61">
        <v>32</v>
      </c>
      <c r="I161" s="74">
        <v>32</v>
      </c>
      <c r="J161" s="89"/>
      <c r="K161" s="90"/>
      <c r="L161" s="114"/>
      <c r="M161" s="61"/>
      <c r="N161" s="62"/>
      <c r="O161" s="61"/>
      <c r="P161" s="61"/>
      <c r="Q161" s="114"/>
      <c r="R161" s="61"/>
      <c r="S161" s="91"/>
      <c r="T161" s="114"/>
      <c r="U161" s="89" t="s">
        <v>47</v>
      </c>
      <c r="V161" s="65">
        <v>17</v>
      </c>
      <c r="W161" s="61" t="s">
        <v>1072</v>
      </c>
      <c r="X161" s="61" t="s">
        <v>333</v>
      </c>
      <c r="Y161" s="61" t="s">
        <v>333</v>
      </c>
      <c r="Z161" s="62" t="s">
        <v>192</v>
      </c>
      <c r="AA161" s="65" t="s">
        <v>342</v>
      </c>
      <c r="AB161" s="65" t="s">
        <v>342</v>
      </c>
      <c r="AC161" s="65"/>
      <c r="AD161" s="61"/>
      <c r="AE161" s="61"/>
      <c r="AF161" s="61"/>
      <c r="AG161" s="92">
        <v>2013</v>
      </c>
      <c r="AH161" s="74"/>
      <c r="AI161" s="66"/>
      <c r="AJ161" s="61" t="s">
        <v>1071</v>
      </c>
      <c r="AK161" s="74"/>
    </row>
    <row r="162" spans="1:37" ht="14.25" customHeight="1" x14ac:dyDescent="0.25">
      <c r="A162" t="s">
        <v>1190</v>
      </c>
      <c r="C162" s="64" t="s">
        <v>347</v>
      </c>
      <c r="D162" s="61" t="s">
        <v>346</v>
      </c>
      <c r="E162" s="65" t="s">
        <v>206</v>
      </c>
      <c r="F162" s="61" t="s">
        <v>348</v>
      </c>
      <c r="G162" s="65">
        <v>6502</v>
      </c>
      <c r="H162" s="61">
        <v>8</v>
      </c>
      <c r="I162" s="74" t="s">
        <v>262</v>
      </c>
      <c r="J162" s="89" t="s">
        <v>1229</v>
      </c>
      <c r="K162" s="90" t="s">
        <v>311</v>
      </c>
      <c r="L162" s="114"/>
      <c r="M162" s="61">
        <v>807</v>
      </c>
      <c r="N162" s="62">
        <v>6</v>
      </c>
      <c r="O162" s="61">
        <v>0</v>
      </c>
      <c r="P162" s="61">
        <v>0</v>
      </c>
      <c r="Q162" s="114">
        <v>80.424000000000007</v>
      </c>
      <c r="R162" s="61">
        <v>14.7</v>
      </c>
      <c r="S162" s="91">
        <v>0.33</v>
      </c>
      <c r="T162" s="114">
        <f>1000*S162*Q162/M162</f>
        <v>32.887137546468402</v>
      </c>
      <c r="U162" s="89" t="s">
        <v>47</v>
      </c>
      <c r="V162" s="65">
        <v>2</v>
      </c>
      <c r="W162" s="61" t="s">
        <v>347</v>
      </c>
      <c r="X162" s="61"/>
      <c r="Y162" s="61" t="s">
        <v>333</v>
      </c>
      <c r="Z162" s="62" t="s">
        <v>193</v>
      </c>
      <c r="AA162" s="65" t="s">
        <v>402</v>
      </c>
      <c r="AB162" s="65" t="s">
        <v>402</v>
      </c>
      <c r="AC162" s="65" t="s">
        <v>192</v>
      </c>
      <c r="AD162" s="61"/>
      <c r="AE162" s="61"/>
      <c r="AF162" s="61"/>
      <c r="AG162" s="92">
        <v>2012</v>
      </c>
      <c r="AH162" s="74">
        <v>2012</v>
      </c>
      <c r="AI162" s="89" t="s">
        <v>312</v>
      </c>
      <c r="AJ162" s="61" t="s">
        <v>349</v>
      </c>
      <c r="AK162" s="74"/>
    </row>
    <row r="163" spans="1:37" ht="14.25" customHeight="1" x14ac:dyDescent="0.25">
      <c r="A163" t="s">
        <v>1190</v>
      </c>
      <c r="C163" s="64" t="s">
        <v>758</v>
      </c>
      <c r="D163" s="61" t="s">
        <v>117</v>
      </c>
      <c r="E163" s="65" t="s">
        <v>257</v>
      </c>
      <c r="F163" s="61" t="s">
        <v>759</v>
      </c>
      <c r="G163" s="65" t="s">
        <v>760</v>
      </c>
      <c r="H163" s="61">
        <v>16</v>
      </c>
      <c r="I163" s="74" t="s">
        <v>369</v>
      </c>
      <c r="J163" s="89" t="s">
        <v>1220</v>
      </c>
      <c r="K163" s="90" t="s">
        <v>759</v>
      </c>
      <c r="L163" s="114"/>
      <c r="M163" s="61">
        <v>1750</v>
      </c>
      <c r="N163" s="62" t="s">
        <v>1190</v>
      </c>
      <c r="O163" s="61">
        <v>1</v>
      </c>
      <c r="P163" s="61"/>
      <c r="Q163" s="114">
        <v>51.77</v>
      </c>
      <c r="R163" s="61"/>
      <c r="S163" s="91">
        <v>0.67</v>
      </c>
      <c r="T163" s="114">
        <f>1000*S163*Q163/M163</f>
        <v>19.820514285714285</v>
      </c>
      <c r="U163" s="89" t="s">
        <v>47</v>
      </c>
      <c r="V163" s="65">
        <v>30</v>
      </c>
      <c r="W163" s="61" t="s">
        <v>117</v>
      </c>
      <c r="X163" s="61" t="s">
        <v>333</v>
      </c>
      <c r="Y163" s="61" t="s">
        <v>333</v>
      </c>
      <c r="Z163" s="62" t="s">
        <v>193</v>
      </c>
      <c r="AA163" s="65" t="s">
        <v>402</v>
      </c>
      <c r="AB163" s="65" t="s">
        <v>402</v>
      </c>
      <c r="AC163" s="65" t="s">
        <v>192</v>
      </c>
      <c r="AD163" s="61"/>
      <c r="AE163" s="61">
        <v>16</v>
      </c>
      <c r="AF163" s="61"/>
      <c r="AG163" s="92">
        <v>2009</v>
      </c>
      <c r="AH163" s="74">
        <v>2014</v>
      </c>
      <c r="AI163" s="89" t="s">
        <v>761</v>
      </c>
      <c r="AJ163" s="61" t="s">
        <v>762</v>
      </c>
      <c r="AK163" s="74"/>
    </row>
    <row r="164" spans="1:37" ht="14.25" customHeight="1" x14ac:dyDescent="0.25">
      <c r="A164" t="s">
        <v>1190</v>
      </c>
      <c r="C164" s="64" t="s">
        <v>758</v>
      </c>
      <c r="D164" s="61" t="s">
        <v>117</v>
      </c>
      <c r="E164" s="65" t="s">
        <v>257</v>
      </c>
      <c r="F164" s="61" t="s">
        <v>759</v>
      </c>
      <c r="G164" s="65" t="s">
        <v>760</v>
      </c>
      <c r="H164" s="61">
        <v>16</v>
      </c>
      <c r="I164" s="74" t="s">
        <v>369</v>
      </c>
      <c r="J164" s="89" t="s">
        <v>1221</v>
      </c>
      <c r="K164" s="61" t="s">
        <v>759</v>
      </c>
      <c r="L164" s="114"/>
      <c r="M164" s="61">
        <v>1424</v>
      </c>
      <c r="N164" s="62">
        <v>6</v>
      </c>
      <c r="O164" s="61">
        <v>1</v>
      </c>
      <c r="P164" s="61"/>
      <c r="Q164" s="114">
        <v>67.62</v>
      </c>
      <c r="R164" s="61"/>
      <c r="S164" s="91">
        <v>0.67</v>
      </c>
      <c r="T164" s="113">
        <f>1000*S164*Q164/M164</f>
        <v>31.815589887640449</v>
      </c>
      <c r="U164" s="89" t="s">
        <v>47</v>
      </c>
      <c r="V164" s="65">
        <v>30</v>
      </c>
      <c r="W164" s="61" t="s">
        <v>117</v>
      </c>
      <c r="X164" s="61" t="s">
        <v>333</v>
      </c>
      <c r="Y164" s="61" t="s">
        <v>333</v>
      </c>
      <c r="Z164" s="62" t="s">
        <v>193</v>
      </c>
      <c r="AA164" s="65" t="s">
        <v>402</v>
      </c>
      <c r="AB164" s="65" t="s">
        <v>402</v>
      </c>
      <c r="AC164" s="65" t="s">
        <v>192</v>
      </c>
      <c r="AD164" s="61"/>
      <c r="AE164" s="61">
        <v>16</v>
      </c>
      <c r="AF164" s="61"/>
      <c r="AG164" s="92">
        <v>2009</v>
      </c>
      <c r="AH164" s="74">
        <v>2014</v>
      </c>
      <c r="AI164" s="89" t="s">
        <v>761</v>
      </c>
      <c r="AJ164" s="61" t="s">
        <v>762</v>
      </c>
      <c r="AK164" s="74"/>
    </row>
    <row r="165" spans="1:37" ht="14.25" customHeight="1" x14ac:dyDescent="0.25">
      <c r="A165" t="s">
        <v>1190</v>
      </c>
      <c r="C165" s="64" t="s">
        <v>758</v>
      </c>
      <c r="D165" s="61" t="s">
        <v>117</v>
      </c>
      <c r="E165" s="65" t="s">
        <v>257</v>
      </c>
      <c r="F165" s="61" t="s">
        <v>759</v>
      </c>
      <c r="G165" s="65" t="s">
        <v>760</v>
      </c>
      <c r="H165" s="61">
        <v>16</v>
      </c>
      <c r="I165" s="74" t="s">
        <v>369</v>
      </c>
      <c r="J165" s="89" t="s">
        <v>1222</v>
      </c>
      <c r="K165" s="61" t="s">
        <v>759</v>
      </c>
      <c r="L165" s="114"/>
      <c r="M165" s="61">
        <v>1147</v>
      </c>
      <c r="N165" s="62" t="s">
        <v>1190</v>
      </c>
      <c r="O165" s="61">
        <v>1</v>
      </c>
      <c r="P165" s="61"/>
      <c r="Q165" s="114">
        <v>97.68</v>
      </c>
      <c r="R165" s="61"/>
      <c r="S165" s="91">
        <v>0.67</v>
      </c>
      <c r="T165" s="113">
        <f>1000*S165*Q165/M165</f>
        <v>57.058064516129036</v>
      </c>
      <c r="U165" s="89" t="s">
        <v>47</v>
      </c>
      <c r="V165" s="65">
        <v>30</v>
      </c>
      <c r="W165" s="61" t="s">
        <v>117</v>
      </c>
      <c r="X165" s="61" t="s">
        <v>333</v>
      </c>
      <c r="Y165" s="61" t="s">
        <v>333</v>
      </c>
      <c r="Z165" s="62" t="s">
        <v>193</v>
      </c>
      <c r="AA165" s="65" t="s">
        <v>402</v>
      </c>
      <c r="AB165" s="65" t="s">
        <v>402</v>
      </c>
      <c r="AC165" s="65" t="s">
        <v>192</v>
      </c>
      <c r="AD165" s="61"/>
      <c r="AE165" s="61">
        <v>16</v>
      </c>
      <c r="AF165" s="61"/>
      <c r="AG165" s="92">
        <v>2009</v>
      </c>
      <c r="AH165" s="74">
        <v>2014</v>
      </c>
      <c r="AI165" s="89" t="s">
        <v>761</v>
      </c>
      <c r="AJ165" s="61" t="s">
        <v>762</v>
      </c>
      <c r="AK165" s="74"/>
    </row>
    <row r="166" spans="1:37" ht="14.25" customHeight="1" x14ac:dyDescent="0.25">
      <c r="A166" t="s">
        <v>1190</v>
      </c>
      <c r="C166" s="64" t="s">
        <v>758</v>
      </c>
      <c r="D166" s="61" t="s">
        <v>117</v>
      </c>
      <c r="E166" s="65" t="s">
        <v>257</v>
      </c>
      <c r="F166" s="61" t="s">
        <v>759</v>
      </c>
      <c r="G166" s="65" t="s">
        <v>760</v>
      </c>
      <c r="H166" s="61">
        <v>16</v>
      </c>
      <c r="I166" s="74" t="s">
        <v>369</v>
      </c>
      <c r="J166" s="89" t="s">
        <v>1223</v>
      </c>
      <c r="K166" s="61" t="s">
        <v>759</v>
      </c>
      <c r="L166" s="114"/>
      <c r="M166" s="61">
        <v>1387</v>
      </c>
      <c r="N166" s="62">
        <v>6</v>
      </c>
      <c r="O166" s="61">
        <v>1</v>
      </c>
      <c r="P166" s="61"/>
      <c r="Q166" s="114">
        <v>115.71</v>
      </c>
      <c r="R166" s="61"/>
      <c r="S166" s="91">
        <v>0.67</v>
      </c>
      <c r="T166" s="113">
        <f>1000*S166*Q166/M166</f>
        <v>55.894520547945206</v>
      </c>
      <c r="U166" s="89" t="s">
        <v>47</v>
      </c>
      <c r="V166" s="65">
        <v>30</v>
      </c>
      <c r="W166" s="61" t="s">
        <v>117</v>
      </c>
      <c r="X166" s="61" t="s">
        <v>333</v>
      </c>
      <c r="Y166" s="61" t="s">
        <v>333</v>
      </c>
      <c r="Z166" s="62" t="s">
        <v>193</v>
      </c>
      <c r="AA166" s="65" t="s">
        <v>402</v>
      </c>
      <c r="AB166" s="65" t="s">
        <v>402</v>
      </c>
      <c r="AC166" s="65" t="s">
        <v>192</v>
      </c>
      <c r="AD166" s="61"/>
      <c r="AE166" s="61">
        <v>16</v>
      </c>
      <c r="AF166" s="61"/>
      <c r="AG166" s="92">
        <v>2009</v>
      </c>
      <c r="AH166" s="74">
        <v>2014</v>
      </c>
      <c r="AI166" s="89" t="s">
        <v>761</v>
      </c>
      <c r="AJ166" s="61" t="s">
        <v>762</v>
      </c>
      <c r="AK166" s="74"/>
    </row>
    <row r="167" spans="1:37" ht="14.25" customHeight="1" x14ac:dyDescent="0.25">
      <c r="A167" t="s">
        <v>1192</v>
      </c>
      <c r="C167" s="64" t="s">
        <v>119</v>
      </c>
      <c r="D167" s="61" t="s">
        <v>1010</v>
      </c>
      <c r="E167" s="65" t="s">
        <v>257</v>
      </c>
      <c r="F167" s="61" t="s">
        <v>1011</v>
      </c>
      <c r="G167" s="65" t="s">
        <v>254</v>
      </c>
      <c r="H167" s="61">
        <v>32</v>
      </c>
      <c r="I167" s="74">
        <v>8</v>
      </c>
      <c r="J167" s="89" t="s">
        <v>20</v>
      </c>
      <c r="K167" s="61"/>
      <c r="L167" s="114"/>
      <c r="M167" s="61">
        <v>1259</v>
      </c>
      <c r="N167" s="62">
        <v>6</v>
      </c>
      <c r="O167" s="61"/>
      <c r="P167" s="61"/>
      <c r="Q167" s="114">
        <v>135</v>
      </c>
      <c r="R167" s="61"/>
      <c r="S167" s="91">
        <v>0.1</v>
      </c>
      <c r="T167" s="113">
        <f>1000*S167*Q167/M167</f>
        <v>10.722795869737887</v>
      </c>
      <c r="U167" s="89" t="s">
        <v>42</v>
      </c>
      <c r="V167" s="65">
        <v>23</v>
      </c>
      <c r="W167" s="61" t="s">
        <v>1013</v>
      </c>
      <c r="X167" s="61" t="s">
        <v>333</v>
      </c>
      <c r="Y167" s="61" t="s">
        <v>333</v>
      </c>
      <c r="Z167" s="62" t="s">
        <v>193</v>
      </c>
      <c r="AA167" s="65" t="s">
        <v>342</v>
      </c>
      <c r="AB167" s="65" t="s">
        <v>342</v>
      </c>
      <c r="AC167" s="65" t="s">
        <v>192</v>
      </c>
      <c r="AD167" s="61">
        <v>37</v>
      </c>
      <c r="AE167" s="61"/>
      <c r="AF167" s="61"/>
      <c r="AG167" s="92">
        <v>2008</v>
      </c>
      <c r="AH167" s="74">
        <v>2009</v>
      </c>
      <c r="AI167" s="66" t="s">
        <v>1012</v>
      </c>
      <c r="AJ167" s="61" t="s">
        <v>1217</v>
      </c>
      <c r="AK167" s="74"/>
    </row>
    <row r="168" spans="1:37" ht="14.25" customHeight="1" x14ac:dyDescent="0.25">
      <c r="A168" t="s">
        <v>1192</v>
      </c>
      <c r="C168" s="64" t="s">
        <v>119</v>
      </c>
      <c r="D168" s="61" t="s">
        <v>1010</v>
      </c>
      <c r="E168" s="65" t="s">
        <v>257</v>
      </c>
      <c r="F168" s="61" t="s">
        <v>1011</v>
      </c>
      <c r="G168" s="65" t="s">
        <v>254</v>
      </c>
      <c r="H168" s="61">
        <v>32</v>
      </c>
      <c r="I168" s="74">
        <v>8</v>
      </c>
      <c r="J168" s="89" t="s">
        <v>21</v>
      </c>
      <c r="K168" s="90"/>
      <c r="L168" s="114"/>
      <c r="M168" s="61">
        <v>440</v>
      </c>
      <c r="N168" s="62">
        <v>4</v>
      </c>
      <c r="O168" s="61"/>
      <c r="P168" s="61"/>
      <c r="Q168" s="114">
        <v>85</v>
      </c>
      <c r="R168" s="61"/>
      <c r="S168" s="91">
        <v>0.05</v>
      </c>
      <c r="T168" s="114">
        <f>1000*S168*Q168/M168</f>
        <v>9.6590909090909083</v>
      </c>
      <c r="U168" s="89" t="s">
        <v>42</v>
      </c>
      <c r="V168" s="65">
        <v>23</v>
      </c>
      <c r="W168" s="61" t="s">
        <v>1013</v>
      </c>
      <c r="X168" s="61" t="s">
        <v>333</v>
      </c>
      <c r="Y168" s="61" t="s">
        <v>333</v>
      </c>
      <c r="Z168" s="48" t="s">
        <v>193</v>
      </c>
      <c r="AA168" s="46" t="s">
        <v>342</v>
      </c>
      <c r="AB168" s="46" t="s">
        <v>342</v>
      </c>
      <c r="AC168" s="46" t="s">
        <v>192</v>
      </c>
      <c r="AD168" s="47">
        <v>37</v>
      </c>
      <c r="AE168" s="47"/>
      <c r="AF168" s="61"/>
      <c r="AG168" s="92">
        <v>2008</v>
      </c>
      <c r="AH168" s="74">
        <v>2009</v>
      </c>
      <c r="AI168" s="66" t="s">
        <v>1012</v>
      </c>
      <c r="AJ168" s="61" t="s">
        <v>1217</v>
      </c>
      <c r="AK168" s="74"/>
    </row>
    <row r="169" spans="1:37" ht="14.25" customHeight="1" x14ac:dyDescent="0.25">
      <c r="A169" t="s">
        <v>1190</v>
      </c>
      <c r="C169" s="64" t="s">
        <v>52</v>
      </c>
      <c r="D169" s="61"/>
      <c r="E169" s="65" t="s">
        <v>562</v>
      </c>
      <c r="F169" s="61" t="s">
        <v>642</v>
      </c>
      <c r="G169" s="94" t="s">
        <v>450</v>
      </c>
      <c r="H169" s="61">
        <v>8</v>
      </c>
      <c r="I169" s="74">
        <v>18</v>
      </c>
      <c r="J169" s="89" t="s">
        <v>21</v>
      </c>
      <c r="K169" s="90"/>
      <c r="L169" s="114"/>
      <c r="M169" s="61">
        <v>177</v>
      </c>
      <c r="N169" s="62">
        <v>4</v>
      </c>
      <c r="O169" s="61"/>
      <c r="P169" s="61">
        <v>1</v>
      </c>
      <c r="Q169" s="114">
        <v>117</v>
      </c>
      <c r="R169" s="61"/>
      <c r="S169" s="91">
        <v>0.33</v>
      </c>
      <c r="T169" s="114">
        <f>1000*S169*Q169/M169</f>
        <v>218.13559322033899</v>
      </c>
      <c r="U169" s="89" t="s">
        <v>47</v>
      </c>
      <c r="V169" s="65">
        <v>18</v>
      </c>
      <c r="W169" s="61" t="s">
        <v>641</v>
      </c>
      <c r="X169" s="61" t="s">
        <v>333</v>
      </c>
      <c r="Y169" s="61" t="s">
        <v>373</v>
      </c>
      <c r="Z169" s="48"/>
      <c r="AA169" s="46">
        <v>8</v>
      </c>
      <c r="AB169" s="46">
        <v>11</v>
      </c>
      <c r="AC169" s="46" t="s">
        <v>192</v>
      </c>
      <c r="AD169" s="47">
        <v>57</v>
      </c>
      <c r="AE169" s="47"/>
      <c r="AF169" s="61">
        <v>2</v>
      </c>
      <c r="AG169" s="92"/>
      <c r="AH169" s="74">
        <v>2006</v>
      </c>
      <c r="AI169" s="89" t="s">
        <v>644</v>
      </c>
      <c r="AJ169" s="61" t="s">
        <v>643</v>
      </c>
      <c r="AK169" s="74"/>
    </row>
    <row r="170" spans="1:37" ht="14.25" customHeight="1" x14ac:dyDescent="0.25">
      <c r="A170" t="s">
        <v>395</v>
      </c>
      <c r="C170" s="64" t="s">
        <v>622</v>
      </c>
      <c r="D170" s="61" t="s">
        <v>623</v>
      </c>
      <c r="E170" s="65" t="s">
        <v>257</v>
      </c>
      <c r="F170" s="61" t="s">
        <v>624</v>
      </c>
      <c r="G170" s="65" t="s">
        <v>24</v>
      </c>
      <c r="H170" s="61">
        <v>12</v>
      </c>
      <c r="I170" s="74">
        <v>12</v>
      </c>
      <c r="J170" s="89"/>
      <c r="K170" s="90"/>
      <c r="L170" s="114"/>
      <c r="M170" s="61"/>
      <c r="N170" s="62"/>
      <c r="O170" s="61"/>
      <c r="P170" s="61"/>
      <c r="Q170" s="114"/>
      <c r="R170" s="61"/>
      <c r="S170" s="91"/>
      <c r="T170" s="114"/>
      <c r="U170" s="89" t="s">
        <v>42</v>
      </c>
      <c r="V170" s="65">
        <v>3</v>
      </c>
      <c r="W170" s="61" t="s">
        <v>625</v>
      </c>
      <c r="X170" s="61"/>
      <c r="Y170" s="61"/>
      <c r="Z170" s="62" t="s">
        <v>193</v>
      </c>
      <c r="AA170" s="65">
        <v>512</v>
      </c>
      <c r="AB170" s="65">
        <v>512</v>
      </c>
      <c r="AC170" s="65"/>
      <c r="AD170" s="61">
        <v>8</v>
      </c>
      <c r="AE170" s="61"/>
      <c r="AF170" s="61"/>
      <c r="AG170" s="92">
        <v>2011</v>
      </c>
      <c r="AH170" s="74"/>
      <c r="AI170" s="89"/>
      <c r="AJ170" s="61" t="s">
        <v>621</v>
      </c>
      <c r="AK170" s="74"/>
    </row>
    <row r="171" spans="1:37" ht="14.25" customHeight="1" x14ac:dyDescent="0.25">
      <c r="A171" t="s">
        <v>1192</v>
      </c>
      <c r="C171" s="64" t="s">
        <v>1087</v>
      </c>
      <c r="D171" s="61"/>
      <c r="E171" s="65" t="s">
        <v>257</v>
      </c>
      <c r="F171" s="61" t="s">
        <v>1088</v>
      </c>
      <c r="G171" s="65" t="s">
        <v>353</v>
      </c>
      <c r="H171" s="61">
        <v>8</v>
      </c>
      <c r="I171" s="74">
        <v>18</v>
      </c>
      <c r="J171" s="89"/>
      <c r="K171" s="90"/>
      <c r="L171" s="114"/>
      <c r="M171" s="61"/>
      <c r="N171" s="62"/>
      <c r="O171" s="61"/>
      <c r="P171" s="61"/>
      <c r="Q171" s="114"/>
      <c r="R171" s="61"/>
      <c r="S171" s="91"/>
      <c r="T171" s="114"/>
      <c r="U171" s="89" t="s">
        <v>42</v>
      </c>
      <c r="V171" s="65">
        <v>20</v>
      </c>
      <c r="W171" s="61" t="s">
        <v>1090</v>
      </c>
      <c r="X171" s="61" t="s">
        <v>333</v>
      </c>
      <c r="Y171" s="61"/>
      <c r="Z171" s="62" t="s">
        <v>193</v>
      </c>
      <c r="AA171" s="65">
        <v>256</v>
      </c>
      <c r="AB171" s="65" t="s">
        <v>279</v>
      </c>
      <c r="AC171" s="65" t="s">
        <v>192</v>
      </c>
      <c r="AD171" s="61"/>
      <c r="AE171" s="61">
        <v>8</v>
      </c>
      <c r="AF171" s="61"/>
      <c r="AG171" s="92">
        <v>2007</v>
      </c>
      <c r="AH171" s="74"/>
      <c r="AI171" s="66"/>
      <c r="AJ171" s="61" t="s">
        <v>1089</v>
      </c>
      <c r="AK171" s="74"/>
    </row>
    <row r="172" spans="1:37" ht="14.25" customHeight="1" x14ac:dyDescent="0.25">
      <c r="A172" t="s">
        <v>395</v>
      </c>
      <c r="C172" s="64" t="s">
        <v>1016</v>
      </c>
      <c r="D172" s="61"/>
      <c r="E172" s="65" t="s">
        <v>206</v>
      </c>
      <c r="F172" s="61" t="s">
        <v>1017</v>
      </c>
      <c r="G172" s="65" t="s">
        <v>254</v>
      </c>
      <c r="H172" s="61">
        <v>16</v>
      </c>
      <c r="I172" s="74">
        <v>4</v>
      </c>
      <c r="J172" s="89"/>
      <c r="K172" s="90"/>
      <c r="L172" s="114"/>
      <c r="M172" s="61"/>
      <c r="N172" s="62"/>
      <c r="O172" s="61"/>
      <c r="P172" s="61"/>
      <c r="Q172" s="114"/>
      <c r="R172" s="61"/>
      <c r="S172" s="91"/>
      <c r="T172" s="114"/>
      <c r="U172" s="89" t="s">
        <v>42</v>
      </c>
      <c r="V172" s="65">
        <v>13</v>
      </c>
      <c r="W172" s="61" t="s">
        <v>264</v>
      </c>
      <c r="X172" s="61" t="s">
        <v>333</v>
      </c>
      <c r="Y172" s="61" t="s">
        <v>373</v>
      </c>
      <c r="Z172" s="62" t="s">
        <v>193</v>
      </c>
      <c r="AA172" s="65">
        <v>256</v>
      </c>
      <c r="AB172" s="65"/>
      <c r="AC172" s="65"/>
      <c r="AD172" s="61"/>
      <c r="AE172" s="61"/>
      <c r="AF172" s="61"/>
      <c r="AG172" s="92">
        <v>2001</v>
      </c>
      <c r="AH172" s="74"/>
      <c r="AI172" s="93"/>
      <c r="AJ172" s="61" t="s">
        <v>1018</v>
      </c>
      <c r="AK172" s="74"/>
    </row>
    <row r="173" spans="1:37" ht="14.25" customHeight="1" x14ac:dyDescent="0.25">
      <c r="A173" t="s">
        <v>1190</v>
      </c>
      <c r="C173" s="64" t="s">
        <v>636</v>
      </c>
      <c r="D173" s="61" t="s">
        <v>637</v>
      </c>
      <c r="E173" s="65" t="s">
        <v>257</v>
      </c>
      <c r="F173" s="61" t="s">
        <v>638</v>
      </c>
      <c r="G173" s="65" t="s">
        <v>130</v>
      </c>
      <c r="H173" s="61">
        <v>32</v>
      </c>
      <c r="I173" s="74">
        <v>32</v>
      </c>
      <c r="J173" s="89"/>
      <c r="K173" s="90"/>
      <c r="L173" s="114"/>
      <c r="M173" s="61"/>
      <c r="N173" s="62"/>
      <c r="O173" s="61"/>
      <c r="P173" s="61"/>
      <c r="Q173" s="114"/>
      <c r="R173" s="61"/>
      <c r="S173" s="91"/>
      <c r="T173" s="114"/>
      <c r="U173" s="89" t="s">
        <v>42</v>
      </c>
      <c r="V173" s="65">
        <v>12</v>
      </c>
      <c r="W173" s="61" t="s">
        <v>636</v>
      </c>
      <c r="X173" s="61" t="s">
        <v>333</v>
      </c>
      <c r="Y173" s="61" t="s">
        <v>333</v>
      </c>
      <c r="Z173" s="62" t="s">
        <v>193</v>
      </c>
      <c r="AA173" s="65" t="s">
        <v>342</v>
      </c>
      <c r="AB173" s="65" t="s">
        <v>342</v>
      </c>
      <c r="AC173" s="65" t="s">
        <v>192</v>
      </c>
      <c r="AD173" s="61"/>
      <c r="AE173" s="61">
        <v>32</v>
      </c>
      <c r="AF173" s="61">
        <v>5</v>
      </c>
      <c r="AG173" s="92"/>
      <c r="AH173" s="74"/>
      <c r="AI173" s="89" t="s">
        <v>639</v>
      </c>
      <c r="AJ173" s="61"/>
      <c r="AK173" s="74"/>
    </row>
    <row r="174" spans="1:37" ht="14.25" customHeight="1" x14ac:dyDescent="0.25">
      <c r="A174" t="s">
        <v>1192</v>
      </c>
      <c r="C174" s="64" t="s">
        <v>765</v>
      </c>
      <c r="D174" s="61" t="s">
        <v>765</v>
      </c>
      <c r="E174" s="65" t="s">
        <v>257</v>
      </c>
      <c r="F174" s="61" t="s">
        <v>766</v>
      </c>
      <c r="G174" s="65" t="s">
        <v>763</v>
      </c>
      <c r="H174" s="61">
        <v>32</v>
      </c>
      <c r="I174" s="74">
        <v>32</v>
      </c>
      <c r="J174" s="89"/>
      <c r="K174" s="90"/>
      <c r="L174" s="114"/>
      <c r="M174" s="61"/>
      <c r="N174" s="62"/>
      <c r="O174" s="61"/>
      <c r="P174" s="61"/>
      <c r="Q174" s="114"/>
      <c r="R174" s="61"/>
      <c r="S174" s="91"/>
      <c r="T174" s="114"/>
      <c r="U174" s="89" t="s">
        <v>47</v>
      </c>
      <c r="V174" s="65">
        <v>88</v>
      </c>
      <c r="W174" s="61" t="s">
        <v>768</v>
      </c>
      <c r="X174" s="61" t="s">
        <v>333</v>
      </c>
      <c r="Y174" s="61" t="s">
        <v>333</v>
      </c>
      <c r="Z174" s="62" t="s">
        <v>192</v>
      </c>
      <c r="AA174" s="65" t="s">
        <v>342</v>
      </c>
      <c r="AB174" s="65" t="s">
        <v>342</v>
      </c>
      <c r="AC174" s="65" t="s">
        <v>192</v>
      </c>
      <c r="AD174" s="61"/>
      <c r="AE174" s="61">
        <v>32</v>
      </c>
      <c r="AF174" s="61"/>
      <c r="AG174" s="92">
        <v>2009</v>
      </c>
      <c r="AH174" s="74">
        <v>2013</v>
      </c>
      <c r="AI174" s="66" t="s">
        <v>769</v>
      </c>
      <c r="AJ174" s="61" t="s">
        <v>767</v>
      </c>
      <c r="AK174" s="74"/>
    </row>
    <row r="175" spans="1:37" ht="14.25" customHeight="1" x14ac:dyDescent="0.25">
      <c r="C175" s="64" t="s">
        <v>289</v>
      </c>
      <c r="D175" s="61" t="s">
        <v>290</v>
      </c>
      <c r="E175" s="65" t="s">
        <v>282</v>
      </c>
      <c r="F175" s="61" t="s">
        <v>291</v>
      </c>
      <c r="G175" s="65">
        <v>4004</v>
      </c>
      <c r="H175" s="61">
        <v>4</v>
      </c>
      <c r="I175" s="74">
        <v>4</v>
      </c>
      <c r="J175" s="89"/>
      <c r="K175" s="90"/>
      <c r="L175" s="114"/>
      <c r="M175" s="61"/>
      <c r="N175" s="62"/>
      <c r="O175" s="61"/>
      <c r="P175" s="61"/>
      <c r="Q175" s="114"/>
      <c r="R175" s="61"/>
      <c r="S175" s="91"/>
      <c r="T175" s="114"/>
      <c r="U175" s="89" t="s">
        <v>47</v>
      </c>
      <c r="V175" s="65">
        <v>7</v>
      </c>
      <c r="W175" s="61" t="s">
        <v>292</v>
      </c>
      <c r="X175" s="61"/>
      <c r="Y175" s="61"/>
      <c r="Z175" s="62" t="s">
        <v>193</v>
      </c>
      <c r="AA175" s="65" t="s">
        <v>279</v>
      </c>
      <c r="AB175" s="65" t="s">
        <v>279</v>
      </c>
      <c r="AC175" s="65" t="s">
        <v>193</v>
      </c>
      <c r="AD175" s="61"/>
      <c r="AE175" s="61"/>
      <c r="AF175" s="61"/>
      <c r="AG175" s="92">
        <v>2012</v>
      </c>
      <c r="AH175" s="74">
        <v>2012</v>
      </c>
      <c r="AI175" s="89" t="s">
        <v>315</v>
      </c>
      <c r="AJ175" s="61" t="s">
        <v>293</v>
      </c>
      <c r="AK175" s="74"/>
    </row>
    <row r="176" spans="1:37" ht="14.25" customHeight="1" x14ac:dyDescent="0.25">
      <c r="C176" s="64" t="s">
        <v>741</v>
      </c>
      <c r="D176" s="61" t="s">
        <v>742</v>
      </c>
      <c r="E176" s="65" t="s">
        <v>206</v>
      </c>
      <c r="F176" s="61" t="s">
        <v>743</v>
      </c>
      <c r="G176" s="65" t="s">
        <v>744</v>
      </c>
      <c r="H176" s="61">
        <v>16</v>
      </c>
      <c r="I176" s="74">
        <v>16</v>
      </c>
      <c r="J176" s="89"/>
      <c r="K176" s="90"/>
      <c r="L176" s="114"/>
      <c r="M176" s="61"/>
      <c r="N176" s="62"/>
      <c r="O176" s="61"/>
      <c r="P176" s="61"/>
      <c r="Q176" s="114"/>
      <c r="R176" s="61"/>
      <c r="S176" s="91"/>
      <c r="T176" s="114"/>
      <c r="U176" s="89" t="s">
        <v>47</v>
      </c>
      <c r="V176" s="65">
        <v>10</v>
      </c>
      <c r="W176" s="61" t="s">
        <v>745</v>
      </c>
      <c r="X176" s="61" t="s">
        <v>333</v>
      </c>
      <c r="Y176" s="61" t="s">
        <v>333</v>
      </c>
      <c r="Z176" s="62" t="s">
        <v>193</v>
      </c>
      <c r="AA176" s="65" t="s">
        <v>402</v>
      </c>
      <c r="AB176" s="65" t="s">
        <v>402</v>
      </c>
      <c r="AC176" s="65"/>
      <c r="AD176" s="61"/>
      <c r="AE176" s="61"/>
      <c r="AF176" s="61"/>
      <c r="AG176" s="92">
        <v>2002</v>
      </c>
      <c r="AH176" s="74">
        <v>2009</v>
      </c>
      <c r="AI176" s="89" t="s">
        <v>746</v>
      </c>
      <c r="AJ176" s="61" t="s">
        <v>733</v>
      </c>
      <c r="AK176" s="74"/>
    </row>
    <row r="177" spans="1:37" ht="14.25" customHeight="1" x14ac:dyDescent="0.25">
      <c r="A177" t="s">
        <v>395</v>
      </c>
      <c r="C177" s="64" t="s">
        <v>229</v>
      </c>
      <c r="D177" s="61"/>
      <c r="E177" s="65" t="s">
        <v>206</v>
      </c>
      <c r="F177" s="61" t="s">
        <v>1031</v>
      </c>
      <c r="G177" s="65" t="s">
        <v>254</v>
      </c>
      <c r="H177" s="61">
        <v>8</v>
      </c>
      <c r="I177" s="74">
        <v>8</v>
      </c>
      <c r="J177" s="89"/>
      <c r="K177" s="90"/>
      <c r="L177" s="114"/>
      <c r="M177" s="61"/>
      <c r="N177" s="62"/>
      <c r="O177" s="61"/>
      <c r="P177" s="61"/>
      <c r="Q177" s="114"/>
      <c r="R177" s="61"/>
      <c r="S177" s="91"/>
      <c r="T177" s="114"/>
      <c r="U177" s="89" t="s">
        <v>42</v>
      </c>
      <c r="V177" s="65">
        <v>10</v>
      </c>
      <c r="W177" s="61" t="s">
        <v>275</v>
      </c>
      <c r="X177" s="61" t="s">
        <v>333</v>
      </c>
      <c r="Y177" s="61"/>
      <c r="Z177" s="48" t="s">
        <v>193</v>
      </c>
      <c r="AA177" s="46">
        <v>256</v>
      </c>
      <c r="AB177" s="46">
        <v>256</v>
      </c>
      <c r="AC177" s="46"/>
      <c r="AD177" s="61"/>
      <c r="AE177" s="61"/>
      <c r="AF177" s="61"/>
      <c r="AG177" s="92">
        <v>1998</v>
      </c>
      <c r="AH177" s="74"/>
      <c r="AI177" s="66"/>
      <c r="AJ177" s="61" t="s">
        <v>1032</v>
      </c>
      <c r="AK177" s="74"/>
    </row>
    <row r="178" spans="1:37" ht="14.25" customHeight="1" x14ac:dyDescent="0.25">
      <c r="A178" t="s">
        <v>395</v>
      </c>
      <c r="C178" s="64" t="s">
        <v>1060</v>
      </c>
      <c r="D178" s="61"/>
      <c r="E178" s="65" t="s">
        <v>282</v>
      </c>
      <c r="F178" s="61" t="s">
        <v>1031</v>
      </c>
      <c r="G178" s="65" t="s">
        <v>254</v>
      </c>
      <c r="H178" s="61"/>
      <c r="I178" s="74"/>
      <c r="J178" s="89"/>
      <c r="K178" s="90"/>
      <c r="L178" s="114"/>
      <c r="M178" s="61"/>
      <c r="N178" s="62"/>
      <c r="O178" s="61"/>
      <c r="P178" s="61"/>
      <c r="Q178" s="114"/>
      <c r="R178" s="61"/>
      <c r="S178" s="91"/>
      <c r="T178" s="114"/>
      <c r="U178" s="89" t="s">
        <v>42</v>
      </c>
      <c r="V178" s="65">
        <v>27</v>
      </c>
      <c r="W178" s="61" t="s">
        <v>1059</v>
      </c>
      <c r="X178" s="61" t="s">
        <v>333</v>
      </c>
      <c r="Y178" s="61"/>
      <c r="Z178" s="62" t="s">
        <v>193</v>
      </c>
      <c r="AA178" s="65">
        <v>256</v>
      </c>
      <c r="AB178" s="65">
        <v>256</v>
      </c>
      <c r="AC178" s="65"/>
      <c r="AD178" s="61"/>
      <c r="AE178" s="61"/>
      <c r="AF178" s="61"/>
      <c r="AG178" s="92">
        <v>2003</v>
      </c>
      <c r="AH178" s="74"/>
      <c r="AI178" s="93"/>
      <c r="AJ178" s="61" t="s">
        <v>1032</v>
      </c>
      <c r="AK178" s="74"/>
    </row>
    <row r="179" spans="1:37" ht="14.25" customHeight="1" x14ac:dyDescent="0.25">
      <c r="A179" t="s">
        <v>395</v>
      </c>
      <c r="C179" s="64" t="s">
        <v>1030</v>
      </c>
      <c r="D179" s="61"/>
      <c r="E179" s="65" t="s">
        <v>206</v>
      </c>
      <c r="F179" s="61" t="s">
        <v>1031</v>
      </c>
      <c r="G179" s="65" t="s">
        <v>254</v>
      </c>
      <c r="H179" s="61">
        <v>8</v>
      </c>
      <c r="I179" s="74">
        <v>8</v>
      </c>
      <c r="J179" s="89"/>
      <c r="K179" s="90"/>
      <c r="L179" s="114"/>
      <c r="M179" s="61"/>
      <c r="N179" s="62"/>
      <c r="O179" s="61"/>
      <c r="P179" s="61"/>
      <c r="Q179" s="114"/>
      <c r="R179" s="61"/>
      <c r="S179" s="91"/>
      <c r="T179" s="114"/>
      <c r="U179" s="89" t="s">
        <v>42</v>
      </c>
      <c r="V179" s="65">
        <v>10</v>
      </c>
      <c r="W179" s="61" t="s">
        <v>275</v>
      </c>
      <c r="X179" s="61" t="s">
        <v>333</v>
      </c>
      <c r="Y179" s="61"/>
      <c r="Z179" s="48" t="s">
        <v>193</v>
      </c>
      <c r="AA179" s="46">
        <v>256</v>
      </c>
      <c r="AB179" s="46">
        <v>256</v>
      </c>
      <c r="AC179" s="46"/>
      <c r="AD179" s="61"/>
      <c r="AE179" s="61"/>
      <c r="AF179" s="61"/>
      <c r="AG179" s="92">
        <v>1998</v>
      </c>
      <c r="AH179" s="74"/>
      <c r="AI179" s="93"/>
      <c r="AJ179" s="61" t="s">
        <v>1032</v>
      </c>
      <c r="AK179" s="74"/>
    </row>
    <row r="180" spans="1:37" ht="14.25" customHeight="1" x14ac:dyDescent="0.25">
      <c r="C180" s="64" t="s">
        <v>581</v>
      </c>
      <c r="D180" s="61" t="s">
        <v>582</v>
      </c>
      <c r="E180" s="65" t="s">
        <v>295</v>
      </c>
      <c r="F180" s="61" t="s">
        <v>583</v>
      </c>
      <c r="G180" s="65" t="s">
        <v>353</v>
      </c>
      <c r="H180" s="61">
        <v>32</v>
      </c>
      <c r="I180" s="74">
        <v>32</v>
      </c>
      <c r="J180" s="89"/>
      <c r="K180" s="90"/>
      <c r="L180" s="114"/>
      <c r="M180" s="61"/>
      <c r="N180" s="62"/>
      <c r="O180" s="61"/>
      <c r="P180" s="61"/>
      <c r="Q180" s="114"/>
      <c r="R180" s="61"/>
      <c r="S180" s="91"/>
      <c r="T180" s="114"/>
      <c r="U180" s="89" t="s">
        <v>47</v>
      </c>
      <c r="V180" s="65">
        <v>25</v>
      </c>
      <c r="W180" s="61" t="s">
        <v>582</v>
      </c>
      <c r="X180" s="61" t="s">
        <v>333</v>
      </c>
      <c r="Y180" s="61"/>
      <c r="Z180" s="48" t="s">
        <v>193</v>
      </c>
      <c r="AA180" s="46" t="s">
        <v>342</v>
      </c>
      <c r="AB180" s="46" t="s">
        <v>342</v>
      </c>
      <c r="AC180" s="46" t="s">
        <v>192</v>
      </c>
      <c r="AD180" s="61"/>
      <c r="AE180" s="61">
        <v>32</v>
      </c>
      <c r="AF180" s="61"/>
      <c r="AG180" s="92">
        <v>2011</v>
      </c>
      <c r="AH180" s="74">
        <v>2012</v>
      </c>
      <c r="AI180" s="89"/>
      <c r="AJ180" s="61"/>
      <c r="AK180" s="74"/>
    </row>
    <row r="181" spans="1:37" ht="14.25" customHeight="1" x14ac:dyDescent="0.25">
      <c r="A181" t="s">
        <v>395</v>
      </c>
      <c r="C181" s="64" t="s">
        <v>815</v>
      </c>
      <c r="D181" s="61" t="s">
        <v>816</v>
      </c>
      <c r="E181" s="65" t="s">
        <v>295</v>
      </c>
      <c r="F181" s="61" t="s">
        <v>583</v>
      </c>
      <c r="G181" s="65" t="s">
        <v>353</v>
      </c>
      <c r="H181" s="61">
        <v>32</v>
      </c>
      <c r="I181" s="74">
        <v>32</v>
      </c>
      <c r="J181" s="89"/>
      <c r="K181" s="90"/>
      <c r="L181" s="114"/>
      <c r="M181" s="61"/>
      <c r="N181" s="62"/>
      <c r="O181" s="61"/>
      <c r="P181" s="61"/>
      <c r="Q181" s="114"/>
      <c r="R181" s="61"/>
      <c r="S181" s="91"/>
      <c r="T181" s="114"/>
      <c r="U181" s="89" t="s">
        <v>47</v>
      </c>
      <c r="V181" s="65">
        <v>48</v>
      </c>
      <c r="W181" s="61" t="s">
        <v>816</v>
      </c>
      <c r="X181" s="61" t="s">
        <v>333</v>
      </c>
      <c r="Y181" s="61" t="s">
        <v>333</v>
      </c>
      <c r="Z181" s="62" t="s">
        <v>192</v>
      </c>
      <c r="AA181" s="65" t="s">
        <v>817</v>
      </c>
      <c r="AB181" s="65" t="s">
        <v>817</v>
      </c>
      <c r="AC181" s="65" t="s">
        <v>192</v>
      </c>
      <c r="AD181" s="61"/>
      <c r="AE181" s="61">
        <v>32</v>
      </c>
      <c r="AF181" s="61"/>
      <c r="AG181" s="92">
        <v>2012</v>
      </c>
      <c r="AH181" s="74">
        <v>2013</v>
      </c>
      <c r="AI181" s="89"/>
      <c r="AJ181" s="61" t="s">
        <v>818</v>
      </c>
      <c r="AK181" s="74"/>
    </row>
    <row r="182" spans="1:37" ht="14.25" customHeight="1" x14ac:dyDescent="0.25">
      <c r="A182" t="s">
        <v>1190</v>
      </c>
      <c r="C182" s="64" t="s">
        <v>849</v>
      </c>
      <c r="D182" s="61" t="s">
        <v>850</v>
      </c>
      <c r="E182" s="65" t="s">
        <v>295</v>
      </c>
      <c r="F182" s="61" t="s">
        <v>583</v>
      </c>
      <c r="G182" s="65">
        <v>8086</v>
      </c>
      <c r="H182" s="61" t="s">
        <v>262</v>
      </c>
      <c r="I182" s="74" t="s">
        <v>262</v>
      </c>
      <c r="J182" s="89"/>
      <c r="K182" s="90"/>
      <c r="L182" s="114"/>
      <c r="M182" s="61"/>
      <c r="N182" s="62"/>
      <c r="O182" s="61"/>
      <c r="P182" s="61"/>
      <c r="Q182" s="114"/>
      <c r="R182" s="61"/>
      <c r="S182" s="91"/>
      <c r="T182" s="114"/>
      <c r="U182" s="89" t="s">
        <v>47</v>
      </c>
      <c r="V182" s="65">
        <v>57</v>
      </c>
      <c r="W182" s="61" t="s">
        <v>850</v>
      </c>
      <c r="X182" s="61" t="s">
        <v>333</v>
      </c>
      <c r="Y182" s="61" t="s">
        <v>333</v>
      </c>
      <c r="Z182" s="62" t="s">
        <v>193</v>
      </c>
      <c r="AA182" s="65" t="s">
        <v>338</v>
      </c>
      <c r="AB182" s="65" t="s">
        <v>338</v>
      </c>
      <c r="AC182" s="65" t="s">
        <v>192</v>
      </c>
      <c r="AD182" s="61"/>
      <c r="AE182" s="61"/>
      <c r="AF182" s="61"/>
      <c r="AG182" s="92">
        <v>2012</v>
      </c>
      <c r="AH182" s="74">
        <v>2013</v>
      </c>
      <c r="AI182" s="89" t="s">
        <v>720</v>
      </c>
      <c r="AJ182" s="61"/>
      <c r="AK182" s="74"/>
    </row>
    <row r="183" spans="1:37" ht="14.25" customHeight="1" x14ac:dyDescent="0.25">
      <c r="C183" s="64" t="s">
        <v>845</v>
      </c>
      <c r="D183" s="61" t="s">
        <v>846</v>
      </c>
      <c r="E183" s="65" t="s">
        <v>295</v>
      </c>
      <c r="F183" s="61" t="s">
        <v>583</v>
      </c>
      <c r="G183" s="65" t="s">
        <v>24</v>
      </c>
      <c r="H183" s="61">
        <v>32</v>
      </c>
      <c r="I183" s="74" t="s">
        <v>262</v>
      </c>
      <c r="J183" s="89"/>
      <c r="K183" s="90"/>
      <c r="L183" s="114"/>
      <c r="M183" s="61"/>
      <c r="N183" s="62"/>
      <c r="O183" s="61"/>
      <c r="P183" s="61"/>
      <c r="Q183" s="114"/>
      <c r="R183" s="61"/>
      <c r="S183" s="91"/>
      <c r="T183" s="114"/>
      <c r="U183" s="89" t="s">
        <v>47</v>
      </c>
      <c r="V183" s="65">
        <v>47</v>
      </c>
      <c r="W183" s="61" t="s">
        <v>848</v>
      </c>
      <c r="X183" s="61" t="s">
        <v>333</v>
      </c>
      <c r="Y183" s="61"/>
      <c r="Z183" s="62" t="s">
        <v>193</v>
      </c>
      <c r="AA183" s="65" t="s">
        <v>342</v>
      </c>
      <c r="AB183" s="65" t="s">
        <v>342</v>
      </c>
      <c r="AC183" s="65" t="s">
        <v>192</v>
      </c>
      <c r="AD183" s="61"/>
      <c r="AE183" s="61">
        <v>16</v>
      </c>
      <c r="AF183" s="61"/>
      <c r="AG183" s="92">
        <v>2013</v>
      </c>
      <c r="AH183" s="74">
        <v>2013</v>
      </c>
      <c r="AI183" s="89"/>
      <c r="AJ183" s="61" t="s">
        <v>847</v>
      </c>
      <c r="AK183" s="74"/>
    </row>
    <row r="184" spans="1:37" ht="14.25" customHeight="1" x14ac:dyDescent="0.25">
      <c r="A184" t="s">
        <v>1192</v>
      </c>
      <c r="C184" s="64" t="s">
        <v>869</v>
      </c>
      <c r="D184" s="61" t="s">
        <v>870</v>
      </c>
      <c r="E184" s="65" t="s">
        <v>257</v>
      </c>
      <c r="F184" s="61" t="s">
        <v>871</v>
      </c>
      <c r="G184" s="65" t="s">
        <v>254</v>
      </c>
      <c r="H184" s="61">
        <v>8</v>
      </c>
      <c r="I184" s="74">
        <v>9</v>
      </c>
      <c r="J184" s="89"/>
      <c r="K184" s="90"/>
      <c r="L184" s="114"/>
      <c r="M184" s="61"/>
      <c r="N184" s="62"/>
      <c r="O184" s="61"/>
      <c r="P184" s="61"/>
      <c r="Q184" s="114"/>
      <c r="R184" s="61"/>
      <c r="S184" s="91"/>
      <c r="T184" s="114"/>
      <c r="U184" s="89" t="s">
        <v>47</v>
      </c>
      <c r="V184" s="65">
        <v>3</v>
      </c>
      <c r="W184" s="61" t="s">
        <v>459</v>
      </c>
      <c r="X184" s="61" t="s">
        <v>333</v>
      </c>
      <c r="Y184" s="61" t="s">
        <v>373</v>
      </c>
      <c r="Z184" s="62" t="s">
        <v>193</v>
      </c>
      <c r="AA184" s="65"/>
      <c r="AB184" s="65"/>
      <c r="AC184" s="65" t="s">
        <v>192</v>
      </c>
      <c r="AD184" s="61"/>
      <c r="AE184" s="61"/>
      <c r="AF184" s="61"/>
      <c r="AG184" s="92">
        <v>2012</v>
      </c>
      <c r="AH184" s="74">
        <v>2014</v>
      </c>
      <c r="AI184" s="89"/>
      <c r="AJ184" s="61" t="s">
        <v>872</v>
      </c>
      <c r="AK184" s="74"/>
    </row>
    <row r="185" spans="1:37" ht="14.25" customHeight="1" x14ac:dyDescent="0.25">
      <c r="A185" t="s">
        <v>1192</v>
      </c>
      <c r="C185" s="64" t="s">
        <v>505</v>
      </c>
      <c r="D185" s="61" t="s">
        <v>505</v>
      </c>
      <c r="E185" s="65" t="s">
        <v>257</v>
      </c>
      <c r="F185" s="61" t="s">
        <v>506</v>
      </c>
      <c r="G185" s="65" t="s">
        <v>254</v>
      </c>
      <c r="H185" s="61" t="s">
        <v>395</v>
      </c>
      <c r="I185" s="74" t="s">
        <v>192</v>
      </c>
      <c r="J185" s="89"/>
      <c r="K185" s="90"/>
      <c r="L185" s="114"/>
      <c r="M185" s="61"/>
      <c r="N185" s="62"/>
      <c r="O185" s="61"/>
      <c r="P185" s="61"/>
      <c r="Q185" s="114"/>
      <c r="R185" s="61"/>
      <c r="S185" s="91"/>
      <c r="T185" s="114"/>
      <c r="U185" s="89" t="s">
        <v>42</v>
      </c>
      <c r="V185" s="65">
        <v>25</v>
      </c>
      <c r="W185" s="61" t="s">
        <v>275</v>
      </c>
      <c r="X185" s="61" t="s">
        <v>333</v>
      </c>
      <c r="Y185" s="61"/>
      <c r="Z185" s="62"/>
      <c r="AA185" s="65"/>
      <c r="AB185" s="65"/>
      <c r="AC185" s="65"/>
      <c r="AD185" s="61"/>
      <c r="AE185" s="61"/>
      <c r="AF185" s="61"/>
      <c r="AG185" s="92">
        <v>2003</v>
      </c>
      <c r="AH185" s="74">
        <v>2009</v>
      </c>
      <c r="AI185" s="89"/>
      <c r="AJ185" s="61" t="s">
        <v>507</v>
      </c>
      <c r="AK185" s="74"/>
    </row>
    <row r="186" spans="1:37" ht="14.25" customHeight="1" x14ac:dyDescent="0.25">
      <c r="A186" t="s">
        <v>1190</v>
      </c>
      <c r="C186" s="64" t="s">
        <v>626</v>
      </c>
      <c r="D186" s="61" t="s">
        <v>627</v>
      </c>
      <c r="E186" s="65" t="s">
        <v>257</v>
      </c>
      <c r="F186" s="61" t="s">
        <v>628</v>
      </c>
      <c r="G186" s="65" t="s">
        <v>421</v>
      </c>
      <c r="H186" s="61">
        <v>8</v>
      </c>
      <c r="I186" s="74">
        <v>14</v>
      </c>
      <c r="J186" s="89" t="s">
        <v>629</v>
      </c>
      <c r="K186" s="90"/>
      <c r="L186" s="114"/>
      <c r="M186" s="61">
        <v>460</v>
      </c>
      <c r="N186" s="62">
        <v>4</v>
      </c>
      <c r="O186" s="61"/>
      <c r="P186" s="61"/>
      <c r="Q186" s="114">
        <v>80</v>
      </c>
      <c r="R186" s="47"/>
      <c r="S186" s="91">
        <v>0.33</v>
      </c>
      <c r="T186" s="114">
        <f>1000*S186*Q186/(M186)</f>
        <v>57.391304347826086</v>
      </c>
      <c r="U186" s="89" t="s">
        <v>47</v>
      </c>
      <c r="V186" s="65">
        <v>7</v>
      </c>
      <c r="W186" s="61" t="s">
        <v>630</v>
      </c>
      <c r="X186" s="61" t="s">
        <v>333</v>
      </c>
      <c r="Y186" s="61" t="s">
        <v>333</v>
      </c>
      <c r="Z186" s="62" t="s">
        <v>193</v>
      </c>
      <c r="AA186" s="65">
        <v>256</v>
      </c>
      <c r="AB186" s="65" t="s">
        <v>279</v>
      </c>
      <c r="AC186" s="65" t="s">
        <v>192</v>
      </c>
      <c r="AD186" s="61"/>
      <c r="AE186" s="61"/>
      <c r="AF186" s="61"/>
      <c r="AG186" s="92">
        <v>2001</v>
      </c>
      <c r="AH186" s="74">
        <v>2012</v>
      </c>
      <c r="AI186" s="89" t="s">
        <v>601</v>
      </c>
      <c r="AJ186" s="61"/>
      <c r="AK186" s="74"/>
    </row>
    <row r="187" spans="1:37" ht="14.25" customHeight="1" x14ac:dyDescent="0.25">
      <c r="A187" t="s">
        <v>1190</v>
      </c>
      <c r="C187" s="64" t="s">
        <v>397</v>
      </c>
      <c r="D187" s="61" t="s">
        <v>397</v>
      </c>
      <c r="E187" s="65" t="s">
        <v>257</v>
      </c>
      <c r="F187" s="61" t="s">
        <v>398</v>
      </c>
      <c r="G187" s="65" t="s">
        <v>399</v>
      </c>
      <c r="H187" s="61">
        <v>8</v>
      </c>
      <c r="I187" s="74">
        <v>16</v>
      </c>
      <c r="J187" s="89"/>
      <c r="K187" s="90"/>
      <c r="L187" s="114"/>
      <c r="M187" s="61"/>
      <c r="N187" s="62"/>
      <c r="O187" s="61"/>
      <c r="P187" s="61"/>
      <c r="Q187" s="114"/>
      <c r="R187" s="61"/>
      <c r="S187" s="91"/>
      <c r="T187" s="114"/>
      <c r="U187" s="89" t="s">
        <v>47</v>
      </c>
      <c r="V187" s="65"/>
      <c r="W187" s="61" t="s">
        <v>397</v>
      </c>
      <c r="X187" s="61"/>
      <c r="Y187" s="61" t="s">
        <v>333</v>
      </c>
      <c r="Z187" s="62" t="s">
        <v>193</v>
      </c>
      <c r="AA187" s="65" t="s">
        <v>402</v>
      </c>
      <c r="AB187" s="65" t="s">
        <v>403</v>
      </c>
      <c r="AC187" s="65" t="s">
        <v>192</v>
      </c>
      <c r="AD187" s="61"/>
      <c r="AE187" s="61">
        <v>32</v>
      </c>
      <c r="AF187" s="61"/>
      <c r="AG187" s="92">
        <v>2002</v>
      </c>
      <c r="AH187" s="74">
        <v>2012</v>
      </c>
      <c r="AI187" s="89" t="s">
        <v>400</v>
      </c>
      <c r="AJ187" s="61" t="s">
        <v>401</v>
      </c>
      <c r="AK187" s="74"/>
    </row>
    <row r="188" spans="1:37" ht="14.25" customHeight="1" x14ac:dyDescent="0.25">
      <c r="C188" s="64" t="s">
        <v>515</v>
      </c>
      <c r="D188" s="61" t="s">
        <v>515</v>
      </c>
      <c r="E188" s="65" t="s">
        <v>295</v>
      </c>
      <c r="F188" s="61" t="s">
        <v>516</v>
      </c>
      <c r="G188" s="65"/>
      <c r="H188" s="61"/>
      <c r="I188" s="74"/>
      <c r="J188" s="89"/>
      <c r="K188" s="90"/>
      <c r="L188" s="114"/>
      <c r="M188" s="61"/>
      <c r="N188" s="62"/>
      <c r="O188" s="61"/>
      <c r="P188" s="61"/>
      <c r="Q188" s="114"/>
      <c r="R188" s="61"/>
      <c r="S188" s="91"/>
      <c r="T188" s="114"/>
      <c r="U188" s="89" t="s">
        <v>47</v>
      </c>
      <c r="V188" s="65"/>
      <c r="W188" s="61"/>
      <c r="X188" s="61"/>
      <c r="Y188" s="61"/>
      <c r="Z188" s="62"/>
      <c r="AA188" s="65"/>
      <c r="AB188" s="65"/>
      <c r="AC188" s="65"/>
      <c r="AD188" s="61"/>
      <c r="AE188" s="61"/>
      <c r="AF188" s="61"/>
      <c r="AG188" s="92">
        <v>2009</v>
      </c>
      <c r="AH188" s="74">
        <v>2009</v>
      </c>
      <c r="AI188" s="89"/>
      <c r="AJ188" s="61"/>
      <c r="AK188" s="74"/>
    </row>
    <row r="189" spans="1:37" ht="14.25" customHeight="1" x14ac:dyDescent="0.25">
      <c r="A189" t="s">
        <v>1192</v>
      </c>
      <c r="C189" s="64" t="s">
        <v>886</v>
      </c>
      <c r="D189" s="61" t="s">
        <v>887</v>
      </c>
      <c r="E189" s="65" t="s">
        <v>206</v>
      </c>
      <c r="F189" s="61" t="s">
        <v>888</v>
      </c>
      <c r="G189" s="65" t="s">
        <v>353</v>
      </c>
      <c r="H189" s="61">
        <v>32</v>
      </c>
      <c r="I189" s="74">
        <v>32</v>
      </c>
      <c r="J189" s="89"/>
      <c r="K189" s="90"/>
      <c r="L189" s="114"/>
      <c r="M189" s="61"/>
      <c r="N189" s="62"/>
      <c r="O189" s="61"/>
      <c r="P189" s="61"/>
      <c r="Q189" s="114"/>
      <c r="R189" s="61"/>
      <c r="S189" s="91"/>
      <c r="T189" s="114"/>
      <c r="U189" s="89" t="s">
        <v>47</v>
      </c>
      <c r="V189" s="65"/>
      <c r="W189" s="61" t="s">
        <v>886</v>
      </c>
      <c r="X189" s="61"/>
      <c r="Y189" s="61"/>
      <c r="Z189" s="62" t="s">
        <v>193</v>
      </c>
      <c r="AA189" s="65" t="s">
        <v>342</v>
      </c>
      <c r="AB189" s="65" t="s">
        <v>342</v>
      </c>
      <c r="AC189" s="65"/>
      <c r="AD189" s="61"/>
      <c r="AE189" s="61">
        <v>32</v>
      </c>
      <c r="AF189" s="61"/>
      <c r="AG189" s="92">
        <v>2001</v>
      </c>
      <c r="AH189" s="74">
        <v>2009</v>
      </c>
      <c r="AI189" s="89"/>
      <c r="AJ189" s="61" t="s">
        <v>889</v>
      </c>
      <c r="AK189" s="74"/>
    </row>
    <row r="190" spans="1:37" ht="14.25" customHeight="1" x14ac:dyDescent="0.25">
      <c r="A190" t="s">
        <v>395</v>
      </c>
      <c r="C190" s="64" t="s">
        <v>1131</v>
      </c>
      <c r="D190" s="61"/>
      <c r="E190" s="65" t="s">
        <v>257</v>
      </c>
      <c r="F190" s="61" t="s">
        <v>1132</v>
      </c>
      <c r="G190" s="65" t="s">
        <v>353</v>
      </c>
      <c r="H190" s="61">
        <v>32</v>
      </c>
      <c r="I190" s="74">
        <v>32</v>
      </c>
      <c r="J190" s="89"/>
      <c r="K190" s="90"/>
      <c r="L190" s="114"/>
      <c r="M190" s="61"/>
      <c r="N190" s="62"/>
      <c r="O190" s="61"/>
      <c r="P190" s="61"/>
      <c r="Q190" s="114"/>
      <c r="R190" s="61"/>
      <c r="S190" s="91"/>
      <c r="T190" s="114"/>
      <c r="U190" s="89" t="s">
        <v>42</v>
      </c>
      <c r="V190" s="65">
        <v>45</v>
      </c>
      <c r="W190" s="61" t="s">
        <v>1133</v>
      </c>
      <c r="X190" s="61" t="s">
        <v>333</v>
      </c>
      <c r="Y190" s="61" t="s">
        <v>333</v>
      </c>
      <c r="Z190" s="62" t="s">
        <v>193</v>
      </c>
      <c r="AA190" s="65" t="s">
        <v>279</v>
      </c>
      <c r="AB190" s="65" t="s">
        <v>279</v>
      </c>
      <c r="AC190" s="65" t="s">
        <v>192</v>
      </c>
      <c r="AD190" s="61"/>
      <c r="AE190" s="61">
        <v>16</v>
      </c>
      <c r="AF190" s="61"/>
      <c r="AG190" s="92">
        <v>2002</v>
      </c>
      <c r="AH190" s="74">
        <v>2006</v>
      </c>
      <c r="AI190" s="66" t="s">
        <v>1134</v>
      </c>
      <c r="AJ190" s="61" t="s">
        <v>1120</v>
      </c>
      <c r="AK190" s="74"/>
    </row>
    <row r="191" spans="1:37" ht="14.25" customHeight="1" x14ac:dyDescent="0.25">
      <c r="A191" t="s">
        <v>1190</v>
      </c>
      <c r="C191" s="64" t="s">
        <v>328</v>
      </c>
      <c r="D191" s="61" t="s">
        <v>329</v>
      </c>
      <c r="E191" s="65" t="s">
        <v>257</v>
      </c>
      <c r="F191" s="61" t="s">
        <v>330</v>
      </c>
      <c r="G191" s="65">
        <v>8080</v>
      </c>
      <c r="H191" s="61">
        <v>8</v>
      </c>
      <c r="I191" s="74" t="s">
        <v>262</v>
      </c>
      <c r="J191" s="89" t="s">
        <v>1229</v>
      </c>
      <c r="K191" s="90" t="s">
        <v>311</v>
      </c>
      <c r="L191" s="114"/>
      <c r="M191" s="61">
        <v>1269</v>
      </c>
      <c r="N191" s="62">
        <v>6</v>
      </c>
      <c r="O191" s="61">
        <v>0</v>
      </c>
      <c r="P191" s="61"/>
      <c r="Q191" s="114">
        <v>128.86600000000001</v>
      </c>
      <c r="R191" s="61">
        <v>14.7</v>
      </c>
      <c r="S191" s="91">
        <v>0.33</v>
      </c>
      <c r="T191" s="114">
        <f>1000*S191*Q191/M191</f>
        <v>33.511252955082746</v>
      </c>
      <c r="U191" s="89" t="s">
        <v>47</v>
      </c>
      <c r="V191" s="65">
        <v>1</v>
      </c>
      <c r="W191" s="61" t="s">
        <v>331</v>
      </c>
      <c r="X191" s="61" t="s">
        <v>333</v>
      </c>
      <c r="Y191" s="61" t="s">
        <v>333</v>
      </c>
      <c r="Z191" s="48" t="s">
        <v>193</v>
      </c>
      <c r="AA191" s="46" t="s">
        <v>402</v>
      </c>
      <c r="AB191" s="46" t="s">
        <v>402</v>
      </c>
      <c r="AC191" s="46" t="s">
        <v>192</v>
      </c>
      <c r="AD191" s="61"/>
      <c r="AE191" s="61"/>
      <c r="AF191" s="61"/>
      <c r="AG191" s="92">
        <v>2006</v>
      </c>
      <c r="AH191" s="74">
        <v>2009</v>
      </c>
      <c r="AI191" s="89" t="s">
        <v>332</v>
      </c>
      <c r="AJ191" s="61" t="s">
        <v>1240</v>
      </c>
      <c r="AK191" s="74"/>
    </row>
    <row r="192" spans="1:37" ht="14.25" customHeight="1" x14ac:dyDescent="0.25">
      <c r="A192" t="s">
        <v>1190</v>
      </c>
      <c r="C192" s="64" t="s">
        <v>709</v>
      </c>
      <c r="D192" s="61" t="s">
        <v>710</v>
      </c>
      <c r="E192" s="65" t="s">
        <v>257</v>
      </c>
      <c r="F192" s="61" t="s">
        <v>711</v>
      </c>
      <c r="G192" s="65" t="s">
        <v>399</v>
      </c>
      <c r="H192" s="61">
        <v>8</v>
      </c>
      <c r="I192" s="74">
        <v>16</v>
      </c>
      <c r="J192" s="89" t="s">
        <v>20</v>
      </c>
      <c r="K192" s="90"/>
      <c r="L192" s="114"/>
      <c r="M192" s="61">
        <v>1000</v>
      </c>
      <c r="N192" s="62">
        <v>6</v>
      </c>
      <c r="O192" s="61"/>
      <c r="P192" s="61"/>
      <c r="Q192" s="114">
        <v>85</v>
      </c>
      <c r="R192" s="61"/>
      <c r="S192" s="91">
        <v>0.33</v>
      </c>
      <c r="T192" s="114">
        <f>1000*S192*Q192/(M192)</f>
        <v>28.05</v>
      </c>
      <c r="U192" s="89" t="s">
        <v>47</v>
      </c>
      <c r="V192" s="65">
        <v>1</v>
      </c>
      <c r="W192" s="61" t="s">
        <v>713</v>
      </c>
      <c r="X192" s="61" t="s">
        <v>333</v>
      </c>
      <c r="Y192" s="61" t="s">
        <v>333</v>
      </c>
      <c r="Z192" s="48" t="s">
        <v>193</v>
      </c>
      <c r="AA192" s="46" t="s">
        <v>402</v>
      </c>
      <c r="AB192" s="46" t="s">
        <v>402</v>
      </c>
      <c r="AC192" s="46" t="s">
        <v>192</v>
      </c>
      <c r="AD192" s="61"/>
      <c r="AE192" s="61">
        <v>32</v>
      </c>
      <c r="AF192" s="61">
        <v>2</v>
      </c>
      <c r="AG192" s="92">
        <v>2010</v>
      </c>
      <c r="AH192" s="74">
        <v>2013</v>
      </c>
      <c r="AI192" s="89" t="s">
        <v>400</v>
      </c>
      <c r="AJ192" s="61" t="s">
        <v>712</v>
      </c>
      <c r="AK192" s="74"/>
    </row>
    <row r="193" spans="1:37" ht="14.25" customHeight="1" x14ac:dyDescent="0.25">
      <c r="A193" t="s">
        <v>1190</v>
      </c>
      <c r="C193" s="64" t="s">
        <v>992</v>
      </c>
      <c r="D193" s="61" t="s">
        <v>993</v>
      </c>
      <c r="E193" s="65" t="s">
        <v>257</v>
      </c>
      <c r="F193" s="61" t="s">
        <v>994</v>
      </c>
      <c r="G193" s="65" t="s">
        <v>928</v>
      </c>
      <c r="H193" s="61">
        <v>8</v>
      </c>
      <c r="I193" s="74" t="s">
        <v>262</v>
      </c>
      <c r="J193" s="89"/>
      <c r="K193" s="90"/>
      <c r="L193" s="114"/>
      <c r="M193" s="61"/>
      <c r="N193" s="62"/>
      <c r="O193" s="61"/>
      <c r="P193" s="61"/>
      <c r="Q193" s="114"/>
      <c r="R193" s="61"/>
      <c r="S193" s="91"/>
      <c r="T193" s="114"/>
      <c r="U193" s="89" t="s">
        <v>47</v>
      </c>
      <c r="V193" s="65">
        <v>15</v>
      </c>
      <c r="W193" s="61" t="s">
        <v>996</v>
      </c>
      <c r="X193" s="61" t="s">
        <v>333</v>
      </c>
      <c r="Y193" s="61" t="s">
        <v>333</v>
      </c>
      <c r="Z193" s="62" t="s">
        <v>193</v>
      </c>
      <c r="AA193" s="65" t="s">
        <v>402</v>
      </c>
      <c r="AB193" s="65" t="s">
        <v>402</v>
      </c>
      <c r="AC193" s="65" t="s">
        <v>192</v>
      </c>
      <c r="AD193" s="61"/>
      <c r="AE193" s="61"/>
      <c r="AF193" s="61"/>
      <c r="AG193" s="92">
        <v>2013</v>
      </c>
      <c r="AH193" s="74">
        <v>2013</v>
      </c>
      <c r="AI193" s="89" t="s">
        <v>726</v>
      </c>
      <c r="AJ193" s="61" t="s">
        <v>995</v>
      </c>
      <c r="AK193" s="74"/>
    </row>
    <row r="194" spans="1:37" ht="14.25" customHeight="1" x14ac:dyDescent="0.25">
      <c r="A194" t="s">
        <v>1192</v>
      </c>
      <c r="C194" s="64" t="s">
        <v>525</v>
      </c>
      <c r="D194" s="61" t="s">
        <v>526</v>
      </c>
      <c r="E194" s="65" t="s">
        <v>257</v>
      </c>
      <c r="F194" s="61" t="s">
        <v>527</v>
      </c>
      <c r="G194" s="65" t="s">
        <v>353</v>
      </c>
      <c r="H194" s="61">
        <v>8</v>
      </c>
      <c r="I194" s="74">
        <v>16</v>
      </c>
      <c r="J194" s="89"/>
      <c r="K194" s="90"/>
      <c r="L194" s="114"/>
      <c r="M194" s="61"/>
      <c r="N194" s="62"/>
      <c r="O194" s="61"/>
      <c r="P194" s="61"/>
      <c r="Q194" s="114"/>
      <c r="R194" s="61"/>
      <c r="S194" s="91"/>
      <c r="T194" s="114"/>
      <c r="U194" s="89" t="s">
        <v>47</v>
      </c>
      <c r="V194" s="65">
        <v>1</v>
      </c>
      <c r="W194" s="61" t="s">
        <v>528</v>
      </c>
      <c r="X194" s="61" t="s">
        <v>333</v>
      </c>
      <c r="Y194" s="61"/>
      <c r="Z194" s="62"/>
      <c r="AA194" s="65"/>
      <c r="AB194" s="65"/>
      <c r="AC194" s="65"/>
      <c r="AD194" s="61">
        <v>15</v>
      </c>
      <c r="AE194" s="61">
        <v>6</v>
      </c>
      <c r="AF194" s="61"/>
      <c r="AG194" s="92">
        <v>2004</v>
      </c>
      <c r="AH194" s="74">
        <v>2009</v>
      </c>
      <c r="AI194" s="89"/>
      <c r="AJ194" s="61" t="s">
        <v>529</v>
      </c>
      <c r="AK194" s="74"/>
    </row>
    <row r="195" spans="1:37" ht="14.25" customHeight="1" x14ac:dyDescent="0.25">
      <c r="A195" t="s">
        <v>1190</v>
      </c>
      <c r="C195" s="45" t="s">
        <v>334</v>
      </c>
      <c r="D195" s="47" t="s">
        <v>334</v>
      </c>
      <c r="E195" s="46" t="s">
        <v>206</v>
      </c>
      <c r="F195" s="47" t="s">
        <v>335</v>
      </c>
      <c r="G195" s="46" t="s">
        <v>865</v>
      </c>
      <c r="H195" s="47">
        <v>16</v>
      </c>
      <c r="I195" s="38">
        <v>24</v>
      </c>
      <c r="J195" s="37"/>
      <c r="K195" s="72"/>
      <c r="L195" s="113"/>
      <c r="M195" s="47"/>
      <c r="N195" s="48"/>
      <c r="O195" s="47"/>
      <c r="P195" s="47"/>
      <c r="Q195" s="113"/>
      <c r="R195" s="47"/>
      <c r="S195" s="81"/>
      <c r="T195" s="113"/>
      <c r="U195" s="37" t="s">
        <v>47</v>
      </c>
      <c r="V195" s="46">
        <v>1</v>
      </c>
      <c r="W195" s="47" t="s">
        <v>336</v>
      </c>
      <c r="X195" s="47"/>
      <c r="Y195" s="47" t="s">
        <v>333</v>
      </c>
      <c r="Z195" s="48" t="s">
        <v>193</v>
      </c>
      <c r="AA195" s="46" t="s">
        <v>279</v>
      </c>
      <c r="AB195" s="46" t="s">
        <v>338</v>
      </c>
      <c r="AC195" s="46"/>
      <c r="AD195" s="47"/>
      <c r="AE195" s="47"/>
      <c r="AF195" s="47"/>
      <c r="AG195" s="82">
        <v>2003</v>
      </c>
      <c r="AH195" s="38">
        <v>2009</v>
      </c>
      <c r="AI195" s="37" t="s">
        <v>337</v>
      </c>
      <c r="AJ195" s="47"/>
      <c r="AK195" s="38"/>
    </row>
    <row r="196" spans="1:37" ht="14.25" customHeight="1" x14ac:dyDescent="0.25">
      <c r="A196" t="s">
        <v>1190</v>
      </c>
      <c r="C196" s="64" t="s">
        <v>339</v>
      </c>
      <c r="D196" s="61" t="s">
        <v>339</v>
      </c>
      <c r="E196" s="65" t="s">
        <v>206</v>
      </c>
      <c r="F196" s="61" t="s">
        <v>335</v>
      </c>
      <c r="G196" s="65" t="s">
        <v>345</v>
      </c>
      <c r="H196" s="47">
        <v>32</v>
      </c>
      <c r="I196" s="38">
        <v>32</v>
      </c>
      <c r="J196" s="37"/>
      <c r="K196" s="72"/>
      <c r="L196" s="113"/>
      <c r="M196" s="47"/>
      <c r="N196" s="48"/>
      <c r="O196" s="47"/>
      <c r="P196" s="47"/>
      <c r="Q196" s="113"/>
      <c r="R196" s="47"/>
      <c r="S196" s="81"/>
      <c r="T196" s="113"/>
      <c r="U196" s="37" t="s">
        <v>47</v>
      </c>
      <c r="V196" s="46">
        <v>29</v>
      </c>
      <c r="W196" s="47" t="s">
        <v>341</v>
      </c>
      <c r="X196" s="47" t="s">
        <v>333</v>
      </c>
      <c r="Y196" s="47" t="s">
        <v>333</v>
      </c>
      <c r="Z196" s="48" t="s">
        <v>193</v>
      </c>
      <c r="AA196" s="46" t="s">
        <v>342</v>
      </c>
      <c r="AB196" s="46" t="s">
        <v>342</v>
      </c>
      <c r="AC196" s="46" t="s">
        <v>192</v>
      </c>
      <c r="AD196" s="47"/>
      <c r="AE196" s="47"/>
      <c r="AF196" s="47"/>
      <c r="AG196" s="82">
        <v>2004</v>
      </c>
      <c r="AH196" s="38">
        <v>2009</v>
      </c>
      <c r="AI196" s="37" t="s">
        <v>343</v>
      </c>
      <c r="AJ196" s="61" t="s">
        <v>344</v>
      </c>
      <c r="AK196" s="74"/>
    </row>
    <row r="197" spans="1:37" ht="14.25" customHeight="1" x14ac:dyDescent="0.25">
      <c r="C197" s="64" t="s">
        <v>577</v>
      </c>
      <c r="D197" s="61" t="s">
        <v>578</v>
      </c>
      <c r="E197" s="65" t="s">
        <v>282</v>
      </c>
      <c r="F197" s="61" t="s">
        <v>335</v>
      </c>
      <c r="G197" s="65">
        <v>68000</v>
      </c>
      <c r="H197" s="61" t="s">
        <v>262</v>
      </c>
      <c r="I197" s="74" t="s">
        <v>369</v>
      </c>
      <c r="J197" s="89"/>
      <c r="K197" s="90"/>
      <c r="L197" s="114"/>
      <c r="M197" s="61"/>
      <c r="N197" s="62"/>
      <c r="O197" s="61"/>
      <c r="P197" s="61"/>
      <c r="Q197" s="114"/>
      <c r="R197" s="61"/>
      <c r="S197" s="91"/>
      <c r="T197" s="114"/>
      <c r="U197" s="89" t="s">
        <v>47</v>
      </c>
      <c r="V197" s="65">
        <v>15</v>
      </c>
      <c r="W197" s="61" t="s">
        <v>580</v>
      </c>
      <c r="X197" s="47" t="s">
        <v>333</v>
      </c>
      <c r="Y197" s="47" t="s">
        <v>333</v>
      </c>
      <c r="Z197" s="48" t="s">
        <v>193</v>
      </c>
      <c r="AA197" s="46" t="s">
        <v>279</v>
      </c>
      <c r="AB197" s="46" t="s">
        <v>342</v>
      </c>
      <c r="AC197" s="46" t="s">
        <v>192</v>
      </c>
      <c r="AD197" s="61"/>
      <c r="AE197" s="61">
        <v>16</v>
      </c>
      <c r="AF197" s="61"/>
      <c r="AG197" s="92">
        <v>2003</v>
      </c>
      <c r="AH197" s="74">
        <v>2009</v>
      </c>
      <c r="AI197" s="89" t="s">
        <v>370</v>
      </c>
      <c r="AJ197" s="61" t="s">
        <v>579</v>
      </c>
      <c r="AK197" s="74"/>
    </row>
    <row r="198" spans="1:37" ht="14.25" customHeight="1" x14ac:dyDescent="0.25">
      <c r="A198" t="s">
        <v>395</v>
      </c>
      <c r="C198" s="64" t="s">
        <v>1154</v>
      </c>
      <c r="D198" s="61"/>
      <c r="E198" s="65" t="s">
        <v>257</v>
      </c>
      <c r="F198" s="61" t="s">
        <v>1155</v>
      </c>
      <c r="G198" s="65" t="s">
        <v>254</v>
      </c>
      <c r="H198" s="61">
        <v>32</v>
      </c>
      <c r="I198" s="74">
        <v>8</v>
      </c>
      <c r="J198" s="89"/>
      <c r="K198" s="90"/>
      <c r="L198" s="114"/>
      <c r="M198" s="61"/>
      <c r="N198" s="62"/>
      <c r="O198" s="61"/>
      <c r="P198" s="61"/>
      <c r="Q198" s="114"/>
      <c r="R198" s="61"/>
      <c r="S198" s="91"/>
      <c r="T198" s="114"/>
      <c r="U198" s="89" t="s">
        <v>42</v>
      </c>
      <c r="V198" s="65">
        <v>32</v>
      </c>
      <c r="W198" s="61" t="s">
        <v>459</v>
      </c>
      <c r="X198" s="61" t="s">
        <v>333</v>
      </c>
      <c r="Y198" s="61" t="s">
        <v>333</v>
      </c>
      <c r="Z198" s="48" t="s">
        <v>193</v>
      </c>
      <c r="AA198" s="46" t="s">
        <v>342</v>
      </c>
      <c r="AB198" s="46" t="s">
        <v>342</v>
      </c>
      <c r="AC198" s="46" t="s">
        <v>192</v>
      </c>
      <c r="AD198" s="61"/>
      <c r="AE198" s="61"/>
      <c r="AF198" s="61"/>
      <c r="AG198" s="92">
        <v>2006</v>
      </c>
      <c r="AH198" s="74">
        <v>2007</v>
      </c>
      <c r="AI198" s="66"/>
      <c r="AJ198" s="61" t="s">
        <v>1156</v>
      </c>
      <c r="AK198" s="74"/>
    </row>
    <row r="199" spans="1:37" ht="14.25" customHeight="1" x14ac:dyDescent="0.25">
      <c r="C199" s="64">
        <v>8051</v>
      </c>
      <c r="D199" s="94">
        <v>8051</v>
      </c>
      <c r="E199" s="65" t="s">
        <v>282</v>
      </c>
      <c r="F199" s="61" t="s">
        <v>324</v>
      </c>
      <c r="G199" s="65">
        <v>8051</v>
      </c>
      <c r="H199" s="61">
        <v>8</v>
      </c>
      <c r="I199" s="74">
        <v>8</v>
      </c>
      <c r="J199" s="89"/>
      <c r="K199" s="90"/>
      <c r="L199" s="114"/>
      <c r="M199" s="61"/>
      <c r="N199" s="62"/>
      <c r="O199" s="61"/>
      <c r="P199" s="61"/>
      <c r="Q199" s="114"/>
      <c r="R199" s="61"/>
      <c r="S199" s="91"/>
      <c r="T199" s="114"/>
      <c r="U199" s="89" t="s">
        <v>47</v>
      </c>
      <c r="V199" s="65">
        <v>32</v>
      </c>
      <c r="W199" s="61" t="s">
        <v>325</v>
      </c>
      <c r="X199" s="61" t="s">
        <v>333</v>
      </c>
      <c r="Y199" s="61" t="s">
        <v>333</v>
      </c>
      <c r="Z199" s="62" t="s">
        <v>193</v>
      </c>
      <c r="AA199" s="65" t="s">
        <v>402</v>
      </c>
      <c r="AB199" s="65" t="s">
        <v>402</v>
      </c>
      <c r="AC199" s="65" t="s">
        <v>192</v>
      </c>
      <c r="AD199" s="61"/>
      <c r="AE199" s="61"/>
      <c r="AF199" s="61"/>
      <c r="AG199" s="92">
        <v>2001</v>
      </c>
      <c r="AH199" s="74">
        <v>2009</v>
      </c>
      <c r="AI199" s="89" t="s">
        <v>326</v>
      </c>
      <c r="AJ199" s="61" t="s">
        <v>327</v>
      </c>
      <c r="AK199" s="74"/>
    </row>
    <row r="200" spans="1:37" ht="14.25" customHeight="1" x14ac:dyDescent="0.25">
      <c r="A200" t="s">
        <v>1190</v>
      </c>
      <c r="C200" s="64" t="s">
        <v>383</v>
      </c>
      <c r="D200" s="61" t="s">
        <v>384</v>
      </c>
      <c r="E200" s="65" t="s">
        <v>257</v>
      </c>
      <c r="F200" s="61" t="s">
        <v>385</v>
      </c>
      <c r="G200" s="65" t="s">
        <v>386</v>
      </c>
      <c r="H200" s="61">
        <v>32</v>
      </c>
      <c r="I200" s="74">
        <v>32</v>
      </c>
      <c r="J200" s="89"/>
      <c r="K200" s="90"/>
      <c r="L200" s="114"/>
      <c r="M200" s="61"/>
      <c r="N200" s="62"/>
      <c r="O200" s="61"/>
      <c r="P200" s="61"/>
      <c r="Q200" s="114"/>
      <c r="R200" s="61"/>
      <c r="S200" s="91"/>
      <c r="T200" s="114"/>
      <c r="U200" s="89" t="s">
        <v>47</v>
      </c>
      <c r="V200" s="65">
        <v>10</v>
      </c>
      <c r="W200" s="61" t="s">
        <v>388</v>
      </c>
      <c r="X200" s="61" t="s">
        <v>333</v>
      </c>
      <c r="Y200" s="61" t="s">
        <v>333</v>
      </c>
      <c r="Z200" s="62"/>
      <c r="AA200" s="65" t="s">
        <v>342</v>
      </c>
      <c r="AB200" s="65" t="s">
        <v>342</v>
      </c>
      <c r="AC200" s="65"/>
      <c r="AD200" s="61"/>
      <c r="AE200" s="61"/>
      <c r="AF200" s="61"/>
      <c r="AG200" s="92">
        <v>2002</v>
      </c>
      <c r="AH200" s="74">
        <v>2009</v>
      </c>
      <c r="AI200" s="89" t="s">
        <v>387</v>
      </c>
      <c r="AJ200" s="61"/>
      <c r="AK200" s="74"/>
    </row>
    <row r="201" spans="1:37" ht="14.25" customHeight="1" x14ac:dyDescent="0.25">
      <c r="A201" t="s">
        <v>395</v>
      </c>
      <c r="C201" s="64" t="s">
        <v>1036</v>
      </c>
      <c r="D201" s="61"/>
      <c r="E201" s="65" t="s">
        <v>206</v>
      </c>
      <c r="F201" s="61" t="s">
        <v>1037</v>
      </c>
      <c r="G201" s="65"/>
      <c r="H201" s="61">
        <v>16</v>
      </c>
      <c r="I201" s="74">
        <v>24</v>
      </c>
      <c r="J201" s="89"/>
      <c r="K201" s="90"/>
      <c r="L201" s="114"/>
      <c r="M201" s="61"/>
      <c r="N201" s="62"/>
      <c r="O201" s="61"/>
      <c r="P201" s="61"/>
      <c r="Q201" s="114"/>
      <c r="R201" s="61"/>
      <c r="S201" s="91"/>
      <c r="T201" s="114"/>
      <c r="U201" s="89" t="s">
        <v>42</v>
      </c>
      <c r="V201" s="65"/>
      <c r="W201" s="61"/>
      <c r="X201" s="61"/>
      <c r="Y201" s="61"/>
      <c r="Z201" s="62"/>
      <c r="AA201" s="65" t="s">
        <v>402</v>
      </c>
      <c r="AB201" s="65" t="s">
        <v>402</v>
      </c>
      <c r="AC201" s="65"/>
      <c r="AD201" s="61"/>
      <c r="AE201" s="61"/>
      <c r="AF201" s="61"/>
      <c r="AG201" s="92">
        <v>1998</v>
      </c>
      <c r="AH201" s="74"/>
      <c r="AI201" s="93"/>
      <c r="AJ201" s="61" t="s">
        <v>1038</v>
      </c>
      <c r="AK201" s="74"/>
    </row>
    <row r="202" spans="1:37" ht="14.25" customHeight="1" x14ac:dyDescent="0.25">
      <c r="C202" s="64" t="s">
        <v>878</v>
      </c>
      <c r="D202" s="61" t="s">
        <v>879</v>
      </c>
      <c r="E202" s="65" t="s">
        <v>257</v>
      </c>
      <c r="F202" s="61" t="s">
        <v>880</v>
      </c>
      <c r="G202" s="65" t="s">
        <v>450</v>
      </c>
      <c r="H202" s="61">
        <v>13</v>
      </c>
      <c r="I202" s="74">
        <v>13</v>
      </c>
      <c r="J202" s="89"/>
      <c r="K202" s="90"/>
      <c r="L202" s="114"/>
      <c r="M202" s="61"/>
      <c r="N202" s="62"/>
      <c r="O202" s="61"/>
      <c r="P202" s="61"/>
      <c r="Q202" s="114"/>
      <c r="R202" s="61"/>
      <c r="S202" s="91"/>
      <c r="T202" s="114"/>
      <c r="U202" s="89" t="s">
        <v>648</v>
      </c>
      <c r="V202" s="65">
        <v>10</v>
      </c>
      <c r="W202" s="61"/>
      <c r="X202" s="61"/>
      <c r="Y202" s="61"/>
      <c r="Z202" s="62"/>
      <c r="AA202" s="65"/>
      <c r="AB202" s="65"/>
      <c r="AC202" s="65"/>
      <c r="AD202" s="61"/>
      <c r="AE202" s="61"/>
      <c r="AF202" s="61"/>
      <c r="AG202" s="92">
        <v>2010</v>
      </c>
      <c r="AH202" s="74">
        <v>2013</v>
      </c>
      <c r="AI202" s="89" t="s">
        <v>596</v>
      </c>
      <c r="AJ202" s="61" t="s">
        <v>881</v>
      </c>
      <c r="AK202" s="74"/>
    </row>
    <row r="203" spans="1:37" ht="14.25" customHeight="1" x14ac:dyDescent="0.25">
      <c r="C203" s="64" t="s">
        <v>714</v>
      </c>
      <c r="D203" s="61" t="s">
        <v>715</v>
      </c>
      <c r="E203" s="65" t="s">
        <v>282</v>
      </c>
      <c r="F203" s="47" t="s">
        <v>716</v>
      </c>
      <c r="G203" s="46" t="s">
        <v>353</v>
      </c>
      <c r="H203" s="47">
        <v>8</v>
      </c>
      <c r="I203" s="38">
        <v>8</v>
      </c>
      <c r="J203" s="37"/>
      <c r="K203" s="47"/>
      <c r="L203" s="113"/>
      <c r="M203" s="47"/>
      <c r="N203" s="48"/>
      <c r="O203" s="47"/>
      <c r="P203" s="47"/>
      <c r="Q203" s="113"/>
      <c r="R203" s="47"/>
      <c r="S203" s="81"/>
      <c r="T203" s="114"/>
      <c r="U203" s="37" t="s">
        <v>47</v>
      </c>
      <c r="V203" s="46">
        <v>3</v>
      </c>
      <c r="W203" s="47" t="s">
        <v>715</v>
      </c>
      <c r="X203" s="47" t="s">
        <v>333</v>
      </c>
      <c r="Y203" s="47"/>
      <c r="Z203" s="48" t="s">
        <v>193</v>
      </c>
      <c r="AA203" s="46"/>
      <c r="AB203" s="46"/>
      <c r="AC203" s="46"/>
      <c r="AD203" s="47">
        <v>16</v>
      </c>
      <c r="AE203" s="47">
        <v>16</v>
      </c>
      <c r="AF203" s="47"/>
      <c r="AG203" s="82">
        <v>2006</v>
      </c>
      <c r="AH203" s="38">
        <v>2009</v>
      </c>
      <c r="AI203" s="89"/>
      <c r="AJ203" s="61"/>
      <c r="AK203" s="74"/>
    </row>
    <row r="204" spans="1:37" ht="14.25" customHeight="1" x14ac:dyDescent="0.25">
      <c r="A204" t="s">
        <v>1192</v>
      </c>
      <c r="C204" s="64" t="s">
        <v>390</v>
      </c>
      <c r="D204" s="61" t="s">
        <v>391</v>
      </c>
      <c r="E204" s="65" t="s">
        <v>206</v>
      </c>
      <c r="F204" s="61" t="s">
        <v>392</v>
      </c>
      <c r="G204" s="65" t="s">
        <v>353</v>
      </c>
      <c r="H204" s="61">
        <v>16</v>
      </c>
      <c r="I204" s="74">
        <v>16</v>
      </c>
      <c r="J204" s="89" t="s">
        <v>20</v>
      </c>
      <c r="K204" s="90"/>
      <c r="L204" s="114"/>
      <c r="M204" s="61">
        <v>676</v>
      </c>
      <c r="N204" s="62">
        <v>6</v>
      </c>
      <c r="O204" s="61">
        <v>1</v>
      </c>
      <c r="P204" s="61">
        <v>1</v>
      </c>
      <c r="Q204" s="114">
        <v>105</v>
      </c>
      <c r="R204" s="61">
        <v>14.5</v>
      </c>
      <c r="S204" s="91">
        <v>0.8</v>
      </c>
      <c r="T204" s="114">
        <f>1000*S204*Q204/M204</f>
        <v>124.2603550295858</v>
      </c>
      <c r="U204" s="89" t="s">
        <v>42</v>
      </c>
      <c r="V204" s="65">
        <v>13</v>
      </c>
      <c r="W204" s="61" t="s">
        <v>393</v>
      </c>
      <c r="X204" s="61" t="s">
        <v>333</v>
      </c>
      <c r="Y204" s="61"/>
      <c r="Z204" s="62" t="s">
        <v>193</v>
      </c>
      <c r="AA204" s="65" t="s">
        <v>342</v>
      </c>
      <c r="AB204" s="65" t="s">
        <v>342</v>
      </c>
      <c r="AC204" s="65" t="s">
        <v>192</v>
      </c>
      <c r="AD204" s="61"/>
      <c r="AE204" s="61">
        <v>8</v>
      </c>
      <c r="AF204" s="61"/>
      <c r="AG204" s="92">
        <v>2013</v>
      </c>
      <c r="AH204" s="74">
        <v>2013</v>
      </c>
      <c r="AI204" s="89"/>
      <c r="AJ204" s="61" t="s">
        <v>394</v>
      </c>
      <c r="AK204" s="74" t="s">
        <v>198</v>
      </c>
    </row>
    <row r="205" spans="1:37" ht="14.25" customHeight="1" x14ac:dyDescent="0.25">
      <c r="A205" t="s">
        <v>1190</v>
      </c>
      <c r="C205" s="64" t="s">
        <v>882</v>
      </c>
      <c r="D205" s="61" t="s">
        <v>883</v>
      </c>
      <c r="E205" s="65" t="s">
        <v>206</v>
      </c>
      <c r="F205" s="61" t="s">
        <v>392</v>
      </c>
      <c r="G205" s="65" t="s">
        <v>364</v>
      </c>
      <c r="H205" s="61">
        <v>32</v>
      </c>
      <c r="I205" s="74">
        <v>32</v>
      </c>
      <c r="J205" s="89"/>
      <c r="K205" s="90"/>
      <c r="L205" s="114"/>
      <c r="M205" s="61"/>
      <c r="N205" s="62"/>
      <c r="O205" s="61"/>
      <c r="P205" s="61"/>
      <c r="Q205" s="114"/>
      <c r="R205" s="61"/>
      <c r="S205" s="91"/>
      <c r="T205" s="114"/>
      <c r="U205" s="89" t="s">
        <v>42</v>
      </c>
      <c r="V205" s="65">
        <v>16</v>
      </c>
      <c r="W205" s="61" t="s">
        <v>885</v>
      </c>
      <c r="X205" s="61" t="s">
        <v>333</v>
      </c>
      <c r="Y205" s="61" t="s">
        <v>333</v>
      </c>
      <c r="Z205" s="62" t="s">
        <v>193</v>
      </c>
      <c r="AA205" s="65" t="s">
        <v>342</v>
      </c>
      <c r="AB205" s="65" t="s">
        <v>342</v>
      </c>
      <c r="AC205" s="65" t="s">
        <v>192</v>
      </c>
      <c r="AD205" s="61"/>
      <c r="AE205" s="61">
        <v>32</v>
      </c>
      <c r="AF205" s="61">
        <v>8</v>
      </c>
      <c r="AG205" s="92">
        <v>2011</v>
      </c>
      <c r="AH205" s="74">
        <v>2013</v>
      </c>
      <c r="AI205" s="89"/>
      <c r="AJ205" s="61" t="s">
        <v>884</v>
      </c>
      <c r="AK205" s="74"/>
    </row>
    <row r="206" spans="1:37" ht="14.25" customHeight="1" x14ac:dyDescent="0.25">
      <c r="A206" t="s">
        <v>1190</v>
      </c>
      <c r="C206" s="64" t="s">
        <v>799</v>
      </c>
      <c r="D206" s="61" t="s">
        <v>800</v>
      </c>
      <c r="E206" s="65" t="s">
        <v>257</v>
      </c>
      <c r="F206" s="61" t="s">
        <v>801</v>
      </c>
      <c r="G206" s="65" t="s">
        <v>130</v>
      </c>
      <c r="H206" s="61">
        <v>32</v>
      </c>
      <c r="I206" s="74">
        <v>32</v>
      </c>
      <c r="J206" s="89"/>
      <c r="K206" s="90"/>
      <c r="L206" s="114"/>
      <c r="M206" s="61"/>
      <c r="N206" s="62"/>
      <c r="O206" s="61"/>
      <c r="P206" s="61"/>
      <c r="Q206" s="114"/>
      <c r="R206" s="61"/>
      <c r="S206" s="91"/>
      <c r="T206" s="114"/>
      <c r="U206" s="89" t="s">
        <v>42</v>
      </c>
      <c r="V206" s="65">
        <v>22</v>
      </c>
      <c r="W206" s="61" t="s">
        <v>799</v>
      </c>
      <c r="X206" s="61" t="s">
        <v>333</v>
      </c>
      <c r="Y206" s="61" t="s">
        <v>333</v>
      </c>
      <c r="Z206" s="62" t="s">
        <v>193</v>
      </c>
      <c r="AA206" s="65" t="s">
        <v>342</v>
      </c>
      <c r="AB206" s="65" t="s">
        <v>342</v>
      </c>
      <c r="AC206" s="65" t="s">
        <v>192</v>
      </c>
      <c r="AD206" s="61"/>
      <c r="AE206" s="61">
        <v>32</v>
      </c>
      <c r="AF206" s="61"/>
      <c r="AG206" s="92">
        <v>2001</v>
      </c>
      <c r="AH206" s="74">
        <v>2013</v>
      </c>
      <c r="AI206" s="89" t="s">
        <v>674</v>
      </c>
      <c r="AJ206" s="61" t="s">
        <v>802</v>
      </c>
      <c r="AK206" s="74"/>
    </row>
    <row r="207" spans="1:37" ht="14.25" customHeight="1" x14ac:dyDescent="0.25">
      <c r="A207" t="s">
        <v>1190</v>
      </c>
      <c r="C207" s="64" t="s">
        <v>404</v>
      </c>
      <c r="D207" s="61" t="s">
        <v>404</v>
      </c>
      <c r="E207" s="65" t="s">
        <v>257</v>
      </c>
      <c r="F207" s="61" t="s">
        <v>405</v>
      </c>
      <c r="G207" s="46" t="s">
        <v>399</v>
      </c>
      <c r="H207" s="47">
        <v>8</v>
      </c>
      <c r="I207" s="38">
        <v>16</v>
      </c>
      <c r="J207" s="37"/>
      <c r="K207" s="72"/>
      <c r="L207" s="113"/>
      <c r="M207" s="47"/>
      <c r="N207" s="48"/>
      <c r="O207" s="47"/>
      <c r="P207" s="47"/>
      <c r="Q207" s="113"/>
      <c r="R207" s="47"/>
      <c r="S207" s="81"/>
      <c r="T207" s="113"/>
      <c r="U207" s="37" t="s">
        <v>42</v>
      </c>
      <c r="V207" s="46">
        <v>9</v>
      </c>
      <c r="W207" s="47" t="s">
        <v>397</v>
      </c>
      <c r="X207" s="47" t="s">
        <v>360</v>
      </c>
      <c r="Y207" s="47" t="s">
        <v>333</v>
      </c>
      <c r="Z207" s="48" t="s">
        <v>193</v>
      </c>
      <c r="AA207" s="46" t="s">
        <v>402</v>
      </c>
      <c r="AB207" s="46" t="s">
        <v>403</v>
      </c>
      <c r="AC207" s="46" t="s">
        <v>192</v>
      </c>
      <c r="AD207" s="47"/>
      <c r="AE207" s="47">
        <v>32</v>
      </c>
      <c r="AF207" s="47"/>
      <c r="AG207" s="82">
        <v>2010</v>
      </c>
      <c r="AH207" s="38">
        <v>2010</v>
      </c>
      <c r="AI207" s="37" t="s">
        <v>400</v>
      </c>
      <c r="AJ207" s="61" t="s">
        <v>406</v>
      </c>
      <c r="AK207" s="74"/>
    </row>
    <row r="208" spans="1:37" ht="14.25" customHeight="1" x14ac:dyDescent="0.25">
      <c r="C208" s="64" t="s">
        <v>465</v>
      </c>
      <c r="D208" s="61" t="s">
        <v>465</v>
      </c>
      <c r="E208" s="65" t="s">
        <v>389</v>
      </c>
      <c r="F208" s="61" t="s">
        <v>405</v>
      </c>
      <c r="G208" s="65" t="s">
        <v>466</v>
      </c>
      <c r="H208" s="61">
        <v>32</v>
      </c>
      <c r="I208" s="74">
        <v>16</v>
      </c>
      <c r="J208" s="89"/>
      <c r="K208" s="90"/>
      <c r="L208" s="114"/>
      <c r="M208" s="61"/>
      <c r="N208" s="62"/>
      <c r="O208" s="61"/>
      <c r="P208" s="61"/>
      <c r="Q208" s="114"/>
      <c r="R208" s="61"/>
      <c r="S208" s="91"/>
      <c r="T208" s="114"/>
      <c r="U208" s="89" t="s">
        <v>299</v>
      </c>
      <c r="V208" s="65"/>
      <c r="W208" s="61"/>
      <c r="X208" s="61"/>
      <c r="Y208" s="61"/>
      <c r="Z208" s="62"/>
      <c r="AA208" s="65"/>
      <c r="AB208" s="65"/>
      <c r="AC208" s="65"/>
      <c r="AD208" s="61"/>
      <c r="AE208" s="61"/>
      <c r="AF208" s="61"/>
      <c r="AG208" s="92">
        <v>2013</v>
      </c>
      <c r="AH208" s="74"/>
      <c r="AI208" s="89" t="s">
        <v>603</v>
      </c>
      <c r="AJ208" s="61" t="s">
        <v>467</v>
      </c>
      <c r="AK208" s="74"/>
    </row>
    <row r="209" spans="1:37" ht="14.25" customHeight="1" x14ac:dyDescent="0.25">
      <c r="A209" t="s">
        <v>1192</v>
      </c>
      <c r="C209" s="64" t="s">
        <v>771</v>
      </c>
      <c r="D209" s="61" t="s">
        <v>772</v>
      </c>
      <c r="E209" s="65" t="s">
        <v>257</v>
      </c>
      <c r="F209" s="61" t="s">
        <v>405</v>
      </c>
      <c r="G209" s="65" t="s">
        <v>763</v>
      </c>
      <c r="H209" s="47">
        <v>32</v>
      </c>
      <c r="I209" s="38">
        <v>32</v>
      </c>
      <c r="J209" s="37"/>
      <c r="K209" s="72"/>
      <c r="L209" s="113"/>
      <c r="M209" s="47"/>
      <c r="N209" s="48"/>
      <c r="O209" s="47"/>
      <c r="P209" s="47"/>
      <c r="Q209" s="113"/>
      <c r="R209" s="47"/>
      <c r="S209" s="81"/>
      <c r="T209" s="113"/>
      <c r="U209" s="37" t="s">
        <v>47</v>
      </c>
      <c r="V209" s="46">
        <v>39</v>
      </c>
      <c r="W209" s="47" t="s">
        <v>768</v>
      </c>
      <c r="X209" s="47" t="s">
        <v>333</v>
      </c>
      <c r="Y209" s="47" t="s">
        <v>333</v>
      </c>
      <c r="Z209" s="48" t="s">
        <v>192</v>
      </c>
      <c r="AA209" s="46" t="s">
        <v>342</v>
      </c>
      <c r="AB209" s="46" t="s">
        <v>342</v>
      </c>
      <c r="AC209" s="46" t="s">
        <v>192</v>
      </c>
      <c r="AD209" s="47"/>
      <c r="AE209" s="47">
        <v>32</v>
      </c>
      <c r="AF209" s="47"/>
      <c r="AG209" s="82">
        <v>2010</v>
      </c>
      <c r="AH209" s="38">
        <v>2013</v>
      </c>
      <c r="AI209" s="37"/>
      <c r="AJ209" s="61" t="s">
        <v>773</v>
      </c>
      <c r="AK209" s="74"/>
    </row>
    <row r="210" spans="1:37" ht="14.25" customHeight="1" x14ac:dyDescent="0.25">
      <c r="A210" t="s">
        <v>1192</v>
      </c>
      <c r="C210" s="64" t="s">
        <v>1105</v>
      </c>
      <c r="D210" s="61"/>
      <c r="E210" s="65" t="s">
        <v>257</v>
      </c>
      <c r="F210" s="61" t="s">
        <v>1108</v>
      </c>
      <c r="G210" s="65" t="s">
        <v>353</v>
      </c>
      <c r="H210" s="61">
        <v>4</v>
      </c>
      <c r="I210" s="74">
        <v>8</v>
      </c>
      <c r="J210" s="89"/>
      <c r="K210" s="90"/>
      <c r="L210" s="114"/>
      <c r="M210" s="61"/>
      <c r="N210" s="62"/>
      <c r="O210" s="61"/>
      <c r="P210" s="61"/>
      <c r="Q210" s="114"/>
      <c r="R210" s="61"/>
      <c r="S210" s="91"/>
      <c r="T210" s="114"/>
      <c r="U210" s="89" t="s">
        <v>42</v>
      </c>
      <c r="V210" s="65">
        <v>3</v>
      </c>
      <c r="W210" s="61" t="s">
        <v>1106</v>
      </c>
      <c r="X210" s="61" t="s">
        <v>333</v>
      </c>
      <c r="Y210" s="61"/>
      <c r="Z210" s="62"/>
      <c r="AA210" s="65"/>
      <c r="AB210" s="65"/>
      <c r="AC210" s="65"/>
      <c r="AD210" s="61">
        <v>27</v>
      </c>
      <c r="AE210" s="61">
        <v>16</v>
      </c>
      <c r="AF210" s="61"/>
      <c r="AG210" s="92">
        <v>2002</v>
      </c>
      <c r="AH210" s="74"/>
      <c r="AI210" s="66"/>
      <c r="AJ210" s="61" t="s">
        <v>1107</v>
      </c>
      <c r="AK210" s="74"/>
    </row>
    <row r="211" spans="1:37" ht="14.25" customHeight="1" x14ac:dyDescent="0.25">
      <c r="C211" s="64" t="s">
        <v>495</v>
      </c>
      <c r="D211" s="61"/>
      <c r="E211" s="94" t="s">
        <v>310</v>
      </c>
      <c r="F211" s="61" t="s">
        <v>496</v>
      </c>
      <c r="G211" s="65"/>
      <c r="H211" s="61">
        <v>32</v>
      </c>
      <c r="I211" s="74">
        <v>16</v>
      </c>
      <c r="J211" s="89"/>
      <c r="K211" s="90"/>
      <c r="L211" s="114"/>
      <c r="M211" s="61"/>
      <c r="N211" s="62"/>
      <c r="O211" s="61"/>
      <c r="P211" s="61"/>
      <c r="Q211" s="114"/>
      <c r="R211" s="61"/>
      <c r="S211" s="91"/>
      <c r="T211" s="114"/>
      <c r="U211" s="89" t="s">
        <v>199</v>
      </c>
      <c r="V211" s="65"/>
      <c r="W211" s="61"/>
      <c r="X211" s="61"/>
      <c r="Y211" s="61"/>
      <c r="Z211" s="62"/>
      <c r="AA211" s="65" t="s">
        <v>342</v>
      </c>
      <c r="AB211" s="65" t="s">
        <v>342</v>
      </c>
      <c r="AC211" s="65"/>
      <c r="AD211" s="61"/>
      <c r="AE211" s="61"/>
      <c r="AF211" s="61"/>
      <c r="AG211" s="92"/>
      <c r="AH211" s="74"/>
      <c r="AI211" s="93"/>
      <c r="AJ211" s="61" t="s">
        <v>497</v>
      </c>
      <c r="AK211" s="74"/>
    </row>
    <row r="212" spans="1:37" ht="14.25" customHeight="1" x14ac:dyDescent="0.25">
      <c r="A212" t="s">
        <v>395</v>
      </c>
      <c r="C212" s="45" t="s">
        <v>492</v>
      </c>
      <c r="D212" s="47"/>
      <c r="E212" s="46" t="s">
        <v>257</v>
      </c>
      <c r="F212" s="47" t="s">
        <v>493</v>
      </c>
      <c r="G212" s="46" t="s">
        <v>353</v>
      </c>
      <c r="H212" s="47">
        <v>8</v>
      </c>
      <c r="I212" s="38">
        <v>12</v>
      </c>
      <c r="J212" s="37"/>
      <c r="K212" s="72"/>
      <c r="L212" s="113"/>
      <c r="M212" s="47"/>
      <c r="N212" s="48"/>
      <c r="O212" s="47"/>
      <c r="P212" s="47"/>
      <c r="Q212" s="113"/>
      <c r="R212" s="47"/>
      <c r="S212" s="91"/>
      <c r="T212" s="114"/>
      <c r="U212" s="37" t="s">
        <v>42</v>
      </c>
      <c r="V212" s="46">
        <v>10</v>
      </c>
      <c r="W212" s="47" t="s">
        <v>492</v>
      </c>
      <c r="X212" s="47"/>
      <c r="Y212" s="47"/>
      <c r="Z212" s="48"/>
      <c r="AA212" s="46"/>
      <c r="AB212" s="46" t="s">
        <v>427</v>
      </c>
      <c r="AC212" s="46" t="s">
        <v>192</v>
      </c>
      <c r="AD212" s="47"/>
      <c r="AE212" s="47">
        <v>32</v>
      </c>
      <c r="AF212" s="47"/>
      <c r="AG212" s="82"/>
      <c r="AH212" s="38"/>
      <c r="AI212" s="37"/>
      <c r="AJ212" s="47" t="s">
        <v>494</v>
      </c>
      <c r="AK212" s="38"/>
    </row>
    <row r="213" spans="1:37" ht="14.25" customHeight="1" x14ac:dyDescent="0.25">
      <c r="A213" t="s">
        <v>1190</v>
      </c>
      <c r="C213" s="45" t="s">
        <v>997</v>
      </c>
      <c r="D213" s="47" t="s">
        <v>998</v>
      </c>
      <c r="E213" s="46" t="s">
        <v>257</v>
      </c>
      <c r="F213" s="47" t="s">
        <v>999</v>
      </c>
      <c r="G213" s="46" t="s">
        <v>130</v>
      </c>
      <c r="H213" s="47">
        <v>32</v>
      </c>
      <c r="I213" s="38">
        <v>32</v>
      </c>
      <c r="J213" s="37"/>
      <c r="K213" s="72"/>
      <c r="L213" s="113"/>
      <c r="M213" s="47"/>
      <c r="N213" s="48"/>
      <c r="O213" s="47"/>
      <c r="P213" s="47"/>
      <c r="Q213" s="113"/>
      <c r="R213" s="47"/>
      <c r="S213" s="91"/>
      <c r="T213" s="114"/>
      <c r="U213" s="37" t="s">
        <v>47</v>
      </c>
      <c r="V213" s="46">
        <v>10</v>
      </c>
      <c r="W213" s="47" t="s">
        <v>1000</v>
      </c>
      <c r="X213" s="47" t="s">
        <v>333</v>
      </c>
      <c r="Y213" s="47" t="s">
        <v>333</v>
      </c>
      <c r="Z213" s="48" t="s">
        <v>193</v>
      </c>
      <c r="AA213" s="46" t="s">
        <v>342</v>
      </c>
      <c r="AB213" s="46" t="s">
        <v>342</v>
      </c>
      <c r="AC213" s="46" t="s">
        <v>192</v>
      </c>
      <c r="AD213" s="47"/>
      <c r="AE213" s="47">
        <v>32</v>
      </c>
      <c r="AF213" s="47">
        <v>5</v>
      </c>
      <c r="AG213" s="82">
        <v>2005</v>
      </c>
      <c r="AH213" s="38">
        <v>2009</v>
      </c>
      <c r="AI213" s="37" t="s">
        <v>674</v>
      </c>
      <c r="AJ213" s="47" t="s">
        <v>1001</v>
      </c>
      <c r="AK213" s="38"/>
    </row>
    <row r="214" spans="1:37" ht="14.25" customHeight="1" x14ac:dyDescent="0.25">
      <c r="A214" t="s">
        <v>1190</v>
      </c>
      <c r="C214" s="45" t="s">
        <v>649</v>
      </c>
      <c r="D214" s="47" t="s">
        <v>652</v>
      </c>
      <c r="E214" s="46" t="s">
        <v>206</v>
      </c>
      <c r="F214" s="47" t="s">
        <v>651</v>
      </c>
      <c r="G214" s="46" t="s">
        <v>345</v>
      </c>
      <c r="H214" s="47">
        <v>32</v>
      </c>
      <c r="I214" s="38">
        <v>32</v>
      </c>
      <c r="J214" s="37" t="s">
        <v>44</v>
      </c>
      <c r="K214" s="72"/>
      <c r="L214" s="113"/>
      <c r="M214" s="47"/>
      <c r="N214" s="48">
        <v>6</v>
      </c>
      <c r="O214" s="47"/>
      <c r="P214" s="47"/>
      <c r="Q214" s="113">
        <v>229</v>
      </c>
      <c r="R214" s="47"/>
      <c r="S214" s="91"/>
      <c r="T214" s="114"/>
      <c r="U214" s="37" t="s">
        <v>42</v>
      </c>
      <c r="V214" s="46">
        <v>10</v>
      </c>
      <c r="W214" s="47" t="s">
        <v>459</v>
      </c>
      <c r="X214" s="47" t="s">
        <v>333</v>
      </c>
      <c r="Y214" s="47" t="s">
        <v>333</v>
      </c>
      <c r="Z214" s="48" t="s">
        <v>193</v>
      </c>
      <c r="AA214" s="46" t="s">
        <v>342</v>
      </c>
      <c r="AB214" s="46" t="s">
        <v>342</v>
      </c>
      <c r="AC214" s="46" t="s">
        <v>192</v>
      </c>
      <c r="AD214" s="47">
        <v>86</v>
      </c>
      <c r="AE214" s="47">
        <v>32</v>
      </c>
      <c r="AF214" s="47"/>
      <c r="AG214" s="82">
        <v>2009</v>
      </c>
      <c r="AH214" s="38">
        <v>2012</v>
      </c>
      <c r="AI214" s="37" t="s">
        <v>604</v>
      </c>
      <c r="AJ214" s="47" t="s">
        <v>650</v>
      </c>
      <c r="AK214" s="38"/>
    </row>
    <row r="215" spans="1:37" ht="14.25" customHeight="1" x14ac:dyDescent="0.25">
      <c r="A215" t="s">
        <v>395</v>
      </c>
      <c r="C215" s="45" t="s">
        <v>453</v>
      </c>
      <c r="D215" s="47" t="s">
        <v>455</v>
      </c>
      <c r="E215" s="46" t="s">
        <v>206</v>
      </c>
      <c r="F215" s="47" t="s">
        <v>454</v>
      </c>
      <c r="G215" s="46"/>
      <c r="H215" s="47">
        <v>16</v>
      </c>
      <c r="I215" s="38">
        <v>16</v>
      </c>
      <c r="J215" s="37"/>
      <c r="K215" s="72"/>
      <c r="L215" s="113"/>
      <c r="M215" s="47"/>
      <c r="N215" s="48"/>
      <c r="O215" s="47"/>
      <c r="P215" s="47"/>
      <c r="Q215" s="113"/>
      <c r="R215" s="47"/>
      <c r="S215" s="91"/>
      <c r="T215" s="114"/>
      <c r="U215" s="37" t="s">
        <v>42</v>
      </c>
      <c r="V215" s="46">
        <v>14</v>
      </c>
      <c r="W215" s="47" t="s">
        <v>453</v>
      </c>
      <c r="X215" s="47"/>
      <c r="Y215" s="47"/>
      <c r="Z215" s="48"/>
      <c r="AA215" s="46"/>
      <c r="AB215" s="46" t="s">
        <v>402</v>
      </c>
      <c r="AC215" s="46"/>
      <c r="AD215" s="47"/>
      <c r="AE215" s="47"/>
      <c r="AF215" s="47"/>
      <c r="AG215" s="82">
        <v>2006</v>
      </c>
      <c r="AH215" s="38">
        <v>2009</v>
      </c>
      <c r="AI215" s="37"/>
      <c r="AJ215" s="47"/>
      <c r="AK215" s="38"/>
    </row>
    <row r="216" spans="1:37" ht="14.25" customHeight="1" x14ac:dyDescent="0.25">
      <c r="A216" t="s">
        <v>1190</v>
      </c>
      <c r="C216" s="64" t="s">
        <v>1079</v>
      </c>
      <c r="D216" s="61"/>
      <c r="E216" s="65" t="s">
        <v>257</v>
      </c>
      <c r="F216" s="61" t="s">
        <v>1078</v>
      </c>
      <c r="G216" s="65" t="s">
        <v>421</v>
      </c>
      <c r="H216" s="61">
        <v>8</v>
      </c>
      <c r="I216" s="74">
        <v>14</v>
      </c>
      <c r="J216" s="89"/>
      <c r="K216" s="90"/>
      <c r="L216" s="114"/>
      <c r="M216" s="61"/>
      <c r="N216" s="62"/>
      <c r="O216" s="61"/>
      <c r="P216" s="61"/>
      <c r="Q216" s="114"/>
      <c r="R216" s="61"/>
      <c r="S216" s="91"/>
      <c r="T216" s="114"/>
      <c r="U216" s="89" t="s">
        <v>47</v>
      </c>
      <c r="V216" s="65">
        <v>8</v>
      </c>
      <c r="W216" s="61" t="s">
        <v>264</v>
      </c>
      <c r="X216" s="61" t="s">
        <v>333</v>
      </c>
      <c r="Y216" s="61" t="s">
        <v>333</v>
      </c>
      <c r="Z216" s="62" t="s">
        <v>193</v>
      </c>
      <c r="AA216" s="65">
        <v>256</v>
      </c>
      <c r="AB216" s="65" t="s">
        <v>279</v>
      </c>
      <c r="AC216" s="65" t="s">
        <v>192</v>
      </c>
      <c r="AD216" s="61"/>
      <c r="AE216" s="61"/>
      <c r="AF216" s="61"/>
      <c r="AG216" s="92">
        <v>2002</v>
      </c>
      <c r="AH216" s="74">
        <v>2011</v>
      </c>
      <c r="AI216" s="89" t="s">
        <v>601</v>
      </c>
      <c r="AJ216" s="61"/>
      <c r="AK216" s="74"/>
    </row>
    <row r="217" spans="1:37" ht="14.25" customHeight="1" x14ac:dyDescent="0.25">
      <c r="A217" t="s">
        <v>1190</v>
      </c>
      <c r="C217" s="64" t="s">
        <v>380</v>
      </c>
      <c r="D217" s="61" t="s">
        <v>380</v>
      </c>
      <c r="E217" s="65" t="s">
        <v>257</v>
      </c>
      <c r="F217" s="61" t="s">
        <v>381</v>
      </c>
      <c r="G217" s="65" t="s">
        <v>379</v>
      </c>
      <c r="H217" s="61">
        <v>32</v>
      </c>
      <c r="I217" s="74">
        <v>16</v>
      </c>
      <c r="J217" s="89"/>
      <c r="K217" s="90"/>
      <c r="L217" s="114"/>
      <c r="M217" s="61"/>
      <c r="N217" s="62"/>
      <c r="O217" s="61"/>
      <c r="P217" s="61"/>
      <c r="Q217" s="114"/>
      <c r="R217" s="47"/>
      <c r="S217" s="91"/>
      <c r="T217" s="114"/>
      <c r="U217" s="89" t="s">
        <v>47</v>
      </c>
      <c r="V217" s="65">
        <v>21</v>
      </c>
      <c r="W217" s="61" t="s">
        <v>275</v>
      </c>
      <c r="X217" s="61" t="s">
        <v>333</v>
      </c>
      <c r="Y217" s="61" t="s">
        <v>333</v>
      </c>
      <c r="Z217" s="62" t="s">
        <v>193</v>
      </c>
      <c r="AA217" s="65" t="s">
        <v>342</v>
      </c>
      <c r="AB217" s="65" t="s">
        <v>342</v>
      </c>
      <c r="AC217" s="65" t="s">
        <v>192</v>
      </c>
      <c r="AD217" s="61"/>
      <c r="AE217" s="61"/>
      <c r="AF217" s="61"/>
      <c r="AG217" s="92">
        <v>2003</v>
      </c>
      <c r="AH217" s="74">
        <v>2009</v>
      </c>
      <c r="AI217" s="89" t="s">
        <v>382</v>
      </c>
      <c r="AJ217" s="61"/>
      <c r="AK217" s="74"/>
    </row>
    <row r="218" spans="1:37" ht="14.25" customHeight="1" x14ac:dyDescent="0.25">
      <c r="A218" t="s">
        <v>395</v>
      </c>
      <c r="C218" s="64" t="s">
        <v>658</v>
      </c>
      <c r="D218" s="61" t="s">
        <v>659</v>
      </c>
      <c r="E218" s="65" t="s">
        <v>257</v>
      </c>
      <c r="F218" s="61" t="s">
        <v>661</v>
      </c>
      <c r="G218" s="65" t="s">
        <v>24</v>
      </c>
      <c r="H218" s="61">
        <v>8</v>
      </c>
      <c r="I218" s="74">
        <v>8</v>
      </c>
      <c r="J218" s="89"/>
      <c r="K218" s="90"/>
      <c r="L218" s="114"/>
      <c r="M218" s="61"/>
      <c r="N218" s="62"/>
      <c r="O218" s="61"/>
      <c r="P218" s="61"/>
      <c r="Q218" s="114"/>
      <c r="R218" s="47"/>
      <c r="S218" s="91"/>
      <c r="T218" s="114"/>
      <c r="U218" s="89" t="s">
        <v>42</v>
      </c>
      <c r="V218" s="65">
        <v>1</v>
      </c>
      <c r="W218" s="61" t="s">
        <v>662</v>
      </c>
      <c r="X218" s="61" t="s">
        <v>333</v>
      </c>
      <c r="Y218" s="61" t="s">
        <v>373</v>
      </c>
      <c r="Z218" s="62" t="s">
        <v>193</v>
      </c>
      <c r="AA218" s="65">
        <v>64</v>
      </c>
      <c r="AB218" s="65">
        <v>64</v>
      </c>
      <c r="AC218" s="65" t="s">
        <v>192</v>
      </c>
      <c r="AD218" s="61">
        <v>4</v>
      </c>
      <c r="AE218" s="61"/>
      <c r="AF218" s="61"/>
      <c r="AG218" s="92">
        <v>2007</v>
      </c>
      <c r="AH218" s="74">
        <v>2014</v>
      </c>
      <c r="AI218" s="89"/>
      <c r="AJ218" s="61" t="s">
        <v>660</v>
      </c>
      <c r="AK218" s="74"/>
    </row>
    <row r="219" spans="1:37" ht="14.25" customHeight="1" x14ac:dyDescent="0.25">
      <c r="A219" t="s">
        <v>1190</v>
      </c>
      <c r="C219" s="64" t="s">
        <v>930</v>
      </c>
      <c r="D219" s="61" t="s">
        <v>931</v>
      </c>
      <c r="E219" s="65" t="s">
        <v>257</v>
      </c>
      <c r="F219" s="61" t="s">
        <v>932</v>
      </c>
      <c r="G219" s="65">
        <v>68000</v>
      </c>
      <c r="H219" s="61" t="s">
        <v>262</v>
      </c>
      <c r="I219" s="74" t="s">
        <v>369</v>
      </c>
      <c r="J219" s="89"/>
      <c r="K219" s="90"/>
      <c r="L219" s="114"/>
      <c r="M219" s="61"/>
      <c r="N219" s="62"/>
      <c r="O219" s="61"/>
      <c r="P219" s="61"/>
      <c r="Q219" s="114"/>
      <c r="R219" s="47"/>
      <c r="S219" s="91"/>
      <c r="T219" s="114"/>
      <c r="U219" s="89" t="s">
        <v>42</v>
      </c>
      <c r="V219" s="65">
        <v>2</v>
      </c>
      <c r="W219" s="61" t="s">
        <v>934</v>
      </c>
      <c r="X219" s="61" t="s">
        <v>333</v>
      </c>
      <c r="Y219" s="61" t="s">
        <v>333</v>
      </c>
      <c r="Z219" s="62" t="s">
        <v>193</v>
      </c>
      <c r="AA219" s="65" t="s">
        <v>342</v>
      </c>
      <c r="AB219" s="65" t="s">
        <v>342</v>
      </c>
      <c r="AC219" s="65" t="s">
        <v>192</v>
      </c>
      <c r="AD219" s="61"/>
      <c r="AE219" s="61">
        <v>16</v>
      </c>
      <c r="AF219" s="61"/>
      <c r="AG219" s="92">
        <v>2007</v>
      </c>
      <c r="AH219" s="74">
        <v>2012</v>
      </c>
      <c r="AI219" s="89" t="s">
        <v>370</v>
      </c>
      <c r="AJ219" s="61" t="s">
        <v>933</v>
      </c>
      <c r="AK219" s="74"/>
    </row>
    <row r="220" spans="1:37" ht="14.25" customHeight="1" x14ac:dyDescent="0.25">
      <c r="C220" s="64" t="s">
        <v>1039</v>
      </c>
      <c r="D220" s="61"/>
      <c r="E220" s="65" t="s">
        <v>282</v>
      </c>
      <c r="F220" s="61" t="s">
        <v>1040</v>
      </c>
      <c r="G220" s="65" t="s">
        <v>421</v>
      </c>
      <c r="H220" s="61">
        <v>8</v>
      </c>
      <c r="I220" s="74">
        <v>14</v>
      </c>
      <c r="J220" s="89"/>
      <c r="K220" s="90"/>
      <c r="L220" s="114"/>
      <c r="M220" s="61"/>
      <c r="N220" s="62"/>
      <c r="O220" s="61"/>
      <c r="P220" s="61"/>
      <c r="Q220" s="114"/>
      <c r="R220" s="47"/>
      <c r="S220" s="91"/>
      <c r="T220" s="114"/>
      <c r="U220" s="89" t="s">
        <v>42</v>
      </c>
      <c r="V220" s="65"/>
      <c r="W220" s="61"/>
      <c r="X220" s="61" t="s">
        <v>333</v>
      </c>
      <c r="Y220" s="61" t="s">
        <v>333</v>
      </c>
      <c r="Z220" s="62" t="s">
        <v>193</v>
      </c>
      <c r="AA220" s="65">
        <v>256</v>
      </c>
      <c r="AB220" s="65" t="s">
        <v>279</v>
      </c>
      <c r="AC220" s="65" t="s">
        <v>192</v>
      </c>
      <c r="AD220" s="61"/>
      <c r="AE220" s="61"/>
      <c r="AF220" s="61"/>
      <c r="AG220" s="92">
        <v>1999</v>
      </c>
      <c r="AH220" s="74"/>
      <c r="AI220" s="89" t="s">
        <v>601</v>
      </c>
      <c r="AJ220" s="61"/>
      <c r="AK220" s="74"/>
    </row>
    <row r="221" spans="1:37" ht="14.25" customHeight="1" x14ac:dyDescent="0.25">
      <c r="C221" s="64" t="s">
        <v>413</v>
      </c>
      <c r="D221" s="61" t="s">
        <v>414</v>
      </c>
      <c r="E221" s="65" t="s">
        <v>257</v>
      </c>
      <c r="F221" s="61" t="s">
        <v>415</v>
      </c>
      <c r="G221" s="46" t="s">
        <v>389</v>
      </c>
      <c r="H221" s="47"/>
      <c r="I221" s="38"/>
      <c r="J221" s="37"/>
      <c r="K221" s="72"/>
      <c r="L221" s="113"/>
      <c r="M221" s="47"/>
      <c r="N221" s="48"/>
      <c r="O221" s="47"/>
      <c r="P221" s="47"/>
      <c r="Q221" s="113"/>
      <c r="R221" s="47"/>
      <c r="S221" s="81"/>
      <c r="T221" s="113"/>
      <c r="U221" s="37" t="s">
        <v>42</v>
      </c>
      <c r="V221" s="46"/>
      <c r="W221" s="47"/>
      <c r="X221" s="47"/>
      <c r="Y221" s="47"/>
      <c r="Z221" s="48"/>
      <c r="AA221" s="46"/>
      <c r="AB221" s="46"/>
      <c r="AC221" s="46"/>
      <c r="AD221" s="47"/>
      <c r="AE221" s="47"/>
      <c r="AF221" s="47"/>
      <c r="AG221" s="82">
        <v>2003</v>
      </c>
      <c r="AH221" s="38">
        <v>2009</v>
      </c>
      <c r="AI221" s="37"/>
      <c r="AJ221" s="61" t="s">
        <v>416</v>
      </c>
      <c r="AK221" s="74"/>
    </row>
    <row r="222" spans="1:37" ht="14.25" customHeight="1" x14ac:dyDescent="0.25">
      <c r="A222" t="s">
        <v>395</v>
      </c>
      <c r="C222" s="64" t="s">
        <v>1144</v>
      </c>
      <c r="D222" s="61"/>
      <c r="E222" s="65" t="s">
        <v>257</v>
      </c>
      <c r="F222" s="61" t="s">
        <v>1145</v>
      </c>
      <c r="G222" s="65" t="s">
        <v>353</v>
      </c>
      <c r="H222" s="61">
        <v>64</v>
      </c>
      <c r="I222" s="74">
        <v>32</v>
      </c>
      <c r="J222" s="89"/>
      <c r="K222" s="90"/>
      <c r="L222" s="114"/>
      <c r="M222" s="61"/>
      <c r="N222" s="62"/>
      <c r="O222" s="61"/>
      <c r="P222" s="61"/>
      <c r="Q222" s="114"/>
      <c r="R222" s="61"/>
      <c r="S222" s="91"/>
      <c r="T222" s="114"/>
      <c r="U222" s="89" t="s">
        <v>47</v>
      </c>
      <c r="V222" s="65">
        <v>12</v>
      </c>
      <c r="W222" s="61" t="s">
        <v>459</v>
      </c>
      <c r="X222" s="61" t="s">
        <v>333</v>
      </c>
      <c r="Y222" s="61"/>
      <c r="Z222" s="62"/>
      <c r="AA222" s="65"/>
      <c r="AB222" s="65"/>
      <c r="AC222" s="65"/>
      <c r="AD222" s="61">
        <v>256</v>
      </c>
      <c r="AE222" s="61">
        <v>256</v>
      </c>
      <c r="AF222" s="61"/>
      <c r="AG222" s="92">
        <v>2006</v>
      </c>
      <c r="AH222" s="74">
        <v>2008</v>
      </c>
      <c r="AI222" s="66"/>
      <c r="AJ222" s="61" t="s">
        <v>1146</v>
      </c>
      <c r="AK222" s="74"/>
    </row>
    <row r="223" spans="1:37" ht="14.25" customHeight="1" x14ac:dyDescent="0.25">
      <c r="A223" t="s">
        <v>1190</v>
      </c>
      <c r="C223" s="64" t="s">
        <v>1055</v>
      </c>
      <c r="D223" s="61"/>
      <c r="E223" s="65" t="s">
        <v>257</v>
      </c>
      <c r="F223" s="61" t="s">
        <v>1056</v>
      </c>
      <c r="G223" s="65">
        <v>8051</v>
      </c>
      <c r="H223" s="61">
        <v>8</v>
      </c>
      <c r="I223" s="74" t="s">
        <v>262</v>
      </c>
      <c r="J223" s="89"/>
      <c r="K223" s="90"/>
      <c r="L223" s="114"/>
      <c r="M223" s="61"/>
      <c r="N223" s="62"/>
      <c r="O223" s="61"/>
      <c r="P223" s="61"/>
      <c r="Q223" s="114"/>
      <c r="R223" s="61"/>
      <c r="S223" s="91"/>
      <c r="T223" s="114"/>
      <c r="U223" s="89" t="s">
        <v>42</v>
      </c>
      <c r="V223" s="65">
        <v>7</v>
      </c>
      <c r="W223" s="61" t="s">
        <v>1057</v>
      </c>
      <c r="X223" s="61" t="s">
        <v>333</v>
      </c>
      <c r="Y223" s="61" t="s">
        <v>333</v>
      </c>
      <c r="Z223" s="62" t="s">
        <v>193</v>
      </c>
      <c r="AA223" s="65" t="s">
        <v>402</v>
      </c>
      <c r="AB223" s="65" t="s">
        <v>402</v>
      </c>
      <c r="AC223" s="65" t="s">
        <v>192</v>
      </c>
      <c r="AD223" s="61"/>
      <c r="AE223" s="61"/>
      <c r="AF223" s="61"/>
      <c r="AG223" s="92">
        <v>1999</v>
      </c>
      <c r="AH223" s="74">
        <v>2003</v>
      </c>
      <c r="AI223" s="89" t="s">
        <v>326</v>
      </c>
      <c r="AJ223" s="61" t="s">
        <v>204</v>
      </c>
      <c r="AK223" s="95" t="s">
        <v>1058</v>
      </c>
    </row>
    <row r="224" spans="1:37" ht="14.25" customHeight="1" x14ac:dyDescent="0.25">
      <c r="C224" s="64" t="s">
        <v>545</v>
      </c>
      <c r="D224" s="61" t="s">
        <v>546</v>
      </c>
      <c r="E224" s="65" t="s">
        <v>295</v>
      </c>
      <c r="F224" s="61" t="s">
        <v>547</v>
      </c>
      <c r="G224" s="65">
        <v>63701</v>
      </c>
      <c r="H224" s="61"/>
      <c r="I224" s="74"/>
      <c r="J224" s="89"/>
      <c r="K224" s="90"/>
      <c r="L224" s="114"/>
      <c r="M224" s="61"/>
      <c r="N224" s="62"/>
      <c r="O224" s="61"/>
      <c r="P224" s="61"/>
      <c r="Q224" s="114"/>
      <c r="R224" s="61"/>
      <c r="S224" s="91"/>
      <c r="T224" s="114"/>
      <c r="U224" s="89" t="s">
        <v>299</v>
      </c>
      <c r="V224" s="65"/>
      <c r="W224" s="61"/>
      <c r="X224" s="61"/>
      <c r="Y224" s="61"/>
      <c r="Z224" s="62"/>
      <c r="AA224" s="65"/>
      <c r="AB224" s="65"/>
      <c r="AC224" s="65"/>
      <c r="AD224" s="61"/>
      <c r="AE224" s="61"/>
      <c r="AF224" s="61"/>
      <c r="AG224" s="92"/>
      <c r="AH224" s="74"/>
      <c r="AI224" s="89"/>
      <c r="AJ224" s="61"/>
      <c r="AK224" s="74"/>
    </row>
    <row r="225" spans="1:37" ht="14.25" customHeight="1" x14ac:dyDescent="0.25">
      <c r="C225" s="64" t="s">
        <v>978</v>
      </c>
      <c r="D225" s="61" t="s">
        <v>979</v>
      </c>
      <c r="E225" s="65" t="s">
        <v>206</v>
      </c>
      <c r="F225" s="61" t="s">
        <v>980</v>
      </c>
      <c r="G225" s="65"/>
      <c r="H225" s="61">
        <v>8</v>
      </c>
      <c r="I225" s="74"/>
      <c r="J225" s="89"/>
      <c r="K225" s="90"/>
      <c r="L225" s="114"/>
      <c r="M225" s="61"/>
      <c r="N225" s="62"/>
      <c r="O225" s="61"/>
      <c r="P225" s="61"/>
      <c r="Q225" s="114"/>
      <c r="R225" s="61"/>
      <c r="S225" s="91"/>
      <c r="T225" s="114"/>
      <c r="U225" s="89" t="s">
        <v>42</v>
      </c>
      <c r="V225" s="65">
        <v>1</v>
      </c>
      <c r="W225" s="61" t="s">
        <v>982</v>
      </c>
      <c r="X225" s="61" t="s">
        <v>333</v>
      </c>
      <c r="Y225" s="61"/>
      <c r="Z225" s="62"/>
      <c r="AA225" s="65"/>
      <c r="AB225" s="65"/>
      <c r="AC225" s="65"/>
      <c r="AD225" s="61"/>
      <c r="AE225" s="61"/>
      <c r="AF225" s="61"/>
      <c r="AG225" s="92">
        <v>2005</v>
      </c>
      <c r="AH225" s="74">
        <v>2009</v>
      </c>
      <c r="AI225" s="89" t="s">
        <v>983</v>
      </c>
      <c r="AJ225" s="61" t="s">
        <v>981</v>
      </c>
      <c r="AK225" s="74"/>
    </row>
    <row r="226" spans="1:37" ht="14.25" customHeight="1" x14ac:dyDescent="0.25">
      <c r="A226" t="s">
        <v>1191</v>
      </c>
      <c r="C226" s="64" t="s">
        <v>308</v>
      </c>
      <c r="D226" s="61" t="s">
        <v>308</v>
      </c>
      <c r="E226" s="65" t="s">
        <v>257</v>
      </c>
      <c r="F226" s="61" t="s">
        <v>309</v>
      </c>
      <c r="G226" s="65">
        <v>6805</v>
      </c>
      <c r="H226" s="61">
        <v>8</v>
      </c>
      <c r="I226" s="74" t="s">
        <v>262</v>
      </c>
      <c r="J226" s="89"/>
      <c r="K226" s="90"/>
      <c r="L226" s="114"/>
      <c r="M226" s="61"/>
      <c r="N226" s="62"/>
      <c r="O226" s="61"/>
      <c r="P226" s="61"/>
      <c r="Q226" s="114"/>
      <c r="R226" s="61"/>
      <c r="S226" s="91"/>
      <c r="T226" s="114"/>
      <c r="U226" s="89" t="s">
        <v>42</v>
      </c>
      <c r="V226" s="65">
        <v>1</v>
      </c>
      <c r="W226" s="94">
        <v>6805</v>
      </c>
      <c r="X226" s="61"/>
      <c r="Y226" s="61" t="s">
        <v>333</v>
      </c>
      <c r="Z226" s="62" t="s">
        <v>193</v>
      </c>
      <c r="AA226" s="65" t="s">
        <v>402</v>
      </c>
      <c r="AB226" s="65" t="s">
        <v>402</v>
      </c>
      <c r="AC226" s="65" t="s">
        <v>192</v>
      </c>
      <c r="AD226" s="61"/>
      <c r="AE226" s="61"/>
      <c r="AF226" s="61"/>
      <c r="AG226" s="92">
        <v>2007</v>
      </c>
      <c r="AH226" s="74">
        <v>2009</v>
      </c>
      <c r="AI226" s="89" t="s">
        <v>314</v>
      </c>
      <c r="AJ226" s="61"/>
      <c r="AK226" s="74"/>
    </row>
    <row r="227" spans="1:37" ht="14.25" customHeight="1" x14ac:dyDescent="0.25">
      <c r="A227" t="s">
        <v>1191</v>
      </c>
      <c r="C227" s="64" t="s">
        <v>316</v>
      </c>
      <c r="D227" s="61" t="s">
        <v>316</v>
      </c>
      <c r="E227" s="65" t="s">
        <v>257</v>
      </c>
      <c r="F227" s="61" t="s">
        <v>309</v>
      </c>
      <c r="G227" s="65">
        <v>6808</v>
      </c>
      <c r="H227" s="61">
        <v>8</v>
      </c>
      <c r="I227" s="74" t="s">
        <v>262</v>
      </c>
      <c r="J227" s="89"/>
      <c r="K227" s="90"/>
      <c r="L227" s="114"/>
      <c r="M227" s="61"/>
      <c r="N227" s="62"/>
      <c r="O227" s="61"/>
      <c r="P227" s="61"/>
      <c r="Q227" s="114"/>
      <c r="R227" s="61"/>
      <c r="S227" s="91"/>
      <c r="T227" s="114"/>
      <c r="U227" s="89" t="s">
        <v>42</v>
      </c>
      <c r="V227" s="65">
        <v>1</v>
      </c>
      <c r="W227" s="61" t="s">
        <v>317</v>
      </c>
      <c r="X227" s="61"/>
      <c r="Y227" s="61" t="s">
        <v>333</v>
      </c>
      <c r="Z227" s="62" t="s">
        <v>193</v>
      </c>
      <c r="AA227" s="65" t="s">
        <v>402</v>
      </c>
      <c r="AB227" s="65" t="s">
        <v>402</v>
      </c>
      <c r="AC227" s="65" t="s">
        <v>192</v>
      </c>
      <c r="AD227" s="61"/>
      <c r="AE227" s="61"/>
      <c r="AF227" s="61"/>
      <c r="AG227" s="92">
        <v>2007</v>
      </c>
      <c r="AH227" s="74">
        <v>2009</v>
      </c>
      <c r="AI227" s="89" t="s">
        <v>318</v>
      </c>
      <c r="AJ227" s="61"/>
      <c r="AK227" s="74"/>
    </row>
    <row r="228" spans="1:37" ht="14.25" customHeight="1" x14ac:dyDescent="0.25">
      <c r="A228" t="s">
        <v>1192</v>
      </c>
      <c r="C228" s="64" t="s">
        <v>950</v>
      </c>
      <c r="D228" s="61" t="s">
        <v>951</v>
      </c>
      <c r="E228" s="65" t="s">
        <v>257</v>
      </c>
      <c r="F228" s="61" t="s">
        <v>309</v>
      </c>
      <c r="G228" s="65" t="s">
        <v>353</v>
      </c>
      <c r="H228" s="61">
        <v>64</v>
      </c>
      <c r="I228" s="74"/>
      <c r="J228" s="89"/>
      <c r="K228" s="90"/>
      <c r="L228" s="114"/>
      <c r="M228" s="61"/>
      <c r="N228" s="62"/>
      <c r="O228" s="61"/>
      <c r="P228" s="61"/>
      <c r="Q228" s="114"/>
      <c r="R228" s="61"/>
      <c r="S228" s="91"/>
      <c r="T228" s="114"/>
      <c r="U228" s="89" t="s">
        <v>42</v>
      </c>
      <c r="V228" s="65">
        <v>7</v>
      </c>
      <c r="W228" s="61" t="s">
        <v>953</v>
      </c>
      <c r="X228" s="61"/>
      <c r="Y228" s="61" t="s">
        <v>373</v>
      </c>
      <c r="Z228" s="62" t="s">
        <v>193</v>
      </c>
      <c r="AA228" s="65" t="s">
        <v>402</v>
      </c>
      <c r="AB228" s="65" t="s">
        <v>402</v>
      </c>
      <c r="AC228" s="65"/>
      <c r="AD228" s="61">
        <v>16</v>
      </c>
      <c r="AE228" s="61">
        <v>8</v>
      </c>
      <c r="AF228" s="61"/>
      <c r="AG228" s="92">
        <v>2004</v>
      </c>
      <c r="AH228" s="74">
        <v>2009</v>
      </c>
      <c r="AI228" s="89"/>
      <c r="AJ228" s="61" t="s">
        <v>952</v>
      </c>
      <c r="AK228" s="74"/>
    </row>
    <row r="229" spans="1:37" ht="14.25" customHeight="1" x14ac:dyDescent="0.25">
      <c r="A229" t="s">
        <v>395</v>
      </c>
      <c r="C229" s="64" t="s">
        <v>954</v>
      </c>
      <c r="D229" s="61" t="s">
        <v>954</v>
      </c>
      <c r="E229" s="65" t="s">
        <v>562</v>
      </c>
      <c r="F229" s="61" t="s">
        <v>309</v>
      </c>
      <c r="G229" s="65" t="s">
        <v>955</v>
      </c>
      <c r="H229" s="61" t="s">
        <v>262</v>
      </c>
      <c r="I229" s="74" t="s">
        <v>262</v>
      </c>
      <c r="J229" s="89"/>
      <c r="K229" s="90"/>
      <c r="L229" s="114"/>
      <c r="M229" s="61"/>
      <c r="N229" s="62"/>
      <c r="O229" s="61"/>
      <c r="P229" s="61"/>
      <c r="Q229" s="114"/>
      <c r="R229" s="61"/>
      <c r="S229" s="91"/>
      <c r="T229" s="114"/>
      <c r="U229" s="89" t="s">
        <v>956</v>
      </c>
      <c r="V229" s="65"/>
      <c r="W229" s="61"/>
      <c r="X229" s="61"/>
      <c r="Y229" s="61" t="s">
        <v>373</v>
      </c>
      <c r="Z229" s="62" t="s">
        <v>193</v>
      </c>
      <c r="AA229" s="65" t="s">
        <v>402</v>
      </c>
      <c r="AB229" s="65" t="s">
        <v>402</v>
      </c>
      <c r="AC229" s="65" t="s">
        <v>192</v>
      </c>
      <c r="AD229" s="61"/>
      <c r="AE229" s="61"/>
      <c r="AF229" s="61"/>
      <c r="AG229" s="92">
        <v>2002</v>
      </c>
      <c r="AH229" s="74">
        <v>2009</v>
      </c>
      <c r="AI229" s="89"/>
      <c r="AJ229" s="61" t="s">
        <v>957</v>
      </c>
      <c r="AK229" s="74"/>
    </row>
    <row r="230" spans="1:37" ht="14.25" customHeight="1" x14ac:dyDescent="0.25">
      <c r="A230" t="s">
        <v>1192</v>
      </c>
      <c r="C230" s="64" t="s">
        <v>350</v>
      </c>
      <c r="D230" s="61" t="s">
        <v>351</v>
      </c>
      <c r="E230" s="65" t="s">
        <v>257</v>
      </c>
      <c r="F230" s="61" t="s">
        <v>352</v>
      </c>
      <c r="G230" s="65" t="s">
        <v>763</v>
      </c>
      <c r="H230" s="61">
        <v>32</v>
      </c>
      <c r="I230" s="74">
        <v>32</v>
      </c>
      <c r="J230" s="89"/>
      <c r="K230" s="90"/>
      <c r="L230" s="114"/>
      <c r="M230" s="61"/>
      <c r="N230" s="62"/>
      <c r="O230" s="61"/>
      <c r="P230" s="61"/>
      <c r="Q230" s="114"/>
      <c r="R230" s="61"/>
      <c r="S230" s="91"/>
      <c r="T230" s="114"/>
      <c r="U230" s="89" t="s">
        <v>47</v>
      </c>
      <c r="V230" s="65">
        <v>19</v>
      </c>
      <c r="W230" s="61" t="s">
        <v>350</v>
      </c>
      <c r="X230" s="61"/>
      <c r="Y230" s="61" t="s">
        <v>333</v>
      </c>
      <c r="Z230" s="62" t="s">
        <v>193</v>
      </c>
      <c r="AA230" s="65" t="s">
        <v>342</v>
      </c>
      <c r="AB230" s="65" t="s">
        <v>342</v>
      </c>
      <c r="AC230" s="65" t="s">
        <v>192</v>
      </c>
      <c r="AD230" s="61"/>
      <c r="AE230" s="61"/>
      <c r="AF230" s="61"/>
      <c r="AG230" s="92">
        <v>2012</v>
      </c>
      <c r="AH230" s="74">
        <v>2014</v>
      </c>
      <c r="AI230" s="89" t="s">
        <v>355</v>
      </c>
      <c r="AJ230" s="61" t="s">
        <v>354</v>
      </c>
      <c r="AK230" s="74"/>
    </row>
    <row r="231" spans="1:37" ht="14.25" customHeight="1" x14ac:dyDescent="0.25">
      <c r="C231" s="64" t="s">
        <v>690</v>
      </c>
      <c r="D231" s="61" t="s">
        <v>691</v>
      </c>
      <c r="E231" s="65" t="s">
        <v>257</v>
      </c>
      <c r="F231" s="61" t="s">
        <v>352</v>
      </c>
      <c r="G231" s="65"/>
      <c r="H231" s="61">
        <v>32</v>
      </c>
      <c r="I231" s="74">
        <v>32</v>
      </c>
      <c r="J231" s="89"/>
      <c r="K231" s="90"/>
      <c r="L231" s="114"/>
      <c r="M231" s="61"/>
      <c r="N231" s="62"/>
      <c r="O231" s="61"/>
      <c r="P231" s="61"/>
      <c r="Q231" s="114"/>
      <c r="R231" s="61"/>
      <c r="S231" s="91"/>
      <c r="T231" s="114"/>
      <c r="U231" s="89" t="s">
        <v>47</v>
      </c>
      <c r="V231" s="65"/>
      <c r="W231" s="61"/>
      <c r="X231" s="61"/>
      <c r="Y231" s="61"/>
      <c r="Z231" s="62" t="s">
        <v>193</v>
      </c>
      <c r="AA231" s="65" t="s">
        <v>342</v>
      </c>
      <c r="AB231" s="65" t="s">
        <v>342</v>
      </c>
      <c r="AC231" s="65" t="s">
        <v>192</v>
      </c>
      <c r="AD231" s="61"/>
      <c r="AE231" s="61">
        <v>32</v>
      </c>
      <c r="AF231" s="61"/>
      <c r="AG231" s="92">
        <v>2012</v>
      </c>
      <c r="AH231" s="74">
        <v>2013</v>
      </c>
      <c r="AI231" s="89"/>
      <c r="AJ231" s="61" t="s">
        <v>700</v>
      </c>
      <c r="AK231" s="74"/>
    </row>
    <row r="232" spans="1:37" ht="14.25" customHeight="1" x14ac:dyDescent="0.25">
      <c r="A232" t="s">
        <v>395</v>
      </c>
      <c r="C232" s="64" t="s">
        <v>553</v>
      </c>
      <c r="D232" s="61" t="s">
        <v>554</v>
      </c>
      <c r="E232" s="65" t="s">
        <v>206</v>
      </c>
      <c r="F232" s="61" t="s">
        <v>555</v>
      </c>
      <c r="G232" s="65" t="s">
        <v>353</v>
      </c>
      <c r="H232" s="61">
        <v>16</v>
      </c>
      <c r="I232" s="74">
        <v>16</v>
      </c>
      <c r="J232" s="89"/>
      <c r="K232" s="90"/>
      <c r="L232" s="114"/>
      <c r="M232" s="61"/>
      <c r="N232" s="62"/>
      <c r="O232" s="61"/>
      <c r="P232" s="61"/>
      <c r="Q232" s="114"/>
      <c r="R232" s="61"/>
      <c r="S232" s="91"/>
      <c r="T232" s="114"/>
      <c r="U232" s="89" t="s">
        <v>42</v>
      </c>
      <c r="V232" s="65">
        <v>20</v>
      </c>
      <c r="W232" s="61" t="s">
        <v>264</v>
      </c>
      <c r="X232" s="47" t="s">
        <v>333</v>
      </c>
      <c r="Y232" s="47" t="s">
        <v>373</v>
      </c>
      <c r="Z232" s="48" t="s">
        <v>193</v>
      </c>
      <c r="AA232" s="46" t="s">
        <v>402</v>
      </c>
      <c r="AB232" s="46" t="s">
        <v>402</v>
      </c>
      <c r="AC232" s="46"/>
      <c r="AD232" s="47"/>
      <c r="AE232" s="47">
        <v>16</v>
      </c>
      <c r="AF232" s="61"/>
      <c r="AG232" s="92">
        <v>2005</v>
      </c>
      <c r="AH232" s="74">
        <v>2009</v>
      </c>
      <c r="AI232" s="89"/>
      <c r="AJ232" s="61"/>
      <c r="AK232" s="74"/>
    </row>
    <row r="233" spans="1:37" ht="14.25" customHeight="1" x14ac:dyDescent="0.25">
      <c r="A233" t="s">
        <v>395</v>
      </c>
      <c r="C233" s="64" t="s">
        <v>807</v>
      </c>
      <c r="D233" s="61" t="s">
        <v>808</v>
      </c>
      <c r="E233" s="65" t="s">
        <v>282</v>
      </c>
      <c r="F233" s="61" t="s">
        <v>809</v>
      </c>
      <c r="G233" s="65" t="s">
        <v>353</v>
      </c>
      <c r="H233" s="61">
        <v>32</v>
      </c>
      <c r="I233" s="74">
        <v>32</v>
      </c>
      <c r="J233" s="89"/>
      <c r="K233" s="90"/>
      <c r="L233" s="114"/>
      <c r="M233" s="61"/>
      <c r="N233" s="62"/>
      <c r="O233" s="61"/>
      <c r="P233" s="61"/>
      <c r="Q233" s="114"/>
      <c r="R233" s="61"/>
      <c r="S233" s="91"/>
      <c r="T233" s="114"/>
      <c r="U233" s="89" t="s">
        <v>810</v>
      </c>
      <c r="V233" s="65">
        <v>8</v>
      </c>
      <c r="W233" s="61" t="s">
        <v>807</v>
      </c>
      <c r="X233" s="61" t="s">
        <v>333</v>
      </c>
      <c r="Y233" s="61" t="s">
        <v>333</v>
      </c>
      <c r="Z233" s="62" t="s">
        <v>192</v>
      </c>
      <c r="AA233" s="65" t="s">
        <v>342</v>
      </c>
      <c r="AB233" s="65" t="s">
        <v>342</v>
      </c>
      <c r="AC233" s="65" t="s">
        <v>192</v>
      </c>
      <c r="AD233" s="61"/>
      <c r="AE233" s="61">
        <v>32</v>
      </c>
      <c r="AF233" s="61">
        <v>4</v>
      </c>
      <c r="AG233" s="92">
        <v>2010</v>
      </c>
      <c r="AH233" s="74">
        <v>2011</v>
      </c>
      <c r="AI233" s="89"/>
      <c r="AJ233" s="61" t="s">
        <v>811</v>
      </c>
      <c r="AK233" s="74"/>
    </row>
    <row r="234" spans="1:37" ht="14.25" customHeight="1" x14ac:dyDescent="0.25">
      <c r="A234" t="s">
        <v>395</v>
      </c>
      <c r="C234" s="64" t="s">
        <v>945</v>
      </c>
      <c r="D234" s="61" t="s">
        <v>946</v>
      </c>
      <c r="E234" s="65" t="s">
        <v>206</v>
      </c>
      <c r="F234" s="61" t="s">
        <v>947</v>
      </c>
      <c r="G234" s="65" t="s">
        <v>24</v>
      </c>
      <c r="H234" s="61">
        <v>8</v>
      </c>
      <c r="I234" s="74" t="s">
        <v>262</v>
      </c>
      <c r="J234" s="89"/>
      <c r="K234" s="90"/>
      <c r="L234" s="114"/>
      <c r="M234" s="61"/>
      <c r="N234" s="62"/>
      <c r="O234" s="61"/>
      <c r="P234" s="61"/>
      <c r="Q234" s="114"/>
      <c r="R234" s="61"/>
      <c r="S234" s="91"/>
      <c r="T234" s="114"/>
      <c r="U234" s="89" t="s">
        <v>42</v>
      </c>
      <c r="V234" s="65">
        <v>1</v>
      </c>
      <c r="W234" s="61" t="s">
        <v>949</v>
      </c>
      <c r="X234" s="61"/>
      <c r="Y234" s="61"/>
      <c r="Z234" s="62" t="s">
        <v>193</v>
      </c>
      <c r="AA234" s="65">
        <v>256</v>
      </c>
      <c r="AB234" s="65" t="s">
        <v>486</v>
      </c>
      <c r="AC234" s="65" t="s">
        <v>192</v>
      </c>
      <c r="AD234" s="61"/>
      <c r="AE234" s="61">
        <v>2</v>
      </c>
      <c r="AF234" s="61"/>
      <c r="AG234" s="92">
        <v>2009</v>
      </c>
      <c r="AH234" s="74">
        <v>2009</v>
      </c>
      <c r="AI234" s="89"/>
      <c r="AJ234" s="61" t="s">
        <v>948</v>
      </c>
      <c r="AK234" s="74"/>
    </row>
    <row r="235" spans="1:37" ht="14.25" customHeight="1" x14ac:dyDescent="0.25">
      <c r="A235" t="s">
        <v>1190</v>
      </c>
      <c r="C235" s="64" t="s">
        <v>784</v>
      </c>
      <c r="D235" s="61" t="s">
        <v>785</v>
      </c>
      <c r="E235" s="65" t="s">
        <v>282</v>
      </c>
      <c r="F235" s="61" t="s">
        <v>786</v>
      </c>
      <c r="G235" s="65" t="s">
        <v>787</v>
      </c>
      <c r="H235" s="61" t="s">
        <v>262</v>
      </c>
      <c r="I235" s="74" t="s">
        <v>369</v>
      </c>
      <c r="J235" s="89" t="s">
        <v>20</v>
      </c>
      <c r="K235" s="90"/>
      <c r="L235" s="114"/>
      <c r="M235" s="61">
        <v>3418</v>
      </c>
      <c r="N235" s="62">
        <v>6</v>
      </c>
      <c r="O235" s="61"/>
      <c r="P235" s="61"/>
      <c r="Q235" s="114">
        <v>80</v>
      </c>
      <c r="R235" s="61"/>
      <c r="S235" s="91">
        <v>0.67</v>
      </c>
      <c r="T235" s="114">
        <f>1000*S235*Q235/M235</f>
        <v>15.681685196021064</v>
      </c>
      <c r="U235" s="89" t="s">
        <v>42</v>
      </c>
      <c r="V235" s="65">
        <v>26</v>
      </c>
      <c r="W235" s="61" t="s">
        <v>789</v>
      </c>
      <c r="X235" s="61" t="s">
        <v>333</v>
      </c>
      <c r="Y235" s="61" t="s">
        <v>333</v>
      </c>
      <c r="Z235" s="62" t="s">
        <v>193</v>
      </c>
      <c r="AA235" s="65" t="s">
        <v>790</v>
      </c>
      <c r="AB235" s="65" t="s">
        <v>790</v>
      </c>
      <c r="AC235" s="65" t="s">
        <v>192</v>
      </c>
      <c r="AD235" s="61"/>
      <c r="AE235" s="61">
        <v>8</v>
      </c>
      <c r="AF235" s="61"/>
      <c r="AG235" s="92">
        <v>2010</v>
      </c>
      <c r="AH235" s="74">
        <v>2013</v>
      </c>
      <c r="AI235" s="89" t="s">
        <v>788</v>
      </c>
      <c r="AJ235" s="61" t="s">
        <v>1216</v>
      </c>
      <c r="AK235" s="74"/>
    </row>
    <row r="236" spans="1:37" ht="14.25" customHeight="1" x14ac:dyDescent="0.25">
      <c r="A236" t="s">
        <v>1190</v>
      </c>
      <c r="C236" s="64" t="s">
        <v>974</v>
      </c>
      <c r="D236" s="61" t="s">
        <v>975</v>
      </c>
      <c r="E236" s="65" t="s">
        <v>257</v>
      </c>
      <c r="F236" s="61" t="s">
        <v>976</v>
      </c>
      <c r="G236" s="65" t="s">
        <v>130</v>
      </c>
      <c r="H236" s="61">
        <v>32</v>
      </c>
      <c r="I236" s="74">
        <v>32</v>
      </c>
      <c r="J236" s="89"/>
      <c r="K236" s="90"/>
      <c r="L236" s="114"/>
      <c r="M236" s="61"/>
      <c r="N236" s="62"/>
      <c r="O236" s="61"/>
      <c r="P236" s="61"/>
      <c r="Q236" s="114"/>
      <c r="R236" s="61"/>
      <c r="S236" s="91"/>
      <c r="T236" s="114"/>
      <c r="U236" s="89" t="s">
        <v>47</v>
      </c>
      <c r="V236" s="65">
        <v>25</v>
      </c>
      <c r="W236" s="61" t="s">
        <v>974</v>
      </c>
      <c r="X236" s="61" t="s">
        <v>333</v>
      </c>
      <c r="Y236" s="61" t="s">
        <v>333</v>
      </c>
      <c r="Z236" s="62" t="s">
        <v>193</v>
      </c>
      <c r="AA236" s="65" t="s">
        <v>342</v>
      </c>
      <c r="AB236" s="65" t="s">
        <v>342</v>
      </c>
      <c r="AC236" s="65" t="s">
        <v>192</v>
      </c>
      <c r="AD236" s="61"/>
      <c r="AE236" s="61">
        <v>32</v>
      </c>
      <c r="AF236" s="61">
        <v>6</v>
      </c>
      <c r="AG236" s="92">
        <v>2005</v>
      </c>
      <c r="AH236" s="74">
        <v>2010</v>
      </c>
      <c r="AI236" s="89" t="s">
        <v>674</v>
      </c>
      <c r="AJ236" s="61" t="s">
        <v>977</v>
      </c>
      <c r="AK236" s="74"/>
    </row>
    <row r="237" spans="1:37" ht="14.25" customHeight="1" x14ac:dyDescent="0.25">
      <c r="A237" t="s">
        <v>395</v>
      </c>
      <c r="C237" s="64" t="s">
        <v>1124</v>
      </c>
      <c r="D237" s="61"/>
      <c r="E237" s="65" t="s">
        <v>257</v>
      </c>
      <c r="F237" s="61" t="s">
        <v>655</v>
      </c>
      <c r="G237" s="65" t="s">
        <v>1092</v>
      </c>
      <c r="H237" s="61">
        <v>32</v>
      </c>
      <c r="I237" s="74">
        <v>32</v>
      </c>
      <c r="J237" s="89"/>
      <c r="K237" s="90"/>
      <c r="L237" s="114"/>
      <c r="M237" s="61"/>
      <c r="N237" s="62"/>
      <c r="O237" s="61"/>
      <c r="P237" s="61"/>
      <c r="Q237" s="114"/>
      <c r="R237" s="61"/>
      <c r="S237" s="91"/>
      <c r="T237" s="114"/>
      <c r="U237" s="89" t="s">
        <v>42</v>
      </c>
      <c r="V237" s="65">
        <v>32</v>
      </c>
      <c r="W237" s="61" t="s">
        <v>459</v>
      </c>
      <c r="X237" s="61" t="s">
        <v>333</v>
      </c>
      <c r="Y237" s="61" t="s">
        <v>333</v>
      </c>
      <c r="Z237" s="62" t="s">
        <v>192</v>
      </c>
      <c r="AA237" s="65" t="s">
        <v>342</v>
      </c>
      <c r="AB237" s="65" t="s">
        <v>1023</v>
      </c>
      <c r="AC237" s="65" t="s">
        <v>192</v>
      </c>
      <c r="AD237" s="61"/>
      <c r="AE237" s="61">
        <v>32</v>
      </c>
      <c r="AF237" s="61">
        <v>4</v>
      </c>
      <c r="AG237" s="92">
        <v>2011</v>
      </c>
      <c r="AH237" s="74"/>
      <c r="AI237" s="66" t="s">
        <v>1126</v>
      </c>
      <c r="AJ237" s="61" t="s">
        <v>1125</v>
      </c>
      <c r="AK237" s="74"/>
    </row>
    <row r="238" spans="1:37" ht="14.25" customHeight="1" x14ac:dyDescent="0.25">
      <c r="A238" t="s">
        <v>395</v>
      </c>
      <c r="C238" s="64" t="s">
        <v>653</v>
      </c>
      <c r="D238" s="61" t="s">
        <v>654</v>
      </c>
      <c r="E238" s="65" t="s">
        <v>257</v>
      </c>
      <c r="F238" s="61" t="s">
        <v>655</v>
      </c>
      <c r="G238" s="65" t="s">
        <v>353</v>
      </c>
      <c r="H238" s="61">
        <v>16</v>
      </c>
      <c r="I238" s="74">
        <v>16</v>
      </c>
      <c r="J238" s="89"/>
      <c r="K238" s="90"/>
      <c r="L238" s="114"/>
      <c r="M238" s="61"/>
      <c r="N238" s="62"/>
      <c r="O238" s="61"/>
      <c r="P238" s="61"/>
      <c r="Q238" s="114"/>
      <c r="R238" s="61"/>
      <c r="S238" s="91"/>
      <c r="T238" s="114"/>
      <c r="U238" s="89" t="s">
        <v>42</v>
      </c>
      <c r="V238" s="65">
        <v>40</v>
      </c>
      <c r="W238" s="61" t="s">
        <v>653</v>
      </c>
      <c r="X238" s="61" t="s">
        <v>333</v>
      </c>
      <c r="Y238" s="61"/>
      <c r="Z238" s="62" t="s">
        <v>193</v>
      </c>
      <c r="AA238" s="65" t="s">
        <v>656</v>
      </c>
      <c r="AB238" s="65" t="s">
        <v>657</v>
      </c>
      <c r="AC238" s="65"/>
      <c r="AD238" s="61">
        <v>75</v>
      </c>
      <c r="AE238" s="61">
        <v>16</v>
      </c>
      <c r="AF238" s="61">
        <v>4</v>
      </c>
      <c r="AG238" s="92">
        <v>2007</v>
      </c>
      <c r="AH238" s="74">
        <v>2009</v>
      </c>
      <c r="AI238" s="89"/>
      <c r="AJ238" s="61"/>
      <c r="AK238" s="74"/>
    </row>
    <row r="239" spans="1:37" ht="14.25" customHeight="1" x14ac:dyDescent="0.25">
      <c r="A239" t="s">
        <v>1190</v>
      </c>
      <c r="C239" s="64" t="s">
        <v>340</v>
      </c>
      <c r="D239" s="61"/>
      <c r="E239" s="94" t="s">
        <v>310</v>
      </c>
      <c r="F239" s="61" t="s">
        <v>152</v>
      </c>
      <c r="G239" s="65" t="s">
        <v>345</v>
      </c>
      <c r="H239" s="61">
        <v>32</v>
      </c>
      <c r="I239" s="74">
        <v>32</v>
      </c>
      <c r="J239" s="89" t="s">
        <v>114</v>
      </c>
      <c r="K239" s="90" t="s">
        <v>152</v>
      </c>
      <c r="L239" s="114"/>
      <c r="M239" s="61">
        <v>1201</v>
      </c>
      <c r="N239" s="62">
        <v>6</v>
      </c>
      <c r="O239" s="61"/>
      <c r="P239" s="61">
        <v>32</v>
      </c>
      <c r="Q239" s="114">
        <v>408</v>
      </c>
      <c r="R239" s="61"/>
      <c r="S239" s="91">
        <v>1.2993630573248407</v>
      </c>
      <c r="T239" s="114">
        <f>1000*S239*Q239/(M239)</f>
        <v>441.41559316281013</v>
      </c>
      <c r="U239" s="89" t="s">
        <v>199</v>
      </c>
      <c r="V239" s="65"/>
      <c r="W239" s="61"/>
      <c r="X239" s="61" t="s">
        <v>333</v>
      </c>
      <c r="Y239" s="61" t="s">
        <v>333</v>
      </c>
      <c r="Z239" s="62" t="s">
        <v>424</v>
      </c>
      <c r="AA239" s="65">
        <v>32</v>
      </c>
      <c r="AB239" s="65">
        <v>32</v>
      </c>
      <c r="AC239" s="65" t="s">
        <v>192</v>
      </c>
      <c r="AD239" s="61">
        <v>86</v>
      </c>
      <c r="AE239" s="61">
        <v>32</v>
      </c>
      <c r="AF239" s="61">
        <v>5</v>
      </c>
      <c r="AG239" s="92">
        <v>2002</v>
      </c>
      <c r="AH239" s="74"/>
      <c r="AI239" s="66" t="s">
        <v>232</v>
      </c>
      <c r="AJ239" s="61" t="s">
        <v>1178</v>
      </c>
      <c r="AK239" s="74" t="s">
        <v>428</v>
      </c>
    </row>
    <row r="240" spans="1:37" ht="14.25" customHeight="1" x14ac:dyDescent="0.25">
      <c r="A240" t="s">
        <v>1190</v>
      </c>
      <c r="C240" s="64" t="s">
        <v>340</v>
      </c>
      <c r="D240" s="61"/>
      <c r="E240" s="94" t="s">
        <v>310</v>
      </c>
      <c r="F240" s="61" t="s">
        <v>152</v>
      </c>
      <c r="G240" s="65" t="s">
        <v>345</v>
      </c>
      <c r="H240" s="61">
        <v>32</v>
      </c>
      <c r="I240" s="74">
        <v>32</v>
      </c>
      <c r="J240" s="89" t="s">
        <v>114</v>
      </c>
      <c r="K240" s="90" t="s">
        <v>152</v>
      </c>
      <c r="L240" s="114"/>
      <c r="M240" s="61">
        <v>546</v>
      </c>
      <c r="N240" s="62">
        <v>6</v>
      </c>
      <c r="O240" s="61"/>
      <c r="P240" s="61">
        <v>1</v>
      </c>
      <c r="Q240" s="114">
        <v>264</v>
      </c>
      <c r="R240" s="61"/>
      <c r="S240" s="91">
        <v>1.03</v>
      </c>
      <c r="T240" s="114">
        <f>1000*S240*Q240/(M240)</f>
        <v>498.02197802197804</v>
      </c>
      <c r="U240" s="89" t="s">
        <v>199</v>
      </c>
      <c r="V240" s="65"/>
      <c r="W240" s="61"/>
      <c r="X240" s="61" t="s">
        <v>333</v>
      </c>
      <c r="Y240" s="61" t="s">
        <v>333</v>
      </c>
      <c r="Z240" s="62" t="s">
        <v>424</v>
      </c>
      <c r="AA240" s="65">
        <v>32</v>
      </c>
      <c r="AB240" s="65">
        <v>32</v>
      </c>
      <c r="AC240" s="65" t="s">
        <v>192</v>
      </c>
      <c r="AD240" s="61">
        <v>86</v>
      </c>
      <c r="AE240" s="61">
        <v>32</v>
      </c>
      <c r="AF240" s="61">
        <v>3</v>
      </c>
      <c r="AG240" s="92">
        <v>2002</v>
      </c>
      <c r="AH240" s="74"/>
      <c r="AI240" s="66" t="s">
        <v>232</v>
      </c>
      <c r="AJ240" s="61" t="s">
        <v>1179</v>
      </c>
      <c r="AK240" s="74" t="s">
        <v>428</v>
      </c>
    </row>
    <row r="241" spans="1:37" ht="14.25" customHeight="1" x14ac:dyDescent="0.25">
      <c r="A241" t="s">
        <v>395</v>
      </c>
      <c r="C241" s="64" t="s">
        <v>1199</v>
      </c>
      <c r="D241" s="61"/>
      <c r="E241" s="65" t="s">
        <v>282</v>
      </c>
      <c r="F241" s="61" t="s">
        <v>1203</v>
      </c>
      <c r="G241" s="65" t="s">
        <v>353</v>
      </c>
      <c r="H241" s="61">
        <v>16</v>
      </c>
      <c r="I241" s="74">
        <v>32</v>
      </c>
      <c r="J241" s="89"/>
      <c r="K241" s="90"/>
      <c r="L241" s="114"/>
      <c r="M241" s="61"/>
      <c r="N241" s="62"/>
      <c r="O241" s="61"/>
      <c r="P241" s="61"/>
      <c r="Q241" s="114"/>
      <c r="R241" s="61"/>
      <c r="S241" s="91"/>
      <c r="T241" s="114"/>
      <c r="U241" s="89" t="s">
        <v>42</v>
      </c>
      <c r="V241" s="65"/>
      <c r="W241" s="61" t="s">
        <v>1204</v>
      </c>
      <c r="X241" s="61" t="s">
        <v>333</v>
      </c>
      <c r="Y241" s="61" t="s">
        <v>373</v>
      </c>
      <c r="Z241" s="62" t="s">
        <v>193</v>
      </c>
      <c r="AA241" s="65"/>
      <c r="AB241" s="65" t="s">
        <v>427</v>
      </c>
      <c r="AC241" s="65"/>
      <c r="AD241" s="61"/>
      <c r="AE241" s="61">
        <v>16</v>
      </c>
      <c r="AF241" s="61"/>
      <c r="AG241" s="92">
        <v>2008</v>
      </c>
      <c r="AH241" s="74">
        <v>2014</v>
      </c>
      <c r="AI241" s="66" t="s">
        <v>1200</v>
      </c>
      <c r="AJ241" s="61" t="s">
        <v>1202</v>
      </c>
      <c r="AK241" s="74" t="s">
        <v>1201</v>
      </c>
    </row>
    <row r="242" spans="1:37" ht="14.25" customHeight="1" x14ac:dyDescent="0.25">
      <c r="A242" t="s">
        <v>1192</v>
      </c>
      <c r="C242" s="64" t="s">
        <v>1117</v>
      </c>
      <c r="D242" s="61"/>
      <c r="E242" s="65" t="s">
        <v>257</v>
      </c>
      <c r="F242" s="61" t="s">
        <v>1118</v>
      </c>
      <c r="G242" s="65" t="s">
        <v>353</v>
      </c>
      <c r="H242" s="61">
        <v>32</v>
      </c>
      <c r="I242" s="74">
        <v>32</v>
      </c>
      <c r="J242" s="89"/>
      <c r="K242" s="90"/>
      <c r="L242" s="114"/>
      <c r="M242" s="61"/>
      <c r="N242" s="62"/>
      <c r="O242" s="61"/>
      <c r="P242" s="61"/>
      <c r="Q242" s="114"/>
      <c r="R242" s="61"/>
      <c r="S242" s="91"/>
      <c r="T242" s="114"/>
      <c r="U242" s="89" t="s">
        <v>47</v>
      </c>
      <c r="V242" s="65">
        <v>24</v>
      </c>
      <c r="W242" s="61" t="s">
        <v>1119</v>
      </c>
      <c r="X242" s="61" t="s">
        <v>333</v>
      </c>
      <c r="Y242" s="61" t="s">
        <v>333</v>
      </c>
      <c r="Z242" s="62" t="s">
        <v>193</v>
      </c>
      <c r="AA242" s="65" t="s">
        <v>342</v>
      </c>
      <c r="AB242" s="65" t="s">
        <v>342</v>
      </c>
      <c r="AC242" s="65" t="s">
        <v>192</v>
      </c>
      <c r="AD242" s="61"/>
      <c r="AE242" s="61">
        <v>32</v>
      </c>
      <c r="AF242" s="61"/>
      <c r="AG242" s="92">
        <v>2006</v>
      </c>
      <c r="AH242" s="74">
        <v>2012</v>
      </c>
      <c r="AI242" s="66" t="s">
        <v>1121</v>
      </c>
      <c r="AJ242" s="61" t="s">
        <v>1120</v>
      </c>
      <c r="AK242" s="74"/>
    </row>
    <row r="243" spans="1:37" ht="14.25" customHeight="1" x14ac:dyDescent="0.25">
      <c r="A243" t="s">
        <v>1190</v>
      </c>
      <c r="C243" s="64" t="s">
        <v>824</v>
      </c>
      <c r="D243" s="61" t="s">
        <v>825</v>
      </c>
      <c r="E243" s="65" t="s">
        <v>257</v>
      </c>
      <c r="F243" s="61" t="s">
        <v>826</v>
      </c>
      <c r="G243" s="65" t="s">
        <v>399</v>
      </c>
      <c r="H243" s="61">
        <v>8</v>
      </c>
      <c r="I243" s="74">
        <v>16</v>
      </c>
      <c r="J243" s="89"/>
      <c r="K243" s="90"/>
      <c r="L243" s="114"/>
      <c r="M243" s="61"/>
      <c r="N243" s="62"/>
      <c r="O243" s="61"/>
      <c r="P243" s="61"/>
      <c r="Q243" s="114"/>
      <c r="R243" s="61"/>
      <c r="S243" s="91"/>
      <c r="T243" s="114"/>
      <c r="U243" s="89" t="s">
        <v>42</v>
      </c>
      <c r="V243" s="65">
        <v>15</v>
      </c>
      <c r="W243" s="61" t="s">
        <v>827</v>
      </c>
      <c r="X243" s="61" t="s">
        <v>333</v>
      </c>
      <c r="Y243" s="61" t="s">
        <v>333</v>
      </c>
      <c r="Z243" s="62" t="s">
        <v>193</v>
      </c>
      <c r="AA243" s="65">
        <v>128</v>
      </c>
      <c r="AB243" s="65">
        <v>512</v>
      </c>
      <c r="AC243" s="65" t="s">
        <v>192</v>
      </c>
      <c r="AD243" s="61">
        <v>92</v>
      </c>
      <c r="AE243" s="61">
        <v>16</v>
      </c>
      <c r="AF243" s="61"/>
      <c r="AG243" s="92">
        <v>2002</v>
      </c>
      <c r="AH243" s="74">
        <v>2009</v>
      </c>
      <c r="AI243" s="89" t="s">
        <v>400</v>
      </c>
      <c r="AJ243" s="61"/>
      <c r="AK243" s="74"/>
    </row>
    <row r="244" spans="1:37" ht="14.25" customHeight="1" x14ac:dyDescent="0.25">
      <c r="A244" t="s">
        <v>1190</v>
      </c>
      <c r="C244" s="64" t="s">
        <v>1006</v>
      </c>
      <c r="D244" s="61" t="s">
        <v>1007</v>
      </c>
      <c r="E244" s="65" t="s">
        <v>282</v>
      </c>
      <c r="F244" s="61" t="s">
        <v>1008</v>
      </c>
      <c r="G244" s="65">
        <v>8086</v>
      </c>
      <c r="H244" s="61" t="s">
        <v>262</v>
      </c>
      <c r="I244" s="74" t="s">
        <v>262</v>
      </c>
      <c r="J244" s="89"/>
      <c r="K244" s="90"/>
      <c r="L244" s="114"/>
      <c r="M244" s="61"/>
      <c r="N244" s="62"/>
      <c r="O244" s="61"/>
      <c r="P244" s="61"/>
      <c r="Q244" s="114"/>
      <c r="R244" s="61"/>
      <c r="S244" s="91"/>
      <c r="T244" s="114"/>
      <c r="U244" s="89" t="s">
        <v>47</v>
      </c>
      <c r="V244" s="65">
        <v>32</v>
      </c>
      <c r="W244" s="61" t="s">
        <v>1219</v>
      </c>
      <c r="X244" s="61" t="s">
        <v>333</v>
      </c>
      <c r="Y244" s="61" t="s">
        <v>333</v>
      </c>
      <c r="Z244" s="62" t="s">
        <v>193</v>
      </c>
      <c r="AA244" s="65" t="s">
        <v>338</v>
      </c>
      <c r="AB244" s="65" t="s">
        <v>338</v>
      </c>
      <c r="AC244" s="65" t="s">
        <v>192</v>
      </c>
      <c r="AD244" s="61"/>
      <c r="AE244" s="61"/>
      <c r="AF244" s="61"/>
      <c r="AG244" s="92">
        <v>2008</v>
      </c>
      <c r="AH244" s="74">
        <v>2014</v>
      </c>
      <c r="AI244" s="89" t="s">
        <v>720</v>
      </c>
      <c r="AJ244" s="61" t="s">
        <v>1218</v>
      </c>
      <c r="AK244" s="74" t="s">
        <v>1009</v>
      </c>
    </row>
    <row r="245" spans="1:37" ht="14.25" customHeight="1" x14ac:dyDescent="0.25">
      <c r="A245" t="s">
        <v>395</v>
      </c>
      <c r="C245" s="64" t="s">
        <v>1142</v>
      </c>
      <c r="D245" s="61"/>
      <c r="E245" s="65" t="s">
        <v>257</v>
      </c>
      <c r="F245" s="61"/>
      <c r="G245" s="65" t="s">
        <v>353</v>
      </c>
      <c r="H245" s="61">
        <v>16</v>
      </c>
      <c r="I245" s="74">
        <v>16</v>
      </c>
      <c r="J245" s="89"/>
      <c r="K245" s="90"/>
      <c r="L245" s="114"/>
      <c r="M245" s="61"/>
      <c r="N245" s="62"/>
      <c r="O245" s="61"/>
      <c r="P245" s="61"/>
      <c r="Q245" s="114"/>
      <c r="R245" s="61"/>
      <c r="S245" s="91"/>
      <c r="T245" s="114"/>
      <c r="U245" s="89" t="s">
        <v>1075</v>
      </c>
      <c r="V245" s="65"/>
      <c r="W245" s="61"/>
      <c r="X245" s="61" t="s">
        <v>333</v>
      </c>
      <c r="Y245" s="61" t="s">
        <v>373</v>
      </c>
      <c r="Z245" s="62" t="s">
        <v>193</v>
      </c>
      <c r="AA245" s="65"/>
      <c r="AB245" s="65" t="s">
        <v>793</v>
      </c>
      <c r="AC245" s="65"/>
      <c r="AD245" s="61"/>
      <c r="AE245" s="61"/>
      <c r="AF245" s="61"/>
      <c r="AG245" s="92">
        <v>1999</v>
      </c>
      <c r="AH245" s="74"/>
      <c r="AI245" s="66"/>
      <c r="AJ245" s="61" t="s">
        <v>1143</v>
      </c>
      <c r="AK245" s="74"/>
    </row>
    <row r="246" spans="1:37" ht="14.25" customHeight="1" x14ac:dyDescent="0.25">
      <c r="C246" s="64" t="s">
        <v>961</v>
      </c>
      <c r="D246" s="61" t="s">
        <v>962</v>
      </c>
      <c r="E246" s="65" t="s">
        <v>282</v>
      </c>
      <c r="F246" s="61"/>
      <c r="G246" s="65" t="s">
        <v>353</v>
      </c>
      <c r="H246" s="61" t="s">
        <v>963</v>
      </c>
      <c r="I246" s="74">
        <v>12</v>
      </c>
      <c r="J246" s="89"/>
      <c r="K246" s="90"/>
      <c r="L246" s="114"/>
      <c r="M246" s="61"/>
      <c r="N246" s="62"/>
      <c r="O246" s="61"/>
      <c r="P246" s="61"/>
      <c r="Q246" s="114"/>
      <c r="R246" s="61"/>
      <c r="S246" s="91"/>
      <c r="T246" s="114"/>
      <c r="U246" s="89" t="s">
        <v>47</v>
      </c>
      <c r="V246" s="65"/>
      <c r="W246" s="61"/>
      <c r="X246" s="61"/>
      <c r="Y246" s="61"/>
      <c r="Z246" s="62"/>
      <c r="AA246" s="65"/>
      <c r="AB246" s="65"/>
      <c r="AC246" s="65"/>
      <c r="AD246" s="61"/>
      <c r="AE246" s="61">
        <v>16</v>
      </c>
      <c r="AF246" s="61"/>
      <c r="AG246" s="92">
        <v>2007</v>
      </c>
      <c r="AH246" s="74">
        <v>2009</v>
      </c>
      <c r="AI246" s="89"/>
      <c r="AJ246" s="61" t="s">
        <v>964</v>
      </c>
      <c r="AK246" s="74"/>
    </row>
    <row r="247" spans="1:37" ht="15.75" thickBot="1" x14ac:dyDescent="0.3">
      <c r="C247" s="96"/>
      <c r="D247" s="50"/>
      <c r="E247" s="97"/>
      <c r="F247" s="98"/>
      <c r="G247" s="97"/>
      <c r="H247" s="50"/>
      <c r="I247" s="99"/>
      <c r="J247" s="100"/>
      <c r="K247" s="101"/>
      <c r="L247" s="115"/>
      <c r="M247" s="50"/>
      <c r="N247" s="54"/>
      <c r="O247" s="50"/>
      <c r="P247" s="50"/>
      <c r="Q247" s="115"/>
      <c r="R247" s="50"/>
      <c r="S247" s="102"/>
      <c r="T247" s="115"/>
      <c r="U247" s="100"/>
      <c r="V247" s="97"/>
      <c r="W247" s="50"/>
      <c r="X247" s="50"/>
      <c r="Y247" s="50"/>
      <c r="Z247" s="54"/>
      <c r="AA247" s="97"/>
      <c r="AB247" s="97"/>
      <c r="AC247" s="97"/>
      <c r="AD247" s="50"/>
      <c r="AE247" s="50"/>
      <c r="AF247" s="50"/>
      <c r="AG247" s="104"/>
      <c r="AH247" s="57"/>
      <c r="AI247" s="67"/>
      <c r="AJ247" s="50"/>
      <c r="AK247" s="57"/>
    </row>
    <row r="248" spans="1:37" x14ac:dyDescent="0.25">
      <c r="A248">
        <f>COUNTIF(A6:A247,"A")</f>
        <v>99</v>
      </c>
      <c r="B248">
        <f>COUNTIF(A6:A247,"W")</f>
        <v>43</v>
      </c>
      <c r="C248" s="43" t="s">
        <v>1194</v>
      </c>
      <c r="H248" s="59" t="s">
        <v>197</v>
      </c>
      <c r="I248" s="59"/>
      <c r="L248" s="16"/>
      <c r="N248" s="111"/>
      <c r="Q248" s="16"/>
      <c r="R248"/>
      <c r="S248" s="19"/>
      <c r="T248" s="16"/>
      <c r="V248" s="58"/>
      <c r="W248"/>
      <c r="X248"/>
      <c r="Y248" s="11"/>
      <c r="Z248" s="52"/>
      <c r="AA248" s="69" t="s">
        <v>666</v>
      </c>
      <c r="AB248" s="60"/>
      <c r="AC248" s="58"/>
    </row>
    <row r="249" spans="1:37" x14ac:dyDescent="0.25">
      <c r="A249">
        <f>COUNTIF(A6:A247,"B")</f>
        <v>7</v>
      </c>
      <c r="B249">
        <f>COUNTIF(A6:A247,"X")</f>
        <v>37</v>
      </c>
      <c r="C249" s="43" t="s">
        <v>1193</v>
      </c>
      <c r="H249" s="58"/>
      <c r="I249" s="59"/>
      <c r="L249" s="16"/>
      <c r="N249" s="111"/>
      <c r="Q249" s="16"/>
      <c r="R249"/>
      <c r="S249" s="19"/>
      <c r="T249" s="16"/>
      <c r="V249" s="58"/>
      <c r="W249"/>
      <c r="X249"/>
      <c r="Y249" s="11"/>
      <c r="Z249" s="52"/>
      <c r="AA249" s="55"/>
      <c r="AB249" s="55"/>
      <c r="AC249" s="58"/>
    </row>
    <row r="250" spans="1:37" x14ac:dyDescent="0.25">
      <c r="C250" s="42" t="s">
        <v>184</v>
      </c>
      <c r="D250" s="6"/>
      <c r="E250" s="40"/>
      <c r="F250" t="s">
        <v>287</v>
      </c>
      <c r="L250" s="16"/>
      <c r="N250" s="111"/>
      <c r="Q250" s="16"/>
      <c r="R250"/>
      <c r="S250" s="19"/>
      <c r="T250" s="16"/>
      <c r="V250" s="58"/>
      <c r="W250"/>
      <c r="X250"/>
      <c r="Y250" s="11"/>
      <c r="Z250" s="52"/>
      <c r="AB250" s="58"/>
      <c r="AC250" s="58"/>
    </row>
    <row r="251" spans="1:37" x14ac:dyDescent="0.25">
      <c r="C251" s="43" t="s">
        <v>183</v>
      </c>
      <c r="D251">
        <v>0.04</v>
      </c>
      <c r="F251" s="6"/>
      <c r="L251" s="16"/>
      <c r="N251" s="111"/>
      <c r="Q251" s="16"/>
      <c r="R251"/>
      <c r="S251" s="19"/>
      <c r="T251" s="16"/>
      <c r="V251" s="58"/>
      <c r="W251"/>
      <c r="X251"/>
      <c r="Y251" s="11"/>
      <c r="Z251" s="52"/>
      <c r="AB251" s="58"/>
      <c r="AC251" s="58"/>
    </row>
    <row r="252" spans="1:37" x14ac:dyDescent="0.25">
      <c r="C252" s="43" t="s">
        <v>180</v>
      </c>
      <c r="D252" s="19">
        <v>0.33</v>
      </c>
      <c r="F252" s="6" t="s">
        <v>1181</v>
      </c>
      <c r="I252" s="58"/>
      <c r="L252" s="16"/>
      <c r="N252" s="111"/>
      <c r="Q252" s="16"/>
      <c r="R252"/>
      <c r="S252" s="19"/>
      <c r="T252" s="16"/>
      <c r="V252" s="58"/>
      <c r="W252"/>
      <c r="X252"/>
      <c r="Y252" s="11"/>
      <c r="Z252" s="52"/>
      <c r="AB252" s="58"/>
      <c r="AC252" s="58"/>
    </row>
    <row r="253" spans="1:37" x14ac:dyDescent="0.25">
      <c r="C253" s="43" t="s">
        <v>181</v>
      </c>
      <c r="D253" s="19">
        <v>0.67</v>
      </c>
      <c r="F253" t="s">
        <v>186</v>
      </c>
      <c r="G253" s="34" t="s">
        <v>248</v>
      </c>
      <c r="I253" s="58"/>
      <c r="L253" s="16"/>
      <c r="N253" s="111"/>
      <c r="Q253" s="16"/>
      <c r="R253"/>
      <c r="S253" s="19"/>
      <c r="T253" s="16"/>
      <c r="V253" s="58"/>
      <c r="W253"/>
      <c r="X253"/>
      <c r="Y253" s="11"/>
      <c r="Z253" s="52"/>
      <c r="AB253" s="58"/>
      <c r="AC253" s="58"/>
    </row>
    <row r="254" spans="1:37" x14ac:dyDescent="0.25">
      <c r="C254" s="43" t="s">
        <v>182</v>
      </c>
      <c r="D254" s="19">
        <v>1</v>
      </c>
      <c r="F254" t="s">
        <v>188</v>
      </c>
      <c r="G254" s="34" t="s">
        <v>249</v>
      </c>
      <c r="L254" s="16"/>
      <c r="N254" s="111"/>
      <c r="Q254" s="16"/>
      <c r="R254"/>
      <c r="S254" s="19"/>
      <c r="T254" s="16"/>
      <c r="V254" s="58"/>
      <c r="W254"/>
      <c r="X254"/>
      <c r="Y254" s="11"/>
      <c r="Z254" s="52"/>
      <c r="AB254" s="58"/>
      <c r="AC254" s="58"/>
    </row>
  </sheetData>
  <sortState ref="A6:AK246">
    <sortCondition ref="F6:F246"/>
    <sortCondition ref="C6:C246"/>
  </sortState>
  <hyperlinks>
    <hyperlink ref="AK9" r:id="rId1"/>
    <hyperlink ref="AI43" r:id="rId2"/>
    <hyperlink ref="AI174" r:id="rId3"/>
    <hyperlink ref="AI168" r:id="rId4"/>
    <hyperlink ref="AK89" r:id="rId5"/>
    <hyperlink ref="AK90" r:id="rId6"/>
    <hyperlink ref="AK48" r:id="rId7"/>
    <hyperlink ref="AK223" r:id="rId8"/>
    <hyperlink ref="AI139" r:id="rId9"/>
    <hyperlink ref="AI190" r:id="rId10"/>
    <hyperlink ref="AI87" r:id="rId11"/>
    <hyperlink ref="AI239" r:id="rId12"/>
    <hyperlink ref="AI240" r:id="rId13"/>
    <hyperlink ref="AI241" r:id="rId14"/>
    <hyperlink ref="AI167" r:id="rId15"/>
    <hyperlink ref="AK40" r:id="rId16"/>
    <hyperlink ref="AK39" r:id="rId17"/>
    <hyperlink ref="AI69" r:id="rId18"/>
    <hyperlink ref="AI68" r:id="rId19"/>
    <hyperlink ref="AI143" r:id="rId20"/>
  </hyperlinks>
  <pageMargins left="0.7" right="0.7" top="0.75" bottom="0.75" header="0.3" footer="0.3"/>
  <pageSetup orientation="portrait" r:id="rId2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9"/>
  <sheetViews>
    <sheetView topLeftCell="A4" zoomScale="85" zoomScaleNormal="85" workbookViewId="0">
      <pane ySplit="1" topLeftCell="A53" activePane="bottomLeft" state="frozenSplit"/>
      <selection activeCell="A4" sqref="A4"/>
      <selection pane="bottomLeft" activeCell="K99" sqref="K99"/>
    </sheetView>
  </sheetViews>
  <sheetFormatPr defaultRowHeight="15" x14ac:dyDescent="0.25"/>
  <cols>
    <col min="1" max="2" width="3.42578125" customWidth="1"/>
    <col min="3" max="3" width="10.85546875" style="43" customWidth="1"/>
    <col min="4" max="4" width="13.42578125" customWidth="1"/>
    <col min="5" max="5" width="7.85546875" style="58" customWidth="1"/>
    <col min="6" max="6" width="18.42578125" customWidth="1"/>
    <col min="7" max="7" width="7.5703125" style="58" customWidth="1"/>
    <col min="8" max="8" width="4.7109375" customWidth="1"/>
    <col min="9" max="9" width="4.7109375" style="58" customWidth="1"/>
    <col min="10" max="10" width="9.5703125" customWidth="1"/>
    <col min="11" max="11" width="7.85546875" customWidth="1"/>
    <col min="12" max="12" width="5" customWidth="1"/>
    <col min="13" max="13" width="5.140625" customWidth="1"/>
    <col min="14" max="14" width="3.85546875" customWidth="1"/>
    <col min="15" max="15" width="3.140625" customWidth="1"/>
    <col min="16" max="16" width="5.7109375" style="19" customWidth="1"/>
    <col min="17" max="17" width="5.85546875" style="16" customWidth="1"/>
    <col min="18" max="18" width="5.5703125" customWidth="1"/>
    <col min="19" max="19" width="5.85546875" customWidth="1"/>
    <col min="20" max="20" width="5.140625" customWidth="1"/>
    <col min="21" max="21" width="7.85546875" customWidth="1"/>
    <col min="22" max="22" width="4" customWidth="1"/>
    <col min="23" max="23" width="5.140625" customWidth="1"/>
    <col min="24" max="24" width="4" style="19" customWidth="1"/>
    <col min="25" max="25" width="5.28515625" style="16" customWidth="1"/>
    <col min="26" max="26" width="4.28515625" customWidth="1"/>
    <col min="27" max="27" width="4.7109375" style="58" customWidth="1"/>
    <col min="28" max="28" width="3.85546875" customWidth="1"/>
    <col min="29" max="29" width="4.5703125" customWidth="1"/>
    <col min="30" max="30" width="4.28515625" style="11" customWidth="1"/>
    <col min="31" max="31" width="5.140625" style="52" customWidth="1"/>
    <col min="32" max="32" width="4.85546875" style="58" customWidth="1"/>
    <col min="33" max="34" width="6" style="58" customWidth="1"/>
    <col min="35" max="35" width="18.7109375" customWidth="1"/>
    <col min="36" max="36" width="29.140625" customWidth="1"/>
    <col min="37" max="37" width="27" customWidth="1"/>
    <col min="38" max="38" width="5" customWidth="1"/>
    <col min="39" max="39" width="5.5703125" customWidth="1"/>
    <col min="40" max="40" width="17.42578125" customWidth="1"/>
    <col min="41" max="41" width="30.42578125" customWidth="1"/>
    <col min="42" max="42" width="46" customWidth="1"/>
  </cols>
  <sheetData>
    <row r="1" spans="1:37" ht="18.75" x14ac:dyDescent="0.3">
      <c r="C1" s="41" t="s">
        <v>0</v>
      </c>
      <c r="D1" s="7"/>
      <c r="E1" s="39"/>
      <c r="AD1" s="27"/>
      <c r="AE1" s="51"/>
      <c r="AI1" s="8" t="s">
        <v>1</v>
      </c>
    </row>
    <row r="2" spans="1:37" x14ac:dyDescent="0.25">
      <c r="C2" s="42" t="s">
        <v>50</v>
      </c>
      <c r="D2" s="6"/>
      <c r="E2" s="40"/>
    </row>
    <row r="3" spans="1:37" ht="15.75" thickBot="1" x14ac:dyDescent="0.3"/>
    <row r="4" spans="1:37" s="1" customFormat="1" ht="30" customHeight="1" thickBot="1" x14ac:dyDescent="0.3">
      <c r="C4" s="44" t="s">
        <v>444</v>
      </c>
      <c r="D4" s="26" t="s">
        <v>252</v>
      </c>
      <c r="E4" s="26" t="s">
        <v>253</v>
      </c>
      <c r="F4" s="9" t="s">
        <v>62</v>
      </c>
      <c r="G4" s="3" t="s">
        <v>396</v>
      </c>
      <c r="H4" s="3" t="s">
        <v>12</v>
      </c>
      <c r="I4" s="3" t="s">
        <v>13</v>
      </c>
      <c r="J4" s="3" t="s">
        <v>5</v>
      </c>
      <c r="K4" s="3" t="s">
        <v>1185</v>
      </c>
      <c r="L4" s="21" t="s">
        <v>11</v>
      </c>
      <c r="M4" s="3" t="s">
        <v>1175</v>
      </c>
      <c r="N4" s="110" t="s">
        <v>1224</v>
      </c>
      <c r="O4" s="105" t="s">
        <v>1214</v>
      </c>
      <c r="P4" s="3" t="s">
        <v>1168</v>
      </c>
      <c r="Q4" s="21" t="s">
        <v>9</v>
      </c>
      <c r="R4" s="3" t="s">
        <v>1177</v>
      </c>
      <c r="S4" s="20" t="s">
        <v>864</v>
      </c>
      <c r="T4" s="21" t="s">
        <v>157</v>
      </c>
      <c r="U4" s="3" t="s">
        <v>40</v>
      </c>
      <c r="V4" s="26" t="s">
        <v>260</v>
      </c>
      <c r="W4" s="26" t="s">
        <v>263</v>
      </c>
      <c r="X4" s="26" t="s">
        <v>276</v>
      </c>
      <c r="Y4" s="26" t="s">
        <v>258</v>
      </c>
      <c r="Z4" s="26" t="s">
        <v>267</v>
      </c>
      <c r="AA4" s="3" t="s">
        <v>189</v>
      </c>
      <c r="AB4" s="3" t="s">
        <v>190</v>
      </c>
      <c r="AC4" s="3" t="s">
        <v>191</v>
      </c>
      <c r="AD4" s="3" t="s">
        <v>1161</v>
      </c>
      <c r="AE4" s="3" t="s">
        <v>1162</v>
      </c>
      <c r="AF4" s="3" t="s">
        <v>1163</v>
      </c>
      <c r="AG4" s="3" t="s">
        <v>269</v>
      </c>
      <c r="AH4" s="3" t="s">
        <v>270</v>
      </c>
      <c r="AI4" s="3" t="s">
        <v>10</v>
      </c>
      <c r="AJ4" s="9" t="s">
        <v>54</v>
      </c>
      <c r="AK4" s="4" t="s">
        <v>11</v>
      </c>
    </row>
    <row r="5" spans="1:37" ht="7.5" customHeight="1" thickBot="1" x14ac:dyDescent="0.3">
      <c r="I5"/>
      <c r="P5"/>
      <c r="Q5" s="19"/>
      <c r="R5" s="16"/>
      <c r="T5" s="58"/>
      <c r="W5" s="11"/>
      <c r="X5" s="52"/>
      <c r="Y5" s="58"/>
      <c r="Z5" s="58"/>
      <c r="AD5"/>
      <c r="AE5"/>
      <c r="AF5"/>
      <c r="AG5"/>
      <c r="AH5"/>
    </row>
    <row r="6" spans="1:37" ht="14.25" customHeight="1" x14ac:dyDescent="0.25">
      <c r="A6" t="s">
        <v>1190</v>
      </c>
      <c r="C6" s="70" t="s">
        <v>347</v>
      </c>
      <c r="D6" s="49" t="s">
        <v>346</v>
      </c>
      <c r="E6" s="63" t="s">
        <v>206</v>
      </c>
      <c r="F6" s="49" t="s">
        <v>348</v>
      </c>
      <c r="G6" s="63">
        <v>6502</v>
      </c>
      <c r="H6" s="49">
        <v>8</v>
      </c>
      <c r="I6" s="71" t="s">
        <v>262</v>
      </c>
      <c r="J6" s="76" t="s">
        <v>1229</v>
      </c>
      <c r="K6" s="77" t="s">
        <v>311</v>
      </c>
      <c r="L6" s="112"/>
      <c r="M6" s="49">
        <v>807</v>
      </c>
      <c r="N6" s="53">
        <v>6</v>
      </c>
      <c r="O6" s="49">
        <v>0</v>
      </c>
      <c r="P6" s="49">
        <v>0</v>
      </c>
      <c r="Q6" s="112">
        <v>80.424000000000007</v>
      </c>
      <c r="R6" s="49">
        <v>14.7</v>
      </c>
      <c r="S6" s="78">
        <v>0.33</v>
      </c>
      <c r="T6" s="112">
        <f>1000*S6*Q6/M6</f>
        <v>32.887137546468402</v>
      </c>
      <c r="U6" s="76" t="s">
        <v>47</v>
      </c>
      <c r="V6" s="63">
        <v>2</v>
      </c>
      <c r="W6" s="49" t="s">
        <v>347</v>
      </c>
      <c r="X6" s="49"/>
      <c r="Y6" s="49" t="s">
        <v>333</v>
      </c>
      <c r="Z6" s="53" t="s">
        <v>193</v>
      </c>
      <c r="AA6" s="63" t="s">
        <v>402</v>
      </c>
      <c r="AB6" s="63" t="s">
        <v>402</v>
      </c>
      <c r="AC6" s="63" t="s">
        <v>192</v>
      </c>
      <c r="AD6" s="49"/>
      <c r="AE6" s="49"/>
      <c r="AF6" s="49"/>
      <c r="AG6" s="79">
        <v>2012</v>
      </c>
      <c r="AH6" s="71">
        <v>2012</v>
      </c>
      <c r="AI6" s="76" t="s">
        <v>312</v>
      </c>
      <c r="AJ6" s="49" t="s">
        <v>349</v>
      </c>
      <c r="AK6" s="71"/>
    </row>
    <row r="7" spans="1:37" ht="14.25" customHeight="1" x14ac:dyDescent="0.25">
      <c r="A7" t="s">
        <v>1190</v>
      </c>
      <c r="C7" s="45" t="s">
        <v>456</v>
      </c>
      <c r="D7" s="47" t="s">
        <v>457</v>
      </c>
      <c r="E7" s="46" t="s">
        <v>257</v>
      </c>
      <c r="F7" s="47" t="s">
        <v>458</v>
      </c>
      <c r="G7" s="46">
        <v>6502</v>
      </c>
      <c r="H7" s="47">
        <v>8</v>
      </c>
      <c r="I7" s="38" t="s">
        <v>262</v>
      </c>
      <c r="J7" s="37"/>
      <c r="K7" s="72"/>
      <c r="L7" s="113"/>
      <c r="M7" s="47"/>
      <c r="N7" s="48"/>
      <c r="O7" s="47"/>
      <c r="P7" s="47"/>
      <c r="Q7" s="113"/>
      <c r="R7" s="47"/>
      <c r="S7" s="81"/>
      <c r="T7" s="113"/>
      <c r="U7" s="37" t="s">
        <v>42</v>
      </c>
      <c r="V7" s="46">
        <v>7</v>
      </c>
      <c r="W7" s="47" t="s">
        <v>459</v>
      </c>
      <c r="X7" s="47"/>
      <c r="Y7" s="47" t="s">
        <v>333</v>
      </c>
      <c r="Z7" s="48" t="s">
        <v>193</v>
      </c>
      <c r="AA7" s="46" t="s">
        <v>402</v>
      </c>
      <c r="AB7" s="46" t="s">
        <v>402</v>
      </c>
      <c r="AC7" s="46" t="s">
        <v>192</v>
      </c>
      <c r="AD7" s="47"/>
      <c r="AE7" s="47"/>
      <c r="AF7" s="47"/>
      <c r="AG7" s="82">
        <v>2008</v>
      </c>
      <c r="AH7" s="38">
        <v>2010</v>
      </c>
      <c r="AI7" s="37" t="s">
        <v>312</v>
      </c>
      <c r="AJ7" s="47"/>
      <c r="AK7" s="38"/>
    </row>
    <row r="8" spans="1:37" ht="14.25" customHeight="1" x14ac:dyDescent="0.25">
      <c r="A8" t="s">
        <v>1190</v>
      </c>
      <c r="C8" s="45" t="s">
        <v>460</v>
      </c>
      <c r="D8" s="47" t="s">
        <v>461</v>
      </c>
      <c r="E8" s="46" t="s">
        <v>257</v>
      </c>
      <c r="F8" s="47" t="s">
        <v>458</v>
      </c>
      <c r="G8" s="46">
        <v>6502</v>
      </c>
      <c r="H8" s="47">
        <v>8</v>
      </c>
      <c r="I8" s="38" t="s">
        <v>262</v>
      </c>
      <c r="J8" s="37" t="s">
        <v>1229</v>
      </c>
      <c r="K8" s="72" t="s">
        <v>311</v>
      </c>
      <c r="L8" s="113" t="s">
        <v>1230</v>
      </c>
      <c r="M8" s="47">
        <v>4794</v>
      </c>
      <c r="N8" s="48">
        <v>6</v>
      </c>
      <c r="O8" s="47">
        <v>0</v>
      </c>
      <c r="P8" s="47"/>
      <c r="Q8" s="113">
        <v>46.962000000000003</v>
      </c>
      <c r="R8" s="47">
        <v>14.7</v>
      </c>
      <c r="S8" s="81">
        <v>0.33</v>
      </c>
      <c r="T8" s="113">
        <f>1000*S8*Q8/M8</f>
        <v>3.232678347934919</v>
      </c>
      <c r="U8" s="37" t="s">
        <v>42</v>
      </c>
      <c r="V8" s="46">
        <v>8</v>
      </c>
      <c r="W8" s="47" t="s">
        <v>459</v>
      </c>
      <c r="X8" s="47"/>
      <c r="Y8" s="47" t="s">
        <v>333</v>
      </c>
      <c r="Z8" s="48" t="s">
        <v>193</v>
      </c>
      <c r="AA8" s="46" t="s">
        <v>402</v>
      </c>
      <c r="AB8" s="46" t="s">
        <v>402</v>
      </c>
      <c r="AC8" s="46" t="s">
        <v>192</v>
      </c>
      <c r="AD8" s="47"/>
      <c r="AE8" s="47"/>
      <c r="AF8" s="47"/>
      <c r="AG8" s="82">
        <v>2008</v>
      </c>
      <c r="AH8" s="38">
        <v>2013</v>
      </c>
      <c r="AI8" s="37" t="s">
        <v>312</v>
      </c>
      <c r="AJ8" s="47"/>
      <c r="AK8" s="38"/>
    </row>
    <row r="9" spans="1:37" ht="14.25" customHeight="1" x14ac:dyDescent="0.25">
      <c r="A9" t="s">
        <v>1190</v>
      </c>
      <c r="C9" s="45" t="s">
        <v>108</v>
      </c>
      <c r="D9" s="47"/>
      <c r="E9" s="46" t="s">
        <v>257</v>
      </c>
      <c r="F9" s="47" t="s">
        <v>1080</v>
      </c>
      <c r="G9" s="46">
        <v>6502</v>
      </c>
      <c r="H9" s="47">
        <v>8</v>
      </c>
      <c r="I9" s="38" t="s">
        <v>262</v>
      </c>
      <c r="J9" s="37" t="s">
        <v>1229</v>
      </c>
      <c r="K9" s="72" t="s">
        <v>311</v>
      </c>
      <c r="L9" s="113"/>
      <c r="M9" s="47">
        <v>663</v>
      </c>
      <c r="N9" s="48">
        <v>6</v>
      </c>
      <c r="O9" s="47"/>
      <c r="P9" s="47"/>
      <c r="Q9" s="113">
        <v>89.317999999999998</v>
      </c>
      <c r="R9" s="47">
        <v>14.7</v>
      </c>
      <c r="S9" s="81">
        <v>0.33</v>
      </c>
      <c r="T9" s="113">
        <f>1000*S9*Q9/M9</f>
        <v>44.456923076923076</v>
      </c>
      <c r="U9" s="37" t="s">
        <v>42</v>
      </c>
      <c r="V9" s="46">
        <v>5</v>
      </c>
      <c r="W9" s="47" t="s">
        <v>108</v>
      </c>
      <c r="X9" s="47" t="s">
        <v>333</v>
      </c>
      <c r="Y9" s="47" t="s">
        <v>333</v>
      </c>
      <c r="Z9" s="48" t="s">
        <v>193</v>
      </c>
      <c r="AA9" s="46" t="s">
        <v>402</v>
      </c>
      <c r="AB9" s="46" t="s">
        <v>402</v>
      </c>
      <c r="AC9" s="46" t="s">
        <v>192</v>
      </c>
      <c r="AD9" s="47"/>
      <c r="AE9" s="47"/>
      <c r="AF9" s="47"/>
      <c r="AG9" s="82">
        <v>1999</v>
      </c>
      <c r="AH9" s="38">
        <v>2000</v>
      </c>
      <c r="AI9" s="37" t="s">
        <v>312</v>
      </c>
      <c r="AJ9" s="47" t="s">
        <v>1081</v>
      </c>
      <c r="AK9" s="38"/>
    </row>
    <row r="10" spans="1:37" ht="14.25" customHeight="1" x14ac:dyDescent="0.25">
      <c r="A10" t="s">
        <v>1190</v>
      </c>
      <c r="C10" s="45" t="s">
        <v>584</v>
      </c>
      <c r="D10" s="47" t="s">
        <v>585</v>
      </c>
      <c r="E10" s="46" t="s">
        <v>206</v>
      </c>
      <c r="F10" s="47" t="s">
        <v>586</v>
      </c>
      <c r="G10" s="46">
        <v>6502</v>
      </c>
      <c r="H10" s="47">
        <v>8</v>
      </c>
      <c r="I10" s="38" t="s">
        <v>262</v>
      </c>
      <c r="J10" s="37" t="s">
        <v>1232</v>
      </c>
      <c r="K10" s="72"/>
      <c r="L10" s="113"/>
      <c r="M10" s="47"/>
      <c r="N10" s="48"/>
      <c r="O10" s="47"/>
      <c r="P10" s="47"/>
      <c r="Q10" s="113"/>
      <c r="R10" s="47"/>
      <c r="S10" s="81"/>
      <c r="T10" s="113"/>
      <c r="U10" s="37" t="s">
        <v>42</v>
      </c>
      <c r="V10" s="46">
        <v>7</v>
      </c>
      <c r="W10" s="47" t="s">
        <v>587</v>
      </c>
      <c r="X10" s="47" t="s">
        <v>333</v>
      </c>
      <c r="Y10" s="47" t="s">
        <v>333</v>
      </c>
      <c r="Z10" s="48" t="s">
        <v>193</v>
      </c>
      <c r="AA10" s="46" t="s">
        <v>402</v>
      </c>
      <c r="AB10" s="46" t="s">
        <v>402</v>
      </c>
      <c r="AC10" s="46" t="s">
        <v>192</v>
      </c>
      <c r="AD10" s="47"/>
      <c r="AE10" s="47"/>
      <c r="AF10" s="47"/>
      <c r="AG10" s="82">
        <v>2010</v>
      </c>
      <c r="AH10" s="38">
        <v>2010</v>
      </c>
      <c r="AI10" s="37" t="s">
        <v>312</v>
      </c>
      <c r="AJ10" s="47" t="s">
        <v>595</v>
      </c>
      <c r="AK10" s="38"/>
    </row>
    <row r="11" spans="1:37" ht="14.25" customHeight="1" x14ac:dyDescent="0.25">
      <c r="A11" t="s">
        <v>1190</v>
      </c>
      <c r="C11" s="45" t="s">
        <v>614</v>
      </c>
      <c r="D11" s="47" t="s">
        <v>615</v>
      </c>
      <c r="E11" s="46" t="s">
        <v>562</v>
      </c>
      <c r="F11" s="47" t="s">
        <v>616</v>
      </c>
      <c r="G11" s="46">
        <v>6502</v>
      </c>
      <c r="H11" s="47">
        <v>8</v>
      </c>
      <c r="I11" s="38" t="s">
        <v>262</v>
      </c>
      <c r="J11" s="37" t="s">
        <v>21</v>
      </c>
      <c r="K11" s="72" t="s">
        <v>616</v>
      </c>
      <c r="L11" s="113"/>
      <c r="M11" s="47">
        <v>661</v>
      </c>
      <c r="N11" s="48">
        <v>4</v>
      </c>
      <c r="O11" s="47">
        <v>0</v>
      </c>
      <c r="P11" s="47">
        <v>3</v>
      </c>
      <c r="Q11" s="113">
        <v>74</v>
      </c>
      <c r="R11" s="47"/>
      <c r="S11" s="81">
        <v>0.33</v>
      </c>
      <c r="T11" s="113">
        <f>1000*S11*Q11/M11</f>
        <v>36.944024205748867</v>
      </c>
      <c r="U11" s="37" t="s">
        <v>47</v>
      </c>
      <c r="V11" s="46">
        <v>13</v>
      </c>
      <c r="W11" s="47" t="s">
        <v>615</v>
      </c>
      <c r="X11" s="47" t="s">
        <v>333</v>
      </c>
      <c r="Y11" s="47" t="s">
        <v>333</v>
      </c>
      <c r="Z11" s="48" t="s">
        <v>193</v>
      </c>
      <c r="AA11" s="46" t="s">
        <v>402</v>
      </c>
      <c r="AB11" s="46" t="s">
        <v>402</v>
      </c>
      <c r="AC11" s="46" t="s">
        <v>192</v>
      </c>
      <c r="AD11" s="47"/>
      <c r="AE11" s="47"/>
      <c r="AF11" s="47"/>
      <c r="AG11" s="82">
        <v>2013</v>
      </c>
      <c r="AH11" s="38">
        <v>2014</v>
      </c>
      <c r="AI11" s="37" t="s">
        <v>312</v>
      </c>
      <c r="AJ11" s="47"/>
      <c r="AK11" s="38"/>
    </row>
    <row r="12" spans="1:37" ht="14.25" customHeight="1" x14ac:dyDescent="0.25">
      <c r="A12" t="s">
        <v>1190</v>
      </c>
      <c r="C12" s="45" t="s">
        <v>918</v>
      </c>
      <c r="D12" s="47" t="s">
        <v>919</v>
      </c>
      <c r="E12" s="46" t="s">
        <v>257</v>
      </c>
      <c r="F12" s="47" t="s">
        <v>411</v>
      </c>
      <c r="G12" s="46">
        <v>6502</v>
      </c>
      <c r="H12" s="47">
        <v>8</v>
      </c>
      <c r="I12" s="38" t="s">
        <v>262</v>
      </c>
      <c r="J12" s="37" t="s">
        <v>1229</v>
      </c>
      <c r="K12" s="72" t="s">
        <v>311</v>
      </c>
      <c r="L12" s="113"/>
      <c r="M12" s="47">
        <v>725</v>
      </c>
      <c r="N12" s="48">
        <v>6</v>
      </c>
      <c r="O12" s="47"/>
      <c r="P12" s="47"/>
      <c r="Q12" s="113">
        <v>127.63200000000001</v>
      </c>
      <c r="R12" s="47">
        <v>14.7</v>
      </c>
      <c r="S12" s="81">
        <v>0.33</v>
      </c>
      <c r="T12" s="113">
        <f>1000*S12*Q12/M12</f>
        <v>58.094565517241385</v>
      </c>
      <c r="U12" s="37" t="s">
        <v>42</v>
      </c>
      <c r="V12" s="46">
        <v>7</v>
      </c>
      <c r="W12" s="47" t="s">
        <v>921</v>
      </c>
      <c r="X12" s="47" t="s">
        <v>333</v>
      </c>
      <c r="Y12" s="47" t="s">
        <v>333</v>
      </c>
      <c r="Z12" s="48" t="s">
        <v>193</v>
      </c>
      <c r="AA12" s="46" t="s">
        <v>402</v>
      </c>
      <c r="AB12" s="46" t="s">
        <v>402</v>
      </c>
      <c r="AC12" s="46" t="s">
        <v>192</v>
      </c>
      <c r="AD12" s="47"/>
      <c r="AE12" s="47"/>
      <c r="AF12" s="47"/>
      <c r="AG12" s="82">
        <v>2002</v>
      </c>
      <c r="AH12" s="38">
        <v>2010</v>
      </c>
      <c r="AI12" s="37" t="s">
        <v>312</v>
      </c>
      <c r="AJ12" s="47" t="s">
        <v>920</v>
      </c>
      <c r="AK12" s="38"/>
    </row>
    <row r="13" spans="1:37" ht="14.25" customHeight="1" x14ac:dyDescent="0.25">
      <c r="A13" t="s">
        <v>1190</v>
      </c>
      <c r="C13" s="45" t="s">
        <v>922</v>
      </c>
      <c r="D13" s="47" t="s">
        <v>923</v>
      </c>
      <c r="E13" s="46" t="s">
        <v>206</v>
      </c>
      <c r="F13" s="47" t="s">
        <v>924</v>
      </c>
      <c r="G13" s="46">
        <v>6502</v>
      </c>
      <c r="H13" s="47">
        <v>8</v>
      </c>
      <c r="I13" s="38" t="s">
        <v>262</v>
      </c>
      <c r="J13" s="37" t="s">
        <v>1229</v>
      </c>
      <c r="K13" s="72" t="s">
        <v>311</v>
      </c>
      <c r="L13" s="113" t="s">
        <v>1231</v>
      </c>
      <c r="M13" s="47"/>
      <c r="N13" s="48"/>
      <c r="O13" s="47"/>
      <c r="P13" s="47"/>
      <c r="Q13" s="113"/>
      <c r="R13" s="47">
        <v>14.7</v>
      </c>
      <c r="S13" s="81"/>
      <c r="T13" s="113"/>
      <c r="U13" s="37" t="s">
        <v>47</v>
      </c>
      <c r="V13" s="46">
        <v>22</v>
      </c>
      <c r="W13" s="47" t="s">
        <v>922</v>
      </c>
      <c r="X13" s="47" t="s">
        <v>333</v>
      </c>
      <c r="Y13" s="47" t="s">
        <v>333</v>
      </c>
      <c r="Z13" s="48" t="s">
        <v>193</v>
      </c>
      <c r="AA13" s="46" t="s">
        <v>402</v>
      </c>
      <c r="AB13" s="46" t="s">
        <v>402</v>
      </c>
      <c r="AC13" s="46" t="s">
        <v>192</v>
      </c>
      <c r="AD13" s="47"/>
      <c r="AE13" s="47"/>
      <c r="AF13" s="47"/>
      <c r="AG13" s="82">
        <v>2009</v>
      </c>
      <c r="AH13" s="38">
        <v>2010</v>
      </c>
      <c r="AI13" s="37" t="s">
        <v>312</v>
      </c>
      <c r="AJ13" s="47" t="s">
        <v>925</v>
      </c>
      <c r="AK13" s="38"/>
    </row>
    <row r="14" spans="1:37" ht="14.25" customHeight="1" x14ac:dyDescent="0.25">
      <c r="A14" t="s">
        <v>1191</v>
      </c>
      <c r="C14" s="45" t="s">
        <v>1127</v>
      </c>
      <c r="D14" s="47"/>
      <c r="E14" s="46" t="s">
        <v>257</v>
      </c>
      <c r="F14" s="47" t="s">
        <v>1128</v>
      </c>
      <c r="G14" s="46">
        <v>6502</v>
      </c>
      <c r="H14" s="47">
        <v>8</v>
      </c>
      <c r="I14" s="38" t="s">
        <v>262</v>
      </c>
      <c r="J14" s="37"/>
      <c r="K14" s="72"/>
      <c r="L14" s="113"/>
      <c r="M14" s="47"/>
      <c r="N14" s="48"/>
      <c r="O14" s="47"/>
      <c r="P14" s="47"/>
      <c r="Q14" s="113"/>
      <c r="R14" s="47"/>
      <c r="S14" s="81"/>
      <c r="T14" s="113"/>
      <c r="U14" s="37"/>
      <c r="V14" s="46">
        <v>8</v>
      </c>
      <c r="W14" s="47" t="s">
        <v>1130</v>
      </c>
      <c r="X14" s="47" t="s">
        <v>333</v>
      </c>
      <c r="Y14" s="47" t="s">
        <v>333</v>
      </c>
      <c r="Z14" s="48" t="s">
        <v>193</v>
      </c>
      <c r="AA14" s="46" t="s">
        <v>279</v>
      </c>
      <c r="AB14" s="46" t="s">
        <v>279</v>
      </c>
      <c r="AC14" s="46" t="s">
        <v>192</v>
      </c>
      <c r="AD14" s="47"/>
      <c r="AE14" s="47"/>
      <c r="AF14" s="47"/>
      <c r="AG14" s="82">
        <v>2001</v>
      </c>
      <c r="AH14" s="38">
        <v>2002</v>
      </c>
      <c r="AI14" s="37" t="s">
        <v>312</v>
      </c>
      <c r="AJ14" s="47" t="s">
        <v>1129</v>
      </c>
      <c r="AK14" s="38"/>
    </row>
    <row r="15" spans="1:37" ht="14.25" customHeight="1" x14ac:dyDescent="0.25">
      <c r="A15" t="s">
        <v>1190</v>
      </c>
      <c r="C15" s="45" t="s">
        <v>896</v>
      </c>
      <c r="D15" s="47" t="s">
        <v>897</v>
      </c>
      <c r="E15" s="46" t="s">
        <v>257</v>
      </c>
      <c r="F15" s="47" t="s">
        <v>891</v>
      </c>
      <c r="G15" s="46">
        <v>6801</v>
      </c>
      <c r="H15" s="47">
        <v>8</v>
      </c>
      <c r="I15" s="38" t="s">
        <v>262</v>
      </c>
      <c r="J15" s="37"/>
      <c r="K15" s="72"/>
      <c r="L15" s="113"/>
      <c r="M15" s="47"/>
      <c r="N15" s="48"/>
      <c r="O15" s="47"/>
      <c r="P15" s="47"/>
      <c r="Q15" s="113"/>
      <c r="R15" s="47"/>
      <c r="S15" s="81"/>
      <c r="T15" s="113"/>
      <c r="U15" s="37" t="s">
        <v>42</v>
      </c>
      <c r="V15" s="46">
        <v>21</v>
      </c>
      <c r="W15" s="47" t="s">
        <v>894</v>
      </c>
      <c r="X15" s="47" t="s">
        <v>333</v>
      </c>
      <c r="Y15" s="47" t="s">
        <v>333</v>
      </c>
      <c r="Z15" s="48" t="s">
        <v>193</v>
      </c>
      <c r="AA15" s="46" t="s">
        <v>402</v>
      </c>
      <c r="AB15" s="46" t="s">
        <v>402</v>
      </c>
      <c r="AC15" s="46" t="s">
        <v>192</v>
      </c>
      <c r="AD15" s="47"/>
      <c r="AE15" s="47"/>
      <c r="AF15" s="47"/>
      <c r="AG15" s="82">
        <v>2003</v>
      </c>
      <c r="AH15" s="38">
        <v>2009</v>
      </c>
      <c r="AI15" s="37" t="s">
        <v>895</v>
      </c>
      <c r="AJ15" s="47"/>
      <c r="AK15" s="38"/>
    </row>
    <row r="16" spans="1:37" ht="14.25" customHeight="1" x14ac:dyDescent="0.25">
      <c r="A16" t="s">
        <v>1191</v>
      </c>
      <c r="C16" s="45" t="s">
        <v>308</v>
      </c>
      <c r="D16" s="47" t="s">
        <v>308</v>
      </c>
      <c r="E16" s="46" t="s">
        <v>257</v>
      </c>
      <c r="F16" s="47" t="s">
        <v>309</v>
      </c>
      <c r="G16" s="46">
        <v>6805</v>
      </c>
      <c r="H16" s="47">
        <v>8</v>
      </c>
      <c r="I16" s="38" t="s">
        <v>262</v>
      </c>
      <c r="J16" s="37"/>
      <c r="K16" s="72"/>
      <c r="L16" s="113"/>
      <c r="M16" s="47"/>
      <c r="N16" s="48"/>
      <c r="O16" s="47"/>
      <c r="P16" s="47"/>
      <c r="Q16" s="113"/>
      <c r="R16" s="47"/>
      <c r="S16" s="81"/>
      <c r="T16" s="113"/>
      <c r="U16" s="37" t="s">
        <v>42</v>
      </c>
      <c r="V16" s="46">
        <v>1</v>
      </c>
      <c r="W16" s="80">
        <v>6805</v>
      </c>
      <c r="X16" s="47"/>
      <c r="Y16" s="47" t="s">
        <v>333</v>
      </c>
      <c r="Z16" s="48" t="s">
        <v>193</v>
      </c>
      <c r="AA16" s="46" t="s">
        <v>402</v>
      </c>
      <c r="AB16" s="46" t="s">
        <v>402</v>
      </c>
      <c r="AC16" s="46" t="s">
        <v>192</v>
      </c>
      <c r="AD16" s="47"/>
      <c r="AE16" s="47"/>
      <c r="AF16" s="47"/>
      <c r="AG16" s="82">
        <v>2007</v>
      </c>
      <c r="AH16" s="38">
        <v>2009</v>
      </c>
      <c r="AI16" s="37" t="s">
        <v>314</v>
      </c>
      <c r="AJ16" s="47"/>
      <c r="AK16" s="38"/>
    </row>
    <row r="17" spans="1:37" ht="14.25" customHeight="1" x14ac:dyDescent="0.25">
      <c r="A17" t="s">
        <v>1191</v>
      </c>
      <c r="C17" s="45" t="s">
        <v>316</v>
      </c>
      <c r="D17" s="47" t="s">
        <v>316</v>
      </c>
      <c r="E17" s="46" t="s">
        <v>257</v>
      </c>
      <c r="F17" s="47" t="s">
        <v>309</v>
      </c>
      <c r="G17" s="46">
        <v>6808</v>
      </c>
      <c r="H17" s="47">
        <v>8</v>
      </c>
      <c r="I17" s="38" t="s">
        <v>262</v>
      </c>
      <c r="J17" s="37"/>
      <c r="K17" s="72"/>
      <c r="L17" s="113"/>
      <c r="M17" s="47"/>
      <c r="N17" s="48"/>
      <c r="O17" s="47"/>
      <c r="P17" s="47"/>
      <c r="Q17" s="113"/>
      <c r="R17" s="47"/>
      <c r="S17" s="81"/>
      <c r="T17" s="113"/>
      <c r="U17" s="37" t="s">
        <v>42</v>
      </c>
      <c r="V17" s="46">
        <v>1</v>
      </c>
      <c r="W17" s="47" t="s">
        <v>317</v>
      </c>
      <c r="X17" s="47"/>
      <c r="Y17" s="47" t="s">
        <v>333</v>
      </c>
      <c r="Z17" s="48" t="s">
        <v>193</v>
      </c>
      <c r="AA17" s="46" t="s">
        <v>402</v>
      </c>
      <c r="AB17" s="46" t="s">
        <v>402</v>
      </c>
      <c r="AC17" s="46" t="s">
        <v>192</v>
      </c>
      <c r="AD17" s="47"/>
      <c r="AE17" s="47"/>
      <c r="AF17" s="47"/>
      <c r="AG17" s="82">
        <v>2007</v>
      </c>
      <c r="AH17" s="38">
        <v>2009</v>
      </c>
      <c r="AI17" s="37" t="s">
        <v>318</v>
      </c>
      <c r="AJ17" s="47"/>
      <c r="AK17" s="38"/>
    </row>
    <row r="18" spans="1:37" ht="14.25" customHeight="1" x14ac:dyDescent="0.25">
      <c r="A18" t="s">
        <v>1190</v>
      </c>
      <c r="C18" s="45" t="s">
        <v>305</v>
      </c>
      <c r="D18" s="47" t="s">
        <v>303</v>
      </c>
      <c r="E18" s="46" t="s">
        <v>206</v>
      </c>
      <c r="F18" s="47" t="s">
        <v>304</v>
      </c>
      <c r="G18" s="46">
        <v>6809</v>
      </c>
      <c r="H18" s="47" t="s">
        <v>262</v>
      </c>
      <c r="I18" s="38" t="s">
        <v>262</v>
      </c>
      <c r="J18" s="37"/>
      <c r="K18" s="72"/>
      <c r="L18" s="113"/>
      <c r="M18" s="47"/>
      <c r="N18" s="48"/>
      <c r="O18" s="47"/>
      <c r="P18" s="47"/>
      <c r="Q18" s="113"/>
      <c r="R18" s="47"/>
      <c r="S18" s="81"/>
      <c r="T18" s="113"/>
      <c r="U18" s="37" t="s">
        <v>47</v>
      </c>
      <c r="V18" s="46">
        <v>5</v>
      </c>
      <c r="W18" s="47" t="s">
        <v>306</v>
      </c>
      <c r="X18" s="47"/>
      <c r="Y18" s="47" t="s">
        <v>333</v>
      </c>
      <c r="Z18" s="48" t="s">
        <v>193</v>
      </c>
      <c r="AA18" s="46" t="s">
        <v>402</v>
      </c>
      <c r="AB18" s="46" t="s">
        <v>402</v>
      </c>
      <c r="AC18" s="46" t="s">
        <v>192</v>
      </c>
      <c r="AD18" s="47"/>
      <c r="AE18" s="47"/>
      <c r="AF18" s="47"/>
      <c r="AG18" s="82">
        <v>2012</v>
      </c>
      <c r="AH18" s="38">
        <v>2013</v>
      </c>
      <c r="AI18" s="37" t="s">
        <v>313</v>
      </c>
      <c r="AJ18" s="47" t="s">
        <v>307</v>
      </c>
      <c r="AK18" s="38"/>
    </row>
    <row r="19" spans="1:37" ht="14.25" customHeight="1" x14ac:dyDescent="0.25">
      <c r="A19" t="s">
        <v>1190</v>
      </c>
      <c r="C19" s="45" t="s">
        <v>663</v>
      </c>
      <c r="D19" s="47" t="s">
        <v>740</v>
      </c>
      <c r="E19" s="46" t="s">
        <v>257</v>
      </c>
      <c r="F19" s="47" t="s">
        <v>664</v>
      </c>
      <c r="G19" s="46">
        <v>6809</v>
      </c>
      <c r="H19" s="47" t="s">
        <v>262</v>
      </c>
      <c r="I19" s="38" t="s">
        <v>262</v>
      </c>
      <c r="J19" s="37"/>
      <c r="K19" s="72"/>
      <c r="L19" s="113"/>
      <c r="M19" s="47"/>
      <c r="N19" s="48"/>
      <c r="O19" s="47"/>
      <c r="P19" s="47"/>
      <c r="Q19" s="113"/>
      <c r="R19" s="47"/>
      <c r="S19" s="81"/>
      <c r="T19" s="113"/>
      <c r="U19" s="37" t="s">
        <v>42</v>
      </c>
      <c r="V19" s="46">
        <v>40</v>
      </c>
      <c r="W19" s="47" t="s">
        <v>122</v>
      </c>
      <c r="X19" s="47" t="s">
        <v>333</v>
      </c>
      <c r="Y19" s="47" t="s">
        <v>333</v>
      </c>
      <c r="Z19" s="48" t="s">
        <v>193</v>
      </c>
      <c r="AA19" s="46" t="s">
        <v>402</v>
      </c>
      <c r="AB19" s="46" t="s">
        <v>402</v>
      </c>
      <c r="AC19" s="46" t="s">
        <v>192</v>
      </c>
      <c r="AD19" s="47"/>
      <c r="AE19" s="47"/>
      <c r="AF19" s="47"/>
      <c r="AG19" s="82">
        <v>2003</v>
      </c>
      <c r="AH19" s="38">
        <v>2008</v>
      </c>
      <c r="AI19" s="37" t="s">
        <v>313</v>
      </c>
      <c r="AJ19" s="47" t="s">
        <v>665</v>
      </c>
      <c r="AK19" s="38"/>
    </row>
    <row r="20" spans="1:37" ht="14.25" customHeight="1" x14ac:dyDescent="0.25">
      <c r="A20" t="s">
        <v>1191</v>
      </c>
      <c r="C20" s="45" t="s">
        <v>1135</v>
      </c>
      <c r="D20" s="47"/>
      <c r="E20" s="46" t="s">
        <v>206</v>
      </c>
      <c r="F20" s="47" t="s">
        <v>1136</v>
      </c>
      <c r="G20" s="46">
        <v>6809</v>
      </c>
      <c r="H20" s="47" t="s">
        <v>262</v>
      </c>
      <c r="I20" s="38" t="s">
        <v>262</v>
      </c>
      <c r="J20" s="37"/>
      <c r="K20" s="72"/>
      <c r="L20" s="113"/>
      <c r="M20" s="47"/>
      <c r="N20" s="48"/>
      <c r="O20" s="47"/>
      <c r="P20" s="47"/>
      <c r="Q20" s="113"/>
      <c r="R20" s="47"/>
      <c r="S20" s="81"/>
      <c r="T20" s="113"/>
      <c r="U20" s="37" t="s">
        <v>42</v>
      </c>
      <c r="V20" s="46">
        <v>26</v>
      </c>
      <c r="W20" s="47" t="s">
        <v>1135</v>
      </c>
      <c r="X20" s="47" t="s">
        <v>333</v>
      </c>
      <c r="Y20" s="47" t="s">
        <v>333</v>
      </c>
      <c r="Z20" s="48" t="s">
        <v>193</v>
      </c>
      <c r="AA20" s="46" t="s">
        <v>402</v>
      </c>
      <c r="AB20" s="46" t="s">
        <v>402</v>
      </c>
      <c r="AC20" s="46" t="s">
        <v>192</v>
      </c>
      <c r="AD20" s="47"/>
      <c r="AE20" s="47"/>
      <c r="AF20" s="47"/>
      <c r="AG20" s="82">
        <v>1999</v>
      </c>
      <c r="AH20" s="38"/>
      <c r="AI20" s="56" t="s">
        <v>313</v>
      </c>
      <c r="AJ20" s="47" t="s">
        <v>1032</v>
      </c>
      <c r="AK20" s="38"/>
    </row>
    <row r="21" spans="1:37" ht="14.25" customHeight="1" x14ac:dyDescent="0.25">
      <c r="A21" t="s">
        <v>1190</v>
      </c>
      <c r="C21" s="45" t="s">
        <v>890</v>
      </c>
      <c r="D21" s="47" t="s">
        <v>890</v>
      </c>
      <c r="E21" s="46" t="s">
        <v>282</v>
      </c>
      <c r="F21" s="47" t="s">
        <v>891</v>
      </c>
      <c r="G21" s="46">
        <v>6811</v>
      </c>
      <c r="H21" s="47">
        <v>8</v>
      </c>
      <c r="I21" s="38" t="s">
        <v>262</v>
      </c>
      <c r="J21" s="37"/>
      <c r="K21" s="72"/>
      <c r="L21" s="113"/>
      <c r="M21" s="47"/>
      <c r="N21" s="48"/>
      <c r="O21" s="47"/>
      <c r="P21" s="47"/>
      <c r="Q21" s="113"/>
      <c r="R21" s="47"/>
      <c r="S21" s="81"/>
      <c r="T21" s="113"/>
      <c r="U21" s="37" t="s">
        <v>42</v>
      </c>
      <c r="V21" s="46">
        <v>17</v>
      </c>
      <c r="W21" s="47" t="s">
        <v>892</v>
      </c>
      <c r="X21" s="47" t="s">
        <v>333</v>
      </c>
      <c r="Y21" s="47" t="s">
        <v>333</v>
      </c>
      <c r="Z21" s="48" t="s">
        <v>193</v>
      </c>
      <c r="AA21" s="46" t="s">
        <v>402</v>
      </c>
      <c r="AB21" s="46" t="s">
        <v>402</v>
      </c>
      <c r="AC21" s="46" t="s">
        <v>192</v>
      </c>
      <c r="AD21" s="47"/>
      <c r="AE21" s="47"/>
      <c r="AF21" s="47"/>
      <c r="AG21" s="82">
        <v>2003</v>
      </c>
      <c r="AH21" s="38">
        <v>2009</v>
      </c>
      <c r="AI21" s="37" t="s">
        <v>602</v>
      </c>
      <c r="AJ21" s="47" t="s">
        <v>893</v>
      </c>
      <c r="AK21" s="38"/>
    </row>
    <row r="22" spans="1:37" x14ac:dyDescent="0.25">
      <c r="A22" t="s">
        <v>1190</v>
      </c>
      <c r="C22" s="45" t="s">
        <v>1055</v>
      </c>
      <c r="D22" s="47"/>
      <c r="E22" s="46" t="s">
        <v>257</v>
      </c>
      <c r="F22" s="47" t="s">
        <v>1056</v>
      </c>
      <c r="G22" s="46">
        <v>8051</v>
      </c>
      <c r="H22" s="47">
        <v>8</v>
      </c>
      <c r="I22" s="38" t="s">
        <v>262</v>
      </c>
      <c r="J22" s="37"/>
      <c r="K22" s="72"/>
      <c r="L22" s="113"/>
      <c r="M22" s="47"/>
      <c r="N22" s="48"/>
      <c r="O22" s="47"/>
      <c r="P22" s="47"/>
      <c r="Q22" s="113"/>
      <c r="R22" s="47"/>
      <c r="S22" s="81"/>
      <c r="T22" s="113"/>
      <c r="U22" s="37" t="s">
        <v>42</v>
      </c>
      <c r="V22" s="46">
        <v>7</v>
      </c>
      <c r="W22" s="47" t="s">
        <v>1057</v>
      </c>
      <c r="X22" s="47" t="s">
        <v>333</v>
      </c>
      <c r="Y22" s="47" t="s">
        <v>333</v>
      </c>
      <c r="Z22" s="48" t="s">
        <v>193</v>
      </c>
      <c r="AA22" s="46" t="s">
        <v>402</v>
      </c>
      <c r="AB22" s="46" t="s">
        <v>402</v>
      </c>
      <c r="AC22" s="46" t="s">
        <v>192</v>
      </c>
      <c r="AD22" s="47"/>
      <c r="AE22" s="47"/>
      <c r="AF22" s="47"/>
      <c r="AG22" s="82">
        <v>1999</v>
      </c>
      <c r="AH22" s="38">
        <v>2003</v>
      </c>
      <c r="AI22" s="37" t="s">
        <v>326</v>
      </c>
      <c r="AJ22" s="47" t="s">
        <v>204</v>
      </c>
      <c r="AK22" s="84" t="s">
        <v>1058</v>
      </c>
    </row>
    <row r="23" spans="1:37" ht="14.25" customHeight="1" x14ac:dyDescent="0.25">
      <c r="A23" t="s">
        <v>1190</v>
      </c>
      <c r="C23" s="45" t="s">
        <v>592</v>
      </c>
      <c r="D23" s="47" t="s">
        <v>593</v>
      </c>
      <c r="E23" s="46" t="s">
        <v>206</v>
      </c>
      <c r="F23" s="47" t="s">
        <v>563</v>
      </c>
      <c r="G23" s="46">
        <v>8051</v>
      </c>
      <c r="H23" s="47">
        <v>8</v>
      </c>
      <c r="I23" s="38" t="s">
        <v>262</v>
      </c>
      <c r="J23" s="37"/>
      <c r="K23" s="72"/>
      <c r="L23" s="113"/>
      <c r="M23" s="47"/>
      <c r="N23" s="48"/>
      <c r="O23" s="47"/>
      <c r="P23" s="47"/>
      <c r="Q23" s="113"/>
      <c r="R23" s="47"/>
      <c r="S23" s="81"/>
      <c r="T23" s="113"/>
      <c r="U23" s="37" t="s">
        <v>42</v>
      </c>
      <c r="V23" s="46">
        <v>8</v>
      </c>
      <c r="W23" s="47" t="s">
        <v>597</v>
      </c>
      <c r="X23" s="47" t="s">
        <v>333</v>
      </c>
      <c r="Y23" s="47" t="s">
        <v>333</v>
      </c>
      <c r="Z23" s="48" t="s">
        <v>193</v>
      </c>
      <c r="AA23" s="46" t="s">
        <v>402</v>
      </c>
      <c r="AB23" s="46" t="s">
        <v>402</v>
      </c>
      <c r="AC23" s="46" t="s">
        <v>192</v>
      </c>
      <c r="AD23" s="47"/>
      <c r="AE23" s="47"/>
      <c r="AF23" s="47"/>
      <c r="AG23" s="82">
        <v>2012</v>
      </c>
      <c r="AH23" s="38">
        <v>2013</v>
      </c>
      <c r="AI23" s="37" t="s">
        <v>326</v>
      </c>
      <c r="AJ23" s="47" t="s">
        <v>594</v>
      </c>
      <c r="AK23" s="38"/>
    </row>
    <row r="24" spans="1:37" ht="14.25" customHeight="1" x14ac:dyDescent="0.25">
      <c r="A24" t="s">
        <v>1190</v>
      </c>
      <c r="C24" s="45" t="s">
        <v>1137</v>
      </c>
      <c r="D24" s="47"/>
      <c r="E24" s="46" t="s">
        <v>257</v>
      </c>
      <c r="F24" s="47" t="s">
        <v>1141</v>
      </c>
      <c r="G24" s="46">
        <v>8051</v>
      </c>
      <c r="H24" s="47">
        <v>8</v>
      </c>
      <c r="I24" s="38" t="s">
        <v>262</v>
      </c>
      <c r="J24" s="37"/>
      <c r="K24" s="72"/>
      <c r="L24" s="113"/>
      <c r="M24" s="47"/>
      <c r="N24" s="48"/>
      <c r="O24" s="47"/>
      <c r="P24" s="47"/>
      <c r="Q24" s="113"/>
      <c r="R24" s="47"/>
      <c r="S24" s="81"/>
      <c r="T24" s="113"/>
      <c r="U24" s="37" t="s">
        <v>42</v>
      </c>
      <c r="V24" s="46">
        <v>49</v>
      </c>
      <c r="W24" s="47" t="s">
        <v>1140</v>
      </c>
      <c r="X24" s="47" t="s">
        <v>333</v>
      </c>
      <c r="Y24" s="47" t="s">
        <v>333</v>
      </c>
      <c r="Z24" s="48" t="s">
        <v>193</v>
      </c>
      <c r="AA24" s="46">
        <v>256</v>
      </c>
      <c r="AB24" s="46" t="s">
        <v>402</v>
      </c>
      <c r="AC24" s="46" t="s">
        <v>192</v>
      </c>
      <c r="AD24" s="47"/>
      <c r="AE24" s="47"/>
      <c r="AF24" s="47"/>
      <c r="AG24" s="82">
        <v>1999</v>
      </c>
      <c r="AH24" s="38">
        <v>2013</v>
      </c>
      <c r="AI24" s="56" t="s">
        <v>1138</v>
      </c>
      <c r="AJ24" s="47" t="s">
        <v>1139</v>
      </c>
      <c r="AK24" s="38"/>
    </row>
    <row r="25" spans="1:37" ht="14.25" customHeight="1" x14ac:dyDescent="0.25">
      <c r="A25" t="s">
        <v>1190</v>
      </c>
      <c r="C25" s="45" t="s">
        <v>912</v>
      </c>
      <c r="D25" s="47" t="s">
        <v>913</v>
      </c>
      <c r="E25" s="46" t="s">
        <v>282</v>
      </c>
      <c r="F25" s="47" t="s">
        <v>914</v>
      </c>
      <c r="G25" s="46">
        <v>8051</v>
      </c>
      <c r="H25" s="47">
        <v>8</v>
      </c>
      <c r="I25" s="38" t="s">
        <v>262</v>
      </c>
      <c r="J25" s="37"/>
      <c r="K25" s="72"/>
      <c r="L25" s="113"/>
      <c r="M25" s="47"/>
      <c r="N25" s="48"/>
      <c r="O25" s="47"/>
      <c r="P25" s="47"/>
      <c r="Q25" s="113"/>
      <c r="R25" s="47"/>
      <c r="S25" s="81"/>
      <c r="T25" s="113"/>
      <c r="U25" s="37" t="s">
        <v>42</v>
      </c>
      <c r="V25" s="46">
        <v>17</v>
      </c>
      <c r="W25" s="47" t="s">
        <v>916</v>
      </c>
      <c r="X25" s="47" t="s">
        <v>333</v>
      </c>
      <c r="Y25" s="47" t="s">
        <v>333</v>
      </c>
      <c r="Z25" s="48" t="s">
        <v>193</v>
      </c>
      <c r="AA25" s="46" t="s">
        <v>402</v>
      </c>
      <c r="AB25" s="46" t="s">
        <v>402</v>
      </c>
      <c r="AC25" s="46" t="s">
        <v>192</v>
      </c>
      <c r="AD25" s="47"/>
      <c r="AE25" s="47"/>
      <c r="AF25" s="47"/>
      <c r="AG25" s="82">
        <v>2002</v>
      </c>
      <c r="AH25" s="38">
        <v>2010</v>
      </c>
      <c r="AI25" s="37" t="s">
        <v>915</v>
      </c>
      <c r="AJ25" s="47" t="s">
        <v>917</v>
      </c>
      <c r="AK25" s="38"/>
    </row>
    <row r="26" spans="1:37" ht="14.25" customHeight="1" x14ac:dyDescent="0.25">
      <c r="A26" t="s">
        <v>1190</v>
      </c>
      <c r="C26" s="45" t="s">
        <v>965</v>
      </c>
      <c r="D26" s="47" t="s">
        <v>966</v>
      </c>
      <c r="E26" s="46" t="s">
        <v>206</v>
      </c>
      <c r="F26" s="47" t="s">
        <v>967</v>
      </c>
      <c r="G26" s="46">
        <v>8051</v>
      </c>
      <c r="H26" s="47">
        <v>8</v>
      </c>
      <c r="I26" s="38" t="s">
        <v>262</v>
      </c>
      <c r="J26" s="37"/>
      <c r="K26" s="72"/>
      <c r="L26" s="113"/>
      <c r="M26" s="47"/>
      <c r="N26" s="48"/>
      <c r="O26" s="47"/>
      <c r="P26" s="47"/>
      <c r="Q26" s="113"/>
      <c r="R26" s="47"/>
      <c r="S26" s="81"/>
      <c r="T26" s="113"/>
      <c r="U26" s="37" t="s">
        <v>47</v>
      </c>
      <c r="V26" s="46">
        <v>74</v>
      </c>
      <c r="W26" s="47" t="s">
        <v>325</v>
      </c>
      <c r="X26" s="47" t="s">
        <v>333</v>
      </c>
      <c r="Y26" s="47" t="s">
        <v>333</v>
      </c>
      <c r="Z26" s="48" t="s">
        <v>193</v>
      </c>
      <c r="AA26" s="46" t="s">
        <v>402</v>
      </c>
      <c r="AB26" s="46" t="s">
        <v>402</v>
      </c>
      <c r="AC26" s="46" t="s">
        <v>192</v>
      </c>
      <c r="AD26" s="47"/>
      <c r="AE26" s="47"/>
      <c r="AF26" s="47"/>
      <c r="AG26" s="82">
        <v>2011</v>
      </c>
      <c r="AH26" s="38">
        <v>2013</v>
      </c>
      <c r="AI26" s="37" t="s">
        <v>326</v>
      </c>
      <c r="AJ26" s="47" t="s">
        <v>968</v>
      </c>
      <c r="AK26" s="38"/>
    </row>
    <row r="27" spans="1:37" ht="14.25" customHeight="1" x14ac:dyDescent="0.25">
      <c r="A27" t="s">
        <v>1190</v>
      </c>
      <c r="C27" s="45" t="s">
        <v>328</v>
      </c>
      <c r="D27" s="47" t="s">
        <v>329</v>
      </c>
      <c r="E27" s="46" t="s">
        <v>257</v>
      </c>
      <c r="F27" s="47" t="s">
        <v>330</v>
      </c>
      <c r="G27" s="46">
        <v>8080</v>
      </c>
      <c r="H27" s="47">
        <v>8</v>
      </c>
      <c r="I27" s="38" t="s">
        <v>262</v>
      </c>
      <c r="J27" s="37" t="s">
        <v>1229</v>
      </c>
      <c r="K27" s="72" t="s">
        <v>311</v>
      </c>
      <c r="L27" s="113"/>
      <c r="M27" s="47">
        <v>1269</v>
      </c>
      <c r="N27" s="48">
        <v>6</v>
      </c>
      <c r="O27" s="47">
        <v>0</v>
      </c>
      <c r="P27" s="47"/>
      <c r="Q27" s="113">
        <v>128.86600000000001</v>
      </c>
      <c r="R27" s="47">
        <v>14.7</v>
      </c>
      <c r="S27" s="81">
        <v>0.33</v>
      </c>
      <c r="T27" s="113">
        <f>1000*S27*Q27/M27</f>
        <v>33.511252955082746</v>
      </c>
      <c r="U27" s="37" t="s">
        <v>47</v>
      </c>
      <c r="V27" s="46">
        <v>1</v>
      </c>
      <c r="W27" s="47" t="s">
        <v>331</v>
      </c>
      <c r="X27" s="47" t="s">
        <v>333</v>
      </c>
      <c r="Y27" s="47" t="s">
        <v>333</v>
      </c>
      <c r="Z27" s="48" t="s">
        <v>193</v>
      </c>
      <c r="AA27" s="46" t="s">
        <v>402</v>
      </c>
      <c r="AB27" s="46" t="s">
        <v>402</v>
      </c>
      <c r="AC27" s="46" t="s">
        <v>192</v>
      </c>
      <c r="AD27" s="47"/>
      <c r="AE27" s="47"/>
      <c r="AF27" s="47"/>
      <c r="AG27" s="82">
        <v>2006</v>
      </c>
      <c r="AH27" s="38">
        <v>2009</v>
      </c>
      <c r="AI27" s="37" t="s">
        <v>332</v>
      </c>
      <c r="AJ27" s="47" t="s">
        <v>1240</v>
      </c>
      <c r="AK27" s="38"/>
    </row>
    <row r="28" spans="1:37" ht="14.25" customHeight="1" x14ac:dyDescent="0.25">
      <c r="A28" t="s">
        <v>1190</v>
      </c>
      <c r="C28" s="45" t="s">
        <v>598</v>
      </c>
      <c r="D28" s="47" t="s">
        <v>599</v>
      </c>
      <c r="E28" s="46" t="s">
        <v>257</v>
      </c>
      <c r="F28" s="47" t="s">
        <v>600</v>
      </c>
      <c r="G28" s="46">
        <v>8080</v>
      </c>
      <c r="H28" s="47">
        <v>8</v>
      </c>
      <c r="I28" s="38" t="s">
        <v>262</v>
      </c>
      <c r="J28" s="37" t="s">
        <v>20</v>
      </c>
      <c r="K28" s="72" t="s">
        <v>311</v>
      </c>
      <c r="L28" s="113"/>
      <c r="M28" s="47">
        <v>278</v>
      </c>
      <c r="N28" s="48">
        <v>6</v>
      </c>
      <c r="O28" s="47"/>
      <c r="P28" s="47">
        <v>3</v>
      </c>
      <c r="Q28" s="113">
        <v>141.965</v>
      </c>
      <c r="R28" s="47">
        <v>14.7</v>
      </c>
      <c r="S28" s="81">
        <v>0.33</v>
      </c>
      <c r="T28" s="113">
        <f>1000*S28*Q28/M28</f>
        <v>168.51960431654678</v>
      </c>
      <c r="U28" s="37" t="s">
        <v>47</v>
      </c>
      <c r="V28" s="46">
        <v>5</v>
      </c>
      <c r="W28" s="47" t="s">
        <v>1241</v>
      </c>
      <c r="X28" s="47" t="s">
        <v>333</v>
      </c>
      <c r="Y28" s="47" t="s">
        <v>333</v>
      </c>
      <c r="Z28" s="48" t="s">
        <v>193</v>
      </c>
      <c r="AA28" s="46" t="s">
        <v>402</v>
      </c>
      <c r="AB28" s="46" t="s">
        <v>402</v>
      </c>
      <c r="AC28" s="46" t="s">
        <v>192</v>
      </c>
      <c r="AD28" s="47"/>
      <c r="AE28" s="47"/>
      <c r="AF28" s="47"/>
      <c r="AG28" s="82">
        <v>2007</v>
      </c>
      <c r="AH28" s="38">
        <v>2012</v>
      </c>
      <c r="AI28" s="37" t="s">
        <v>332</v>
      </c>
      <c r="AJ28" s="47" t="s">
        <v>1242</v>
      </c>
      <c r="AK28" s="38"/>
    </row>
    <row r="29" spans="1:37" ht="14.25" customHeight="1" x14ac:dyDescent="0.25">
      <c r="A29" t="s">
        <v>1190</v>
      </c>
      <c r="C29" s="45" t="s">
        <v>598</v>
      </c>
      <c r="D29" s="47" t="s">
        <v>599</v>
      </c>
      <c r="E29" s="46" t="s">
        <v>257</v>
      </c>
      <c r="F29" s="47" t="s">
        <v>600</v>
      </c>
      <c r="G29" s="46">
        <v>8080</v>
      </c>
      <c r="H29" s="47">
        <v>8</v>
      </c>
      <c r="I29" s="38" t="s">
        <v>262</v>
      </c>
      <c r="J29" s="37" t="s">
        <v>20</v>
      </c>
      <c r="K29" s="72" t="s">
        <v>311</v>
      </c>
      <c r="L29" s="113"/>
      <c r="M29" s="47">
        <v>148</v>
      </c>
      <c r="N29" s="48">
        <v>6</v>
      </c>
      <c r="O29" s="47"/>
      <c r="P29" s="47">
        <v>3</v>
      </c>
      <c r="Q29" s="113">
        <v>172.35400000000001</v>
      </c>
      <c r="R29" s="47">
        <v>14.7</v>
      </c>
      <c r="S29" s="81">
        <v>0.33</v>
      </c>
      <c r="T29" s="113">
        <f>1000*S29*Q29/M29</f>
        <v>384.3028378378379</v>
      </c>
      <c r="U29" s="37" t="s">
        <v>47</v>
      </c>
      <c r="V29" s="46">
        <v>5</v>
      </c>
      <c r="W29" s="47" t="s">
        <v>598</v>
      </c>
      <c r="X29" s="47" t="s">
        <v>333</v>
      </c>
      <c r="Y29" s="47" t="s">
        <v>333</v>
      </c>
      <c r="Z29" s="48" t="s">
        <v>193</v>
      </c>
      <c r="AA29" s="46" t="s">
        <v>402</v>
      </c>
      <c r="AB29" s="46" t="s">
        <v>402</v>
      </c>
      <c r="AC29" s="46" t="s">
        <v>192</v>
      </c>
      <c r="AD29" s="47"/>
      <c r="AE29" s="47"/>
      <c r="AF29" s="47"/>
      <c r="AG29" s="82">
        <v>2007</v>
      </c>
      <c r="AH29" s="38">
        <v>2012</v>
      </c>
      <c r="AI29" s="37" t="s">
        <v>332</v>
      </c>
      <c r="AJ29" s="47" t="s">
        <v>1243</v>
      </c>
      <c r="AK29" s="38"/>
    </row>
    <row r="30" spans="1:37" ht="14.25" customHeight="1" x14ac:dyDescent="0.25">
      <c r="A30" t="s">
        <v>1190</v>
      </c>
      <c r="C30" s="45" t="s">
        <v>598</v>
      </c>
      <c r="D30" s="47" t="s">
        <v>599</v>
      </c>
      <c r="E30" s="46" t="s">
        <v>257</v>
      </c>
      <c r="F30" s="47" t="s">
        <v>600</v>
      </c>
      <c r="G30" s="46">
        <v>8080</v>
      </c>
      <c r="H30" s="47">
        <v>8</v>
      </c>
      <c r="I30" s="38" t="s">
        <v>262</v>
      </c>
      <c r="J30" s="37" t="s">
        <v>20</v>
      </c>
      <c r="K30" s="72" t="s">
        <v>311</v>
      </c>
      <c r="L30" s="113"/>
      <c r="M30" s="47">
        <v>150</v>
      </c>
      <c r="N30" s="48">
        <v>6</v>
      </c>
      <c r="O30" s="47"/>
      <c r="P30" s="47">
        <v>3</v>
      </c>
      <c r="Q30" s="113">
        <v>141.68299999999999</v>
      </c>
      <c r="R30" s="47">
        <v>14.7</v>
      </c>
      <c r="S30" s="81">
        <v>0.33</v>
      </c>
      <c r="T30" s="113">
        <f>1000*S30*Q30/M30</f>
        <v>311.70260000000002</v>
      </c>
      <c r="U30" s="37" t="s">
        <v>42</v>
      </c>
      <c r="V30" s="46">
        <v>5</v>
      </c>
      <c r="W30" s="47" t="s">
        <v>598</v>
      </c>
      <c r="X30" s="47" t="s">
        <v>333</v>
      </c>
      <c r="Y30" s="47" t="s">
        <v>333</v>
      </c>
      <c r="Z30" s="48" t="s">
        <v>193</v>
      </c>
      <c r="AA30" s="46" t="s">
        <v>402</v>
      </c>
      <c r="AB30" s="46" t="s">
        <v>402</v>
      </c>
      <c r="AC30" s="46" t="s">
        <v>192</v>
      </c>
      <c r="AD30" s="47"/>
      <c r="AE30" s="47"/>
      <c r="AF30" s="47"/>
      <c r="AG30" s="82">
        <v>2007</v>
      </c>
      <c r="AH30" s="38">
        <v>2012</v>
      </c>
      <c r="AI30" s="37" t="s">
        <v>332</v>
      </c>
      <c r="AJ30" s="47" t="s">
        <v>1243</v>
      </c>
      <c r="AK30" s="38"/>
    </row>
    <row r="31" spans="1:37" ht="14.25" customHeight="1" x14ac:dyDescent="0.25">
      <c r="A31" t="s">
        <v>1190</v>
      </c>
      <c r="C31" s="45" t="s">
        <v>926</v>
      </c>
      <c r="D31" s="47" t="s">
        <v>927</v>
      </c>
      <c r="E31" s="46" t="s">
        <v>257</v>
      </c>
      <c r="F31" s="47" t="s">
        <v>411</v>
      </c>
      <c r="G31" s="46">
        <v>8080</v>
      </c>
      <c r="H31" s="47">
        <v>8</v>
      </c>
      <c r="I31" s="38" t="s">
        <v>262</v>
      </c>
      <c r="J31" s="37" t="s">
        <v>1229</v>
      </c>
      <c r="K31" s="72" t="s">
        <v>311</v>
      </c>
      <c r="L31" s="113" t="s">
        <v>1234</v>
      </c>
      <c r="M31" s="47">
        <v>958</v>
      </c>
      <c r="N31" s="48">
        <v>6</v>
      </c>
      <c r="O31" s="47"/>
      <c r="P31" s="47"/>
      <c r="Q31" s="113">
        <v>95.12</v>
      </c>
      <c r="R31" s="47">
        <v>14.7</v>
      </c>
      <c r="S31" s="81">
        <v>0.33</v>
      </c>
      <c r="T31" s="113">
        <f>1000*S31*Q31/M31</f>
        <v>32.765762004175365</v>
      </c>
      <c r="U31" s="37" t="s">
        <v>42</v>
      </c>
      <c r="V31" s="46">
        <v>16</v>
      </c>
      <c r="W31" s="47" t="s">
        <v>1237</v>
      </c>
      <c r="X31" s="47" t="s">
        <v>333</v>
      </c>
      <c r="Y31" s="47" t="s">
        <v>333</v>
      </c>
      <c r="Z31" s="48" t="s">
        <v>193</v>
      </c>
      <c r="AA31" s="46" t="s">
        <v>402</v>
      </c>
      <c r="AB31" s="46" t="s">
        <v>402</v>
      </c>
      <c r="AC31" s="46" t="s">
        <v>192</v>
      </c>
      <c r="AD31" s="47"/>
      <c r="AE31" s="47"/>
      <c r="AF31" s="47"/>
      <c r="AG31" s="82">
        <v>2002</v>
      </c>
      <c r="AH31" s="38">
        <v>2011</v>
      </c>
      <c r="AI31" s="37" t="s">
        <v>726</v>
      </c>
      <c r="AJ31" s="47" t="s">
        <v>929</v>
      </c>
      <c r="AK31" s="38"/>
    </row>
    <row r="32" spans="1:37" ht="14.25" customHeight="1" x14ac:dyDescent="0.25">
      <c r="A32" t="s">
        <v>1190</v>
      </c>
      <c r="C32" s="45" t="s">
        <v>1082</v>
      </c>
      <c r="D32" s="47"/>
      <c r="E32" s="46" t="s">
        <v>257</v>
      </c>
      <c r="F32" s="47" t="s">
        <v>1083</v>
      </c>
      <c r="G32" s="46">
        <v>8085</v>
      </c>
      <c r="H32" s="47">
        <v>8</v>
      </c>
      <c r="I32" s="38" t="s">
        <v>262</v>
      </c>
      <c r="J32" s="89"/>
      <c r="K32" s="90"/>
      <c r="L32" s="114"/>
      <c r="M32" s="47"/>
      <c r="N32" s="48"/>
      <c r="O32" s="47"/>
      <c r="P32" s="47"/>
      <c r="Q32" s="113"/>
      <c r="R32" s="47"/>
      <c r="S32" s="81"/>
      <c r="T32" s="113"/>
      <c r="U32" s="37" t="s">
        <v>42</v>
      </c>
      <c r="V32" s="46">
        <v>1</v>
      </c>
      <c r="W32" s="47" t="s">
        <v>1084</v>
      </c>
      <c r="X32" s="47" t="s">
        <v>333</v>
      </c>
      <c r="Y32" s="47" t="s">
        <v>333</v>
      </c>
      <c r="Z32" s="48" t="s">
        <v>193</v>
      </c>
      <c r="AA32" s="46" t="s">
        <v>402</v>
      </c>
      <c r="AB32" s="46" t="s">
        <v>402</v>
      </c>
      <c r="AC32" s="46" t="s">
        <v>192</v>
      </c>
      <c r="AD32" s="47"/>
      <c r="AE32" s="47"/>
      <c r="AF32" s="47"/>
      <c r="AG32" s="82">
        <v>1993</v>
      </c>
      <c r="AH32" s="38"/>
      <c r="AI32" s="56" t="s">
        <v>1085</v>
      </c>
      <c r="AJ32" s="47" t="s">
        <v>1086</v>
      </c>
      <c r="AK32" s="38"/>
    </row>
    <row r="33" spans="1:37" ht="14.25" customHeight="1" x14ac:dyDescent="0.25">
      <c r="A33" t="s">
        <v>1190</v>
      </c>
      <c r="C33" s="45" t="s">
        <v>1041</v>
      </c>
      <c r="D33" s="47"/>
      <c r="E33" s="46" t="s">
        <v>206</v>
      </c>
      <c r="F33" s="47" t="s">
        <v>1044</v>
      </c>
      <c r="G33" s="46">
        <v>8086</v>
      </c>
      <c r="H33" s="47">
        <v>8</v>
      </c>
      <c r="I33" s="38" t="s">
        <v>262</v>
      </c>
      <c r="J33" s="37"/>
      <c r="K33" s="72"/>
      <c r="L33" s="113"/>
      <c r="M33" s="47"/>
      <c r="N33" s="48"/>
      <c r="O33" s="47"/>
      <c r="P33" s="47"/>
      <c r="Q33" s="113"/>
      <c r="R33" s="47"/>
      <c r="S33" s="81"/>
      <c r="T33" s="113"/>
      <c r="U33" s="37" t="s">
        <v>42</v>
      </c>
      <c r="V33" s="46">
        <v>23</v>
      </c>
      <c r="W33" s="47" t="s">
        <v>1046</v>
      </c>
      <c r="X33" s="47" t="s">
        <v>333</v>
      </c>
      <c r="Y33" s="47" t="s">
        <v>333</v>
      </c>
      <c r="Z33" s="48" t="s">
        <v>193</v>
      </c>
      <c r="AA33" s="46" t="s">
        <v>338</v>
      </c>
      <c r="AB33" s="46" t="s">
        <v>338</v>
      </c>
      <c r="AC33" s="46" t="s">
        <v>192</v>
      </c>
      <c r="AD33" s="47"/>
      <c r="AE33" s="47"/>
      <c r="AF33" s="47"/>
      <c r="AG33" s="82">
        <v>2002</v>
      </c>
      <c r="AH33" s="38">
        <v>2010</v>
      </c>
      <c r="AI33" s="56" t="s">
        <v>720</v>
      </c>
      <c r="AJ33" s="47" t="s">
        <v>1042</v>
      </c>
      <c r="AK33" s="84" t="s">
        <v>1043</v>
      </c>
    </row>
    <row r="34" spans="1:37" ht="14.25" customHeight="1" x14ac:dyDescent="0.25">
      <c r="A34" t="s">
        <v>1190</v>
      </c>
      <c r="C34" s="45" t="s">
        <v>717</v>
      </c>
      <c r="D34" s="47" t="s">
        <v>718</v>
      </c>
      <c r="E34" s="46" t="s">
        <v>257</v>
      </c>
      <c r="F34" s="47" t="s">
        <v>719</v>
      </c>
      <c r="G34" s="46">
        <v>8086</v>
      </c>
      <c r="H34" s="47" t="s">
        <v>262</v>
      </c>
      <c r="I34" s="38" t="s">
        <v>262</v>
      </c>
      <c r="J34" s="89"/>
      <c r="K34" s="90"/>
      <c r="L34" s="114"/>
      <c r="M34" s="47"/>
      <c r="N34" s="48"/>
      <c r="O34" s="47"/>
      <c r="P34" s="47"/>
      <c r="Q34" s="113"/>
      <c r="R34" s="47"/>
      <c r="S34" s="81"/>
      <c r="T34" s="113"/>
      <c r="U34" s="37" t="s">
        <v>47</v>
      </c>
      <c r="V34" s="46">
        <v>4</v>
      </c>
      <c r="W34" s="47" t="s">
        <v>722</v>
      </c>
      <c r="X34" s="47" t="s">
        <v>333</v>
      </c>
      <c r="Y34" s="47" t="s">
        <v>333</v>
      </c>
      <c r="Z34" s="48" t="s">
        <v>193</v>
      </c>
      <c r="AA34" s="46" t="s">
        <v>338</v>
      </c>
      <c r="AB34" s="46" t="s">
        <v>338</v>
      </c>
      <c r="AC34" s="46" t="s">
        <v>192</v>
      </c>
      <c r="AD34" s="47"/>
      <c r="AE34" s="47"/>
      <c r="AF34" s="47"/>
      <c r="AG34" s="82">
        <v>2012</v>
      </c>
      <c r="AH34" s="38">
        <v>2013</v>
      </c>
      <c r="AI34" s="37" t="s">
        <v>720</v>
      </c>
      <c r="AJ34" s="47" t="s">
        <v>721</v>
      </c>
      <c r="AK34" s="38"/>
    </row>
    <row r="35" spans="1:37" ht="14.25" customHeight="1" x14ac:dyDescent="0.25">
      <c r="A35" t="s">
        <v>1190</v>
      </c>
      <c r="C35" s="45" t="s">
        <v>849</v>
      </c>
      <c r="D35" s="47" t="s">
        <v>850</v>
      </c>
      <c r="E35" s="46" t="s">
        <v>295</v>
      </c>
      <c r="F35" s="47" t="s">
        <v>583</v>
      </c>
      <c r="G35" s="46">
        <v>8086</v>
      </c>
      <c r="H35" s="47" t="s">
        <v>262</v>
      </c>
      <c r="I35" s="38" t="s">
        <v>262</v>
      </c>
      <c r="J35" s="37"/>
      <c r="K35" s="72"/>
      <c r="L35" s="113"/>
      <c r="M35" s="47"/>
      <c r="N35" s="48"/>
      <c r="O35" s="47"/>
      <c r="P35" s="47"/>
      <c r="Q35" s="113"/>
      <c r="R35" s="47"/>
      <c r="S35" s="81"/>
      <c r="T35" s="113"/>
      <c r="U35" s="37" t="s">
        <v>47</v>
      </c>
      <c r="V35" s="46">
        <v>57</v>
      </c>
      <c r="W35" s="47" t="s">
        <v>850</v>
      </c>
      <c r="X35" s="47" t="s">
        <v>333</v>
      </c>
      <c r="Y35" s="47" t="s">
        <v>333</v>
      </c>
      <c r="Z35" s="48" t="s">
        <v>193</v>
      </c>
      <c r="AA35" s="46" t="s">
        <v>338</v>
      </c>
      <c r="AB35" s="46" t="s">
        <v>338</v>
      </c>
      <c r="AC35" s="46" t="s">
        <v>192</v>
      </c>
      <c r="AD35" s="47"/>
      <c r="AE35" s="47"/>
      <c r="AF35" s="47"/>
      <c r="AG35" s="82">
        <v>2012</v>
      </c>
      <c r="AH35" s="38">
        <v>2013</v>
      </c>
      <c r="AI35" s="37" t="s">
        <v>720</v>
      </c>
      <c r="AJ35" s="47"/>
      <c r="AK35" s="38"/>
    </row>
    <row r="36" spans="1:37" ht="14.25" customHeight="1" x14ac:dyDescent="0.25">
      <c r="A36" t="s">
        <v>1190</v>
      </c>
      <c r="C36" s="45" t="s">
        <v>1006</v>
      </c>
      <c r="D36" s="47" t="s">
        <v>1007</v>
      </c>
      <c r="E36" s="46" t="s">
        <v>282</v>
      </c>
      <c r="F36" s="47" t="s">
        <v>1008</v>
      </c>
      <c r="G36" s="46">
        <v>8086</v>
      </c>
      <c r="H36" s="47" t="s">
        <v>262</v>
      </c>
      <c r="I36" s="38" t="s">
        <v>262</v>
      </c>
      <c r="J36" s="37"/>
      <c r="K36" s="72"/>
      <c r="L36" s="113"/>
      <c r="M36" s="47"/>
      <c r="N36" s="48"/>
      <c r="O36" s="47"/>
      <c r="P36" s="47"/>
      <c r="Q36" s="113"/>
      <c r="R36" s="47"/>
      <c r="S36" s="81"/>
      <c r="T36" s="113"/>
      <c r="U36" s="37" t="s">
        <v>47</v>
      </c>
      <c r="V36" s="46">
        <v>32</v>
      </c>
      <c r="W36" s="47" t="s">
        <v>1219</v>
      </c>
      <c r="X36" s="47" t="s">
        <v>333</v>
      </c>
      <c r="Y36" s="47" t="s">
        <v>333</v>
      </c>
      <c r="Z36" s="48" t="s">
        <v>193</v>
      </c>
      <c r="AA36" s="46" t="s">
        <v>338</v>
      </c>
      <c r="AB36" s="46" t="s">
        <v>338</v>
      </c>
      <c r="AC36" s="46" t="s">
        <v>192</v>
      </c>
      <c r="AD36" s="47"/>
      <c r="AE36" s="47"/>
      <c r="AF36" s="47"/>
      <c r="AG36" s="82">
        <v>2008</v>
      </c>
      <c r="AH36" s="38">
        <v>2014</v>
      </c>
      <c r="AI36" s="37" t="s">
        <v>720</v>
      </c>
      <c r="AJ36" s="75" t="s">
        <v>1218</v>
      </c>
      <c r="AK36" s="38" t="s">
        <v>1009</v>
      </c>
    </row>
    <row r="37" spans="1:37" ht="14.25" customHeight="1" x14ac:dyDescent="0.25">
      <c r="A37" t="s">
        <v>1190</v>
      </c>
      <c r="C37" s="45" t="s">
        <v>368</v>
      </c>
      <c r="D37" s="47" t="s">
        <v>368</v>
      </c>
      <c r="E37" s="46" t="s">
        <v>206</v>
      </c>
      <c r="F37" s="47" t="s">
        <v>372</v>
      </c>
      <c r="G37" s="46">
        <v>68000</v>
      </c>
      <c r="H37" s="47" t="s">
        <v>262</v>
      </c>
      <c r="I37" s="38" t="s">
        <v>369</v>
      </c>
      <c r="J37" s="37"/>
      <c r="K37" s="72"/>
      <c r="L37" s="113"/>
      <c r="M37" s="47"/>
      <c r="N37" s="48"/>
      <c r="O37" s="47"/>
      <c r="P37" s="47"/>
      <c r="Q37" s="113"/>
      <c r="R37" s="47"/>
      <c r="S37" s="81"/>
      <c r="T37" s="113"/>
      <c r="U37" s="37" t="s">
        <v>47</v>
      </c>
      <c r="V37" s="46">
        <v>1</v>
      </c>
      <c r="W37" s="47" t="s">
        <v>368</v>
      </c>
      <c r="X37" s="47" t="s">
        <v>360</v>
      </c>
      <c r="Y37" s="47" t="s">
        <v>333</v>
      </c>
      <c r="Z37" s="48" t="s">
        <v>193</v>
      </c>
      <c r="AA37" s="46" t="s">
        <v>342</v>
      </c>
      <c r="AB37" s="46" t="s">
        <v>342</v>
      </c>
      <c r="AC37" s="46" t="s">
        <v>192</v>
      </c>
      <c r="AD37" s="47"/>
      <c r="AE37" s="47"/>
      <c r="AF37" s="47"/>
      <c r="AG37" s="82">
        <v>2010</v>
      </c>
      <c r="AH37" s="38">
        <v>2011</v>
      </c>
      <c r="AI37" s="37" t="s">
        <v>370</v>
      </c>
      <c r="AJ37" s="47" t="s">
        <v>371</v>
      </c>
      <c r="AK37" s="38"/>
    </row>
    <row r="38" spans="1:37" x14ac:dyDescent="0.25">
      <c r="A38" t="s">
        <v>1190</v>
      </c>
      <c r="C38" s="45" t="s">
        <v>930</v>
      </c>
      <c r="D38" s="47" t="s">
        <v>931</v>
      </c>
      <c r="E38" s="46" t="s">
        <v>257</v>
      </c>
      <c r="F38" s="47" t="s">
        <v>932</v>
      </c>
      <c r="G38" s="46">
        <v>68000</v>
      </c>
      <c r="H38" s="47" t="s">
        <v>262</v>
      </c>
      <c r="I38" s="38" t="s">
        <v>369</v>
      </c>
      <c r="J38" s="37"/>
      <c r="K38" s="72"/>
      <c r="L38" s="113"/>
      <c r="M38" s="47"/>
      <c r="N38" s="48"/>
      <c r="O38" s="47"/>
      <c r="P38" s="47"/>
      <c r="Q38" s="113"/>
      <c r="R38" s="47"/>
      <c r="S38" s="81"/>
      <c r="T38" s="113"/>
      <c r="U38" s="37" t="s">
        <v>42</v>
      </c>
      <c r="V38" s="46">
        <v>2</v>
      </c>
      <c r="W38" s="47" t="s">
        <v>934</v>
      </c>
      <c r="X38" s="47" t="s">
        <v>333</v>
      </c>
      <c r="Y38" s="47" t="s">
        <v>333</v>
      </c>
      <c r="Z38" s="48" t="s">
        <v>193</v>
      </c>
      <c r="AA38" s="46" t="s">
        <v>342</v>
      </c>
      <c r="AB38" s="46" t="s">
        <v>342</v>
      </c>
      <c r="AC38" s="46" t="s">
        <v>192</v>
      </c>
      <c r="AD38" s="47"/>
      <c r="AE38" s="47">
        <v>16</v>
      </c>
      <c r="AF38" s="47"/>
      <c r="AG38" s="82">
        <v>2007</v>
      </c>
      <c r="AH38" s="38">
        <v>2012</v>
      </c>
      <c r="AI38" s="37" t="s">
        <v>370</v>
      </c>
      <c r="AJ38" s="47" t="s">
        <v>933</v>
      </c>
      <c r="AK38" s="38"/>
    </row>
    <row r="39" spans="1:37" x14ac:dyDescent="0.25">
      <c r="A39" t="s">
        <v>1190</v>
      </c>
      <c r="C39" s="45" t="s">
        <v>1195</v>
      </c>
      <c r="D39" s="47"/>
      <c r="E39" s="46" t="s">
        <v>257</v>
      </c>
      <c r="F39" s="47" t="s">
        <v>1198</v>
      </c>
      <c r="G39" s="46">
        <v>68000</v>
      </c>
      <c r="H39" s="47" t="s">
        <v>262</v>
      </c>
      <c r="I39" s="38" t="s">
        <v>369</v>
      </c>
      <c r="J39" s="37" t="s">
        <v>177</v>
      </c>
      <c r="K39" s="72" t="s">
        <v>1197</v>
      </c>
      <c r="L39" s="113"/>
      <c r="M39" s="47">
        <v>5000</v>
      </c>
      <c r="N39" s="48">
        <v>4</v>
      </c>
      <c r="O39" s="47"/>
      <c r="P39" s="47"/>
      <c r="Q39" s="113">
        <v>80</v>
      </c>
      <c r="R39" s="47"/>
      <c r="S39" s="81">
        <v>0.89</v>
      </c>
      <c r="T39" s="113">
        <f>1000*S39*Q39/M39</f>
        <v>14.24</v>
      </c>
      <c r="U39" s="37"/>
      <c r="V39" s="46"/>
      <c r="W39" s="47"/>
      <c r="X39" s="47" t="s">
        <v>333</v>
      </c>
      <c r="Y39" s="47" t="s">
        <v>333</v>
      </c>
      <c r="Z39" s="48" t="s">
        <v>193</v>
      </c>
      <c r="AA39" s="46" t="s">
        <v>342</v>
      </c>
      <c r="AB39" s="46" t="s">
        <v>342</v>
      </c>
      <c r="AC39" s="46" t="s">
        <v>192</v>
      </c>
      <c r="AD39" s="47"/>
      <c r="AE39" s="47">
        <v>16</v>
      </c>
      <c r="AF39" s="47"/>
      <c r="AG39" s="82">
        <v>2008</v>
      </c>
      <c r="AH39" s="38"/>
      <c r="AI39" s="37" t="s">
        <v>370</v>
      </c>
      <c r="AJ39" s="47" t="s">
        <v>1196</v>
      </c>
      <c r="AK39" s="38"/>
    </row>
    <row r="40" spans="1:37" x14ac:dyDescent="0.25">
      <c r="A40" t="s">
        <v>1191</v>
      </c>
      <c r="C40" s="45" t="s">
        <v>374</v>
      </c>
      <c r="D40" s="47" t="s">
        <v>498</v>
      </c>
      <c r="E40" s="46" t="s">
        <v>206</v>
      </c>
      <c r="F40" s="47" t="s">
        <v>375</v>
      </c>
      <c r="G40" s="46" t="s">
        <v>389</v>
      </c>
      <c r="H40" s="47">
        <v>16</v>
      </c>
      <c r="I40" s="38">
        <v>16</v>
      </c>
      <c r="J40" s="37"/>
      <c r="K40" s="72"/>
      <c r="L40" s="113"/>
      <c r="M40" s="47"/>
      <c r="N40" s="48"/>
      <c r="O40" s="47"/>
      <c r="P40" s="47"/>
      <c r="Q40" s="113"/>
      <c r="R40" s="47"/>
      <c r="S40" s="81"/>
      <c r="T40" s="113"/>
      <c r="U40" s="37" t="s">
        <v>42</v>
      </c>
      <c r="V40" s="46">
        <v>5</v>
      </c>
      <c r="W40" s="47" t="s">
        <v>376</v>
      </c>
      <c r="X40" s="47" t="s">
        <v>360</v>
      </c>
      <c r="Y40" s="47"/>
      <c r="Z40" s="48" t="s">
        <v>193</v>
      </c>
      <c r="AA40" s="46" t="s">
        <v>377</v>
      </c>
      <c r="AB40" s="46" t="s">
        <v>377</v>
      </c>
      <c r="AC40" s="46"/>
      <c r="AD40" s="47"/>
      <c r="AE40" s="47"/>
      <c r="AF40" s="47"/>
      <c r="AG40" s="82">
        <v>2010</v>
      </c>
      <c r="AH40" s="38">
        <v>2012</v>
      </c>
      <c r="AI40" s="37"/>
      <c r="AJ40" s="47" t="s">
        <v>378</v>
      </c>
      <c r="AK40" s="38"/>
    </row>
    <row r="41" spans="1:37" ht="13.9" customHeight="1" x14ac:dyDescent="0.25">
      <c r="A41" t="s">
        <v>1190</v>
      </c>
      <c r="C41" s="45" t="s">
        <v>540</v>
      </c>
      <c r="D41" s="47" t="s">
        <v>541</v>
      </c>
      <c r="E41" s="46" t="s">
        <v>257</v>
      </c>
      <c r="F41" s="47" t="s">
        <v>542</v>
      </c>
      <c r="G41" s="46" t="s">
        <v>543</v>
      </c>
      <c r="H41" s="47">
        <v>16</v>
      </c>
      <c r="I41" s="38" t="s">
        <v>262</v>
      </c>
      <c r="J41" s="37"/>
      <c r="K41" s="72"/>
      <c r="L41" s="113"/>
      <c r="M41" s="47"/>
      <c r="N41" s="48"/>
      <c r="O41" s="47"/>
      <c r="P41" s="47"/>
      <c r="Q41" s="113"/>
      <c r="R41" s="47"/>
      <c r="S41" s="81"/>
      <c r="T41" s="113"/>
      <c r="U41" s="37" t="s">
        <v>42</v>
      </c>
      <c r="V41" s="46">
        <v>25</v>
      </c>
      <c r="W41" s="47" t="s">
        <v>389</v>
      </c>
      <c r="X41" s="47" t="s">
        <v>333</v>
      </c>
      <c r="Y41" s="47" t="s">
        <v>333</v>
      </c>
      <c r="Z41" s="48" t="s">
        <v>193</v>
      </c>
      <c r="AA41" s="46" t="s">
        <v>402</v>
      </c>
      <c r="AB41" s="46" t="s">
        <v>402</v>
      </c>
      <c r="AC41" s="46" t="s">
        <v>193</v>
      </c>
      <c r="AD41" s="47"/>
      <c r="AE41" s="47"/>
      <c r="AF41" s="47"/>
      <c r="AG41" s="82">
        <v>2008</v>
      </c>
      <c r="AH41" s="38">
        <v>2009</v>
      </c>
      <c r="AI41" s="37" t="s">
        <v>602</v>
      </c>
      <c r="AJ41" s="47" t="s">
        <v>544</v>
      </c>
      <c r="AK41" s="38"/>
    </row>
    <row r="42" spans="1:37" ht="14.25" customHeight="1" x14ac:dyDescent="0.25">
      <c r="A42" t="s">
        <v>1190</v>
      </c>
      <c r="C42" s="45" t="s">
        <v>445</v>
      </c>
      <c r="D42" s="47"/>
      <c r="E42" s="46" t="s">
        <v>204</v>
      </c>
      <c r="F42" s="47" t="s">
        <v>209</v>
      </c>
      <c r="G42" s="46" t="s">
        <v>863</v>
      </c>
      <c r="H42" s="47">
        <v>32</v>
      </c>
      <c r="I42" s="38">
        <v>16</v>
      </c>
      <c r="J42" s="37" t="s">
        <v>161</v>
      </c>
      <c r="K42" s="72" t="s">
        <v>1186</v>
      </c>
      <c r="L42" s="113"/>
      <c r="M42" s="47">
        <v>4500</v>
      </c>
      <c r="N42" s="48">
        <v>6</v>
      </c>
      <c r="O42" s="47"/>
      <c r="P42" s="47"/>
      <c r="Q42" s="113">
        <v>1000</v>
      </c>
      <c r="R42" s="47"/>
      <c r="S42" s="81">
        <v>2.5</v>
      </c>
      <c r="T42" s="113">
        <f>1000*S42*Q42/M42</f>
        <v>555.55555555555554</v>
      </c>
      <c r="U42" s="37" t="s">
        <v>1180</v>
      </c>
      <c r="V42" s="46"/>
      <c r="W42" s="47"/>
      <c r="X42" s="47" t="s">
        <v>333</v>
      </c>
      <c r="Y42" s="47" t="s">
        <v>333</v>
      </c>
      <c r="Z42" s="48" t="s">
        <v>192</v>
      </c>
      <c r="AA42" s="46" t="s">
        <v>342</v>
      </c>
      <c r="AB42" s="46" t="s">
        <v>342</v>
      </c>
      <c r="AC42" s="46" t="s">
        <v>192</v>
      </c>
      <c r="AD42" s="47">
        <v>80</v>
      </c>
      <c r="AE42" s="47">
        <v>16</v>
      </c>
      <c r="AF42" s="47">
        <v>10</v>
      </c>
      <c r="AG42" s="82"/>
      <c r="AH42" s="38">
        <v>2012</v>
      </c>
      <c r="AI42" s="37" t="s">
        <v>164</v>
      </c>
      <c r="AJ42" s="47" t="s">
        <v>165</v>
      </c>
      <c r="AK42" s="38" t="s">
        <v>162</v>
      </c>
    </row>
    <row r="43" spans="1:37" ht="14.25" customHeight="1" x14ac:dyDescent="0.25">
      <c r="A43" t="s">
        <v>1190</v>
      </c>
      <c r="C43" s="45" t="s">
        <v>445</v>
      </c>
      <c r="D43" s="47"/>
      <c r="E43" s="46" t="s">
        <v>204</v>
      </c>
      <c r="F43" s="47" t="s">
        <v>209</v>
      </c>
      <c r="G43" s="46" t="s">
        <v>863</v>
      </c>
      <c r="H43" s="47">
        <v>32</v>
      </c>
      <c r="I43" s="38">
        <v>16</v>
      </c>
      <c r="J43" s="37" t="s">
        <v>1187</v>
      </c>
      <c r="K43" s="72" t="s">
        <v>1188</v>
      </c>
      <c r="L43" s="113"/>
      <c r="M43" s="47">
        <v>4500</v>
      </c>
      <c r="N43" s="48" t="s">
        <v>1190</v>
      </c>
      <c r="O43" s="47"/>
      <c r="P43" s="47"/>
      <c r="Q43" s="113">
        <v>1050</v>
      </c>
      <c r="R43" s="47"/>
      <c r="S43" s="81">
        <v>2.5</v>
      </c>
      <c r="T43" s="113">
        <f>1000*S43*Q43/M43</f>
        <v>583.33333333333337</v>
      </c>
      <c r="U43" s="37" t="s">
        <v>1180</v>
      </c>
      <c r="V43" s="46"/>
      <c r="W43" s="47"/>
      <c r="X43" s="47" t="s">
        <v>333</v>
      </c>
      <c r="Y43" s="47" t="s">
        <v>333</v>
      </c>
      <c r="Z43" s="48" t="s">
        <v>192</v>
      </c>
      <c r="AA43" s="46" t="s">
        <v>342</v>
      </c>
      <c r="AB43" s="46" t="s">
        <v>342</v>
      </c>
      <c r="AC43" s="46" t="s">
        <v>192</v>
      </c>
      <c r="AD43" s="47">
        <v>80</v>
      </c>
      <c r="AE43" s="47">
        <v>16</v>
      </c>
      <c r="AF43" s="47">
        <v>10</v>
      </c>
      <c r="AG43" s="82"/>
      <c r="AH43" s="38">
        <v>2012</v>
      </c>
      <c r="AI43" s="37" t="s">
        <v>1189</v>
      </c>
      <c r="AJ43" s="47" t="s">
        <v>165</v>
      </c>
      <c r="AK43" s="38" t="s">
        <v>162</v>
      </c>
    </row>
    <row r="44" spans="1:37" ht="14.25" customHeight="1" x14ac:dyDescent="0.25">
      <c r="A44" t="s">
        <v>1190</v>
      </c>
      <c r="C44" s="45" t="s">
        <v>445</v>
      </c>
      <c r="D44" s="47"/>
      <c r="E44" s="46" t="s">
        <v>204</v>
      </c>
      <c r="F44" s="47" t="s">
        <v>209</v>
      </c>
      <c r="G44" s="46" t="s">
        <v>863</v>
      </c>
      <c r="H44" s="47">
        <v>32</v>
      </c>
      <c r="I44" s="38">
        <v>16</v>
      </c>
      <c r="J44" s="37" t="s">
        <v>265</v>
      </c>
      <c r="K44" s="72" t="s">
        <v>1188</v>
      </c>
      <c r="L44" s="113"/>
      <c r="M44" s="47">
        <v>4500</v>
      </c>
      <c r="N44" s="48" t="s">
        <v>1190</v>
      </c>
      <c r="O44" s="47"/>
      <c r="P44" s="47"/>
      <c r="Q44" s="113">
        <v>925</v>
      </c>
      <c r="R44" s="47"/>
      <c r="S44" s="81">
        <v>2.5</v>
      </c>
      <c r="T44" s="113">
        <f>1000*S44*Q44/M44</f>
        <v>513.88888888888891</v>
      </c>
      <c r="U44" s="37" t="s">
        <v>1180</v>
      </c>
      <c r="V44" s="46"/>
      <c r="W44" s="47"/>
      <c r="X44" s="47" t="s">
        <v>333</v>
      </c>
      <c r="Y44" s="47" t="s">
        <v>333</v>
      </c>
      <c r="Z44" s="48" t="s">
        <v>192</v>
      </c>
      <c r="AA44" s="46" t="s">
        <v>342</v>
      </c>
      <c r="AB44" s="46" t="s">
        <v>342</v>
      </c>
      <c r="AC44" s="46" t="s">
        <v>192</v>
      </c>
      <c r="AD44" s="47">
        <v>80</v>
      </c>
      <c r="AE44" s="47">
        <v>16</v>
      </c>
      <c r="AF44" s="47">
        <v>10</v>
      </c>
      <c r="AG44" s="82"/>
      <c r="AH44" s="38">
        <v>2012</v>
      </c>
      <c r="AI44" s="37" t="s">
        <v>1189</v>
      </c>
      <c r="AJ44" s="47" t="s">
        <v>165</v>
      </c>
      <c r="AK44" s="38" t="s">
        <v>162</v>
      </c>
    </row>
    <row r="45" spans="1:37" ht="14.25" customHeight="1" x14ac:dyDescent="0.25">
      <c r="A45" t="s">
        <v>1190</v>
      </c>
      <c r="C45" s="45" t="s">
        <v>361</v>
      </c>
      <c r="D45" s="47" t="s">
        <v>362</v>
      </c>
      <c r="E45" s="46" t="s">
        <v>257</v>
      </c>
      <c r="F45" s="47" t="s">
        <v>363</v>
      </c>
      <c r="G45" s="85" t="s">
        <v>364</v>
      </c>
      <c r="H45" s="47">
        <v>32</v>
      </c>
      <c r="I45" s="38">
        <v>32</v>
      </c>
      <c r="J45" s="37"/>
      <c r="K45" s="72"/>
      <c r="L45" s="113"/>
      <c r="M45" s="47"/>
      <c r="N45" s="48"/>
      <c r="O45" s="47"/>
      <c r="P45" s="47"/>
      <c r="Q45" s="113"/>
      <c r="R45" s="47"/>
      <c r="S45" s="81"/>
      <c r="T45" s="113"/>
      <c r="U45" s="37" t="s">
        <v>47</v>
      </c>
      <c r="V45" s="46">
        <v>25</v>
      </c>
      <c r="W45" s="47" t="s">
        <v>367</v>
      </c>
      <c r="X45" s="47" t="s">
        <v>333</v>
      </c>
      <c r="Y45" s="47" t="s">
        <v>333</v>
      </c>
      <c r="Z45" s="48" t="s">
        <v>193</v>
      </c>
      <c r="AA45" s="46" t="s">
        <v>342</v>
      </c>
      <c r="AB45" s="46" t="s">
        <v>342</v>
      </c>
      <c r="AC45" s="46" t="s">
        <v>192</v>
      </c>
      <c r="AD45" s="47"/>
      <c r="AE45" s="47"/>
      <c r="AF45" s="47"/>
      <c r="AG45" s="82">
        <v>2010</v>
      </c>
      <c r="AH45" s="38">
        <v>2013</v>
      </c>
      <c r="AI45" s="37" t="s">
        <v>365</v>
      </c>
      <c r="AJ45" s="47" t="s">
        <v>366</v>
      </c>
      <c r="AK45" s="38"/>
    </row>
    <row r="46" spans="1:37" ht="14.25" customHeight="1" x14ac:dyDescent="0.25">
      <c r="A46" t="s">
        <v>1190</v>
      </c>
      <c r="C46" s="45" t="s">
        <v>882</v>
      </c>
      <c r="D46" s="47" t="s">
        <v>883</v>
      </c>
      <c r="E46" s="46" t="s">
        <v>206</v>
      </c>
      <c r="F46" s="47" t="s">
        <v>392</v>
      </c>
      <c r="G46" s="85" t="s">
        <v>364</v>
      </c>
      <c r="H46" s="47">
        <v>32</v>
      </c>
      <c r="I46" s="38">
        <v>32</v>
      </c>
      <c r="J46" s="37"/>
      <c r="K46" s="72"/>
      <c r="L46" s="113"/>
      <c r="M46" s="47"/>
      <c r="N46" s="48"/>
      <c r="O46" s="47"/>
      <c r="P46" s="47"/>
      <c r="Q46" s="113"/>
      <c r="R46" s="47"/>
      <c r="S46" s="81"/>
      <c r="T46" s="113"/>
      <c r="U46" s="37" t="s">
        <v>42</v>
      </c>
      <c r="V46" s="46">
        <v>16</v>
      </c>
      <c r="W46" s="47" t="s">
        <v>885</v>
      </c>
      <c r="X46" s="47" t="s">
        <v>333</v>
      </c>
      <c r="Y46" s="47" t="s">
        <v>333</v>
      </c>
      <c r="Z46" s="48" t="s">
        <v>193</v>
      </c>
      <c r="AA46" s="46" t="s">
        <v>342</v>
      </c>
      <c r="AB46" s="46" t="s">
        <v>342</v>
      </c>
      <c r="AC46" s="46" t="s">
        <v>192</v>
      </c>
      <c r="AD46" s="47"/>
      <c r="AE46" s="47">
        <v>32</v>
      </c>
      <c r="AF46" s="47">
        <v>8</v>
      </c>
      <c r="AG46" s="82">
        <v>2011</v>
      </c>
      <c r="AH46" s="38">
        <v>2013</v>
      </c>
      <c r="AI46" s="37"/>
      <c r="AJ46" s="47" t="s">
        <v>884</v>
      </c>
      <c r="AK46" s="38"/>
    </row>
    <row r="47" spans="1:37" ht="14.25" customHeight="1" x14ac:dyDescent="0.25">
      <c r="A47" t="s">
        <v>1191</v>
      </c>
      <c r="C47" s="45" t="s">
        <v>727</v>
      </c>
      <c r="D47" s="47" t="s">
        <v>727</v>
      </c>
      <c r="E47" s="46" t="s">
        <v>282</v>
      </c>
      <c r="F47" s="47" t="s">
        <v>728</v>
      </c>
      <c r="G47" s="46" t="s">
        <v>364</v>
      </c>
      <c r="H47" s="47">
        <v>32</v>
      </c>
      <c r="I47" s="38">
        <v>32</v>
      </c>
      <c r="J47" s="37"/>
      <c r="K47" s="72"/>
      <c r="L47" s="113"/>
      <c r="M47" s="47"/>
      <c r="N47" s="48"/>
      <c r="O47" s="47"/>
      <c r="P47" s="47"/>
      <c r="Q47" s="113"/>
      <c r="R47" s="47"/>
      <c r="S47" s="81"/>
      <c r="T47" s="113"/>
      <c r="U47" s="37" t="s">
        <v>47</v>
      </c>
      <c r="V47" s="46">
        <v>8</v>
      </c>
      <c r="W47" s="47" t="s">
        <v>727</v>
      </c>
      <c r="X47" s="47" t="s">
        <v>333</v>
      </c>
      <c r="Y47" s="47" t="s">
        <v>333</v>
      </c>
      <c r="Z47" s="48" t="s">
        <v>193</v>
      </c>
      <c r="AA47" s="46" t="s">
        <v>402</v>
      </c>
      <c r="AB47" s="46" t="s">
        <v>402</v>
      </c>
      <c r="AC47" s="46" t="s">
        <v>192</v>
      </c>
      <c r="AD47" s="47"/>
      <c r="AE47" s="47"/>
      <c r="AF47" s="47"/>
      <c r="AG47" s="82">
        <v>2006</v>
      </c>
      <c r="AH47" s="38">
        <v>2009</v>
      </c>
      <c r="AI47" s="37"/>
      <c r="AJ47" s="47" t="s">
        <v>729</v>
      </c>
      <c r="AK47" s="38"/>
    </row>
    <row r="48" spans="1:37" ht="15" customHeight="1" x14ac:dyDescent="0.25">
      <c r="A48" t="s">
        <v>1190</v>
      </c>
      <c r="C48" s="45" t="s">
        <v>397</v>
      </c>
      <c r="D48" s="47" t="s">
        <v>397</v>
      </c>
      <c r="E48" s="46" t="s">
        <v>257</v>
      </c>
      <c r="F48" s="47" t="s">
        <v>398</v>
      </c>
      <c r="G48" s="46" t="s">
        <v>399</v>
      </c>
      <c r="H48" s="47">
        <v>8</v>
      </c>
      <c r="I48" s="38">
        <v>16</v>
      </c>
      <c r="J48" s="37"/>
      <c r="K48" s="72"/>
      <c r="L48" s="113"/>
      <c r="M48" s="47"/>
      <c r="N48" s="48"/>
      <c r="O48" s="47"/>
      <c r="P48" s="47"/>
      <c r="Q48" s="113"/>
      <c r="R48" s="47"/>
      <c r="S48" s="81"/>
      <c r="T48" s="113"/>
      <c r="U48" s="37" t="s">
        <v>47</v>
      </c>
      <c r="V48" s="46"/>
      <c r="W48" s="47" t="s">
        <v>397</v>
      </c>
      <c r="X48" s="47"/>
      <c r="Y48" s="47" t="s">
        <v>333</v>
      </c>
      <c r="Z48" s="48" t="s">
        <v>193</v>
      </c>
      <c r="AA48" s="46" t="s">
        <v>402</v>
      </c>
      <c r="AB48" s="46" t="s">
        <v>403</v>
      </c>
      <c r="AC48" s="46" t="s">
        <v>192</v>
      </c>
      <c r="AD48" s="47"/>
      <c r="AE48" s="47">
        <v>32</v>
      </c>
      <c r="AF48" s="47"/>
      <c r="AG48" s="82">
        <v>2002</v>
      </c>
      <c r="AH48" s="38">
        <v>2012</v>
      </c>
      <c r="AI48" s="37" t="s">
        <v>400</v>
      </c>
      <c r="AJ48" s="47" t="s">
        <v>401</v>
      </c>
      <c r="AK48" s="38"/>
    </row>
    <row r="49" spans="1:37" x14ac:dyDescent="0.25">
      <c r="A49" t="s">
        <v>1190</v>
      </c>
      <c r="C49" s="45" t="s">
        <v>404</v>
      </c>
      <c r="D49" s="47" t="s">
        <v>404</v>
      </c>
      <c r="E49" s="46" t="s">
        <v>257</v>
      </c>
      <c r="F49" s="47" t="s">
        <v>405</v>
      </c>
      <c r="G49" s="46" t="s">
        <v>399</v>
      </c>
      <c r="H49" s="47">
        <v>8</v>
      </c>
      <c r="I49" s="38">
        <v>16</v>
      </c>
      <c r="J49" s="37"/>
      <c r="K49" s="72"/>
      <c r="L49" s="113"/>
      <c r="M49" s="47"/>
      <c r="N49" s="48"/>
      <c r="O49" s="47"/>
      <c r="P49" s="47"/>
      <c r="Q49" s="113"/>
      <c r="R49" s="47"/>
      <c r="S49" s="81"/>
      <c r="T49" s="113"/>
      <c r="U49" s="37" t="s">
        <v>42</v>
      </c>
      <c r="V49" s="46">
        <v>9</v>
      </c>
      <c r="W49" s="47" t="s">
        <v>397</v>
      </c>
      <c r="X49" s="47" t="s">
        <v>360</v>
      </c>
      <c r="Y49" s="47" t="s">
        <v>333</v>
      </c>
      <c r="Z49" s="48" t="s">
        <v>193</v>
      </c>
      <c r="AA49" s="46" t="s">
        <v>402</v>
      </c>
      <c r="AB49" s="46" t="s">
        <v>403</v>
      </c>
      <c r="AC49" s="46" t="s">
        <v>192</v>
      </c>
      <c r="AD49" s="47"/>
      <c r="AE49" s="47">
        <v>32</v>
      </c>
      <c r="AF49" s="47"/>
      <c r="AG49" s="82">
        <v>2010</v>
      </c>
      <c r="AH49" s="38">
        <v>2010</v>
      </c>
      <c r="AI49" s="37" t="s">
        <v>400</v>
      </c>
      <c r="AJ49" s="47" t="s">
        <v>406</v>
      </c>
      <c r="AK49" s="38"/>
    </row>
    <row r="50" spans="1:37" ht="15" customHeight="1" x14ac:dyDescent="0.25">
      <c r="A50" t="s">
        <v>1190</v>
      </c>
      <c r="C50" s="45" t="s">
        <v>819</v>
      </c>
      <c r="D50" s="47" t="s">
        <v>820</v>
      </c>
      <c r="E50" s="46" t="s">
        <v>206</v>
      </c>
      <c r="F50" s="47" t="s">
        <v>821</v>
      </c>
      <c r="G50" s="46" t="s">
        <v>399</v>
      </c>
      <c r="H50" s="47">
        <v>8</v>
      </c>
      <c r="I50" s="38">
        <v>16</v>
      </c>
      <c r="J50" s="37"/>
      <c r="K50" s="72"/>
      <c r="L50" s="113"/>
      <c r="M50" s="47"/>
      <c r="N50" s="48"/>
      <c r="O50" s="47"/>
      <c r="P50" s="47"/>
      <c r="Q50" s="113"/>
      <c r="R50" s="47"/>
      <c r="S50" s="81"/>
      <c r="T50" s="113"/>
      <c r="U50" s="37" t="s">
        <v>47</v>
      </c>
      <c r="V50" s="46">
        <v>1</v>
      </c>
      <c r="W50" s="47" t="s">
        <v>822</v>
      </c>
      <c r="X50" s="47" t="s">
        <v>333</v>
      </c>
      <c r="Y50" s="47" t="s">
        <v>333</v>
      </c>
      <c r="Z50" s="48" t="s">
        <v>193</v>
      </c>
      <c r="AA50" s="46" t="s">
        <v>402</v>
      </c>
      <c r="AB50" s="46" t="s">
        <v>402</v>
      </c>
      <c r="AC50" s="46" t="s">
        <v>192</v>
      </c>
      <c r="AD50" s="47">
        <v>17</v>
      </c>
      <c r="AE50" s="47">
        <v>4</v>
      </c>
      <c r="AF50" s="47"/>
      <c r="AG50" s="82">
        <v>2010</v>
      </c>
      <c r="AH50" s="38">
        <v>2010</v>
      </c>
      <c r="AI50" s="37" t="s">
        <v>400</v>
      </c>
      <c r="AJ50" s="47" t="s">
        <v>823</v>
      </c>
      <c r="AK50" s="38"/>
    </row>
    <row r="51" spans="1:37" ht="14.25" customHeight="1" x14ac:dyDescent="0.25">
      <c r="A51" t="s">
        <v>1190</v>
      </c>
      <c r="C51" s="45" t="s">
        <v>407</v>
      </c>
      <c r="D51" s="47" t="s">
        <v>407</v>
      </c>
      <c r="E51" s="46" t="s">
        <v>206</v>
      </c>
      <c r="F51" s="47" t="s">
        <v>358</v>
      </c>
      <c r="G51" s="46" t="s">
        <v>399</v>
      </c>
      <c r="H51" s="47">
        <v>8</v>
      </c>
      <c r="I51" s="38">
        <v>16</v>
      </c>
      <c r="J51" s="37"/>
      <c r="K51" s="72"/>
      <c r="L51" s="113"/>
      <c r="M51" s="47"/>
      <c r="N51" s="48"/>
      <c r="O51" s="47"/>
      <c r="P51" s="47"/>
      <c r="Q51" s="113"/>
      <c r="R51" s="47"/>
      <c r="S51" s="81"/>
      <c r="T51" s="113"/>
      <c r="U51" s="37" t="s">
        <v>42</v>
      </c>
      <c r="V51" s="46">
        <v>1</v>
      </c>
      <c r="W51" s="47" t="s">
        <v>408</v>
      </c>
      <c r="X51" s="47"/>
      <c r="Y51" s="47" t="s">
        <v>333</v>
      </c>
      <c r="Z51" s="48" t="s">
        <v>193</v>
      </c>
      <c r="AA51" s="46" t="s">
        <v>402</v>
      </c>
      <c r="AB51" s="46" t="s">
        <v>403</v>
      </c>
      <c r="AC51" s="46" t="s">
        <v>192</v>
      </c>
      <c r="AD51" s="47"/>
      <c r="AE51" s="47">
        <v>32</v>
      </c>
      <c r="AF51" s="47"/>
      <c r="AG51" s="82">
        <v>2008</v>
      </c>
      <c r="AH51" s="38">
        <v>2009</v>
      </c>
      <c r="AI51" s="37" t="s">
        <v>400</v>
      </c>
      <c r="AJ51" s="47"/>
      <c r="AK51" s="38"/>
    </row>
    <row r="52" spans="1:37" ht="14.25" customHeight="1" x14ac:dyDescent="0.25">
      <c r="A52" t="s">
        <v>1190</v>
      </c>
      <c r="C52" s="45" t="s">
        <v>409</v>
      </c>
      <c r="D52" s="47" t="s">
        <v>410</v>
      </c>
      <c r="E52" s="46" t="s">
        <v>257</v>
      </c>
      <c r="F52" s="47" t="s">
        <v>411</v>
      </c>
      <c r="G52" s="46" t="s">
        <v>399</v>
      </c>
      <c r="H52" s="47">
        <v>8</v>
      </c>
      <c r="I52" s="38">
        <v>16</v>
      </c>
      <c r="J52" s="37" t="s">
        <v>1229</v>
      </c>
      <c r="K52" s="72" t="s">
        <v>311</v>
      </c>
      <c r="L52" s="113" t="s">
        <v>1233</v>
      </c>
      <c r="M52" s="47"/>
      <c r="N52" s="48"/>
      <c r="O52" s="47"/>
      <c r="P52" s="47"/>
      <c r="Q52" s="113"/>
      <c r="R52" s="47">
        <v>14.7</v>
      </c>
      <c r="S52" s="81"/>
      <c r="T52" s="113"/>
      <c r="U52" s="37" t="s">
        <v>42</v>
      </c>
      <c r="V52" s="46">
        <v>14</v>
      </c>
      <c r="W52" s="47" t="s">
        <v>412</v>
      </c>
      <c r="X52" s="47"/>
      <c r="Y52" s="47"/>
      <c r="Z52" s="48" t="s">
        <v>193</v>
      </c>
      <c r="AA52" s="46" t="s">
        <v>402</v>
      </c>
      <c r="AB52" s="46" t="s">
        <v>403</v>
      </c>
      <c r="AC52" s="46" t="s">
        <v>192</v>
      </c>
      <c r="AD52" s="47"/>
      <c r="AE52" s="47">
        <v>32</v>
      </c>
      <c r="AF52" s="47"/>
      <c r="AG52" s="82">
        <v>2002</v>
      </c>
      <c r="AH52" s="38">
        <v>2009</v>
      </c>
      <c r="AI52" s="37" t="s">
        <v>400</v>
      </c>
      <c r="AJ52" s="47" t="s">
        <v>1238</v>
      </c>
      <c r="AK52" s="38"/>
    </row>
    <row r="53" spans="1:37" ht="14.25" customHeight="1" x14ac:dyDescent="0.25">
      <c r="A53" t="s">
        <v>1190</v>
      </c>
      <c r="C53" s="45" t="s">
        <v>709</v>
      </c>
      <c r="D53" s="47" t="s">
        <v>710</v>
      </c>
      <c r="E53" s="46" t="s">
        <v>257</v>
      </c>
      <c r="F53" s="47" t="s">
        <v>711</v>
      </c>
      <c r="G53" s="46" t="s">
        <v>399</v>
      </c>
      <c r="H53" s="47">
        <v>8</v>
      </c>
      <c r="I53" s="38">
        <v>16</v>
      </c>
      <c r="J53" s="37" t="s">
        <v>20</v>
      </c>
      <c r="K53" s="72"/>
      <c r="L53" s="113"/>
      <c r="M53" s="47">
        <v>1000</v>
      </c>
      <c r="N53" s="48">
        <v>6</v>
      </c>
      <c r="O53" s="47"/>
      <c r="P53" s="47"/>
      <c r="Q53" s="113">
        <v>85</v>
      </c>
      <c r="R53" s="47"/>
      <c r="S53" s="81">
        <v>0.33</v>
      </c>
      <c r="T53" s="113">
        <f>1000*S53*Q53/(M53)</f>
        <v>28.05</v>
      </c>
      <c r="U53" s="37" t="s">
        <v>47</v>
      </c>
      <c r="V53" s="46">
        <v>1</v>
      </c>
      <c r="W53" s="47" t="s">
        <v>713</v>
      </c>
      <c r="X53" s="47" t="s">
        <v>333</v>
      </c>
      <c r="Y53" s="47" t="s">
        <v>333</v>
      </c>
      <c r="Z53" s="48" t="s">
        <v>193</v>
      </c>
      <c r="AA53" s="46" t="s">
        <v>402</v>
      </c>
      <c r="AB53" s="46" t="s">
        <v>402</v>
      </c>
      <c r="AC53" s="46" t="s">
        <v>192</v>
      </c>
      <c r="AD53" s="47"/>
      <c r="AE53" s="47">
        <v>32</v>
      </c>
      <c r="AF53" s="47">
        <v>2</v>
      </c>
      <c r="AG53" s="82">
        <v>2010</v>
      </c>
      <c r="AH53" s="38">
        <v>2013</v>
      </c>
      <c r="AI53" s="37" t="s">
        <v>400</v>
      </c>
      <c r="AJ53" s="47" t="s">
        <v>712</v>
      </c>
      <c r="AK53" s="38"/>
    </row>
    <row r="54" spans="1:37" ht="14.25" customHeight="1" x14ac:dyDescent="0.25">
      <c r="A54" t="s">
        <v>1190</v>
      </c>
      <c r="C54" s="45" t="s">
        <v>824</v>
      </c>
      <c r="D54" s="47" t="s">
        <v>825</v>
      </c>
      <c r="E54" s="46" t="s">
        <v>257</v>
      </c>
      <c r="F54" s="47" t="s">
        <v>826</v>
      </c>
      <c r="G54" s="46" t="s">
        <v>399</v>
      </c>
      <c r="H54" s="47">
        <v>8</v>
      </c>
      <c r="I54" s="38">
        <v>16</v>
      </c>
      <c r="J54" s="37"/>
      <c r="K54" s="72"/>
      <c r="L54" s="113"/>
      <c r="M54" s="47"/>
      <c r="N54" s="48"/>
      <c r="O54" s="47"/>
      <c r="P54" s="47"/>
      <c r="Q54" s="113"/>
      <c r="R54" s="47"/>
      <c r="S54" s="81"/>
      <c r="T54" s="113"/>
      <c r="U54" s="37" t="s">
        <v>42</v>
      </c>
      <c r="V54" s="46">
        <v>15</v>
      </c>
      <c r="W54" s="47" t="s">
        <v>827</v>
      </c>
      <c r="X54" s="47" t="s">
        <v>333</v>
      </c>
      <c r="Y54" s="47" t="s">
        <v>333</v>
      </c>
      <c r="Z54" s="48" t="s">
        <v>193</v>
      </c>
      <c r="AA54" s="46">
        <v>128</v>
      </c>
      <c r="AB54" s="46">
        <v>512</v>
      </c>
      <c r="AC54" s="46" t="s">
        <v>192</v>
      </c>
      <c r="AD54" s="47">
        <v>92</v>
      </c>
      <c r="AE54" s="47">
        <v>16</v>
      </c>
      <c r="AF54" s="47"/>
      <c r="AG54" s="82">
        <v>2002</v>
      </c>
      <c r="AH54" s="38">
        <v>2009</v>
      </c>
      <c r="AI54" s="37" t="s">
        <v>400</v>
      </c>
      <c r="AJ54" s="47"/>
      <c r="AK54" s="38"/>
    </row>
    <row r="55" spans="1:37" ht="14.25" customHeight="1" x14ac:dyDescent="0.25">
      <c r="A55" t="s">
        <v>1190</v>
      </c>
      <c r="C55" s="45" t="s">
        <v>898</v>
      </c>
      <c r="D55" s="47" t="s">
        <v>899</v>
      </c>
      <c r="E55" s="46" t="s">
        <v>257</v>
      </c>
      <c r="F55" s="47" t="s">
        <v>900</v>
      </c>
      <c r="G55" s="46" t="s">
        <v>901</v>
      </c>
      <c r="H55" s="47">
        <v>4</v>
      </c>
      <c r="I55" s="38" t="s">
        <v>262</v>
      </c>
      <c r="J55" s="37" t="s">
        <v>571</v>
      </c>
      <c r="K55" s="72"/>
      <c r="L55" s="113"/>
      <c r="M55" s="47">
        <v>583</v>
      </c>
      <c r="N55" s="48">
        <v>4</v>
      </c>
      <c r="O55" s="47"/>
      <c r="P55" s="47">
        <v>2</v>
      </c>
      <c r="Q55" s="113">
        <v>59</v>
      </c>
      <c r="R55" s="47"/>
      <c r="S55" s="81">
        <v>0.17</v>
      </c>
      <c r="T55" s="113">
        <f>1000*S55*Q55/M55</f>
        <v>17.204116638078901</v>
      </c>
      <c r="U55" s="37" t="s">
        <v>42</v>
      </c>
      <c r="V55" s="46">
        <v>53</v>
      </c>
      <c r="W55" s="47" t="s">
        <v>902</v>
      </c>
      <c r="X55" s="47" t="s">
        <v>333</v>
      </c>
      <c r="Y55" s="47" t="s">
        <v>373</v>
      </c>
      <c r="Z55" s="48" t="s">
        <v>193</v>
      </c>
      <c r="AA55" s="46">
        <v>256</v>
      </c>
      <c r="AB55" s="46" t="s">
        <v>486</v>
      </c>
      <c r="AC55" s="46"/>
      <c r="AD55" s="47"/>
      <c r="AE55" s="47"/>
      <c r="AF55" s="47"/>
      <c r="AG55" s="82">
        <v>2006</v>
      </c>
      <c r="AH55" s="38">
        <v>2009</v>
      </c>
      <c r="AI55" s="37" t="s">
        <v>903</v>
      </c>
      <c r="AJ55" s="47" t="s">
        <v>904</v>
      </c>
      <c r="AK55" s="38"/>
    </row>
    <row r="56" spans="1:37" ht="14.25" customHeight="1" x14ac:dyDescent="0.25">
      <c r="A56" t="s">
        <v>1190</v>
      </c>
      <c r="C56" s="45" t="s">
        <v>898</v>
      </c>
      <c r="D56" s="47" t="s">
        <v>899</v>
      </c>
      <c r="E56" s="46" t="s">
        <v>257</v>
      </c>
      <c r="F56" s="47" t="s">
        <v>900</v>
      </c>
      <c r="G56" s="46" t="s">
        <v>901</v>
      </c>
      <c r="H56" s="47">
        <v>4</v>
      </c>
      <c r="I56" s="38" t="s">
        <v>262</v>
      </c>
      <c r="J56" s="37" t="s">
        <v>905</v>
      </c>
      <c r="K56" s="72"/>
      <c r="L56" s="113"/>
      <c r="M56" s="47">
        <v>643</v>
      </c>
      <c r="N56" s="48">
        <v>4</v>
      </c>
      <c r="O56" s="47"/>
      <c r="P56" s="47">
        <v>2</v>
      </c>
      <c r="Q56" s="113">
        <v>60</v>
      </c>
      <c r="R56" s="47"/>
      <c r="S56" s="81">
        <v>0.17</v>
      </c>
      <c r="T56" s="113">
        <f>1000*S56*Q56/M56</f>
        <v>15.863141524105755</v>
      </c>
      <c r="U56" s="37" t="s">
        <v>42</v>
      </c>
      <c r="V56" s="46">
        <v>53</v>
      </c>
      <c r="W56" s="47" t="s">
        <v>902</v>
      </c>
      <c r="X56" s="47" t="s">
        <v>333</v>
      </c>
      <c r="Y56" s="47" t="s">
        <v>373</v>
      </c>
      <c r="Z56" s="48" t="s">
        <v>193</v>
      </c>
      <c r="AA56" s="46">
        <v>256</v>
      </c>
      <c r="AB56" s="46" t="s">
        <v>486</v>
      </c>
      <c r="AC56" s="46"/>
      <c r="AD56" s="47"/>
      <c r="AE56" s="47"/>
      <c r="AF56" s="47"/>
      <c r="AG56" s="82">
        <v>2006</v>
      </c>
      <c r="AH56" s="38">
        <v>2009</v>
      </c>
      <c r="AI56" s="37" t="s">
        <v>903</v>
      </c>
      <c r="AJ56" s="75" t="s">
        <v>904</v>
      </c>
      <c r="AK56" s="38"/>
    </row>
    <row r="57" spans="1:37" ht="14.25" customHeight="1" x14ac:dyDescent="0.25">
      <c r="A57" t="s">
        <v>1190</v>
      </c>
      <c r="C57" s="45" t="s">
        <v>383</v>
      </c>
      <c r="D57" s="47" t="s">
        <v>384</v>
      </c>
      <c r="E57" s="46" t="s">
        <v>257</v>
      </c>
      <c r="F57" s="47" t="s">
        <v>385</v>
      </c>
      <c r="G57" s="46" t="s">
        <v>386</v>
      </c>
      <c r="H57" s="47">
        <v>32</v>
      </c>
      <c r="I57" s="38">
        <v>32</v>
      </c>
      <c r="J57" s="37"/>
      <c r="K57" s="72"/>
      <c r="L57" s="113"/>
      <c r="M57" s="47"/>
      <c r="N57" s="48"/>
      <c r="O57" s="47"/>
      <c r="P57" s="47"/>
      <c r="Q57" s="113"/>
      <c r="R57" s="47"/>
      <c r="S57" s="81"/>
      <c r="T57" s="113"/>
      <c r="U57" s="37" t="s">
        <v>47</v>
      </c>
      <c r="V57" s="46">
        <v>10</v>
      </c>
      <c r="W57" s="47" t="s">
        <v>388</v>
      </c>
      <c r="X57" s="47" t="s">
        <v>333</v>
      </c>
      <c r="Y57" s="47" t="s">
        <v>333</v>
      </c>
      <c r="Z57" s="48"/>
      <c r="AA57" s="46" t="s">
        <v>342</v>
      </c>
      <c r="AB57" s="46" t="s">
        <v>342</v>
      </c>
      <c r="AC57" s="46"/>
      <c r="AD57" s="47"/>
      <c r="AE57" s="47"/>
      <c r="AF57" s="47"/>
      <c r="AG57" s="82">
        <v>2002</v>
      </c>
      <c r="AH57" s="38">
        <v>2009</v>
      </c>
      <c r="AI57" s="37" t="s">
        <v>387</v>
      </c>
      <c r="AJ57" s="47"/>
      <c r="AK57" s="38"/>
    </row>
    <row r="58" spans="1:37" ht="14.25" customHeight="1" x14ac:dyDescent="0.25">
      <c r="A58" t="s">
        <v>1190</v>
      </c>
      <c r="C58" s="45" t="s">
        <v>906</v>
      </c>
      <c r="D58" s="47" t="s">
        <v>907</v>
      </c>
      <c r="E58" s="46" t="s">
        <v>257</v>
      </c>
      <c r="F58" s="47" t="s">
        <v>900</v>
      </c>
      <c r="G58" s="46" t="s">
        <v>908</v>
      </c>
      <c r="H58" s="47">
        <v>8</v>
      </c>
      <c r="I58" s="38" t="s">
        <v>262</v>
      </c>
      <c r="J58" s="37" t="s">
        <v>571</v>
      </c>
      <c r="K58" s="72"/>
      <c r="L58" s="113"/>
      <c r="M58" s="47">
        <v>738</v>
      </c>
      <c r="N58" s="48">
        <v>4</v>
      </c>
      <c r="O58" s="47"/>
      <c r="P58" s="47">
        <v>1</v>
      </c>
      <c r="Q58" s="113">
        <v>59</v>
      </c>
      <c r="R58" s="47"/>
      <c r="S58" s="81">
        <v>0.33</v>
      </c>
      <c r="T58" s="113">
        <f>1000*S58*Q58/M58</f>
        <v>26.382113821138212</v>
      </c>
      <c r="U58" s="37" t="s">
        <v>42</v>
      </c>
      <c r="V58" s="46">
        <v>70</v>
      </c>
      <c r="W58" s="47" t="s">
        <v>911</v>
      </c>
      <c r="X58" s="47" t="s">
        <v>333</v>
      </c>
      <c r="Y58" s="47" t="s">
        <v>373</v>
      </c>
      <c r="Z58" s="48" t="s">
        <v>193</v>
      </c>
      <c r="AA58" s="46">
        <v>256</v>
      </c>
      <c r="AB58" s="46" t="s">
        <v>486</v>
      </c>
      <c r="AC58" s="46"/>
      <c r="AD58" s="47"/>
      <c r="AE58" s="47"/>
      <c r="AF58" s="47"/>
      <c r="AG58" s="82">
        <v>2004</v>
      </c>
      <c r="AH58" s="38">
        <v>2009</v>
      </c>
      <c r="AI58" s="37" t="s">
        <v>909</v>
      </c>
      <c r="AJ58" s="47" t="s">
        <v>910</v>
      </c>
      <c r="AK58" s="38"/>
    </row>
    <row r="59" spans="1:37" ht="14.25" customHeight="1" x14ac:dyDescent="0.25">
      <c r="A59" t="s">
        <v>1190</v>
      </c>
      <c r="C59" s="45" t="s">
        <v>906</v>
      </c>
      <c r="D59" s="47" t="s">
        <v>907</v>
      </c>
      <c r="E59" s="46" t="s">
        <v>257</v>
      </c>
      <c r="F59" s="47" t="s">
        <v>900</v>
      </c>
      <c r="G59" s="46" t="s">
        <v>908</v>
      </c>
      <c r="H59" s="47">
        <v>8</v>
      </c>
      <c r="I59" s="38" t="s">
        <v>262</v>
      </c>
      <c r="J59" s="37" t="s">
        <v>905</v>
      </c>
      <c r="K59" s="72"/>
      <c r="L59" s="113"/>
      <c r="M59" s="47">
        <v>771</v>
      </c>
      <c r="N59" s="48">
        <v>4</v>
      </c>
      <c r="O59" s="47"/>
      <c r="P59" s="47">
        <v>1</v>
      </c>
      <c r="Q59" s="113">
        <v>30</v>
      </c>
      <c r="R59" s="47"/>
      <c r="S59" s="81">
        <v>0.33</v>
      </c>
      <c r="T59" s="113">
        <f>1000*S59*Q59/M59</f>
        <v>12.840466926070039</v>
      </c>
      <c r="U59" s="37" t="s">
        <v>42</v>
      </c>
      <c r="V59" s="46">
        <v>70</v>
      </c>
      <c r="W59" s="47" t="s">
        <v>911</v>
      </c>
      <c r="X59" s="47" t="s">
        <v>333</v>
      </c>
      <c r="Y59" s="47" t="s">
        <v>373</v>
      </c>
      <c r="Z59" s="48" t="s">
        <v>193</v>
      </c>
      <c r="AA59" s="46">
        <v>256</v>
      </c>
      <c r="AB59" s="46" t="s">
        <v>486</v>
      </c>
      <c r="AC59" s="46"/>
      <c r="AD59" s="47"/>
      <c r="AE59" s="47"/>
      <c r="AF59" s="47"/>
      <c r="AG59" s="82">
        <v>2004</v>
      </c>
      <c r="AH59" s="38">
        <v>2009</v>
      </c>
      <c r="AI59" s="37" t="s">
        <v>909</v>
      </c>
      <c r="AJ59" s="47" t="s">
        <v>910</v>
      </c>
      <c r="AK59" s="38"/>
    </row>
    <row r="60" spans="1:37" ht="14.25" customHeight="1" x14ac:dyDescent="0.25">
      <c r="A60" t="s">
        <v>1190</v>
      </c>
      <c r="C60" s="45" t="s">
        <v>560</v>
      </c>
      <c r="D60" s="47" t="s">
        <v>561</v>
      </c>
      <c r="E60" s="46" t="s">
        <v>562</v>
      </c>
      <c r="F60" s="47" t="s">
        <v>563</v>
      </c>
      <c r="G60" s="48" t="s">
        <v>130</v>
      </c>
      <c r="H60" s="47">
        <v>32</v>
      </c>
      <c r="I60" s="38">
        <v>32</v>
      </c>
      <c r="J60" s="37" t="s">
        <v>44</v>
      </c>
      <c r="K60" s="72"/>
      <c r="L60" s="113"/>
      <c r="M60" s="47">
        <v>2017</v>
      </c>
      <c r="N60" s="48">
        <v>6</v>
      </c>
      <c r="O60" s="47"/>
      <c r="P60" s="47"/>
      <c r="Q60" s="113">
        <v>104</v>
      </c>
      <c r="R60" s="47"/>
      <c r="S60" s="81">
        <v>1</v>
      </c>
      <c r="T60" s="113">
        <f>1000*S60*Q60/M60</f>
        <v>51.561725334655428</v>
      </c>
      <c r="U60" s="37" t="s">
        <v>42</v>
      </c>
      <c r="V60" s="46">
        <v>12</v>
      </c>
      <c r="W60" s="47" t="s">
        <v>565</v>
      </c>
      <c r="X60" s="47" t="s">
        <v>333</v>
      </c>
      <c r="Y60" s="47" t="s">
        <v>333</v>
      </c>
      <c r="Z60" s="48" t="s">
        <v>193</v>
      </c>
      <c r="AA60" s="46" t="s">
        <v>342</v>
      </c>
      <c r="AB60" s="46" t="s">
        <v>342</v>
      </c>
      <c r="AC60" s="46" t="s">
        <v>192</v>
      </c>
      <c r="AD60" s="47"/>
      <c r="AE60" s="47">
        <v>32</v>
      </c>
      <c r="AF60" s="47"/>
      <c r="AG60" s="82">
        <v>2011</v>
      </c>
      <c r="AH60" s="38">
        <v>2014</v>
      </c>
      <c r="AI60" s="37"/>
      <c r="AJ60" s="47" t="s">
        <v>564</v>
      </c>
      <c r="AK60" s="38"/>
    </row>
    <row r="61" spans="1:37" ht="14.25" customHeight="1" x14ac:dyDescent="0.25">
      <c r="A61" t="s">
        <v>1190</v>
      </c>
      <c r="C61" s="45" t="s">
        <v>636</v>
      </c>
      <c r="D61" s="47" t="s">
        <v>637</v>
      </c>
      <c r="E61" s="46" t="s">
        <v>257</v>
      </c>
      <c r="F61" s="47" t="s">
        <v>638</v>
      </c>
      <c r="G61" s="46" t="s">
        <v>130</v>
      </c>
      <c r="H61" s="47">
        <v>32</v>
      </c>
      <c r="I61" s="38">
        <v>32</v>
      </c>
      <c r="J61" s="37"/>
      <c r="K61" s="72"/>
      <c r="L61" s="113"/>
      <c r="M61" s="47"/>
      <c r="N61" s="48"/>
      <c r="O61" s="47"/>
      <c r="P61" s="47"/>
      <c r="Q61" s="113"/>
      <c r="R61" s="47"/>
      <c r="S61" s="81"/>
      <c r="T61" s="113"/>
      <c r="U61" s="37" t="s">
        <v>42</v>
      </c>
      <c r="V61" s="46">
        <v>12</v>
      </c>
      <c r="W61" s="47" t="s">
        <v>636</v>
      </c>
      <c r="X61" s="47" t="s">
        <v>333</v>
      </c>
      <c r="Y61" s="47" t="s">
        <v>333</v>
      </c>
      <c r="Z61" s="48" t="s">
        <v>193</v>
      </c>
      <c r="AA61" s="46" t="s">
        <v>342</v>
      </c>
      <c r="AB61" s="46" t="s">
        <v>342</v>
      </c>
      <c r="AC61" s="46" t="s">
        <v>192</v>
      </c>
      <c r="AD61" s="47"/>
      <c r="AE61" s="47">
        <v>32</v>
      </c>
      <c r="AF61" s="47">
        <v>5</v>
      </c>
      <c r="AG61" s="82"/>
      <c r="AH61" s="38"/>
      <c r="AI61" s="37" t="s">
        <v>639</v>
      </c>
      <c r="AJ61" s="47"/>
      <c r="AK61" s="38"/>
    </row>
    <row r="62" spans="1:37" ht="14.25" customHeight="1" x14ac:dyDescent="0.25">
      <c r="A62" t="s">
        <v>1190</v>
      </c>
      <c r="C62" s="45" t="s">
        <v>670</v>
      </c>
      <c r="D62" s="47" t="s">
        <v>671</v>
      </c>
      <c r="E62" s="46" t="s">
        <v>257</v>
      </c>
      <c r="F62" s="47" t="s">
        <v>672</v>
      </c>
      <c r="G62" s="46" t="s">
        <v>130</v>
      </c>
      <c r="H62" s="47">
        <v>32</v>
      </c>
      <c r="I62" s="38">
        <v>32</v>
      </c>
      <c r="J62" s="37"/>
      <c r="K62" s="72"/>
      <c r="L62" s="113"/>
      <c r="M62" s="47"/>
      <c r="N62" s="48"/>
      <c r="O62" s="47"/>
      <c r="P62" s="47"/>
      <c r="Q62" s="113"/>
      <c r="R62" s="47"/>
      <c r="S62" s="81"/>
      <c r="T62" s="113"/>
      <c r="U62" s="37" t="s">
        <v>42</v>
      </c>
      <c r="V62" s="46"/>
      <c r="W62" s="47"/>
      <c r="X62" s="47" t="s">
        <v>333</v>
      </c>
      <c r="Y62" s="47" t="s">
        <v>333</v>
      </c>
      <c r="Z62" s="48" t="s">
        <v>193</v>
      </c>
      <c r="AA62" s="46" t="s">
        <v>342</v>
      </c>
      <c r="AB62" s="46" t="s">
        <v>342</v>
      </c>
      <c r="AC62" s="46" t="s">
        <v>192</v>
      </c>
      <c r="AD62" s="47"/>
      <c r="AE62" s="47">
        <v>32</v>
      </c>
      <c r="AF62" s="47"/>
      <c r="AG62" s="82">
        <v>2013</v>
      </c>
      <c r="AH62" s="38"/>
      <c r="AI62" s="37" t="s">
        <v>674</v>
      </c>
      <c r="AJ62" s="47" t="s">
        <v>673</v>
      </c>
      <c r="AK62" s="38"/>
    </row>
    <row r="63" spans="1:37" ht="14.25" customHeight="1" x14ac:dyDescent="0.25">
      <c r="A63" t="s">
        <v>1190</v>
      </c>
      <c r="C63" s="45" t="s">
        <v>675</v>
      </c>
      <c r="D63" s="47" t="s">
        <v>676</v>
      </c>
      <c r="E63" s="46" t="s">
        <v>257</v>
      </c>
      <c r="F63" s="47" t="s">
        <v>677</v>
      </c>
      <c r="G63" s="46" t="s">
        <v>130</v>
      </c>
      <c r="H63" s="47">
        <v>32</v>
      </c>
      <c r="I63" s="38">
        <v>32</v>
      </c>
      <c r="J63" s="37"/>
      <c r="K63" s="72"/>
      <c r="L63" s="113"/>
      <c r="M63" s="47"/>
      <c r="N63" s="48"/>
      <c r="O63" s="47"/>
      <c r="P63" s="47"/>
      <c r="Q63" s="113"/>
      <c r="R63" s="47"/>
      <c r="S63" s="81"/>
      <c r="T63" s="113"/>
      <c r="U63" s="37" t="s">
        <v>47</v>
      </c>
      <c r="V63" s="46">
        <v>20</v>
      </c>
      <c r="W63" s="47" t="s">
        <v>685</v>
      </c>
      <c r="X63" s="47" t="s">
        <v>333</v>
      </c>
      <c r="Y63" s="47" t="s">
        <v>333</v>
      </c>
      <c r="Z63" s="48" t="s">
        <v>193</v>
      </c>
      <c r="AA63" s="46" t="s">
        <v>342</v>
      </c>
      <c r="AB63" s="46" t="s">
        <v>342</v>
      </c>
      <c r="AC63" s="46" t="s">
        <v>192</v>
      </c>
      <c r="AD63" s="47"/>
      <c r="AE63" s="47">
        <v>32</v>
      </c>
      <c r="AF63" s="47"/>
      <c r="AG63" s="82">
        <v>2012</v>
      </c>
      <c r="AH63" s="38">
        <v>2014</v>
      </c>
      <c r="AI63" s="37" t="s">
        <v>674</v>
      </c>
      <c r="AJ63" s="47" t="s">
        <v>678</v>
      </c>
      <c r="AK63" s="38"/>
    </row>
    <row r="64" spans="1:37" ht="14.25" customHeight="1" x14ac:dyDescent="0.25">
      <c r="A64" t="s">
        <v>1190</v>
      </c>
      <c r="C64" s="45" t="s">
        <v>683</v>
      </c>
      <c r="D64" s="47" t="s">
        <v>683</v>
      </c>
      <c r="E64" s="46" t="s">
        <v>257</v>
      </c>
      <c r="F64" s="47" t="s">
        <v>684</v>
      </c>
      <c r="G64" s="46" t="s">
        <v>130</v>
      </c>
      <c r="H64" s="47">
        <v>32</v>
      </c>
      <c r="I64" s="38">
        <v>32</v>
      </c>
      <c r="J64" s="37"/>
      <c r="K64" s="72"/>
      <c r="L64" s="113"/>
      <c r="M64" s="47"/>
      <c r="N64" s="48"/>
      <c r="O64" s="47"/>
      <c r="P64" s="47"/>
      <c r="Q64" s="113"/>
      <c r="R64" s="47"/>
      <c r="S64" s="81"/>
      <c r="T64" s="113"/>
      <c r="U64" s="37" t="s">
        <v>42</v>
      </c>
      <c r="V64" s="46">
        <v>35</v>
      </c>
      <c r="W64" s="47" t="s">
        <v>686</v>
      </c>
      <c r="X64" s="47" t="s">
        <v>333</v>
      </c>
      <c r="Y64" s="47" t="s">
        <v>333</v>
      </c>
      <c r="Z64" s="48" t="s">
        <v>193</v>
      </c>
      <c r="AA64" s="46" t="s">
        <v>342</v>
      </c>
      <c r="AB64" s="46" t="s">
        <v>342</v>
      </c>
      <c r="AC64" s="46" t="s">
        <v>192</v>
      </c>
      <c r="AD64" s="47"/>
      <c r="AE64" s="47">
        <v>32</v>
      </c>
      <c r="AF64" s="47"/>
      <c r="AG64" s="82">
        <v>2012</v>
      </c>
      <c r="AH64" s="38">
        <v>2013</v>
      </c>
      <c r="AI64" s="37" t="s">
        <v>674</v>
      </c>
      <c r="AJ64" s="47"/>
      <c r="AK64" s="38"/>
    </row>
    <row r="65" spans="1:37" ht="14.25" customHeight="1" x14ac:dyDescent="0.25">
      <c r="A65" t="s">
        <v>1190</v>
      </c>
      <c r="C65" s="45" t="s">
        <v>679</v>
      </c>
      <c r="D65" s="47" t="s">
        <v>680</v>
      </c>
      <c r="E65" s="46" t="s">
        <v>257</v>
      </c>
      <c r="F65" s="47" t="s">
        <v>681</v>
      </c>
      <c r="G65" s="46" t="s">
        <v>130</v>
      </c>
      <c r="H65" s="47">
        <v>32</v>
      </c>
      <c r="I65" s="38">
        <v>32</v>
      </c>
      <c r="J65" s="37"/>
      <c r="K65" s="72"/>
      <c r="L65" s="113"/>
      <c r="M65" s="47"/>
      <c r="N65" s="48"/>
      <c r="O65" s="47"/>
      <c r="P65" s="47"/>
      <c r="Q65" s="113"/>
      <c r="R65" s="47"/>
      <c r="S65" s="81"/>
      <c r="T65" s="113"/>
      <c r="U65" s="37" t="s">
        <v>47</v>
      </c>
      <c r="V65" s="46">
        <v>10</v>
      </c>
      <c r="W65" s="47" t="s">
        <v>682</v>
      </c>
      <c r="X65" s="47" t="s">
        <v>333</v>
      </c>
      <c r="Y65" s="47" t="s">
        <v>333</v>
      </c>
      <c r="Z65" s="48" t="s">
        <v>193</v>
      </c>
      <c r="AA65" s="46" t="s">
        <v>342</v>
      </c>
      <c r="AB65" s="46" t="s">
        <v>342</v>
      </c>
      <c r="AC65" s="46" t="s">
        <v>192</v>
      </c>
      <c r="AD65" s="47"/>
      <c r="AE65" s="47">
        <v>32</v>
      </c>
      <c r="AF65" s="47"/>
      <c r="AG65" s="82">
        <v>2007</v>
      </c>
      <c r="AH65" s="38">
        <v>2009</v>
      </c>
      <c r="AI65" s="37" t="s">
        <v>674</v>
      </c>
      <c r="AJ65" s="47"/>
      <c r="AK65" s="38"/>
    </row>
    <row r="66" spans="1:37" ht="14.25" customHeight="1" x14ac:dyDescent="0.25">
      <c r="A66" t="s">
        <v>1190</v>
      </c>
      <c r="C66" s="45" t="s">
        <v>799</v>
      </c>
      <c r="D66" s="47" t="s">
        <v>800</v>
      </c>
      <c r="E66" s="46" t="s">
        <v>257</v>
      </c>
      <c r="F66" s="47" t="s">
        <v>801</v>
      </c>
      <c r="G66" s="46" t="s">
        <v>130</v>
      </c>
      <c r="H66" s="47">
        <v>32</v>
      </c>
      <c r="I66" s="38">
        <v>32</v>
      </c>
      <c r="J66" s="37"/>
      <c r="K66" s="72"/>
      <c r="L66" s="113"/>
      <c r="M66" s="47"/>
      <c r="N66" s="48"/>
      <c r="O66" s="47"/>
      <c r="P66" s="47"/>
      <c r="Q66" s="113"/>
      <c r="R66" s="47"/>
      <c r="S66" s="81"/>
      <c r="T66" s="113"/>
      <c r="U66" s="37" t="s">
        <v>42</v>
      </c>
      <c r="V66" s="46">
        <v>22</v>
      </c>
      <c r="W66" s="47" t="s">
        <v>799</v>
      </c>
      <c r="X66" s="47" t="s">
        <v>333</v>
      </c>
      <c r="Y66" s="47" t="s">
        <v>333</v>
      </c>
      <c r="Z66" s="48" t="s">
        <v>193</v>
      </c>
      <c r="AA66" s="46" t="s">
        <v>342</v>
      </c>
      <c r="AB66" s="46" t="s">
        <v>342</v>
      </c>
      <c r="AC66" s="46" t="s">
        <v>192</v>
      </c>
      <c r="AD66" s="47"/>
      <c r="AE66" s="47">
        <v>32</v>
      </c>
      <c r="AF66" s="47"/>
      <c r="AG66" s="82">
        <v>2001</v>
      </c>
      <c r="AH66" s="38">
        <v>2013</v>
      </c>
      <c r="AI66" s="37" t="s">
        <v>674</v>
      </c>
      <c r="AJ66" s="47" t="s">
        <v>802</v>
      </c>
      <c r="AK66" s="38"/>
    </row>
    <row r="67" spans="1:37" ht="14.25" customHeight="1" x14ac:dyDescent="0.25">
      <c r="A67" t="s">
        <v>1190</v>
      </c>
      <c r="C67" s="45" t="s">
        <v>974</v>
      </c>
      <c r="D67" s="47" t="s">
        <v>975</v>
      </c>
      <c r="E67" s="46" t="s">
        <v>257</v>
      </c>
      <c r="F67" s="47" t="s">
        <v>976</v>
      </c>
      <c r="G67" s="46" t="s">
        <v>130</v>
      </c>
      <c r="H67" s="47">
        <v>32</v>
      </c>
      <c r="I67" s="38">
        <v>32</v>
      </c>
      <c r="J67" s="37"/>
      <c r="K67" s="72"/>
      <c r="L67" s="113"/>
      <c r="M67" s="47"/>
      <c r="N67" s="48"/>
      <c r="O67" s="47"/>
      <c r="P67" s="47"/>
      <c r="Q67" s="113"/>
      <c r="R67" s="47"/>
      <c r="S67" s="81"/>
      <c r="T67" s="113"/>
      <c r="U67" s="37" t="s">
        <v>47</v>
      </c>
      <c r="V67" s="46">
        <v>25</v>
      </c>
      <c r="W67" s="47" t="s">
        <v>974</v>
      </c>
      <c r="X67" s="47" t="s">
        <v>333</v>
      </c>
      <c r="Y67" s="47" t="s">
        <v>333</v>
      </c>
      <c r="Z67" s="48" t="s">
        <v>193</v>
      </c>
      <c r="AA67" s="46" t="s">
        <v>342</v>
      </c>
      <c r="AB67" s="46" t="s">
        <v>342</v>
      </c>
      <c r="AC67" s="46" t="s">
        <v>192</v>
      </c>
      <c r="AD67" s="47"/>
      <c r="AE67" s="47">
        <v>32</v>
      </c>
      <c r="AF67" s="47">
        <v>6</v>
      </c>
      <c r="AG67" s="82">
        <v>2005</v>
      </c>
      <c r="AH67" s="38">
        <v>2010</v>
      </c>
      <c r="AI67" s="37" t="s">
        <v>674</v>
      </c>
      <c r="AJ67" s="47" t="s">
        <v>977</v>
      </c>
      <c r="AK67" s="38"/>
    </row>
    <row r="68" spans="1:37" ht="14.25" customHeight="1" x14ac:dyDescent="0.25">
      <c r="A68" t="s">
        <v>1190</v>
      </c>
      <c r="C68" s="45" t="s">
        <v>997</v>
      </c>
      <c r="D68" s="47" t="s">
        <v>998</v>
      </c>
      <c r="E68" s="46" t="s">
        <v>257</v>
      </c>
      <c r="F68" s="47" t="s">
        <v>999</v>
      </c>
      <c r="G68" s="46" t="s">
        <v>130</v>
      </c>
      <c r="H68" s="47">
        <v>32</v>
      </c>
      <c r="I68" s="38">
        <v>32</v>
      </c>
      <c r="J68" s="37"/>
      <c r="K68" s="47"/>
      <c r="L68" s="113"/>
      <c r="M68" s="47"/>
      <c r="N68" s="48"/>
      <c r="O68" s="47"/>
      <c r="P68" s="47"/>
      <c r="Q68" s="113"/>
      <c r="R68" s="47"/>
      <c r="S68" s="81"/>
      <c r="T68" s="113"/>
      <c r="U68" s="37" t="s">
        <v>47</v>
      </c>
      <c r="V68" s="46">
        <v>10</v>
      </c>
      <c r="W68" s="47" t="s">
        <v>1000</v>
      </c>
      <c r="X68" s="47" t="s">
        <v>333</v>
      </c>
      <c r="Y68" s="47" t="s">
        <v>333</v>
      </c>
      <c r="Z68" s="48" t="s">
        <v>193</v>
      </c>
      <c r="AA68" s="46" t="s">
        <v>342</v>
      </c>
      <c r="AB68" s="46" t="s">
        <v>342</v>
      </c>
      <c r="AC68" s="46" t="s">
        <v>192</v>
      </c>
      <c r="AD68" s="47"/>
      <c r="AE68" s="47">
        <v>32</v>
      </c>
      <c r="AF68" s="47">
        <v>5</v>
      </c>
      <c r="AG68" s="82">
        <v>2005</v>
      </c>
      <c r="AH68" s="38">
        <v>2009</v>
      </c>
      <c r="AI68" s="37" t="s">
        <v>674</v>
      </c>
      <c r="AJ68" s="47" t="s">
        <v>1001</v>
      </c>
      <c r="AK68" s="38"/>
    </row>
    <row r="69" spans="1:37" x14ac:dyDescent="0.25">
      <c r="A69" t="s">
        <v>1190</v>
      </c>
      <c r="C69" s="45" t="s">
        <v>1002</v>
      </c>
      <c r="D69" s="47" t="s">
        <v>1003</v>
      </c>
      <c r="E69" s="46" t="s">
        <v>257</v>
      </c>
      <c r="F69" s="47" t="s">
        <v>1004</v>
      </c>
      <c r="G69" s="46" t="s">
        <v>130</v>
      </c>
      <c r="H69" s="47">
        <v>32</v>
      </c>
      <c r="I69" s="38">
        <v>32</v>
      </c>
      <c r="J69" s="37"/>
      <c r="K69" s="47"/>
      <c r="L69" s="113"/>
      <c r="M69" s="47"/>
      <c r="N69" s="48"/>
      <c r="O69" s="47"/>
      <c r="P69" s="47"/>
      <c r="Q69" s="113"/>
      <c r="R69" s="47"/>
      <c r="S69" s="81"/>
      <c r="T69" s="113"/>
      <c r="U69" s="37" t="s">
        <v>47</v>
      </c>
      <c r="V69" s="46">
        <v>1</v>
      </c>
      <c r="W69" s="47" t="s">
        <v>685</v>
      </c>
      <c r="X69" s="47" t="s">
        <v>333</v>
      </c>
      <c r="Y69" s="47" t="s">
        <v>333</v>
      </c>
      <c r="Z69" s="48" t="s">
        <v>193</v>
      </c>
      <c r="AA69" s="46" t="s">
        <v>342</v>
      </c>
      <c r="AB69" s="46" t="s">
        <v>342</v>
      </c>
      <c r="AC69" s="46" t="s">
        <v>192</v>
      </c>
      <c r="AD69" s="47"/>
      <c r="AE69" s="47">
        <v>32</v>
      </c>
      <c r="AF69" s="47"/>
      <c r="AG69" s="82">
        <v>2001</v>
      </c>
      <c r="AH69" s="38">
        <v>2013</v>
      </c>
      <c r="AI69" s="37" t="s">
        <v>674</v>
      </c>
      <c r="AJ69" s="47" t="s">
        <v>564</v>
      </c>
      <c r="AK69" s="38" t="s">
        <v>1005</v>
      </c>
    </row>
    <row r="70" spans="1:37" ht="14.25" customHeight="1" x14ac:dyDescent="0.25">
      <c r="A70" t="s">
        <v>1190</v>
      </c>
      <c r="C70" s="45" t="s">
        <v>609</v>
      </c>
      <c r="D70" s="47" t="s">
        <v>610</v>
      </c>
      <c r="E70" s="46" t="s">
        <v>206</v>
      </c>
      <c r="F70" s="47" t="s">
        <v>611</v>
      </c>
      <c r="G70" s="46" t="s">
        <v>612</v>
      </c>
      <c r="H70" s="47">
        <v>32</v>
      </c>
      <c r="I70" s="38">
        <v>32</v>
      </c>
      <c r="J70" s="37"/>
      <c r="K70" s="72"/>
      <c r="L70" s="113"/>
      <c r="M70" s="47"/>
      <c r="N70" s="48"/>
      <c r="O70" s="47"/>
      <c r="P70" s="47"/>
      <c r="Q70" s="113"/>
      <c r="R70" s="47"/>
      <c r="S70" s="81"/>
      <c r="T70" s="113"/>
      <c r="U70" s="37" t="s">
        <v>47</v>
      </c>
      <c r="V70" s="46">
        <v>9</v>
      </c>
      <c r="W70" s="47" t="s">
        <v>609</v>
      </c>
      <c r="X70" s="47"/>
      <c r="Y70" s="47" t="s">
        <v>333</v>
      </c>
      <c r="Z70" s="48" t="s">
        <v>193</v>
      </c>
      <c r="AA70" s="46" t="s">
        <v>342</v>
      </c>
      <c r="AB70" s="46" t="s">
        <v>342</v>
      </c>
      <c r="AC70" s="46" t="s">
        <v>192</v>
      </c>
      <c r="AD70" s="47"/>
      <c r="AE70" s="47">
        <v>32</v>
      </c>
      <c r="AF70" s="47"/>
      <c r="AG70" s="82">
        <v>2007</v>
      </c>
      <c r="AH70" s="38">
        <v>2012</v>
      </c>
      <c r="AI70" s="37"/>
      <c r="AJ70" s="47" t="s">
        <v>613</v>
      </c>
      <c r="AK70" s="38"/>
    </row>
    <row r="71" spans="1:37" ht="14.25" customHeight="1" x14ac:dyDescent="0.25">
      <c r="A71" t="s">
        <v>1190</v>
      </c>
      <c r="C71" s="45" t="s">
        <v>758</v>
      </c>
      <c r="D71" s="47" t="s">
        <v>117</v>
      </c>
      <c r="E71" s="46" t="s">
        <v>257</v>
      </c>
      <c r="F71" s="47" t="s">
        <v>759</v>
      </c>
      <c r="G71" s="46" t="s">
        <v>760</v>
      </c>
      <c r="H71" s="47">
        <v>16</v>
      </c>
      <c r="I71" s="38" t="s">
        <v>369</v>
      </c>
      <c r="J71" s="37" t="s">
        <v>1220</v>
      </c>
      <c r="K71" s="72" t="s">
        <v>759</v>
      </c>
      <c r="L71" s="113"/>
      <c r="M71" s="47">
        <v>1750</v>
      </c>
      <c r="N71" s="48" t="s">
        <v>1190</v>
      </c>
      <c r="O71" s="47">
        <v>1</v>
      </c>
      <c r="P71" s="47"/>
      <c r="Q71" s="113">
        <v>51.77</v>
      </c>
      <c r="R71" s="47"/>
      <c r="S71" s="81">
        <v>0.67</v>
      </c>
      <c r="T71" s="113">
        <f>1000*S71*Q71/M71</f>
        <v>19.820514285714285</v>
      </c>
      <c r="U71" s="37" t="s">
        <v>47</v>
      </c>
      <c r="V71" s="46">
        <v>30</v>
      </c>
      <c r="W71" s="47" t="s">
        <v>117</v>
      </c>
      <c r="X71" s="47" t="s">
        <v>333</v>
      </c>
      <c r="Y71" s="47" t="s">
        <v>333</v>
      </c>
      <c r="Z71" s="48" t="s">
        <v>193</v>
      </c>
      <c r="AA71" s="46" t="s">
        <v>402</v>
      </c>
      <c r="AB71" s="46" t="s">
        <v>402</v>
      </c>
      <c r="AC71" s="46" t="s">
        <v>192</v>
      </c>
      <c r="AD71" s="47"/>
      <c r="AE71" s="47">
        <v>16</v>
      </c>
      <c r="AF71" s="47"/>
      <c r="AG71" s="82">
        <v>2009</v>
      </c>
      <c r="AH71" s="38">
        <v>2014</v>
      </c>
      <c r="AI71" s="37" t="s">
        <v>761</v>
      </c>
      <c r="AJ71" s="47" t="s">
        <v>762</v>
      </c>
      <c r="AK71" s="38"/>
    </row>
    <row r="72" spans="1:37" ht="14.25" customHeight="1" x14ac:dyDescent="0.25">
      <c r="A72" t="s">
        <v>1190</v>
      </c>
      <c r="C72" s="45" t="s">
        <v>758</v>
      </c>
      <c r="D72" s="47" t="s">
        <v>117</v>
      </c>
      <c r="E72" s="46" t="s">
        <v>257</v>
      </c>
      <c r="F72" s="47" t="s">
        <v>759</v>
      </c>
      <c r="G72" s="46" t="s">
        <v>760</v>
      </c>
      <c r="H72" s="47">
        <v>16</v>
      </c>
      <c r="I72" s="38" t="s">
        <v>369</v>
      </c>
      <c r="J72" s="37" t="s">
        <v>1221</v>
      </c>
      <c r="K72" s="72" t="s">
        <v>759</v>
      </c>
      <c r="L72" s="113"/>
      <c r="M72" s="47">
        <v>1424</v>
      </c>
      <c r="N72" s="48">
        <v>6</v>
      </c>
      <c r="O72" s="47">
        <v>1</v>
      </c>
      <c r="P72" s="47"/>
      <c r="Q72" s="113">
        <v>67.62</v>
      </c>
      <c r="R72" s="47"/>
      <c r="S72" s="81">
        <v>0.67</v>
      </c>
      <c r="T72" s="113">
        <f>1000*S72*Q72/M72</f>
        <v>31.815589887640449</v>
      </c>
      <c r="U72" s="37" t="s">
        <v>47</v>
      </c>
      <c r="V72" s="46">
        <v>30</v>
      </c>
      <c r="W72" s="47" t="s">
        <v>117</v>
      </c>
      <c r="X72" s="47" t="s">
        <v>333</v>
      </c>
      <c r="Y72" s="47" t="s">
        <v>333</v>
      </c>
      <c r="Z72" s="48" t="s">
        <v>193</v>
      </c>
      <c r="AA72" s="46" t="s">
        <v>402</v>
      </c>
      <c r="AB72" s="46" t="s">
        <v>402</v>
      </c>
      <c r="AC72" s="46" t="s">
        <v>192</v>
      </c>
      <c r="AD72" s="47"/>
      <c r="AE72" s="47">
        <v>16</v>
      </c>
      <c r="AF72" s="47"/>
      <c r="AG72" s="82">
        <v>2009</v>
      </c>
      <c r="AH72" s="38">
        <v>2014</v>
      </c>
      <c r="AI72" s="37" t="s">
        <v>761</v>
      </c>
      <c r="AJ72" s="47" t="s">
        <v>762</v>
      </c>
      <c r="AK72" s="38"/>
    </row>
    <row r="73" spans="1:37" ht="14.25" customHeight="1" x14ac:dyDescent="0.25">
      <c r="A73" t="s">
        <v>1190</v>
      </c>
      <c r="C73" s="45" t="s">
        <v>758</v>
      </c>
      <c r="D73" s="47" t="s">
        <v>117</v>
      </c>
      <c r="E73" s="46" t="s">
        <v>257</v>
      </c>
      <c r="F73" s="47" t="s">
        <v>759</v>
      </c>
      <c r="G73" s="46" t="s">
        <v>760</v>
      </c>
      <c r="H73" s="47">
        <v>16</v>
      </c>
      <c r="I73" s="38" t="s">
        <v>369</v>
      </c>
      <c r="J73" s="37" t="s">
        <v>1222</v>
      </c>
      <c r="K73" s="72" t="s">
        <v>759</v>
      </c>
      <c r="L73" s="113"/>
      <c r="M73" s="47">
        <v>1147</v>
      </c>
      <c r="N73" s="48" t="s">
        <v>1190</v>
      </c>
      <c r="O73" s="47">
        <v>1</v>
      </c>
      <c r="P73" s="47"/>
      <c r="Q73" s="113">
        <v>97.68</v>
      </c>
      <c r="R73" s="47"/>
      <c r="S73" s="81">
        <v>0.67</v>
      </c>
      <c r="T73" s="113">
        <f>1000*S73*Q73/M73</f>
        <v>57.058064516129036</v>
      </c>
      <c r="U73" s="37" t="s">
        <v>47</v>
      </c>
      <c r="V73" s="46">
        <v>30</v>
      </c>
      <c r="W73" s="47" t="s">
        <v>117</v>
      </c>
      <c r="X73" s="47" t="s">
        <v>333</v>
      </c>
      <c r="Y73" s="47" t="s">
        <v>333</v>
      </c>
      <c r="Z73" s="48" t="s">
        <v>193</v>
      </c>
      <c r="AA73" s="46" t="s">
        <v>402</v>
      </c>
      <c r="AB73" s="46" t="s">
        <v>402</v>
      </c>
      <c r="AC73" s="46" t="s">
        <v>192</v>
      </c>
      <c r="AD73" s="47"/>
      <c r="AE73" s="47">
        <v>16</v>
      </c>
      <c r="AF73" s="47"/>
      <c r="AG73" s="82">
        <v>2009</v>
      </c>
      <c r="AH73" s="38">
        <v>2014</v>
      </c>
      <c r="AI73" s="37" t="s">
        <v>761</v>
      </c>
      <c r="AJ73" s="47" t="s">
        <v>762</v>
      </c>
      <c r="AK73" s="38"/>
    </row>
    <row r="74" spans="1:37" ht="14.25" customHeight="1" x14ac:dyDescent="0.25">
      <c r="A74" t="s">
        <v>1190</v>
      </c>
      <c r="C74" s="45" t="s">
        <v>758</v>
      </c>
      <c r="D74" s="47" t="s">
        <v>117</v>
      </c>
      <c r="E74" s="46" t="s">
        <v>257</v>
      </c>
      <c r="F74" s="47" t="s">
        <v>759</v>
      </c>
      <c r="G74" s="46" t="s">
        <v>760</v>
      </c>
      <c r="H74" s="47">
        <v>16</v>
      </c>
      <c r="I74" s="38" t="s">
        <v>369</v>
      </c>
      <c r="J74" s="37" t="s">
        <v>1223</v>
      </c>
      <c r="K74" s="72" t="s">
        <v>759</v>
      </c>
      <c r="L74" s="113"/>
      <c r="M74" s="47">
        <v>1387</v>
      </c>
      <c r="N74" s="48">
        <v>6</v>
      </c>
      <c r="O74" s="47">
        <v>1</v>
      </c>
      <c r="P74" s="47"/>
      <c r="Q74" s="113">
        <v>115.71</v>
      </c>
      <c r="R74" s="47"/>
      <c r="S74" s="81">
        <v>0.67</v>
      </c>
      <c r="T74" s="113">
        <f>1000*S74*Q74/M74</f>
        <v>55.894520547945206</v>
      </c>
      <c r="U74" s="37" t="s">
        <v>47</v>
      </c>
      <c r="V74" s="46">
        <v>30</v>
      </c>
      <c r="W74" s="47" t="s">
        <v>117</v>
      </c>
      <c r="X74" s="47" t="s">
        <v>333</v>
      </c>
      <c r="Y74" s="47" t="s">
        <v>333</v>
      </c>
      <c r="Z74" s="48" t="s">
        <v>193</v>
      </c>
      <c r="AA74" s="46" t="s">
        <v>402</v>
      </c>
      <c r="AB74" s="46" t="s">
        <v>402</v>
      </c>
      <c r="AC74" s="46" t="s">
        <v>192</v>
      </c>
      <c r="AD74" s="47"/>
      <c r="AE74" s="47">
        <v>16</v>
      </c>
      <c r="AF74" s="47"/>
      <c r="AG74" s="82">
        <v>2009</v>
      </c>
      <c r="AH74" s="38">
        <v>2014</v>
      </c>
      <c r="AI74" s="37" t="s">
        <v>761</v>
      </c>
      <c r="AJ74" s="47" t="s">
        <v>762</v>
      </c>
      <c r="AK74" s="38"/>
    </row>
    <row r="75" spans="1:37" ht="14.25" customHeight="1" x14ac:dyDescent="0.25">
      <c r="A75" t="s">
        <v>1190</v>
      </c>
      <c r="C75" s="45" t="s">
        <v>1169</v>
      </c>
      <c r="D75" s="47"/>
      <c r="E75" s="46" t="s">
        <v>310</v>
      </c>
      <c r="F75" s="47" t="s">
        <v>131</v>
      </c>
      <c r="G75" s="46" t="s">
        <v>140</v>
      </c>
      <c r="H75" s="47">
        <v>32</v>
      </c>
      <c r="I75" s="38">
        <v>32</v>
      </c>
      <c r="J75" s="37" t="s">
        <v>265</v>
      </c>
      <c r="K75" s="72" t="s">
        <v>131</v>
      </c>
      <c r="L75" s="113"/>
      <c r="M75" s="47">
        <v>1050</v>
      </c>
      <c r="N75" s="48" t="s">
        <v>1190</v>
      </c>
      <c r="O75" s="47"/>
      <c r="P75" s="47"/>
      <c r="Q75" s="113">
        <v>160</v>
      </c>
      <c r="R75" s="47"/>
      <c r="S75" s="81">
        <v>1.125</v>
      </c>
      <c r="T75" s="113">
        <f>1000*S75*Q75/(M75)</f>
        <v>171.42857142857142</v>
      </c>
      <c r="U75" s="37" t="s">
        <v>776</v>
      </c>
      <c r="V75" s="46"/>
      <c r="W75" s="47"/>
      <c r="X75" s="47" t="s">
        <v>333</v>
      </c>
      <c r="Y75" s="47" t="s">
        <v>333</v>
      </c>
      <c r="Z75" s="48" t="s">
        <v>424</v>
      </c>
      <c r="AA75" s="46" t="s">
        <v>342</v>
      </c>
      <c r="AB75" s="46" t="s">
        <v>342</v>
      </c>
      <c r="AC75" s="46" t="s">
        <v>192</v>
      </c>
      <c r="AD75" s="47"/>
      <c r="AE75" s="47">
        <v>32</v>
      </c>
      <c r="AF75" s="47"/>
      <c r="AG75" s="82">
        <v>2004</v>
      </c>
      <c r="AH75" s="38"/>
      <c r="AI75" s="56" t="s">
        <v>1170</v>
      </c>
      <c r="AJ75" s="47" t="s">
        <v>1174</v>
      </c>
      <c r="AK75" s="38" t="s">
        <v>1171</v>
      </c>
    </row>
    <row r="76" spans="1:37" x14ac:dyDescent="0.25">
      <c r="A76" t="s">
        <v>1190</v>
      </c>
      <c r="C76" s="45" t="s">
        <v>1169</v>
      </c>
      <c r="D76" s="47"/>
      <c r="E76" s="46" t="s">
        <v>310</v>
      </c>
      <c r="F76" s="47" t="s">
        <v>131</v>
      </c>
      <c r="G76" s="46" t="s">
        <v>140</v>
      </c>
      <c r="H76" s="47">
        <v>32</v>
      </c>
      <c r="I76" s="38">
        <v>32</v>
      </c>
      <c r="J76" s="37" t="s">
        <v>265</v>
      </c>
      <c r="K76" s="72" t="s">
        <v>131</v>
      </c>
      <c r="L76" s="113"/>
      <c r="M76" s="47">
        <v>785</v>
      </c>
      <c r="N76" s="48" t="s">
        <v>1190</v>
      </c>
      <c r="O76" s="47"/>
      <c r="P76" s="47"/>
      <c r="Q76" s="113">
        <v>140</v>
      </c>
      <c r="R76" s="47"/>
      <c r="S76" s="81">
        <v>0.63570000000000004</v>
      </c>
      <c r="T76" s="113">
        <f>1000*S76*Q76/(M76)</f>
        <v>113.37324840764332</v>
      </c>
      <c r="U76" s="37" t="s">
        <v>776</v>
      </c>
      <c r="V76" s="46"/>
      <c r="W76" s="47"/>
      <c r="X76" s="47" t="s">
        <v>333</v>
      </c>
      <c r="Y76" s="47" t="s">
        <v>333</v>
      </c>
      <c r="Z76" s="48" t="s">
        <v>424</v>
      </c>
      <c r="AA76" s="46" t="s">
        <v>342</v>
      </c>
      <c r="AB76" s="46" t="s">
        <v>342</v>
      </c>
      <c r="AC76" s="46" t="s">
        <v>192</v>
      </c>
      <c r="AD76" s="47"/>
      <c r="AE76" s="47">
        <v>32</v>
      </c>
      <c r="AF76" s="47"/>
      <c r="AG76" s="82">
        <v>2004</v>
      </c>
      <c r="AH76" s="38"/>
      <c r="AI76" s="56" t="s">
        <v>1170</v>
      </c>
      <c r="AJ76" s="47" t="s">
        <v>1174</v>
      </c>
      <c r="AK76" s="38" t="s">
        <v>1172</v>
      </c>
    </row>
    <row r="77" spans="1:37" ht="14.25" customHeight="1" x14ac:dyDescent="0.25">
      <c r="A77" t="s">
        <v>1190</v>
      </c>
      <c r="C77" s="45" t="s">
        <v>1169</v>
      </c>
      <c r="D77" s="47"/>
      <c r="E77" s="46" t="s">
        <v>310</v>
      </c>
      <c r="F77" s="47" t="s">
        <v>131</v>
      </c>
      <c r="G77" s="46" t="s">
        <v>140</v>
      </c>
      <c r="H77" s="47">
        <v>32</v>
      </c>
      <c r="I77" s="38">
        <v>32</v>
      </c>
      <c r="J77" s="37" t="s">
        <v>265</v>
      </c>
      <c r="K77" s="72" t="s">
        <v>131</v>
      </c>
      <c r="L77" s="113"/>
      <c r="M77" s="47">
        <v>420</v>
      </c>
      <c r="N77" s="48" t="s">
        <v>1190</v>
      </c>
      <c r="O77" s="47"/>
      <c r="P77" s="47"/>
      <c r="Q77" s="113">
        <v>200</v>
      </c>
      <c r="R77" s="47"/>
      <c r="S77" s="81">
        <v>0.15</v>
      </c>
      <c r="T77" s="113">
        <f>1000*S77*Q77/(M77)</f>
        <v>71.428571428571431</v>
      </c>
      <c r="U77" s="37" t="s">
        <v>776</v>
      </c>
      <c r="V77" s="46"/>
      <c r="W77" s="47"/>
      <c r="X77" s="47" t="s">
        <v>333</v>
      </c>
      <c r="Y77" s="47" t="s">
        <v>333</v>
      </c>
      <c r="Z77" s="48" t="s">
        <v>193</v>
      </c>
      <c r="AA77" s="46" t="s">
        <v>342</v>
      </c>
      <c r="AB77" s="46" t="s">
        <v>342</v>
      </c>
      <c r="AC77" s="46" t="s">
        <v>192</v>
      </c>
      <c r="AD77" s="47"/>
      <c r="AE77" s="47">
        <v>32</v>
      </c>
      <c r="AF77" s="47"/>
      <c r="AG77" s="82">
        <v>2004</v>
      </c>
      <c r="AH77" s="38"/>
      <c r="AI77" s="56" t="s">
        <v>1170</v>
      </c>
      <c r="AJ77" s="47" t="s">
        <v>1176</v>
      </c>
      <c r="AK77" s="38" t="s">
        <v>1173</v>
      </c>
    </row>
    <row r="78" spans="1:37" ht="14.25" customHeight="1" x14ac:dyDescent="0.25">
      <c r="A78" t="s">
        <v>1190</v>
      </c>
      <c r="C78" s="45" t="s">
        <v>1211</v>
      </c>
      <c r="D78" s="47"/>
      <c r="E78" s="46" t="s">
        <v>257</v>
      </c>
      <c r="F78" s="47" t="s">
        <v>1208</v>
      </c>
      <c r="G78" s="46" t="s">
        <v>787</v>
      </c>
      <c r="H78" s="47" t="s">
        <v>262</v>
      </c>
      <c r="I78" s="38" t="s">
        <v>369</v>
      </c>
      <c r="J78" s="37"/>
      <c r="K78" s="72"/>
      <c r="L78" s="113"/>
      <c r="M78" s="47"/>
      <c r="N78" s="48"/>
      <c r="O78" s="47"/>
      <c r="P78" s="47"/>
      <c r="Q78" s="113"/>
      <c r="R78" s="47"/>
      <c r="S78" s="81"/>
      <c r="T78" s="113"/>
      <c r="U78" s="37" t="s">
        <v>47</v>
      </c>
      <c r="V78" s="46">
        <v>24</v>
      </c>
      <c r="W78" s="47" t="s">
        <v>789</v>
      </c>
      <c r="X78" s="47" t="s">
        <v>333</v>
      </c>
      <c r="Y78" s="47" t="s">
        <v>333</v>
      </c>
      <c r="Z78" s="48" t="s">
        <v>193</v>
      </c>
      <c r="AA78" s="46" t="s">
        <v>402</v>
      </c>
      <c r="AB78" s="46" t="s">
        <v>402</v>
      </c>
      <c r="AC78" s="46"/>
      <c r="AD78" s="47"/>
      <c r="AE78" s="47">
        <v>8</v>
      </c>
      <c r="AF78" s="47"/>
      <c r="AG78" s="82">
        <v>2009</v>
      </c>
      <c r="AH78" s="38"/>
      <c r="AI78" s="37" t="s">
        <v>788</v>
      </c>
      <c r="AJ78" s="47" t="s">
        <v>1213</v>
      </c>
      <c r="AK78" s="84" t="s">
        <v>1212</v>
      </c>
    </row>
    <row r="79" spans="1:37" ht="14.25" customHeight="1" x14ac:dyDescent="0.25">
      <c r="A79" t="s">
        <v>1190</v>
      </c>
      <c r="C79" s="45" t="s">
        <v>784</v>
      </c>
      <c r="D79" s="47" t="s">
        <v>785</v>
      </c>
      <c r="E79" s="46" t="s">
        <v>282</v>
      </c>
      <c r="F79" s="47" t="s">
        <v>786</v>
      </c>
      <c r="G79" s="46" t="s">
        <v>787</v>
      </c>
      <c r="H79" s="47" t="s">
        <v>262</v>
      </c>
      <c r="I79" s="38" t="s">
        <v>369</v>
      </c>
      <c r="J79" s="37" t="s">
        <v>20</v>
      </c>
      <c r="K79" s="72"/>
      <c r="L79" s="113"/>
      <c r="M79" s="47">
        <v>3418</v>
      </c>
      <c r="N79" s="48">
        <v>6</v>
      </c>
      <c r="O79" s="47"/>
      <c r="P79" s="47"/>
      <c r="Q79" s="113">
        <v>80</v>
      </c>
      <c r="R79" s="47"/>
      <c r="S79" s="81">
        <v>0.67</v>
      </c>
      <c r="T79" s="113">
        <f>1000*S79*Q79/M79</f>
        <v>15.681685196021064</v>
      </c>
      <c r="U79" s="37" t="s">
        <v>42</v>
      </c>
      <c r="V79" s="46">
        <v>26</v>
      </c>
      <c r="W79" s="47" t="s">
        <v>789</v>
      </c>
      <c r="X79" s="47" t="s">
        <v>333</v>
      </c>
      <c r="Y79" s="47" t="s">
        <v>333</v>
      </c>
      <c r="Z79" s="48" t="s">
        <v>193</v>
      </c>
      <c r="AA79" s="46" t="s">
        <v>790</v>
      </c>
      <c r="AB79" s="46" t="s">
        <v>790</v>
      </c>
      <c r="AC79" s="46" t="s">
        <v>192</v>
      </c>
      <c r="AD79" s="47"/>
      <c r="AE79" s="47">
        <v>8</v>
      </c>
      <c r="AF79" s="47"/>
      <c r="AG79" s="82">
        <v>2010</v>
      </c>
      <c r="AH79" s="38">
        <v>2013</v>
      </c>
      <c r="AI79" s="37" t="s">
        <v>788</v>
      </c>
      <c r="AJ79" s="47" t="s">
        <v>1216</v>
      </c>
      <c r="AK79" s="38"/>
    </row>
    <row r="80" spans="1:37" ht="14.25" customHeight="1" x14ac:dyDescent="0.25">
      <c r="A80" t="s">
        <v>1190</v>
      </c>
      <c r="C80" s="45" t="s">
        <v>631</v>
      </c>
      <c r="D80" s="47" t="s">
        <v>632</v>
      </c>
      <c r="E80" s="46" t="s">
        <v>206</v>
      </c>
      <c r="F80" s="47" t="s">
        <v>633</v>
      </c>
      <c r="G80" s="46" t="s">
        <v>634</v>
      </c>
      <c r="H80" s="47">
        <v>12</v>
      </c>
      <c r="I80" s="38">
        <v>12</v>
      </c>
      <c r="J80" s="37"/>
      <c r="K80" s="72"/>
      <c r="L80" s="113"/>
      <c r="M80" s="47"/>
      <c r="N80" s="48"/>
      <c r="O80" s="47"/>
      <c r="P80" s="47"/>
      <c r="Q80" s="113"/>
      <c r="R80" s="47"/>
      <c r="S80" s="81"/>
      <c r="T80" s="113"/>
      <c r="U80" s="37" t="s">
        <v>42</v>
      </c>
      <c r="V80" s="46">
        <v>11</v>
      </c>
      <c r="W80" s="47" t="s">
        <v>275</v>
      </c>
      <c r="X80" s="47" t="s">
        <v>333</v>
      </c>
      <c r="Y80" s="47" t="s">
        <v>333</v>
      </c>
      <c r="Z80" s="48" t="s">
        <v>193</v>
      </c>
      <c r="AA80" s="46" t="s">
        <v>279</v>
      </c>
      <c r="AB80" s="46" t="s">
        <v>279</v>
      </c>
      <c r="AC80" s="46"/>
      <c r="AD80" s="47"/>
      <c r="AE80" s="47"/>
      <c r="AF80" s="47"/>
      <c r="AG80" s="82">
        <v>2013</v>
      </c>
      <c r="AH80" s="38"/>
      <c r="AI80" s="37" t="s">
        <v>635</v>
      </c>
      <c r="AJ80" s="47"/>
      <c r="AK80" s="38"/>
    </row>
    <row r="81" spans="1:37" ht="14.25" customHeight="1" x14ac:dyDescent="0.25">
      <c r="A81" t="s">
        <v>1190</v>
      </c>
      <c r="C81" s="45" t="s">
        <v>631</v>
      </c>
      <c r="D81" s="47" t="s">
        <v>791</v>
      </c>
      <c r="E81" s="46" t="s">
        <v>282</v>
      </c>
      <c r="F81" s="47" t="s">
        <v>792</v>
      </c>
      <c r="G81" s="46" t="s">
        <v>634</v>
      </c>
      <c r="H81" s="47">
        <v>12</v>
      </c>
      <c r="I81" s="38">
        <v>12</v>
      </c>
      <c r="J81" s="37"/>
      <c r="K81" s="72"/>
      <c r="L81" s="113"/>
      <c r="M81" s="47"/>
      <c r="N81" s="48"/>
      <c r="O81" s="47"/>
      <c r="P81" s="47"/>
      <c r="Q81" s="113"/>
      <c r="R81" s="47"/>
      <c r="S81" s="81"/>
      <c r="T81" s="113"/>
      <c r="U81" s="37" t="s">
        <v>42</v>
      </c>
      <c r="V81" s="46">
        <v>55</v>
      </c>
      <c r="W81" s="47" t="s">
        <v>264</v>
      </c>
      <c r="X81" s="47" t="s">
        <v>333</v>
      </c>
      <c r="Y81" s="47" t="s">
        <v>333</v>
      </c>
      <c r="Z81" s="48" t="s">
        <v>193</v>
      </c>
      <c r="AA81" s="46" t="s">
        <v>793</v>
      </c>
      <c r="AB81" s="46" t="s">
        <v>793</v>
      </c>
      <c r="AC81" s="46"/>
      <c r="AD81" s="47"/>
      <c r="AE81" s="47">
        <v>8</v>
      </c>
      <c r="AF81" s="47"/>
      <c r="AG81" s="82">
        <v>2012</v>
      </c>
      <c r="AH81" s="38">
        <v>2013</v>
      </c>
      <c r="AI81" s="37" t="s">
        <v>635</v>
      </c>
      <c r="AJ81" s="47" t="s">
        <v>1215</v>
      </c>
      <c r="AK81" s="84"/>
    </row>
    <row r="82" spans="1:37" x14ac:dyDescent="0.25">
      <c r="A82" t="s">
        <v>1190</v>
      </c>
      <c r="C82" s="45" t="s">
        <v>1206</v>
      </c>
      <c r="D82" s="47"/>
      <c r="E82" s="46" t="s">
        <v>257</v>
      </c>
      <c r="F82" s="47" t="s">
        <v>1208</v>
      </c>
      <c r="G82" s="46" t="s">
        <v>634</v>
      </c>
      <c r="H82" s="47">
        <v>12</v>
      </c>
      <c r="I82" s="38">
        <v>12</v>
      </c>
      <c r="J82" s="37"/>
      <c r="K82" s="72"/>
      <c r="L82" s="113"/>
      <c r="M82" s="47"/>
      <c r="N82" s="48"/>
      <c r="O82" s="47"/>
      <c r="P82" s="47"/>
      <c r="Q82" s="113"/>
      <c r="R82" s="47"/>
      <c r="S82" s="81"/>
      <c r="T82" s="113"/>
      <c r="U82" s="37" t="s">
        <v>47</v>
      </c>
      <c r="V82" s="46">
        <v>18</v>
      </c>
      <c r="W82" s="47" t="s">
        <v>1210</v>
      </c>
      <c r="X82" s="47" t="s">
        <v>333</v>
      </c>
      <c r="Y82" s="47" t="s">
        <v>333</v>
      </c>
      <c r="Z82" s="48" t="s">
        <v>193</v>
      </c>
      <c r="AA82" s="46" t="s">
        <v>793</v>
      </c>
      <c r="AB82" s="46" t="s">
        <v>793</v>
      </c>
      <c r="AC82" s="46"/>
      <c r="AD82" s="47"/>
      <c r="AE82" s="47">
        <v>8</v>
      </c>
      <c r="AF82" s="47"/>
      <c r="AG82" s="82">
        <v>2005</v>
      </c>
      <c r="AH82" s="38">
        <v>2010</v>
      </c>
      <c r="AI82" s="37" t="s">
        <v>635</v>
      </c>
      <c r="AJ82" s="47" t="s">
        <v>1209</v>
      </c>
      <c r="AK82" s="84" t="s">
        <v>1207</v>
      </c>
    </row>
    <row r="83" spans="1:37" x14ac:dyDescent="0.25">
      <c r="A83" t="s">
        <v>1190</v>
      </c>
      <c r="C83" s="45" t="s">
        <v>1079</v>
      </c>
      <c r="D83" s="47"/>
      <c r="E83" s="46" t="s">
        <v>257</v>
      </c>
      <c r="F83" s="47" t="s">
        <v>1078</v>
      </c>
      <c r="G83" s="46" t="s">
        <v>421</v>
      </c>
      <c r="H83" s="47">
        <v>8</v>
      </c>
      <c r="I83" s="38">
        <v>14</v>
      </c>
      <c r="J83" s="37"/>
      <c r="K83" s="72"/>
      <c r="L83" s="113"/>
      <c r="M83" s="47"/>
      <c r="N83" s="48"/>
      <c r="O83" s="47"/>
      <c r="P83" s="47"/>
      <c r="Q83" s="113"/>
      <c r="R83" s="47"/>
      <c r="S83" s="81"/>
      <c r="T83" s="113"/>
      <c r="U83" s="37" t="s">
        <v>47</v>
      </c>
      <c r="V83" s="46">
        <v>8</v>
      </c>
      <c r="W83" s="47" t="s">
        <v>264</v>
      </c>
      <c r="X83" s="47" t="s">
        <v>333</v>
      </c>
      <c r="Y83" s="47" t="s">
        <v>333</v>
      </c>
      <c r="Z83" s="48" t="s">
        <v>193</v>
      </c>
      <c r="AA83" s="46">
        <v>256</v>
      </c>
      <c r="AB83" s="46" t="s">
        <v>279</v>
      </c>
      <c r="AC83" s="46" t="s">
        <v>192</v>
      </c>
      <c r="AD83" s="47"/>
      <c r="AE83" s="47"/>
      <c r="AF83" s="47"/>
      <c r="AG83" s="82">
        <v>2002</v>
      </c>
      <c r="AH83" s="38">
        <v>2011</v>
      </c>
      <c r="AI83" s="37" t="s">
        <v>601</v>
      </c>
      <c r="AJ83" s="47"/>
      <c r="AK83" s="38"/>
    </row>
    <row r="84" spans="1:37" ht="14.25" customHeight="1" x14ac:dyDescent="0.25">
      <c r="A84" t="s">
        <v>1190</v>
      </c>
      <c r="C84" s="45" t="s">
        <v>566</v>
      </c>
      <c r="D84" s="47" t="s">
        <v>567</v>
      </c>
      <c r="E84" s="46" t="s">
        <v>257</v>
      </c>
      <c r="F84" s="47" t="s">
        <v>568</v>
      </c>
      <c r="G84" s="46" t="s">
        <v>421</v>
      </c>
      <c r="H84" s="47">
        <v>8</v>
      </c>
      <c r="I84" s="38">
        <v>14</v>
      </c>
      <c r="J84" s="37"/>
      <c r="K84" s="72"/>
      <c r="L84" s="113"/>
      <c r="M84" s="47"/>
      <c r="N84" s="48"/>
      <c r="O84" s="47"/>
      <c r="P84" s="47"/>
      <c r="Q84" s="113"/>
      <c r="R84" s="47"/>
      <c r="S84" s="81"/>
      <c r="T84" s="113"/>
      <c r="U84" s="37" t="s">
        <v>299</v>
      </c>
      <c r="V84" s="46"/>
      <c r="W84" s="47"/>
      <c r="X84" s="47"/>
      <c r="Y84" s="47"/>
      <c r="Z84" s="48"/>
      <c r="AA84" s="46"/>
      <c r="AB84" s="46"/>
      <c r="AC84" s="46"/>
      <c r="AD84" s="47"/>
      <c r="AE84" s="47"/>
      <c r="AF84" s="47"/>
      <c r="AG84" s="82">
        <v>2013</v>
      </c>
      <c r="AH84" s="38"/>
      <c r="AI84" s="37" t="s">
        <v>601</v>
      </c>
      <c r="AJ84" s="47"/>
      <c r="AK84" s="38"/>
    </row>
    <row r="85" spans="1:37" ht="14.25" customHeight="1" x14ac:dyDescent="0.25">
      <c r="A85" t="s">
        <v>1190</v>
      </c>
      <c r="C85" s="45" t="s">
        <v>417</v>
      </c>
      <c r="D85" s="47" t="s">
        <v>418</v>
      </c>
      <c r="E85" s="46" t="s">
        <v>257</v>
      </c>
      <c r="F85" s="47" t="s">
        <v>419</v>
      </c>
      <c r="G85" s="46" t="s">
        <v>421</v>
      </c>
      <c r="H85" s="47">
        <v>8</v>
      </c>
      <c r="I85" s="38">
        <v>14</v>
      </c>
      <c r="J85" s="37"/>
      <c r="K85" s="72"/>
      <c r="L85" s="113"/>
      <c r="M85" s="47"/>
      <c r="N85" s="48"/>
      <c r="O85" s="47"/>
      <c r="P85" s="47"/>
      <c r="Q85" s="113"/>
      <c r="R85" s="47"/>
      <c r="S85" s="81"/>
      <c r="T85" s="113"/>
      <c r="U85" s="37" t="s">
        <v>47</v>
      </c>
      <c r="V85" s="46">
        <v>9</v>
      </c>
      <c r="W85" s="47" t="s">
        <v>420</v>
      </c>
      <c r="X85" s="47"/>
      <c r="Y85" s="47"/>
      <c r="Z85" s="48"/>
      <c r="AA85" s="46"/>
      <c r="AB85" s="46"/>
      <c r="AC85" s="46"/>
      <c r="AD85" s="47"/>
      <c r="AE85" s="47"/>
      <c r="AF85" s="47"/>
      <c r="AG85" s="82">
        <v>2008</v>
      </c>
      <c r="AH85" s="38">
        <v>2009</v>
      </c>
      <c r="AI85" s="37" t="s">
        <v>601</v>
      </c>
      <c r="AJ85" s="47"/>
      <c r="AK85" s="38"/>
    </row>
    <row r="86" spans="1:37" ht="14.25" customHeight="1" x14ac:dyDescent="0.25">
      <c r="A86" t="s">
        <v>1190</v>
      </c>
      <c r="C86" s="45" t="s">
        <v>626</v>
      </c>
      <c r="D86" s="47" t="s">
        <v>627</v>
      </c>
      <c r="E86" s="46" t="s">
        <v>257</v>
      </c>
      <c r="F86" s="47" t="s">
        <v>628</v>
      </c>
      <c r="G86" s="46" t="s">
        <v>421</v>
      </c>
      <c r="H86" s="47">
        <v>8</v>
      </c>
      <c r="I86" s="38">
        <v>14</v>
      </c>
      <c r="J86" s="37" t="s">
        <v>629</v>
      </c>
      <c r="K86" s="72"/>
      <c r="L86" s="113"/>
      <c r="M86" s="47">
        <v>460</v>
      </c>
      <c r="N86" s="48">
        <v>4</v>
      </c>
      <c r="O86" s="47"/>
      <c r="P86" s="47"/>
      <c r="Q86" s="113">
        <v>80</v>
      </c>
      <c r="R86" s="47"/>
      <c r="S86" s="81">
        <v>0.33</v>
      </c>
      <c r="T86" s="113">
        <f>1000*S86*Q86/(M86)</f>
        <v>57.391304347826086</v>
      </c>
      <c r="U86" s="37" t="s">
        <v>47</v>
      </c>
      <c r="V86" s="46">
        <v>7</v>
      </c>
      <c r="W86" s="47" t="s">
        <v>630</v>
      </c>
      <c r="X86" s="47" t="s">
        <v>333</v>
      </c>
      <c r="Y86" s="47" t="s">
        <v>333</v>
      </c>
      <c r="Z86" s="48" t="s">
        <v>193</v>
      </c>
      <c r="AA86" s="46">
        <v>256</v>
      </c>
      <c r="AB86" s="46" t="s">
        <v>279</v>
      </c>
      <c r="AC86" s="46" t="s">
        <v>192</v>
      </c>
      <c r="AD86" s="47"/>
      <c r="AE86" s="47"/>
      <c r="AF86" s="47"/>
      <c r="AG86" s="82">
        <v>2001</v>
      </c>
      <c r="AH86" s="38">
        <v>2012</v>
      </c>
      <c r="AI86" s="37" t="s">
        <v>601</v>
      </c>
      <c r="AJ86" s="47"/>
      <c r="AK86" s="38"/>
    </row>
    <row r="87" spans="1:37" ht="14.25" customHeight="1" x14ac:dyDescent="0.25">
      <c r="A87" t="s">
        <v>1190</v>
      </c>
      <c r="C87" s="45" t="s">
        <v>778</v>
      </c>
      <c r="D87" s="47" t="s">
        <v>779</v>
      </c>
      <c r="E87" s="46" t="s">
        <v>562</v>
      </c>
      <c r="F87" s="47" t="s">
        <v>616</v>
      </c>
      <c r="G87" s="46" t="s">
        <v>421</v>
      </c>
      <c r="H87" s="47">
        <v>8</v>
      </c>
      <c r="I87" s="38">
        <v>14</v>
      </c>
      <c r="J87" s="37" t="s">
        <v>21</v>
      </c>
      <c r="K87" s="72"/>
      <c r="L87" s="113"/>
      <c r="M87" s="47">
        <v>488</v>
      </c>
      <c r="N87" s="48">
        <v>4</v>
      </c>
      <c r="O87" s="47"/>
      <c r="P87" s="47">
        <v>3</v>
      </c>
      <c r="Q87" s="113">
        <v>60</v>
      </c>
      <c r="R87" s="47"/>
      <c r="S87" s="81">
        <v>0.33</v>
      </c>
      <c r="T87" s="113">
        <f>1000*S87*Q87/M87</f>
        <v>40.57377049180328</v>
      </c>
      <c r="U87" s="37" t="s">
        <v>47</v>
      </c>
      <c r="V87" s="46">
        <v>3</v>
      </c>
      <c r="W87" s="47" t="s">
        <v>779</v>
      </c>
      <c r="X87" s="47" t="s">
        <v>333</v>
      </c>
      <c r="Y87" s="47" t="s">
        <v>333</v>
      </c>
      <c r="Z87" s="48" t="s">
        <v>193</v>
      </c>
      <c r="AA87" s="46">
        <v>256</v>
      </c>
      <c r="AB87" s="46" t="s">
        <v>279</v>
      </c>
      <c r="AC87" s="46" t="s">
        <v>192</v>
      </c>
      <c r="AD87" s="47"/>
      <c r="AE87" s="47"/>
      <c r="AF87" s="47"/>
      <c r="AG87" s="82">
        <v>2013</v>
      </c>
      <c r="AH87" s="38">
        <v>2014</v>
      </c>
      <c r="AI87" s="37" t="s">
        <v>601</v>
      </c>
      <c r="AJ87" s="47"/>
      <c r="AK87" s="38"/>
    </row>
    <row r="88" spans="1:37" ht="14.25" customHeight="1" x14ac:dyDescent="0.25">
      <c r="A88" t="s">
        <v>1190</v>
      </c>
      <c r="C88" s="45" t="s">
        <v>803</v>
      </c>
      <c r="D88" s="47" t="s">
        <v>804</v>
      </c>
      <c r="E88" s="46" t="s">
        <v>257</v>
      </c>
      <c r="F88" s="47" t="s">
        <v>411</v>
      </c>
      <c r="G88" s="46" t="s">
        <v>421</v>
      </c>
      <c r="H88" s="47">
        <v>8</v>
      </c>
      <c r="I88" s="38">
        <v>14</v>
      </c>
      <c r="J88" s="37" t="s">
        <v>1229</v>
      </c>
      <c r="K88" s="72" t="s">
        <v>311</v>
      </c>
      <c r="L88" s="113" t="s">
        <v>1233</v>
      </c>
      <c r="M88" s="47"/>
      <c r="N88" s="48"/>
      <c r="O88" s="47"/>
      <c r="P88" s="47"/>
      <c r="Q88" s="113"/>
      <c r="R88" s="47">
        <v>14.7</v>
      </c>
      <c r="S88" s="81"/>
      <c r="T88" s="113"/>
      <c r="U88" s="37" t="s">
        <v>42</v>
      </c>
      <c r="V88" s="46">
        <v>10</v>
      </c>
      <c r="W88" s="47" t="s">
        <v>806</v>
      </c>
      <c r="X88" s="47" t="s">
        <v>333</v>
      </c>
      <c r="Y88" s="47" t="s">
        <v>333</v>
      </c>
      <c r="Z88" s="48" t="s">
        <v>193</v>
      </c>
      <c r="AA88" s="46">
        <v>256</v>
      </c>
      <c r="AB88" s="46" t="s">
        <v>279</v>
      </c>
      <c r="AC88" s="46" t="s">
        <v>192</v>
      </c>
      <c r="AD88" s="47"/>
      <c r="AE88" s="47"/>
      <c r="AF88" s="47"/>
      <c r="AG88" s="82">
        <v>2002</v>
      </c>
      <c r="AH88" s="38">
        <v>2009</v>
      </c>
      <c r="AI88" s="37" t="s">
        <v>601</v>
      </c>
      <c r="AJ88" s="47" t="s">
        <v>805</v>
      </c>
      <c r="AK88" s="38"/>
    </row>
    <row r="89" spans="1:37" ht="14.25" customHeight="1" x14ac:dyDescent="0.25">
      <c r="A89" t="s">
        <v>1190</v>
      </c>
      <c r="C89" s="45" t="s">
        <v>1045</v>
      </c>
      <c r="D89" s="47"/>
      <c r="E89" s="46" t="s">
        <v>206</v>
      </c>
      <c r="F89" s="47" t="s">
        <v>1044</v>
      </c>
      <c r="G89" s="46" t="s">
        <v>421</v>
      </c>
      <c r="H89" s="47">
        <v>8</v>
      </c>
      <c r="I89" s="38">
        <v>14</v>
      </c>
      <c r="J89" s="37"/>
      <c r="K89" s="72"/>
      <c r="L89" s="113"/>
      <c r="M89" s="47"/>
      <c r="N89" s="48"/>
      <c r="O89" s="47"/>
      <c r="P89" s="47"/>
      <c r="Q89" s="113"/>
      <c r="R89" s="47"/>
      <c r="S89" s="81"/>
      <c r="T89" s="113"/>
      <c r="U89" s="37" t="s">
        <v>42</v>
      </c>
      <c r="V89" s="46">
        <v>20</v>
      </c>
      <c r="W89" s="47" t="s">
        <v>1047</v>
      </c>
      <c r="X89" s="47" t="s">
        <v>333</v>
      </c>
      <c r="Y89" s="47" t="s">
        <v>333</v>
      </c>
      <c r="Z89" s="48" t="s">
        <v>193</v>
      </c>
      <c r="AA89" s="46">
        <v>256</v>
      </c>
      <c r="AB89" s="46" t="s">
        <v>279</v>
      </c>
      <c r="AC89" s="46" t="s">
        <v>192</v>
      </c>
      <c r="AD89" s="47"/>
      <c r="AE89" s="47"/>
      <c r="AF89" s="47"/>
      <c r="AG89" s="82">
        <v>1999</v>
      </c>
      <c r="AH89" s="38"/>
      <c r="AI89" s="37" t="s">
        <v>601</v>
      </c>
      <c r="AJ89" s="47" t="s">
        <v>1048</v>
      </c>
      <c r="AK89" s="84" t="s">
        <v>1043</v>
      </c>
    </row>
    <row r="90" spans="1:37" ht="14.25" customHeight="1" x14ac:dyDescent="0.25">
      <c r="A90" t="s">
        <v>1190</v>
      </c>
      <c r="C90" s="45" t="s">
        <v>828</v>
      </c>
      <c r="D90" s="47" t="s">
        <v>828</v>
      </c>
      <c r="E90" s="46" t="s">
        <v>257</v>
      </c>
      <c r="F90" s="47" t="s">
        <v>829</v>
      </c>
      <c r="G90" s="46" t="s">
        <v>421</v>
      </c>
      <c r="H90" s="47">
        <v>8</v>
      </c>
      <c r="I90" s="38">
        <v>14</v>
      </c>
      <c r="J90" s="37"/>
      <c r="K90" s="72"/>
      <c r="L90" s="113"/>
      <c r="M90" s="47"/>
      <c r="N90" s="48"/>
      <c r="O90" s="47"/>
      <c r="P90" s="47"/>
      <c r="Q90" s="113"/>
      <c r="R90" s="47"/>
      <c r="S90" s="81"/>
      <c r="T90" s="113"/>
      <c r="U90" s="37" t="s">
        <v>47</v>
      </c>
      <c r="V90" s="46">
        <v>4</v>
      </c>
      <c r="W90" s="47" t="s">
        <v>831</v>
      </c>
      <c r="X90" s="47" t="s">
        <v>333</v>
      </c>
      <c r="Y90" s="47" t="s">
        <v>333</v>
      </c>
      <c r="Z90" s="48" t="s">
        <v>193</v>
      </c>
      <c r="AA90" s="46">
        <v>256</v>
      </c>
      <c r="AB90" s="46" t="s">
        <v>279</v>
      </c>
      <c r="AC90" s="46" t="s">
        <v>192</v>
      </c>
      <c r="AD90" s="47"/>
      <c r="AE90" s="47"/>
      <c r="AF90" s="47"/>
      <c r="AG90" s="82">
        <v>2002</v>
      </c>
      <c r="AH90" s="38">
        <v>2013</v>
      </c>
      <c r="AI90" s="37" t="s">
        <v>601</v>
      </c>
      <c r="AJ90" s="47" t="s">
        <v>830</v>
      </c>
      <c r="AK90" s="38"/>
    </row>
    <row r="91" spans="1:37" ht="14.25" customHeight="1" x14ac:dyDescent="0.25">
      <c r="A91" t="s">
        <v>1190</v>
      </c>
      <c r="C91" s="45" t="s">
        <v>832</v>
      </c>
      <c r="D91" s="47" t="s">
        <v>833</v>
      </c>
      <c r="E91" s="46" t="s">
        <v>257</v>
      </c>
      <c r="F91" s="47" t="s">
        <v>834</v>
      </c>
      <c r="G91" s="46" t="s">
        <v>421</v>
      </c>
      <c r="H91" s="47">
        <v>8</v>
      </c>
      <c r="I91" s="38">
        <v>14</v>
      </c>
      <c r="J91" s="37"/>
      <c r="K91" s="72"/>
      <c r="L91" s="113"/>
      <c r="M91" s="47"/>
      <c r="N91" s="48"/>
      <c r="O91" s="47"/>
      <c r="P91" s="47"/>
      <c r="Q91" s="113"/>
      <c r="R91" s="47"/>
      <c r="S91" s="81"/>
      <c r="T91" s="113"/>
      <c r="U91" s="37" t="s">
        <v>42</v>
      </c>
      <c r="V91" s="46">
        <v>15</v>
      </c>
      <c r="W91" s="47" t="s">
        <v>264</v>
      </c>
      <c r="X91" s="47" t="s">
        <v>333</v>
      </c>
      <c r="Y91" s="47" t="s">
        <v>333</v>
      </c>
      <c r="Z91" s="48" t="s">
        <v>193</v>
      </c>
      <c r="AA91" s="46">
        <v>256</v>
      </c>
      <c r="AB91" s="46" t="s">
        <v>279</v>
      </c>
      <c r="AC91" s="46" t="s">
        <v>192</v>
      </c>
      <c r="AD91" s="47"/>
      <c r="AE91" s="47"/>
      <c r="AF91" s="47"/>
      <c r="AG91" s="82">
        <v>2002</v>
      </c>
      <c r="AH91" s="38">
        <v>2011</v>
      </c>
      <c r="AI91" s="37" t="s">
        <v>601</v>
      </c>
      <c r="AJ91" s="47"/>
      <c r="AK91" s="38"/>
    </row>
    <row r="92" spans="1:37" ht="14.25" customHeight="1" x14ac:dyDescent="0.25">
      <c r="A92" t="s">
        <v>1190</v>
      </c>
      <c r="C92" s="45" t="s">
        <v>334</v>
      </c>
      <c r="D92" s="47" t="s">
        <v>334</v>
      </c>
      <c r="E92" s="46" t="s">
        <v>206</v>
      </c>
      <c r="F92" s="47" t="s">
        <v>335</v>
      </c>
      <c r="G92" s="46" t="s">
        <v>865</v>
      </c>
      <c r="H92" s="47">
        <v>16</v>
      </c>
      <c r="I92" s="38">
        <v>24</v>
      </c>
      <c r="J92" s="37"/>
      <c r="K92" s="72"/>
      <c r="L92" s="113"/>
      <c r="M92" s="47"/>
      <c r="N92" s="48"/>
      <c r="O92" s="47"/>
      <c r="P92" s="47"/>
      <c r="Q92" s="113"/>
      <c r="R92" s="47"/>
      <c r="S92" s="81"/>
      <c r="T92" s="113"/>
      <c r="U92" s="37" t="s">
        <v>47</v>
      </c>
      <c r="V92" s="46">
        <v>1</v>
      </c>
      <c r="W92" s="47" t="s">
        <v>336</v>
      </c>
      <c r="X92" s="47"/>
      <c r="Y92" s="47" t="s">
        <v>333</v>
      </c>
      <c r="Z92" s="48" t="s">
        <v>193</v>
      </c>
      <c r="AA92" s="46" t="s">
        <v>279</v>
      </c>
      <c r="AB92" s="46" t="s">
        <v>338</v>
      </c>
      <c r="AC92" s="46"/>
      <c r="AD92" s="47"/>
      <c r="AE92" s="47"/>
      <c r="AF92" s="47"/>
      <c r="AG92" s="82">
        <v>2003</v>
      </c>
      <c r="AH92" s="38">
        <v>2009</v>
      </c>
      <c r="AI92" s="37" t="s">
        <v>337</v>
      </c>
      <c r="AJ92" s="47"/>
      <c r="AK92" s="38"/>
    </row>
    <row r="93" spans="1:37" ht="14.25" customHeight="1" x14ac:dyDescent="0.25">
      <c r="A93" t="s">
        <v>1190</v>
      </c>
      <c r="C93" s="45" t="s">
        <v>447</v>
      </c>
      <c r="D93" s="47" t="s">
        <v>448</v>
      </c>
      <c r="E93" s="46" t="s">
        <v>257</v>
      </c>
      <c r="F93" s="47" t="s">
        <v>449</v>
      </c>
      <c r="G93" s="80" t="s">
        <v>450</v>
      </c>
      <c r="H93" s="47">
        <v>8</v>
      </c>
      <c r="I93" s="38">
        <v>18</v>
      </c>
      <c r="J93" s="37"/>
      <c r="K93" s="72"/>
      <c r="L93" s="113"/>
      <c r="M93" s="47"/>
      <c r="N93" s="48"/>
      <c r="O93" s="47"/>
      <c r="P93" s="47"/>
      <c r="Q93" s="113"/>
      <c r="R93" s="47"/>
      <c r="S93" s="81"/>
      <c r="T93" s="113"/>
      <c r="U93" s="37" t="s">
        <v>42</v>
      </c>
      <c r="V93" s="46">
        <v>16</v>
      </c>
      <c r="W93" s="47" t="s">
        <v>451</v>
      </c>
      <c r="X93" s="47" t="s">
        <v>333</v>
      </c>
      <c r="Y93" s="47" t="s">
        <v>373</v>
      </c>
      <c r="Z93" s="48" t="s">
        <v>193</v>
      </c>
      <c r="AA93" s="46">
        <v>256</v>
      </c>
      <c r="AB93" s="46" t="s">
        <v>427</v>
      </c>
      <c r="AC93" s="46" t="s">
        <v>192</v>
      </c>
      <c r="AD93" s="47"/>
      <c r="AE93" s="47"/>
      <c r="AF93" s="47"/>
      <c r="AG93" s="82">
        <v>2011</v>
      </c>
      <c r="AH93" s="38">
        <v>2013</v>
      </c>
      <c r="AI93" s="37" t="s">
        <v>604</v>
      </c>
      <c r="AJ93" s="47" t="s">
        <v>452</v>
      </c>
      <c r="AK93" s="38"/>
    </row>
    <row r="94" spans="1:37" ht="14.25" customHeight="1" x14ac:dyDescent="0.25">
      <c r="A94" t="s">
        <v>1190</v>
      </c>
      <c r="C94" s="45" t="s">
        <v>52</v>
      </c>
      <c r="D94" s="47"/>
      <c r="E94" s="46" t="s">
        <v>562</v>
      </c>
      <c r="F94" s="47" t="s">
        <v>642</v>
      </c>
      <c r="G94" s="80" t="s">
        <v>450</v>
      </c>
      <c r="H94" s="47">
        <v>8</v>
      </c>
      <c r="I94" s="38">
        <v>18</v>
      </c>
      <c r="J94" s="37" t="s">
        <v>21</v>
      </c>
      <c r="K94" s="72"/>
      <c r="L94" s="113"/>
      <c r="M94" s="47">
        <v>177</v>
      </c>
      <c r="N94" s="48">
        <v>4</v>
      </c>
      <c r="O94" s="47"/>
      <c r="P94" s="47">
        <v>1</v>
      </c>
      <c r="Q94" s="113">
        <v>117</v>
      </c>
      <c r="R94" s="47"/>
      <c r="S94" s="81">
        <v>0.33</v>
      </c>
      <c r="T94" s="113">
        <f>1000*S94*Q94/M94</f>
        <v>218.13559322033899</v>
      </c>
      <c r="U94" s="37" t="s">
        <v>47</v>
      </c>
      <c r="V94" s="46">
        <v>18</v>
      </c>
      <c r="W94" s="47" t="s">
        <v>641</v>
      </c>
      <c r="X94" s="47" t="s">
        <v>333</v>
      </c>
      <c r="Y94" s="47" t="s">
        <v>373</v>
      </c>
      <c r="Z94" s="48"/>
      <c r="AA94" s="46">
        <v>8</v>
      </c>
      <c r="AB94" s="46">
        <v>11</v>
      </c>
      <c r="AC94" s="46" t="s">
        <v>192</v>
      </c>
      <c r="AD94" s="47">
        <v>57</v>
      </c>
      <c r="AE94" s="47"/>
      <c r="AF94" s="47">
        <v>2</v>
      </c>
      <c r="AG94" s="82"/>
      <c r="AH94" s="38">
        <v>2006</v>
      </c>
      <c r="AI94" s="37" t="s">
        <v>644</v>
      </c>
      <c r="AJ94" s="47" t="s">
        <v>643</v>
      </c>
      <c r="AK94" s="38"/>
    </row>
    <row r="95" spans="1:37" ht="14.25" customHeight="1" x14ac:dyDescent="0.25">
      <c r="A95" t="s">
        <v>1190</v>
      </c>
      <c r="C95" s="64" t="s">
        <v>215</v>
      </c>
      <c r="D95" s="61" t="s">
        <v>215</v>
      </c>
      <c r="E95" s="65" t="s">
        <v>257</v>
      </c>
      <c r="F95" s="61" t="s">
        <v>425</v>
      </c>
      <c r="G95" s="94" t="s">
        <v>450</v>
      </c>
      <c r="H95" s="61">
        <v>8</v>
      </c>
      <c r="I95" s="74">
        <v>18</v>
      </c>
      <c r="J95" s="89" t="s">
        <v>1232</v>
      </c>
      <c r="K95" s="90" t="s">
        <v>311</v>
      </c>
      <c r="L95" s="114"/>
      <c r="M95" s="61">
        <v>178</v>
      </c>
      <c r="N95" s="62">
        <v>4</v>
      </c>
      <c r="O95" s="61"/>
      <c r="P95" s="61"/>
      <c r="Q95" s="114">
        <v>182.21600000000001</v>
      </c>
      <c r="R95" s="61">
        <v>14.7</v>
      </c>
      <c r="S95" s="91">
        <v>0.33</v>
      </c>
      <c r="T95" s="114">
        <f>1000*S95*Q95/M95</f>
        <v>337.81617977528094</v>
      </c>
      <c r="U95" s="89" t="s">
        <v>42</v>
      </c>
      <c r="V95" s="65">
        <v>1</v>
      </c>
      <c r="W95" s="61" t="s">
        <v>426</v>
      </c>
      <c r="X95" s="61" t="s">
        <v>333</v>
      </c>
      <c r="Y95" s="61" t="s">
        <v>373</v>
      </c>
      <c r="Z95" s="62" t="s">
        <v>193</v>
      </c>
      <c r="AA95" s="65">
        <v>256</v>
      </c>
      <c r="AB95" s="65" t="s">
        <v>427</v>
      </c>
      <c r="AC95" s="65" t="s">
        <v>192</v>
      </c>
      <c r="AD95" s="61"/>
      <c r="AE95" s="61"/>
      <c r="AF95" s="61"/>
      <c r="AG95" s="92">
        <v>2003</v>
      </c>
      <c r="AH95" s="74"/>
      <c r="AI95" s="66" t="s">
        <v>596</v>
      </c>
      <c r="AJ95" s="61" t="s">
        <v>1253</v>
      </c>
      <c r="AK95" s="74" t="s">
        <v>1252</v>
      </c>
    </row>
    <row r="96" spans="1:37" x14ac:dyDescent="0.25">
      <c r="A96" t="s">
        <v>1191</v>
      </c>
      <c r="C96" s="45" t="s">
        <v>517</v>
      </c>
      <c r="D96" s="47" t="s">
        <v>518</v>
      </c>
      <c r="E96" s="46" t="s">
        <v>257</v>
      </c>
      <c r="F96" s="47" t="s">
        <v>519</v>
      </c>
      <c r="G96" s="46" t="s">
        <v>353</v>
      </c>
      <c r="H96" s="47">
        <v>16</v>
      </c>
      <c r="I96" s="38">
        <v>16</v>
      </c>
      <c r="J96" s="37"/>
      <c r="K96" s="72"/>
      <c r="L96" s="113"/>
      <c r="M96" s="47"/>
      <c r="N96" s="48"/>
      <c r="O96" s="47"/>
      <c r="P96" s="47"/>
      <c r="Q96" s="113"/>
      <c r="R96" s="47"/>
      <c r="S96" s="81"/>
      <c r="T96" s="113"/>
      <c r="U96" s="37" t="s">
        <v>47</v>
      </c>
      <c r="V96" s="46">
        <v>12</v>
      </c>
      <c r="W96" s="47" t="s">
        <v>520</v>
      </c>
      <c r="X96" s="47" t="s">
        <v>333</v>
      </c>
      <c r="Y96" s="47"/>
      <c r="Z96" s="48" t="s">
        <v>193</v>
      </c>
      <c r="AA96" s="46" t="s">
        <v>402</v>
      </c>
      <c r="AB96" s="46" t="s">
        <v>402</v>
      </c>
      <c r="AC96" s="46"/>
      <c r="AD96" s="47">
        <v>13</v>
      </c>
      <c r="AE96" s="47">
        <v>8</v>
      </c>
      <c r="AF96" s="47">
        <v>5</v>
      </c>
      <c r="AG96" s="82">
        <v>2012</v>
      </c>
      <c r="AH96" s="38">
        <v>2012</v>
      </c>
      <c r="AI96" s="37"/>
      <c r="AJ96" s="47"/>
      <c r="AK96" s="38"/>
    </row>
    <row r="97" spans="1:37" ht="14.25" customHeight="1" x14ac:dyDescent="0.25">
      <c r="A97" t="s">
        <v>1190</v>
      </c>
      <c r="C97" s="45" t="s">
        <v>1100</v>
      </c>
      <c r="D97" s="47"/>
      <c r="E97" s="46" t="s">
        <v>257</v>
      </c>
      <c r="F97" s="47" t="s">
        <v>1102</v>
      </c>
      <c r="G97" s="46" t="s">
        <v>471</v>
      </c>
      <c r="H97" s="47">
        <v>32</v>
      </c>
      <c r="I97" s="38">
        <v>32</v>
      </c>
      <c r="J97" s="37"/>
      <c r="K97" s="72"/>
      <c r="L97" s="113"/>
      <c r="M97" s="47"/>
      <c r="N97" s="48"/>
      <c r="O97" s="47"/>
      <c r="P97" s="47"/>
      <c r="Q97" s="113"/>
      <c r="R97" s="47"/>
      <c r="S97" s="81"/>
      <c r="T97" s="113"/>
      <c r="U97" s="37" t="s">
        <v>42</v>
      </c>
      <c r="V97" s="46" t="s">
        <v>1104</v>
      </c>
      <c r="W97" s="47" t="s">
        <v>1101</v>
      </c>
      <c r="X97" s="47" t="s">
        <v>333</v>
      </c>
      <c r="Y97" s="47" t="s">
        <v>333</v>
      </c>
      <c r="Z97" s="48" t="s">
        <v>192</v>
      </c>
      <c r="AA97" s="46" t="s">
        <v>342</v>
      </c>
      <c r="AB97" s="46" t="s">
        <v>342</v>
      </c>
      <c r="AC97" s="46"/>
      <c r="AD97" s="47"/>
      <c r="AE97" s="47">
        <v>64</v>
      </c>
      <c r="AF97" s="47"/>
      <c r="AG97" s="82">
        <v>2003</v>
      </c>
      <c r="AH97" s="38">
        <v>2013</v>
      </c>
      <c r="AI97" s="56" t="s">
        <v>856</v>
      </c>
      <c r="AJ97" s="47" t="s">
        <v>1103</v>
      </c>
      <c r="AK97" s="38"/>
    </row>
    <row r="98" spans="1:37" ht="14.25" customHeight="1" x14ac:dyDescent="0.25">
      <c r="A98" t="s">
        <v>1190</v>
      </c>
      <c r="C98" s="45" t="s">
        <v>851</v>
      </c>
      <c r="D98" s="47" t="s">
        <v>852</v>
      </c>
      <c r="E98" s="46" t="s">
        <v>257</v>
      </c>
      <c r="F98" s="47" t="s">
        <v>853</v>
      </c>
      <c r="G98" s="46" t="s">
        <v>471</v>
      </c>
      <c r="H98" s="47">
        <v>64</v>
      </c>
      <c r="I98" s="38">
        <v>32</v>
      </c>
      <c r="J98" s="37"/>
      <c r="K98" s="72"/>
      <c r="L98" s="113"/>
      <c r="M98" s="47"/>
      <c r="N98" s="48"/>
      <c r="O98" s="47"/>
      <c r="P98" s="47"/>
      <c r="Q98" s="113"/>
      <c r="R98" s="47"/>
      <c r="S98" s="81"/>
      <c r="T98" s="113"/>
      <c r="U98" s="37" t="s">
        <v>47</v>
      </c>
      <c r="V98" s="46">
        <v>136</v>
      </c>
      <c r="W98" s="47" t="s">
        <v>855</v>
      </c>
      <c r="X98" s="47" t="s">
        <v>333</v>
      </c>
      <c r="Y98" s="47" t="s">
        <v>333</v>
      </c>
      <c r="Z98" s="48" t="s">
        <v>193</v>
      </c>
      <c r="AA98" s="46" t="s">
        <v>342</v>
      </c>
      <c r="AB98" s="46" t="s">
        <v>342</v>
      </c>
      <c r="AC98" s="46" t="s">
        <v>192</v>
      </c>
      <c r="AD98" s="47"/>
      <c r="AE98" s="47">
        <v>32</v>
      </c>
      <c r="AF98" s="47"/>
      <c r="AG98" s="82">
        <v>2007</v>
      </c>
      <c r="AH98" s="38">
        <v>2012</v>
      </c>
      <c r="AI98" s="37" t="s">
        <v>856</v>
      </c>
      <c r="AJ98" s="47" t="s">
        <v>854</v>
      </c>
      <c r="AK98" s="38"/>
    </row>
    <row r="99" spans="1:37" ht="15" customHeight="1" x14ac:dyDescent="0.25">
      <c r="A99" t="s">
        <v>1190</v>
      </c>
      <c r="C99" s="45" t="s">
        <v>380</v>
      </c>
      <c r="D99" s="47" t="s">
        <v>380</v>
      </c>
      <c r="E99" s="46" t="s">
        <v>257</v>
      </c>
      <c r="F99" s="47" t="s">
        <v>381</v>
      </c>
      <c r="G99" s="46" t="s">
        <v>379</v>
      </c>
      <c r="H99" s="47">
        <v>32</v>
      </c>
      <c r="I99" s="38">
        <v>16</v>
      </c>
      <c r="J99" s="37"/>
      <c r="K99" s="72"/>
      <c r="L99" s="113"/>
      <c r="M99" s="47"/>
      <c r="N99" s="48"/>
      <c r="O99" s="47"/>
      <c r="P99" s="47"/>
      <c r="Q99" s="113"/>
      <c r="R99" s="47"/>
      <c r="S99" s="81"/>
      <c r="T99" s="113"/>
      <c r="U99" s="37" t="s">
        <v>47</v>
      </c>
      <c r="V99" s="46">
        <v>21</v>
      </c>
      <c r="W99" s="47" t="s">
        <v>275</v>
      </c>
      <c r="X99" s="47" t="s">
        <v>333</v>
      </c>
      <c r="Y99" s="47" t="s">
        <v>333</v>
      </c>
      <c r="Z99" s="48" t="s">
        <v>193</v>
      </c>
      <c r="AA99" s="46" t="s">
        <v>342</v>
      </c>
      <c r="AB99" s="46" t="s">
        <v>342</v>
      </c>
      <c r="AC99" s="46" t="s">
        <v>192</v>
      </c>
      <c r="AD99" s="47"/>
      <c r="AE99" s="47"/>
      <c r="AF99" s="47"/>
      <c r="AG99" s="82">
        <v>2003</v>
      </c>
      <c r="AH99" s="38">
        <v>2009</v>
      </c>
      <c r="AI99" s="37" t="s">
        <v>382</v>
      </c>
      <c r="AJ99" s="47"/>
      <c r="AK99" s="38"/>
    </row>
    <row r="100" spans="1:37" ht="14.25" customHeight="1" x14ac:dyDescent="0.25">
      <c r="A100" t="s">
        <v>1190</v>
      </c>
      <c r="C100" s="45" t="s">
        <v>339</v>
      </c>
      <c r="D100" s="47" t="s">
        <v>339</v>
      </c>
      <c r="E100" s="46" t="s">
        <v>206</v>
      </c>
      <c r="F100" s="47" t="s">
        <v>335</v>
      </c>
      <c r="G100" s="46" t="s">
        <v>345</v>
      </c>
      <c r="H100" s="47">
        <v>32</v>
      </c>
      <c r="I100" s="38">
        <v>32</v>
      </c>
      <c r="J100" s="37"/>
      <c r="K100" s="72"/>
      <c r="L100" s="113"/>
      <c r="M100" s="47"/>
      <c r="N100" s="48"/>
      <c r="O100" s="47"/>
      <c r="P100" s="47"/>
      <c r="Q100" s="113"/>
      <c r="R100" s="47"/>
      <c r="S100" s="81"/>
      <c r="T100" s="113"/>
      <c r="U100" s="37" t="s">
        <v>47</v>
      </c>
      <c r="V100" s="46">
        <v>29</v>
      </c>
      <c r="W100" s="47" t="s">
        <v>341</v>
      </c>
      <c r="X100" s="47" t="s">
        <v>333</v>
      </c>
      <c r="Y100" s="47" t="s">
        <v>333</v>
      </c>
      <c r="Z100" s="48" t="s">
        <v>193</v>
      </c>
      <c r="AA100" s="46" t="s">
        <v>342</v>
      </c>
      <c r="AB100" s="46" t="s">
        <v>342</v>
      </c>
      <c r="AC100" s="46" t="s">
        <v>192</v>
      </c>
      <c r="AD100" s="47"/>
      <c r="AE100" s="47"/>
      <c r="AF100" s="47"/>
      <c r="AG100" s="82">
        <v>2004</v>
      </c>
      <c r="AH100" s="38">
        <v>2009</v>
      </c>
      <c r="AI100" s="37" t="s">
        <v>343</v>
      </c>
      <c r="AJ100" s="47" t="s">
        <v>344</v>
      </c>
      <c r="AK100" s="38"/>
    </row>
    <row r="101" spans="1:37" ht="14.25" customHeight="1" x14ac:dyDescent="0.25">
      <c r="A101" t="s">
        <v>1190</v>
      </c>
      <c r="C101" s="45" t="s">
        <v>649</v>
      </c>
      <c r="D101" s="47" t="s">
        <v>652</v>
      </c>
      <c r="E101" s="46" t="s">
        <v>206</v>
      </c>
      <c r="F101" s="47" t="s">
        <v>651</v>
      </c>
      <c r="G101" s="46" t="s">
        <v>345</v>
      </c>
      <c r="H101" s="47">
        <v>32</v>
      </c>
      <c r="I101" s="38">
        <v>32</v>
      </c>
      <c r="J101" s="37" t="s">
        <v>44</v>
      </c>
      <c r="K101" s="72"/>
      <c r="L101" s="113"/>
      <c r="M101" s="47"/>
      <c r="N101" s="48">
        <v>6</v>
      </c>
      <c r="O101" s="47"/>
      <c r="P101" s="47"/>
      <c r="Q101" s="113">
        <v>229</v>
      </c>
      <c r="R101" s="47"/>
      <c r="S101" s="81"/>
      <c r="T101" s="113"/>
      <c r="U101" s="37" t="s">
        <v>42</v>
      </c>
      <c r="V101" s="46">
        <v>10</v>
      </c>
      <c r="W101" s="47" t="s">
        <v>459</v>
      </c>
      <c r="X101" s="47" t="s">
        <v>333</v>
      </c>
      <c r="Y101" s="47" t="s">
        <v>333</v>
      </c>
      <c r="Z101" s="48" t="s">
        <v>193</v>
      </c>
      <c r="AA101" s="46" t="s">
        <v>342</v>
      </c>
      <c r="AB101" s="46" t="s">
        <v>342</v>
      </c>
      <c r="AC101" s="46" t="s">
        <v>192</v>
      </c>
      <c r="AD101" s="47">
        <v>86</v>
      </c>
      <c r="AE101" s="47">
        <v>32</v>
      </c>
      <c r="AF101" s="47"/>
      <c r="AG101" s="82">
        <v>2009</v>
      </c>
      <c r="AH101" s="38">
        <v>2012</v>
      </c>
      <c r="AI101" s="37" t="s">
        <v>604</v>
      </c>
      <c r="AJ101" s="47" t="s">
        <v>650</v>
      </c>
      <c r="AK101" s="38"/>
    </row>
    <row r="102" spans="1:37" ht="14.25" customHeight="1" x14ac:dyDescent="0.25">
      <c r="A102" t="s">
        <v>1190</v>
      </c>
      <c r="C102" s="45" t="s">
        <v>340</v>
      </c>
      <c r="D102" s="47"/>
      <c r="E102" s="80" t="s">
        <v>310</v>
      </c>
      <c r="F102" s="47" t="s">
        <v>152</v>
      </c>
      <c r="G102" s="46" t="s">
        <v>345</v>
      </c>
      <c r="H102" s="47">
        <v>32</v>
      </c>
      <c r="I102" s="38">
        <v>32</v>
      </c>
      <c r="J102" s="37" t="s">
        <v>114</v>
      </c>
      <c r="K102" s="72" t="s">
        <v>152</v>
      </c>
      <c r="L102" s="113"/>
      <c r="M102" s="47">
        <v>1201</v>
      </c>
      <c r="N102" s="48">
        <v>6</v>
      </c>
      <c r="O102" s="47"/>
      <c r="P102" s="47">
        <v>32</v>
      </c>
      <c r="Q102" s="113">
        <v>408</v>
      </c>
      <c r="R102" s="47"/>
      <c r="S102" s="81">
        <v>1.2993630573248407</v>
      </c>
      <c r="T102" s="113">
        <f>1000*S102*Q102/(M102)</f>
        <v>441.41559316281013</v>
      </c>
      <c r="U102" s="37" t="s">
        <v>199</v>
      </c>
      <c r="V102" s="46"/>
      <c r="W102" s="47"/>
      <c r="X102" s="47" t="s">
        <v>333</v>
      </c>
      <c r="Y102" s="47" t="s">
        <v>333</v>
      </c>
      <c r="Z102" s="48" t="s">
        <v>424</v>
      </c>
      <c r="AA102" s="46">
        <v>32</v>
      </c>
      <c r="AB102" s="46">
        <v>32</v>
      </c>
      <c r="AC102" s="46" t="s">
        <v>192</v>
      </c>
      <c r="AD102" s="47">
        <v>86</v>
      </c>
      <c r="AE102" s="47">
        <v>32</v>
      </c>
      <c r="AF102" s="47">
        <v>5</v>
      </c>
      <c r="AG102" s="82">
        <v>2002</v>
      </c>
      <c r="AH102" s="38"/>
      <c r="AI102" s="56" t="s">
        <v>232</v>
      </c>
      <c r="AJ102" s="47" t="s">
        <v>1178</v>
      </c>
      <c r="AK102" s="38" t="s">
        <v>428</v>
      </c>
    </row>
    <row r="103" spans="1:37" ht="14.25" customHeight="1" x14ac:dyDescent="0.25">
      <c r="A103" t="s">
        <v>1190</v>
      </c>
      <c r="C103" s="45" t="s">
        <v>340</v>
      </c>
      <c r="D103" s="47"/>
      <c r="E103" s="80" t="s">
        <v>310</v>
      </c>
      <c r="F103" s="47" t="s">
        <v>152</v>
      </c>
      <c r="G103" s="46" t="s">
        <v>345</v>
      </c>
      <c r="H103" s="47">
        <v>32</v>
      </c>
      <c r="I103" s="38">
        <v>32</v>
      </c>
      <c r="J103" s="37" t="s">
        <v>114</v>
      </c>
      <c r="K103" s="72" t="s">
        <v>152</v>
      </c>
      <c r="L103" s="113"/>
      <c r="M103" s="47">
        <v>546</v>
      </c>
      <c r="N103" s="48">
        <v>6</v>
      </c>
      <c r="O103" s="47"/>
      <c r="P103" s="47">
        <v>1</v>
      </c>
      <c r="Q103" s="113">
        <v>264</v>
      </c>
      <c r="R103" s="47"/>
      <c r="S103" s="81">
        <v>1.03</v>
      </c>
      <c r="T103" s="113">
        <f>1000*S103*Q103/(M103)</f>
        <v>498.02197802197804</v>
      </c>
      <c r="U103" s="37" t="s">
        <v>199</v>
      </c>
      <c r="V103" s="46"/>
      <c r="W103" s="47"/>
      <c r="X103" s="47" t="s">
        <v>333</v>
      </c>
      <c r="Y103" s="47" t="s">
        <v>333</v>
      </c>
      <c r="Z103" s="48" t="s">
        <v>424</v>
      </c>
      <c r="AA103" s="46">
        <v>32</v>
      </c>
      <c r="AB103" s="46">
        <v>32</v>
      </c>
      <c r="AC103" s="46" t="s">
        <v>192</v>
      </c>
      <c r="AD103" s="47">
        <v>86</v>
      </c>
      <c r="AE103" s="47">
        <v>32</v>
      </c>
      <c r="AF103" s="47">
        <v>3</v>
      </c>
      <c r="AG103" s="82">
        <v>2002</v>
      </c>
      <c r="AH103" s="38"/>
      <c r="AI103" s="56" t="s">
        <v>232</v>
      </c>
      <c r="AJ103" s="47" t="s">
        <v>1179</v>
      </c>
      <c r="AK103" s="38" t="s">
        <v>428</v>
      </c>
    </row>
    <row r="104" spans="1:37" ht="14.25" customHeight="1" x14ac:dyDescent="0.25">
      <c r="A104" t="s">
        <v>1190</v>
      </c>
      <c r="C104" s="45" t="s">
        <v>692</v>
      </c>
      <c r="D104" s="47" t="s">
        <v>693</v>
      </c>
      <c r="E104" s="46" t="s">
        <v>562</v>
      </c>
      <c r="F104" s="47" t="s">
        <v>694</v>
      </c>
      <c r="G104" s="46" t="s">
        <v>345</v>
      </c>
      <c r="H104" s="47">
        <v>32</v>
      </c>
      <c r="I104" s="38">
        <v>32</v>
      </c>
      <c r="J104" s="37"/>
      <c r="K104" s="47"/>
      <c r="L104" s="113"/>
      <c r="M104" s="47"/>
      <c r="N104" s="48"/>
      <c r="O104" s="47"/>
      <c r="P104" s="47"/>
      <c r="Q104" s="113"/>
      <c r="R104" s="47"/>
      <c r="S104" s="81"/>
      <c r="T104" s="113"/>
      <c r="U104" s="37" t="s">
        <v>695</v>
      </c>
      <c r="V104" s="46"/>
      <c r="W104" s="47"/>
      <c r="X104" s="47" t="s">
        <v>333</v>
      </c>
      <c r="Y104" s="47" t="s">
        <v>333</v>
      </c>
      <c r="Z104" s="48" t="s">
        <v>193</v>
      </c>
      <c r="AA104" s="46" t="s">
        <v>342</v>
      </c>
      <c r="AB104" s="46" t="s">
        <v>342</v>
      </c>
      <c r="AC104" s="46" t="s">
        <v>192</v>
      </c>
      <c r="AD104" s="47"/>
      <c r="AE104" s="47">
        <v>32</v>
      </c>
      <c r="AF104" s="47"/>
      <c r="AG104" s="82">
        <v>2010</v>
      </c>
      <c r="AH104" s="38">
        <v>2010</v>
      </c>
      <c r="AI104" s="37" t="s">
        <v>604</v>
      </c>
      <c r="AJ104" s="47" t="s">
        <v>696</v>
      </c>
      <c r="AK104" s="38"/>
    </row>
    <row r="105" spans="1:37" ht="14.25" customHeight="1" x14ac:dyDescent="0.25">
      <c r="A105" t="s">
        <v>1190</v>
      </c>
      <c r="C105" s="45" t="s">
        <v>752</v>
      </c>
      <c r="D105" s="47" t="s">
        <v>753</v>
      </c>
      <c r="E105" s="46" t="s">
        <v>282</v>
      </c>
      <c r="F105" s="47" t="s">
        <v>754</v>
      </c>
      <c r="G105" s="46" t="s">
        <v>345</v>
      </c>
      <c r="H105" s="47">
        <v>32</v>
      </c>
      <c r="I105" s="38">
        <v>32</v>
      </c>
      <c r="J105" s="37"/>
      <c r="K105" s="47"/>
      <c r="L105" s="113"/>
      <c r="M105" s="47"/>
      <c r="N105" s="48"/>
      <c r="O105" s="47"/>
      <c r="P105" s="47"/>
      <c r="Q105" s="113"/>
      <c r="R105" s="47"/>
      <c r="S105" s="81"/>
      <c r="T105" s="113"/>
      <c r="U105" s="37" t="s">
        <v>47</v>
      </c>
      <c r="V105" s="46">
        <v>12</v>
      </c>
      <c r="W105" s="47" t="s">
        <v>756</v>
      </c>
      <c r="X105" s="47" t="s">
        <v>333</v>
      </c>
      <c r="Y105" s="47" t="s">
        <v>333</v>
      </c>
      <c r="Z105" s="48" t="s">
        <v>193</v>
      </c>
      <c r="AA105" s="46" t="s">
        <v>342</v>
      </c>
      <c r="AB105" s="46" t="s">
        <v>342</v>
      </c>
      <c r="AC105" s="46" t="s">
        <v>192</v>
      </c>
      <c r="AD105" s="47"/>
      <c r="AE105" s="47">
        <v>32</v>
      </c>
      <c r="AF105" s="47"/>
      <c r="AG105" s="82">
        <v>2007</v>
      </c>
      <c r="AH105" s="38">
        <v>2009</v>
      </c>
      <c r="AI105" s="37" t="s">
        <v>757</v>
      </c>
      <c r="AJ105" s="47" t="s">
        <v>755</v>
      </c>
      <c r="AK105" s="38"/>
    </row>
    <row r="106" spans="1:37" ht="14.25" customHeight="1" x14ac:dyDescent="0.25">
      <c r="A106" t="s">
        <v>1190</v>
      </c>
      <c r="C106" s="45" t="s">
        <v>438</v>
      </c>
      <c r="D106" s="47"/>
      <c r="E106" s="46" t="s">
        <v>206</v>
      </c>
      <c r="F106" s="47" t="s">
        <v>1250</v>
      </c>
      <c r="G106" s="46" t="s">
        <v>345</v>
      </c>
      <c r="H106" s="47">
        <v>32</v>
      </c>
      <c r="I106" s="38">
        <v>32</v>
      </c>
      <c r="J106" s="37" t="s">
        <v>1232</v>
      </c>
      <c r="K106" s="47" t="s">
        <v>1250</v>
      </c>
      <c r="L106" s="113"/>
      <c r="M106" s="47">
        <v>1563</v>
      </c>
      <c r="N106" s="48">
        <v>4</v>
      </c>
      <c r="O106" s="47"/>
      <c r="P106" s="47"/>
      <c r="Q106" s="113">
        <v>90.933999999999997</v>
      </c>
      <c r="R106" s="47">
        <v>12.1</v>
      </c>
      <c r="S106" s="81">
        <v>1</v>
      </c>
      <c r="T106" s="113">
        <f>1000*S106*Q106/M106</f>
        <v>58.179142674344213</v>
      </c>
      <c r="U106" s="37" t="s">
        <v>42</v>
      </c>
      <c r="V106" s="46">
        <v>26</v>
      </c>
      <c r="W106" s="47" t="s">
        <v>439</v>
      </c>
      <c r="X106" s="47"/>
      <c r="Y106" s="47" t="s">
        <v>333</v>
      </c>
      <c r="Z106" s="48"/>
      <c r="AA106" s="46" t="s">
        <v>342</v>
      </c>
      <c r="AB106" s="46" t="s">
        <v>342</v>
      </c>
      <c r="AC106" s="46" t="s">
        <v>192</v>
      </c>
      <c r="AD106" s="47">
        <v>86</v>
      </c>
      <c r="AE106" s="47">
        <v>32</v>
      </c>
      <c r="AF106" s="47">
        <v>5</v>
      </c>
      <c r="AG106" s="82">
        <v>2010</v>
      </c>
      <c r="AH106" s="38">
        <v>2012</v>
      </c>
      <c r="AI106" s="56" t="s">
        <v>1251</v>
      </c>
      <c r="AJ106" s="47"/>
      <c r="AK106" s="38"/>
    </row>
    <row r="107" spans="1:37" ht="14.25" customHeight="1" x14ac:dyDescent="0.25">
      <c r="A107" t="s">
        <v>1190</v>
      </c>
      <c r="C107" s="45" t="s">
        <v>723</v>
      </c>
      <c r="D107" s="47" t="s">
        <v>724</v>
      </c>
      <c r="E107" s="46" t="s">
        <v>257</v>
      </c>
      <c r="F107" s="47" t="s">
        <v>719</v>
      </c>
      <c r="G107" s="46" t="s">
        <v>928</v>
      </c>
      <c r="H107" s="47">
        <v>8</v>
      </c>
      <c r="I107" s="38" t="s">
        <v>262</v>
      </c>
      <c r="J107" s="37"/>
      <c r="K107" s="72"/>
      <c r="L107" s="113"/>
      <c r="M107" s="47"/>
      <c r="N107" s="48"/>
      <c r="O107" s="47"/>
      <c r="P107" s="47"/>
      <c r="Q107" s="113"/>
      <c r="R107" s="47"/>
      <c r="S107" s="81"/>
      <c r="T107" s="113"/>
      <c r="U107" s="37" t="s">
        <v>47</v>
      </c>
      <c r="V107" s="46">
        <v>3</v>
      </c>
      <c r="W107" s="47" t="s">
        <v>725</v>
      </c>
      <c r="X107" s="47" t="s">
        <v>333</v>
      </c>
      <c r="Y107" s="47" t="s">
        <v>333</v>
      </c>
      <c r="Z107" s="48" t="s">
        <v>193</v>
      </c>
      <c r="AA107" s="46" t="s">
        <v>402</v>
      </c>
      <c r="AB107" s="46" t="s">
        <v>402</v>
      </c>
      <c r="AC107" s="46" t="s">
        <v>192</v>
      </c>
      <c r="AD107" s="47"/>
      <c r="AE107" s="47"/>
      <c r="AF107" s="47"/>
      <c r="AG107" s="82">
        <v>2011</v>
      </c>
      <c r="AH107" s="38">
        <v>2014</v>
      </c>
      <c r="AI107" s="37" t="s">
        <v>726</v>
      </c>
      <c r="AJ107" s="47"/>
      <c r="AK107" s="38"/>
    </row>
    <row r="108" spans="1:37" ht="14.25" customHeight="1" x14ac:dyDescent="0.25">
      <c r="A108" t="s">
        <v>1190</v>
      </c>
      <c r="C108" s="45" t="s">
        <v>926</v>
      </c>
      <c r="D108" s="47" t="s">
        <v>927</v>
      </c>
      <c r="E108" s="46" t="s">
        <v>257</v>
      </c>
      <c r="F108" s="47" t="s">
        <v>411</v>
      </c>
      <c r="G108" s="46" t="s">
        <v>928</v>
      </c>
      <c r="H108" s="47">
        <v>8</v>
      </c>
      <c r="I108" s="38" t="s">
        <v>262</v>
      </c>
      <c r="J108" s="37" t="s">
        <v>1229</v>
      </c>
      <c r="K108" s="72" t="s">
        <v>311</v>
      </c>
      <c r="L108" s="113" t="s">
        <v>1235</v>
      </c>
      <c r="M108" s="47">
        <v>1462</v>
      </c>
      <c r="N108" s="48">
        <v>6</v>
      </c>
      <c r="O108" s="47"/>
      <c r="P108" s="47"/>
      <c r="Q108" s="113">
        <v>82.733999999999995</v>
      </c>
      <c r="R108" s="47">
        <v>14.7</v>
      </c>
      <c r="S108" s="81">
        <v>0.33</v>
      </c>
      <c r="T108" s="113">
        <f>1000*S108*Q108/M108</f>
        <v>18.674569083447331</v>
      </c>
      <c r="U108" s="37" t="s">
        <v>42</v>
      </c>
      <c r="V108" s="46">
        <v>16</v>
      </c>
      <c r="W108" s="47" t="s">
        <v>1236</v>
      </c>
      <c r="X108" s="47" t="s">
        <v>333</v>
      </c>
      <c r="Y108" s="47" t="s">
        <v>333</v>
      </c>
      <c r="Z108" s="48" t="s">
        <v>193</v>
      </c>
      <c r="AA108" s="46" t="s">
        <v>402</v>
      </c>
      <c r="AB108" s="46" t="s">
        <v>402</v>
      </c>
      <c r="AC108" s="46" t="s">
        <v>192</v>
      </c>
      <c r="AD108" s="47"/>
      <c r="AE108" s="47"/>
      <c r="AF108" s="47"/>
      <c r="AG108" s="82">
        <v>2002</v>
      </c>
      <c r="AH108" s="38">
        <v>2011</v>
      </c>
      <c r="AI108" s="37" t="s">
        <v>726</v>
      </c>
      <c r="AJ108" s="75" t="s">
        <v>929</v>
      </c>
      <c r="AK108" s="38"/>
    </row>
    <row r="109" spans="1:37" ht="14.25" customHeight="1" x14ac:dyDescent="0.25">
      <c r="A109" t="s">
        <v>1190</v>
      </c>
      <c r="C109" s="45" t="s">
        <v>969</v>
      </c>
      <c r="D109" s="47" t="s">
        <v>970</v>
      </c>
      <c r="E109" s="46" t="s">
        <v>562</v>
      </c>
      <c r="F109" s="47" t="s">
        <v>971</v>
      </c>
      <c r="G109" s="46" t="s">
        <v>928</v>
      </c>
      <c r="H109" s="47">
        <v>8</v>
      </c>
      <c r="I109" s="38" t="s">
        <v>262</v>
      </c>
      <c r="J109" s="37"/>
      <c r="K109" s="72"/>
      <c r="L109" s="113"/>
      <c r="M109" s="47"/>
      <c r="N109" s="48"/>
      <c r="O109" s="47"/>
      <c r="P109" s="47"/>
      <c r="Q109" s="113"/>
      <c r="R109" s="47"/>
      <c r="S109" s="81"/>
      <c r="T109" s="113"/>
      <c r="U109" s="37" t="s">
        <v>47</v>
      </c>
      <c r="V109" s="46">
        <v>6</v>
      </c>
      <c r="W109" s="47" t="s">
        <v>973</v>
      </c>
      <c r="X109" s="47" t="s">
        <v>333</v>
      </c>
      <c r="Y109" s="47" t="s">
        <v>333</v>
      </c>
      <c r="Z109" s="48" t="s">
        <v>193</v>
      </c>
      <c r="AA109" s="46" t="s">
        <v>402</v>
      </c>
      <c r="AB109" s="46" t="s">
        <v>402</v>
      </c>
      <c r="AC109" s="46" t="s">
        <v>192</v>
      </c>
      <c r="AD109" s="47"/>
      <c r="AE109" s="47"/>
      <c r="AF109" s="47"/>
      <c r="AG109" s="82">
        <v>2004</v>
      </c>
      <c r="AH109" s="38">
        <v>2012</v>
      </c>
      <c r="AI109" s="37" t="s">
        <v>726</v>
      </c>
      <c r="AJ109" s="47" t="s">
        <v>972</v>
      </c>
      <c r="AK109" s="38"/>
    </row>
    <row r="110" spans="1:37" ht="14.25" customHeight="1" x14ac:dyDescent="0.25">
      <c r="A110" t="s">
        <v>1190</v>
      </c>
      <c r="C110" s="45" t="s">
        <v>987</v>
      </c>
      <c r="D110" s="47" t="s">
        <v>988</v>
      </c>
      <c r="E110" s="46" t="s">
        <v>257</v>
      </c>
      <c r="F110" s="47" t="s">
        <v>989</v>
      </c>
      <c r="G110" s="46" t="s">
        <v>928</v>
      </c>
      <c r="H110" s="47">
        <v>8</v>
      </c>
      <c r="I110" s="38" t="s">
        <v>262</v>
      </c>
      <c r="J110" s="37"/>
      <c r="K110" s="72"/>
      <c r="L110" s="113"/>
      <c r="M110" s="47"/>
      <c r="N110" s="48"/>
      <c r="O110" s="47"/>
      <c r="P110" s="47"/>
      <c r="Q110" s="113"/>
      <c r="R110" s="47"/>
      <c r="S110" s="81"/>
      <c r="T110" s="113"/>
      <c r="U110" s="37" t="s">
        <v>47</v>
      </c>
      <c r="V110" s="46">
        <v>7</v>
      </c>
      <c r="W110" s="47" t="s">
        <v>990</v>
      </c>
      <c r="X110" s="47" t="s">
        <v>333</v>
      </c>
      <c r="Y110" s="47" t="s">
        <v>333</v>
      </c>
      <c r="Z110" s="48" t="s">
        <v>193</v>
      </c>
      <c r="AA110" s="46" t="s">
        <v>402</v>
      </c>
      <c r="AB110" s="46" t="s">
        <v>402</v>
      </c>
      <c r="AC110" s="46" t="s">
        <v>192</v>
      </c>
      <c r="AD110" s="47"/>
      <c r="AE110" s="47"/>
      <c r="AF110" s="47"/>
      <c r="AG110" s="82">
        <v>2004</v>
      </c>
      <c r="AH110" s="38">
        <v>2012</v>
      </c>
      <c r="AI110" s="37" t="s">
        <v>726</v>
      </c>
      <c r="AJ110" s="47" t="s">
        <v>991</v>
      </c>
      <c r="AK110" s="38"/>
    </row>
    <row r="111" spans="1:37" ht="14.25" customHeight="1" x14ac:dyDescent="0.25">
      <c r="A111" t="s">
        <v>1190</v>
      </c>
      <c r="C111" s="45" t="s">
        <v>992</v>
      </c>
      <c r="D111" s="47" t="s">
        <v>993</v>
      </c>
      <c r="E111" s="46" t="s">
        <v>257</v>
      </c>
      <c r="F111" s="47" t="s">
        <v>994</v>
      </c>
      <c r="G111" s="46" t="s">
        <v>928</v>
      </c>
      <c r="H111" s="47">
        <v>8</v>
      </c>
      <c r="I111" s="38" t="s">
        <v>262</v>
      </c>
      <c r="J111" s="37"/>
      <c r="K111" s="72"/>
      <c r="L111" s="113"/>
      <c r="M111" s="47"/>
      <c r="N111" s="48"/>
      <c r="O111" s="47"/>
      <c r="P111" s="47"/>
      <c r="Q111" s="113"/>
      <c r="R111" s="47"/>
      <c r="S111" s="81"/>
      <c r="T111" s="113"/>
      <c r="U111" s="37" t="s">
        <v>47</v>
      </c>
      <c r="V111" s="46">
        <v>15</v>
      </c>
      <c r="W111" s="47" t="s">
        <v>996</v>
      </c>
      <c r="X111" s="47" t="s">
        <v>333</v>
      </c>
      <c r="Y111" s="47" t="s">
        <v>333</v>
      </c>
      <c r="Z111" s="48" t="s">
        <v>193</v>
      </c>
      <c r="AA111" s="46" t="s">
        <v>402</v>
      </c>
      <c r="AB111" s="46" t="s">
        <v>402</v>
      </c>
      <c r="AC111" s="46" t="s">
        <v>192</v>
      </c>
      <c r="AD111" s="47"/>
      <c r="AE111" s="47"/>
      <c r="AF111" s="47"/>
      <c r="AG111" s="82">
        <v>2013</v>
      </c>
      <c r="AH111" s="38">
        <v>2013</v>
      </c>
      <c r="AI111" s="37" t="s">
        <v>726</v>
      </c>
      <c r="AJ111" s="47" t="s">
        <v>995</v>
      </c>
      <c r="AK111" s="38"/>
    </row>
    <row r="112" spans="1:37" ht="15.75" thickBot="1" x14ac:dyDescent="0.3">
      <c r="C112" s="96"/>
      <c r="D112" s="50"/>
      <c r="E112" s="97"/>
      <c r="F112" s="98"/>
      <c r="G112" s="97"/>
      <c r="H112" s="50"/>
      <c r="I112" s="99"/>
      <c r="J112" s="100"/>
      <c r="K112" s="101"/>
      <c r="L112" s="101"/>
      <c r="M112" s="101"/>
      <c r="N112" s="50"/>
      <c r="O112" s="50"/>
      <c r="P112" s="50"/>
      <c r="Q112" s="50"/>
      <c r="R112" s="50"/>
      <c r="S112" s="102"/>
      <c r="T112" s="103"/>
      <c r="U112" s="100"/>
      <c r="V112" s="97"/>
      <c r="W112" s="50"/>
      <c r="X112" s="50"/>
      <c r="Y112" s="50"/>
      <c r="Z112" s="54"/>
      <c r="AA112" s="97"/>
      <c r="AB112" s="97"/>
      <c r="AC112" s="97"/>
      <c r="AD112" s="50"/>
      <c r="AE112" s="50"/>
      <c r="AF112" s="50"/>
      <c r="AG112" s="104"/>
      <c r="AH112" s="57"/>
      <c r="AI112" s="67"/>
      <c r="AJ112" s="50"/>
      <c r="AK112" s="57"/>
    </row>
    <row r="113" spans="1:34" x14ac:dyDescent="0.25">
      <c r="A113">
        <f>COUNTIF(A6:A112,"A")</f>
        <v>99</v>
      </c>
      <c r="B113">
        <f>COUNTIF(A6:A112,"W")</f>
        <v>0</v>
      </c>
      <c r="C113" s="43" t="s">
        <v>1194</v>
      </c>
      <c r="H113" s="59" t="s">
        <v>197</v>
      </c>
      <c r="I113" s="59"/>
      <c r="P113"/>
      <c r="Q113" s="19"/>
      <c r="R113" s="16"/>
      <c r="T113" s="58"/>
      <c r="W113" s="11"/>
      <c r="X113" s="52"/>
      <c r="Y113" s="69" t="s">
        <v>666</v>
      </c>
      <c r="Z113" s="60"/>
      <c r="AD113"/>
      <c r="AE113"/>
      <c r="AF113"/>
      <c r="AG113"/>
      <c r="AH113"/>
    </row>
    <row r="114" spans="1:34" x14ac:dyDescent="0.25">
      <c r="A114">
        <f>COUNTIF(A6:A112,"B")</f>
        <v>7</v>
      </c>
      <c r="B114">
        <f>COUNTIF(A6:A112,"X")</f>
        <v>0</v>
      </c>
      <c r="C114" s="43" t="s">
        <v>1193</v>
      </c>
      <c r="H114" s="58"/>
      <c r="I114" s="59"/>
      <c r="P114"/>
      <c r="Q114" s="19"/>
      <c r="R114" s="16"/>
      <c r="T114" s="58"/>
      <c r="W114" s="11"/>
      <c r="X114" s="52"/>
      <c r="Y114" s="55"/>
      <c r="Z114" s="55"/>
      <c r="AD114"/>
      <c r="AE114"/>
      <c r="AF114"/>
      <c r="AG114"/>
      <c r="AH114"/>
    </row>
    <row r="115" spans="1:34" x14ac:dyDescent="0.25">
      <c r="C115" s="42" t="s">
        <v>184</v>
      </c>
      <c r="D115" s="6"/>
      <c r="E115" s="40"/>
      <c r="F115" t="s">
        <v>287</v>
      </c>
      <c r="I115"/>
      <c r="P115"/>
      <c r="Q115" s="19"/>
      <c r="R115" s="16"/>
      <c r="T115" s="58"/>
      <c r="W115" s="11"/>
      <c r="X115" s="52"/>
      <c r="Y115" s="58"/>
      <c r="Z115" s="58"/>
      <c r="AD115"/>
      <c r="AE115"/>
      <c r="AF115"/>
      <c r="AG115"/>
      <c r="AH115"/>
    </row>
    <row r="116" spans="1:34" x14ac:dyDescent="0.25">
      <c r="C116" s="43" t="s">
        <v>183</v>
      </c>
      <c r="D116">
        <v>0.04</v>
      </c>
      <c r="F116" s="6"/>
      <c r="I116"/>
      <c r="P116"/>
      <c r="Q116" s="19"/>
      <c r="R116" s="16"/>
      <c r="T116" s="58"/>
      <c r="W116" s="11"/>
      <c r="X116" s="52"/>
      <c r="Y116" s="58"/>
      <c r="Z116" s="58"/>
      <c r="AD116"/>
      <c r="AE116"/>
      <c r="AF116"/>
      <c r="AG116"/>
      <c r="AH116"/>
    </row>
    <row r="117" spans="1:34" x14ac:dyDescent="0.25">
      <c r="C117" s="43" t="s">
        <v>180</v>
      </c>
      <c r="D117" s="19">
        <v>0.33</v>
      </c>
      <c r="F117" s="6" t="s">
        <v>1181</v>
      </c>
      <c r="P117"/>
      <c r="Q117" s="19"/>
      <c r="R117" s="16"/>
      <c r="T117" s="58"/>
      <c r="W117" s="11"/>
      <c r="X117" s="52"/>
      <c r="Y117" s="58"/>
      <c r="Z117" s="58"/>
      <c r="AD117"/>
      <c r="AE117"/>
      <c r="AF117"/>
      <c r="AG117"/>
      <c r="AH117"/>
    </row>
    <row r="118" spans="1:34" x14ac:dyDescent="0.25">
      <c r="C118" s="43" t="s">
        <v>181</v>
      </c>
      <c r="D118" s="19">
        <v>0.67</v>
      </c>
      <c r="F118" t="s">
        <v>186</v>
      </c>
      <c r="G118" s="34" t="s">
        <v>248</v>
      </c>
      <c r="P118"/>
      <c r="Q118" s="19"/>
      <c r="R118" s="16"/>
      <c r="T118" s="58"/>
      <c r="W118" s="11"/>
      <c r="X118" s="52"/>
      <c r="Y118" s="58"/>
      <c r="Z118" s="58"/>
      <c r="AD118"/>
      <c r="AE118"/>
      <c r="AF118"/>
      <c r="AG118"/>
      <c r="AH118"/>
    </row>
    <row r="119" spans="1:34" x14ac:dyDescent="0.25">
      <c r="C119" s="43" t="s">
        <v>182</v>
      </c>
      <c r="D119" s="19">
        <v>1</v>
      </c>
      <c r="F119" t="s">
        <v>188</v>
      </c>
      <c r="G119" s="34" t="s">
        <v>249</v>
      </c>
      <c r="I119"/>
      <c r="P119"/>
      <c r="Q119" s="19"/>
      <c r="R119" s="16"/>
      <c r="T119" s="58"/>
      <c r="W119" s="11"/>
      <c r="X119" s="52"/>
      <c r="Y119" s="58"/>
      <c r="Z119" s="58"/>
      <c r="AD119"/>
      <c r="AE119"/>
      <c r="AF119"/>
      <c r="AG119"/>
      <c r="AH119"/>
    </row>
  </sheetData>
  <sortState ref="A6:AK111">
    <sortCondition ref="G6:G111"/>
    <sortCondition ref="A6:A111"/>
    <sortCondition ref="C6:C111"/>
  </sortState>
  <hyperlinks>
    <hyperlink ref="AK33" r:id="rId1"/>
    <hyperlink ref="AK89" r:id="rId2"/>
    <hyperlink ref="AK22" r:id="rId3"/>
    <hyperlink ref="AI24" r:id="rId4"/>
    <hyperlink ref="AI102" r:id="rId5"/>
    <hyperlink ref="AI103" r:id="rId6"/>
    <hyperlink ref="AK82" r:id="rId7"/>
    <hyperlink ref="AK78" r:id="rId8"/>
    <hyperlink ref="AI106" r:id="rId9"/>
  </hyperlinks>
  <pageMargins left="0.7" right="0.7" top="0.75" bottom="0.75" header="0.3" footer="0.3"/>
  <pageSetup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3"/>
  <sheetViews>
    <sheetView tabSelected="1" topLeftCell="A4" zoomScale="85" zoomScaleNormal="85" workbookViewId="0">
      <pane ySplit="1" topLeftCell="A5" activePane="bottomLeft" state="frozenSplit"/>
      <selection activeCell="A4" sqref="A4"/>
      <selection pane="bottomLeft" activeCell="A30" sqref="A30:XFD30"/>
    </sheetView>
  </sheetViews>
  <sheetFormatPr defaultRowHeight="15" x14ac:dyDescent="0.25"/>
  <cols>
    <col min="1" max="2" width="3.42578125" customWidth="1"/>
    <col min="3" max="3" width="10.85546875" style="43" customWidth="1"/>
    <col min="4" max="4" width="13.42578125" customWidth="1"/>
    <col min="5" max="5" width="7.85546875" style="58" customWidth="1"/>
    <col min="6" max="6" width="18.42578125" customWidth="1"/>
    <col min="7" max="7" width="8.42578125" style="58" customWidth="1"/>
    <col min="8" max="8" width="4.85546875" customWidth="1"/>
    <col min="9" max="9" width="4.5703125" customWidth="1"/>
    <col min="10" max="10" width="9.5703125" customWidth="1"/>
    <col min="11" max="11" width="8.5703125" customWidth="1"/>
    <col min="12" max="12" width="8.85546875" customWidth="1"/>
    <col min="13" max="13" width="5.5703125" customWidth="1"/>
    <col min="14" max="14" width="4" customWidth="1"/>
    <col min="15" max="15" width="3.42578125" customWidth="1"/>
    <col min="16" max="16" width="5.42578125" customWidth="1"/>
    <col min="17" max="17" width="5.7109375" customWidth="1"/>
    <col min="18" max="18" width="5" style="19" customWidth="1"/>
    <col min="19" max="19" width="5.28515625" style="16" customWidth="1"/>
    <col min="20" max="20" width="5" customWidth="1"/>
    <col min="21" max="21" width="6.42578125" customWidth="1"/>
    <col min="22" max="22" width="5.140625" customWidth="1"/>
    <col min="23" max="23" width="7.140625" customWidth="1"/>
    <col min="24" max="24" width="4.85546875" customWidth="1"/>
    <col min="25" max="25" width="5.5703125" customWidth="1"/>
    <col min="26" max="26" width="4" style="19" customWidth="1"/>
    <col min="27" max="27" width="5.28515625" style="16" customWidth="1"/>
    <col min="28" max="28" width="5.5703125" customWidth="1"/>
    <col min="29" max="29" width="5.85546875" style="58" customWidth="1"/>
    <col min="30" max="30" width="4.5703125" customWidth="1"/>
    <col min="31" max="31" width="4.85546875" customWidth="1"/>
    <col min="32" max="32" width="4.42578125" style="11" customWidth="1"/>
    <col min="33" max="33" width="5.5703125" style="52" customWidth="1"/>
    <col min="34" max="34" width="4.85546875" style="58" customWidth="1"/>
    <col min="35" max="35" width="19.5703125" style="58" customWidth="1"/>
    <col min="36" max="36" width="33.140625" style="58" customWidth="1"/>
    <col min="37" max="37" width="33.42578125" customWidth="1"/>
    <col min="38" max="38" width="4.7109375" customWidth="1"/>
    <col min="39" max="39" width="4.85546875" customWidth="1"/>
    <col min="40" max="40" width="5" customWidth="1"/>
    <col min="41" max="41" width="5.5703125" customWidth="1"/>
    <col min="42" max="42" width="17.42578125" customWidth="1"/>
    <col min="43" max="43" width="30.42578125" customWidth="1"/>
    <col min="44" max="44" width="46" customWidth="1"/>
  </cols>
  <sheetData>
    <row r="1" spans="1:37" ht="18.75" x14ac:dyDescent="0.3">
      <c r="C1" s="41" t="s">
        <v>0</v>
      </c>
      <c r="D1" s="7"/>
      <c r="E1" s="39"/>
      <c r="AF1" s="27"/>
      <c r="AG1" s="51"/>
      <c r="AK1" s="8" t="s">
        <v>1</v>
      </c>
    </row>
    <row r="2" spans="1:37" x14ac:dyDescent="0.25">
      <c r="C2" s="42" t="s">
        <v>50</v>
      </c>
      <c r="D2" s="6"/>
      <c r="E2" s="40"/>
    </row>
    <row r="3" spans="1:37" ht="15.75" thickBot="1" x14ac:dyDescent="0.3"/>
    <row r="4" spans="1:37" s="1" customFormat="1" ht="30" customHeight="1" thickBot="1" x14ac:dyDescent="0.3">
      <c r="C4" s="44" t="s">
        <v>444</v>
      </c>
      <c r="D4" s="26" t="s">
        <v>252</v>
      </c>
      <c r="E4" s="26" t="s">
        <v>253</v>
      </c>
      <c r="F4" s="9" t="s">
        <v>62</v>
      </c>
      <c r="G4" s="3" t="s">
        <v>396</v>
      </c>
      <c r="H4" s="3" t="s">
        <v>12</v>
      </c>
      <c r="I4" s="3" t="s">
        <v>13</v>
      </c>
      <c r="J4" s="3" t="s">
        <v>5</v>
      </c>
      <c r="K4" s="3" t="s">
        <v>1185</v>
      </c>
      <c r="L4" s="21" t="s">
        <v>11</v>
      </c>
      <c r="M4" s="3" t="s">
        <v>1175</v>
      </c>
      <c r="N4" s="110" t="s">
        <v>1224</v>
      </c>
      <c r="O4" s="105" t="s">
        <v>1214</v>
      </c>
      <c r="P4" s="3" t="s">
        <v>1168</v>
      </c>
      <c r="Q4" s="21" t="s">
        <v>9</v>
      </c>
      <c r="R4" s="3" t="s">
        <v>1177</v>
      </c>
      <c r="S4" s="20" t="s">
        <v>864</v>
      </c>
      <c r="T4" s="21" t="s">
        <v>157</v>
      </c>
      <c r="U4" s="3" t="s">
        <v>40</v>
      </c>
      <c r="V4" s="26" t="s">
        <v>260</v>
      </c>
      <c r="W4" s="26" t="s">
        <v>263</v>
      </c>
      <c r="X4" s="26" t="s">
        <v>276</v>
      </c>
      <c r="Y4" s="26" t="s">
        <v>258</v>
      </c>
      <c r="Z4" s="26" t="s">
        <v>267</v>
      </c>
      <c r="AA4" s="3" t="s">
        <v>189</v>
      </c>
      <c r="AB4" s="3" t="s">
        <v>190</v>
      </c>
      <c r="AC4" s="3" t="s">
        <v>191</v>
      </c>
      <c r="AD4" s="3" t="s">
        <v>1161</v>
      </c>
      <c r="AE4" s="3" t="s">
        <v>1162</v>
      </c>
      <c r="AF4" s="3" t="s">
        <v>1163</v>
      </c>
      <c r="AG4" s="3" t="s">
        <v>269</v>
      </c>
      <c r="AH4" s="3" t="s">
        <v>270</v>
      </c>
      <c r="AI4" s="3" t="s">
        <v>10</v>
      </c>
      <c r="AJ4" s="9" t="s">
        <v>54</v>
      </c>
      <c r="AK4" s="4" t="s">
        <v>11</v>
      </c>
    </row>
    <row r="5" spans="1:37" ht="7.5" customHeight="1" thickBot="1" x14ac:dyDescent="0.3">
      <c r="R5"/>
      <c r="S5" s="19"/>
      <c r="T5" s="16"/>
      <c r="V5" s="58"/>
      <c r="Y5" s="11"/>
      <c r="Z5" s="52"/>
      <c r="AA5" s="58"/>
      <c r="AB5" s="58"/>
      <c r="AF5"/>
      <c r="AG5"/>
      <c r="AH5"/>
      <c r="AI5"/>
      <c r="AJ5"/>
    </row>
    <row r="6" spans="1:37" ht="14.25" customHeight="1" x14ac:dyDescent="0.25">
      <c r="A6" t="s">
        <v>1192</v>
      </c>
      <c r="C6" s="70" t="s">
        <v>31</v>
      </c>
      <c r="D6" s="49"/>
      <c r="E6" s="63" t="s">
        <v>446</v>
      </c>
      <c r="F6" s="120" t="s">
        <v>1205</v>
      </c>
      <c r="G6" s="63" t="s">
        <v>26</v>
      </c>
      <c r="H6" s="49">
        <v>16</v>
      </c>
      <c r="I6" s="121" t="s">
        <v>81</v>
      </c>
      <c r="J6" s="76" t="s">
        <v>33</v>
      </c>
      <c r="K6" s="77" t="s">
        <v>1244</v>
      </c>
      <c r="L6" s="112"/>
      <c r="M6" s="49">
        <v>140</v>
      </c>
      <c r="N6" s="53" t="s">
        <v>1190</v>
      </c>
      <c r="O6" s="49">
        <v>4</v>
      </c>
      <c r="P6" s="49"/>
      <c r="Q6" s="112">
        <v>198</v>
      </c>
      <c r="R6" s="49"/>
      <c r="S6" s="78">
        <v>0.67</v>
      </c>
      <c r="T6" s="112">
        <f>1000*S6*Q6/M6</f>
        <v>947.57142857142856</v>
      </c>
      <c r="U6" s="76" t="s">
        <v>158</v>
      </c>
      <c r="V6" s="63"/>
      <c r="W6" s="49"/>
      <c r="X6" s="49"/>
      <c r="Y6" s="49"/>
      <c r="Z6" s="53"/>
      <c r="AA6" s="63"/>
      <c r="AB6" s="63">
        <v>64</v>
      </c>
      <c r="AC6" s="63" t="s">
        <v>193</v>
      </c>
      <c r="AD6" s="49">
        <v>64</v>
      </c>
      <c r="AE6" s="49">
        <v>32</v>
      </c>
      <c r="AF6" s="49">
        <v>3</v>
      </c>
      <c r="AG6" s="79"/>
      <c r="AH6" s="71">
        <v>2010</v>
      </c>
      <c r="AI6" s="76" t="s">
        <v>32</v>
      </c>
      <c r="AJ6" s="49" t="s">
        <v>76</v>
      </c>
      <c r="AK6" s="71" t="s">
        <v>34</v>
      </c>
    </row>
    <row r="7" spans="1:37" ht="14.25" customHeight="1" x14ac:dyDescent="0.25">
      <c r="A7" t="s">
        <v>395</v>
      </c>
      <c r="C7" s="45" t="s">
        <v>250</v>
      </c>
      <c r="D7" s="47"/>
      <c r="E7" s="46" t="s">
        <v>501</v>
      </c>
      <c r="F7" s="47" t="s">
        <v>311</v>
      </c>
      <c r="G7" s="46" t="s">
        <v>176</v>
      </c>
      <c r="H7" s="47">
        <v>16</v>
      </c>
      <c r="I7" s="38">
        <v>32</v>
      </c>
      <c r="J7" s="37"/>
      <c r="K7" s="72"/>
      <c r="L7" s="113"/>
      <c r="M7" s="47"/>
      <c r="N7" s="48">
        <v>6</v>
      </c>
      <c r="O7" s="47">
        <v>1</v>
      </c>
      <c r="P7" s="47">
        <v>1</v>
      </c>
      <c r="Q7" s="113"/>
      <c r="R7" s="47"/>
      <c r="S7" s="81"/>
      <c r="T7" s="113"/>
      <c r="U7" s="37" t="s">
        <v>42</v>
      </c>
      <c r="V7" s="46"/>
      <c r="W7" s="47"/>
      <c r="X7" s="47" t="s">
        <v>333</v>
      </c>
      <c r="Y7" s="47"/>
      <c r="Z7" s="48" t="s">
        <v>424</v>
      </c>
      <c r="AA7" s="46" t="s">
        <v>402</v>
      </c>
      <c r="AB7" s="46" t="s">
        <v>402</v>
      </c>
      <c r="AC7" s="46" t="s">
        <v>193</v>
      </c>
      <c r="AD7" s="47">
        <v>53</v>
      </c>
      <c r="AE7" s="47">
        <v>8</v>
      </c>
      <c r="AF7" s="47">
        <v>2</v>
      </c>
      <c r="AG7" s="82">
        <v>2013</v>
      </c>
      <c r="AH7" s="38">
        <v>2013</v>
      </c>
      <c r="AI7" s="37"/>
      <c r="AJ7" s="47" t="s">
        <v>251</v>
      </c>
      <c r="AK7" s="38"/>
    </row>
    <row r="8" spans="1:37" ht="14.25" customHeight="1" x14ac:dyDescent="0.25">
      <c r="A8" t="s">
        <v>1192</v>
      </c>
      <c r="C8" s="45" t="s">
        <v>440</v>
      </c>
      <c r="D8" s="47" t="s">
        <v>440</v>
      </c>
      <c r="E8" s="46" t="s">
        <v>257</v>
      </c>
      <c r="F8" s="47" t="s">
        <v>441</v>
      </c>
      <c r="G8" s="46" t="s">
        <v>442</v>
      </c>
      <c r="H8" s="47">
        <v>32</v>
      </c>
      <c r="I8" s="38">
        <v>16</v>
      </c>
      <c r="J8" s="37" t="s">
        <v>177</v>
      </c>
      <c r="K8" s="72" t="s">
        <v>441</v>
      </c>
      <c r="L8" s="113"/>
      <c r="M8" s="47">
        <v>1800</v>
      </c>
      <c r="N8" s="48">
        <v>4</v>
      </c>
      <c r="O8" s="47">
        <v>4</v>
      </c>
      <c r="P8" s="47">
        <v>3</v>
      </c>
      <c r="Q8" s="113">
        <v>200</v>
      </c>
      <c r="R8" s="47"/>
      <c r="S8" s="81">
        <v>1</v>
      </c>
      <c r="T8" s="113">
        <f>1000*S8*Q8/M8</f>
        <v>111.11111111111111</v>
      </c>
      <c r="U8" s="37" t="s">
        <v>47</v>
      </c>
      <c r="V8" s="46"/>
      <c r="W8" s="47"/>
      <c r="X8" s="47" t="s">
        <v>333</v>
      </c>
      <c r="Y8" s="47"/>
      <c r="Z8" s="48" t="s">
        <v>193</v>
      </c>
      <c r="AA8" s="46"/>
      <c r="AB8" s="46"/>
      <c r="AC8" s="46" t="s">
        <v>193</v>
      </c>
      <c r="AD8" s="47">
        <v>40</v>
      </c>
      <c r="AE8" s="47">
        <v>10</v>
      </c>
      <c r="AF8" s="47">
        <v>8</v>
      </c>
      <c r="AG8" s="82">
        <v>2013</v>
      </c>
      <c r="AH8" s="38">
        <v>2014</v>
      </c>
      <c r="AI8" s="37"/>
      <c r="AJ8" s="47" t="s">
        <v>443</v>
      </c>
      <c r="AK8" s="38"/>
    </row>
    <row r="9" spans="1:37" ht="14.25" customHeight="1" x14ac:dyDescent="0.25">
      <c r="A9" t="s">
        <v>1192</v>
      </c>
      <c r="C9" s="45" t="s">
        <v>273</v>
      </c>
      <c r="D9" s="47" t="s">
        <v>272</v>
      </c>
      <c r="E9" s="46" t="s">
        <v>257</v>
      </c>
      <c r="F9" s="47" t="s">
        <v>271</v>
      </c>
      <c r="G9" s="46" t="s">
        <v>24</v>
      </c>
      <c r="H9" s="47">
        <v>16</v>
      </c>
      <c r="I9" s="38">
        <v>16</v>
      </c>
      <c r="J9" s="37"/>
      <c r="K9" s="72"/>
      <c r="L9" s="113"/>
      <c r="M9" s="47"/>
      <c r="N9" s="48"/>
      <c r="O9" s="47"/>
      <c r="P9" s="47"/>
      <c r="Q9" s="113"/>
      <c r="R9" s="47"/>
      <c r="S9" s="81"/>
      <c r="T9" s="113"/>
      <c r="U9" s="37" t="s">
        <v>47</v>
      </c>
      <c r="V9" s="46">
        <v>16</v>
      </c>
      <c r="W9" s="47" t="s">
        <v>275</v>
      </c>
      <c r="X9" s="47" t="s">
        <v>288</v>
      </c>
      <c r="Y9" s="47" t="s">
        <v>373</v>
      </c>
      <c r="Z9" s="48" t="s">
        <v>193</v>
      </c>
      <c r="AA9" s="46" t="s">
        <v>279</v>
      </c>
      <c r="AB9" s="46" t="s">
        <v>279</v>
      </c>
      <c r="AC9" s="46" t="s">
        <v>193</v>
      </c>
      <c r="AD9" s="47">
        <v>41</v>
      </c>
      <c r="AE9" s="47">
        <v>2</v>
      </c>
      <c r="AF9" s="47"/>
      <c r="AG9" s="82">
        <v>2009</v>
      </c>
      <c r="AH9" s="38">
        <v>2010</v>
      </c>
      <c r="AI9" s="37"/>
      <c r="AJ9" s="47" t="s">
        <v>274</v>
      </c>
      <c r="AK9" s="84" t="s">
        <v>278</v>
      </c>
    </row>
    <row r="10" spans="1:37" ht="14.25" customHeight="1" x14ac:dyDescent="0.25">
      <c r="A10" t="s">
        <v>1192</v>
      </c>
      <c r="C10" s="45" t="s">
        <v>43</v>
      </c>
      <c r="D10" s="47" t="s">
        <v>43</v>
      </c>
      <c r="E10" s="46" t="s">
        <v>257</v>
      </c>
      <c r="F10" s="47" t="s">
        <v>311</v>
      </c>
      <c r="G10" s="46" t="s">
        <v>24</v>
      </c>
      <c r="H10" s="47">
        <v>1</v>
      </c>
      <c r="I10" s="38">
        <v>9</v>
      </c>
      <c r="J10" s="37" t="s">
        <v>114</v>
      </c>
      <c r="K10" s="72"/>
      <c r="L10" s="113"/>
      <c r="M10" s="47">
        <v>40</v>
      </c>
      <c r="N10" s="48">
        <v>6</v>
      </c>
      <c r="O10" s="47"/>
      <c r="P10" s="47">
        <v>1</v>
      </c>
      <c r="Q10" s="113">
        <v>357</v>
      </c>
      <c r="R10" s="47">
        <v>14.5</v>
      </c>
      <c r="S10" s="81">
        <v>0.04</v>
      </c>
      <c r="T10" s="113">
        <f>1000*S10*Q10/M10</f>
        <v>357</v>
      </c>
      <c r="U10" s="37" t="s">
        <v>42</v>
      </c>
      <c r="V10" s="46">
        <v>3</v>
      </c>
      <c r="W10" s="47" t="s">
        <v>499</v>
      </c>
      <c r="X10" s="47" t="s">
        <v>333</v>
      </c>
      <c r="Y10" s="47" t="s">
        <v>373</v>
      </c>
      <c r="Z10" s="48" t="s">
        <v>193</v>
      </c>
      <c r="AA10" s="46">
        <v>6</v>
      </c>
      <c r="AB10" s="46">
        <v>11</v>
      </c>
      <c r="AC10" s="46" t="s">
        <v>193</v>
      </c>
      <c r="AD10" s="47">
        <v>8</v>
      </c>
      <c r="AE10" s="47">
        <v>64</v>
      </c>
      <c r="AF10" s="47">
        <v>1</v>
      </c>
      <c r="AG10" s="82">
        <v>2003</v>
      </c>
      <c r="AH10" s="38">
        <v>2009</v>
      </c>
      <c r="AI10" s="37"/>
      <c r="AJ10" s="47" t="s">
        <v>500</v>
      </c>
      <c r="AK10" s="38" t="s">
        <v>49</v>
      </c>
    </row>
    <row r="11" spans="1:37" ht="14.25" customHeight="1" x14ac:dyDescent="0.25">
      <c r="A11" t="s">
        <v>1192</v>
      </c>
      <c r="C11" s="45" t="s">
        <v>423</v>
      </c>
      <c r="D11" s="47" t="s">
        <v>19</v>
      </c>
      <c r="E11" s="46" t="s">
        <v>257</v>
      </c>
      <c r="F11" s="47" t="s">
        <v>422</v>
      </c>
      <c r="G11" s="46" t="s">
        <v>24</v>
      </c>
      <c r="H11" s="47">
        <v>16</v>
      </c>
      <c r="I11" s="38">
        <v>16</v>
      </c>
      <c r="J11" s="37" t="s">
        <v>1220</v>
      </c>
      <c r="K11" s="72" t="s">
        <v>422</v>
      </c>
      <c r="L11" s="113"/>
      <c r="M11" s="47">
        <v>189</v>
      </c>
      <c r="N11" s="48">
        <v>4</v>
      </c>
      <c r="O11" s="47"/>
      <c r="P11" s="47">
        <v>1</v>
      </c>
      <c r="Q11" s="113">
        <v>160</v>
      </c>
      <c r="R11" s="47"/>
      <c r="S11" s="81">
        <v>0.67</v>
      </c>
      <c r="T11" s="113">
        <f>1000*S11*Q11/M11</f>
        <v>567.19576719576719</v>
      </c>
      <c r="U11" s="37" t="s">
        <v>42</v>
      </c>
      <c r="V11" s="46">
        <v>6</v>
      </c>
      <c r="W11" s="47" t="s">
        <v>1245</v>
      </c>
      <c r="X11" s="47" t="s">
        <v>333</v>
      </c>
      <c r="Y11" s="47" t="s">
        <v>333</v>
      </c>
      <c r="Z11" s="48" t="s">
        <v>193</v>
      </c>
      <c r="AA11" s="46" t="s">
        <v>402</v>
      </c>
      <c r="AB11" s="46" t="s">
        <v>402</v>
      </c>
      <c r="AC11" s="46"/>
      <c r="AD11" s="47"/>
      <c r="AE11" s="47">
        <v>2</v>
      </c>
      <c r="AF11" s="47">
        <v>2</v>
      </c>
      <c r="AG11" s="82">
        <v>2008</v>
      </c>
      <c r="AH11" s="38">
        <v>2012</v>
      </c>
      <c r="AI11" s="37" t="s">
        <v>23</v>
      </c>
      <c r="AJ11" s="47" t="s">
        <v>1246</v>
      </c>
      <c r="AK11" s="38" t="s">
        <v>143</v>
      </c>
    </row>
    <row r="12" spans="1:37" ht="14.25" customHeight="1" x14ac:dyDescent="0.25">
      <c r="A12" t="s">
        <v>1192</v>
      </c>
      <c r="C12" s="45" t="s">
        <v>423</v>
      </c>
      <c r="D12" s="47" t="s">
        <v>19</v>
      </c>
      <c r="E12" s="46" t="s">
        <v>257</v>
      </c>
      <c r="F12" s="47" t="s">
        <v>422</v>
      </c>
      <c r="G12" s="46" t="s">
        <v>24</v>
      </c>
      <c r="H12" s="47">
        <v>16</v>
      </c>
      <c r="I12" s="38">
        <v>16</v>
      </c>
      <c r="J12" s="37" t="s">
        <v>21</v>
      </c>
      <c r="K12" s="72" t="s">
        <v>422</v>
      </c>
      <c r="L12" s="113"/>
      <c r="M12" s="47">
        <v>188</v>
      </c>
      <c r="N12" s="48">
        <v>4</v>
      </c>
      <c r="O12" s="47"/>
      <c r="P12" s="47">
        <v>1</v>
      </c>
      <c r="Q12" s="113">
        <v>129</v>
      </c>
      <c r="R12" s="47"/>
      <c r="S12" s="81">
        <v>0.67</v>
      </c>
      <c r="T12" s="113">
        <f>1000*S12*Q12/M12</f>
        <v>459.7340425531915</v>
      </c>
      <c r="U12" s="37" t="s">
        <v>42</v>
      </c>
      <c r="V12" s="46">
        <v>6</v>
      </c>
      <c r="W12" s="47" t="s">
        <v>1245</v>
      </c>
      <c r="X12" s="47" t="s">
        <v>333</v>
      </c>
      <c r="Y12" s="47" t="s">
        <v>333</v>
      </c>
      <c r="Z12" s="48" t="s">
        <v>193</v>
      </c>
      <c r="AA12" s="46" t="s">
        <v>402</v>
      </c>
      <c r="AB12" s="46" t="s">
        <v>402</v>
      </c>
      <c r="AC12" s="46"/>
      <c r="AD12" s="47"/>
      <c r="AE12" s="47">
        <v>2</v>
      </c>
      <c r="AF12" s="47">
        <v>2</v>
      </c>
      <c r="AG12" s="82">
        <v>2008</v>
      </c>
      <c r="AH12" s="38">
        <v>2012</v>
      </c>
      <c r="AI12" s="37" t="s">
        <v>23</v>
      </c>
      <c r="AJ12" s="47" t="s">
        <v>1248</v>
      </c>
      <c r="AK12" s="38" t="s">
        <v>143</v>
      </c>
    </row>
    <row r="13" spans="1:37" ht="14.25" customHeight="1" x14ac:dyDescent="0.25">
      <c r="A13" t="s">
        <v>1192</v>
      </c>
      <c r="C13" s="45" t="s">
        <v>423</v>
      </c>
      <c r="D13" s="47" t="s">
        <v>19</v>
      </c>
      <c r="E13" s="46" t="s">
        <v>257</v>
      </c>
      <c r="F13" s="47" t="s">
        <v>422</v>
      </c>
      <c r="G13" s="46" t="s">
        <v>24</v>
      </c>
      <c r="H13" s="47">
        <v>16</v>
      </c>
      <c r="I13" s="38">
        <v>16</v>
      </c>
      <c r="J13" s="37" t="s">
        <v>20</v>
      </c>
      <c r="K13" s="72" t="s">
        <v>422</v>
      </c>
      <c r="L13" s="113"/>
      <c r="M13" s="47">
        <v>112</v>
      </c>
      <c r="N13" s="48">
        <v>6</v>
      </c>
      <c r="O13" s="47"/>
      <c r="P13" s="47">
        <v>1</v>
      </c>
      <c r="Q13" s="113">
        <v>182</v>
      </c>
      <c r="R13" s="47"/>
      <c r="S13" s="81">
        <v>0.67</v>
      </c>
      <c r="T13" s="113">
        <f>1000*S13*Q13/M13</f>
        <v>1088.75</v>
      </c>
      <c r="U13" s="37" t="s">
        <v>42</v>
      </c>
      <c r="V13" s="46">
        <v>6</v>
      </c>
      <c r="W13" s="47" t="s">
        <v>1245</v>
      </c>
      <c r="X13" s="47" t="s">
        <v>333</v>
      </c>
      <c r="Y13" s="47" t="s">
        <v>333</v>
      </c>
      <c r="Z13" s="48" t="s">
        <v>193</v>
      </c>
      <c r="AA13" s="46" t="s">
        <v>402</v>
      </c>
      <c r="AB13" s="46" t="s">
        <v>402</v>
      </c>
      <c r="AC13" s="46"/>
      <c r="AD13" s="47"/>
      <c r="AE13" s="47">
        <v>2</v>
      </c>
      <c r="AF13" s="47">
        <v>2</v>
      </c>
      <c r="AG13" s="82">
        <v>2008</v>
      </c>
      <c r="AH13" s="38">
        <v>2012</v>
      </c>
      <c r="AI13" s="37" t="s">
        <v>23</v>
      </c>
      <c r="AJ13" s="47" t="s">
        <v>1247</v>
      </c>
      <c r="AK13" s="38" t="s">
        <v>143</v>
      </c>
    </row>
    <row r="14" spans="1:37" ht="14.25" customHeight="1" x14ac:dyDescent="0.25">
      <c r="A14" t="s">
        <v>395</v>
      </c>
      <c r="C14" s="45" t="s">
        <v>194</v>
      </c>
      <c r="D14" s="47"/>
      <c r="E14" s="46" t="s">
        <v>282</v>
      </c>
      <c r="F14" s="47" t="s">
        <v>311</v>
      </c>
      <c r="G14" s="46" t="s">
        <v>24</v>
      </c>
      <c r="H14" s="47">
        <v>16</v>
      </c>
      <c r="I14" s="38">
        <v>18</v>
      </c>
      <c r="J14" s="37" t="s">
        <v>20</v>
      </c>
      <c r="K14" s="72"/>
      <c r="L14" s="113"/>
      <c r="M14" s="47">
        <v>471</v>
      </c>
      <c r="N14" s="48">
        <v>6</v>
      </c>
      <c r="O14" s="47"/>
      <c r="P14" s="47">
        <v>1</v>
      </c>
      <c r="Q14" s="113">
        <v>190</v>
      </c>
      <c r="R14" s="47">
        <v>14.5</v>
      </c>
      <c r="S14" s="81">
        <v>0.67</v>
      </c>
      <c r="T14" s="113">
        <f>1000*S14*Q14/M14</f>
        <v>270.27600849256902</v>
      </c>
      <c r="U14" s="37" t="s">
        <v>42</v>
      </c>
      <c r="V14" s="46">
        <v>2</v>
      </c>
      <c r="W14" s="47" t="s">
        <v>194</v>
      </c>
      <c r="X14" s="47" t="s">
        <v>333</v>
      </c>
      <c r="Y14" s="47"/>
      <c r="Z14" s="48" t="s">
        <v>193</v>
      </c>
      <c r="AA14" s="46">
        <v>16</v>
      </c>
      <c r="AB14" s="46">
        <v>16</v>
      </c>
      <c r="AC14" s="46" t="s">
        <v>192</v>
      </c>
      <c r="AD14" s="47">
        <v>100</v>
      </c>
      <c r="AE14" s="47">
        <v>3</v>
      </c>
      <c r="AF14" s="47">
        <v>1</v>
      </c>
      <c r="AG14" s="82">
        <v>2009</v>
      </c>
      <c r="AH14" s="38">
        <v>2013</v>
      </c>
      <c r="AI14" s="37"/>
      <c r="AJ14" s="47" t="s">
        <v>146</v>
      </c>
      <c r="AK14" s="38"/>
    </row>
    <row r="15" spans="1:37" ht="14.25" customHeight="1" x14ac:dyDescent="0.25">
      <c r="A15" t="s">
        <v>395</v>
      </c>
      <c r="C15" s="45" t="s">
        <v>658</v>
      </c>
      <c r="D15" s="47" t="s">
        <v>659</v>
      </c>
      <c r="E15" s="46" t="s">
        <v>257</v>
      </c>
      <c r="F15" s="47" t="s">
        <v>661</v>
      </c>
      <c r="G15" s="46" t="s">
        <v>24</v>
      </c>
      <c r="H15" s="47">
        <v>8</v>
      </c>
      <c r="I15" s="38">
        <v>8</v>
      </c>
      <c r="J15" s="37"/>
      <c r="K15" s="72"/>
      <c r="L15" s="113"/>
      <c r="M15" s="47"/>
      <c r="N15" s="48"/>
      <c r="O15" s="47"/>
      <c r="P15" s="47"/>
      <c r="Q15" s="113"/>
      <c r="R15" s="47"/>
      <c r="S15" s="81"/>
      <c r="T15" s="113"/>
      <c r="U15" s="37" t="s">
        <v>42</v>
      </c>
      <c r="V15" s="46">
        <v>1</v>
      </c>
      <c r="W15" s="47" t="s">
        <v>662</v>
      </c>
      <c r="X15" s="47" t="s">
        <v>333</v>
      </c>
      <c r="Y15" s="47" t="s">
        <v>373</v>
      </c>
      <c r="Z15" s="48" t="s">
        <v>193</v>
      </c>
      <c r="AA15" s="46">
        <v>64</v>
      </c>
      <c r="AB15" s="46">
        <v>64</v>
      </c>
      <c r="AC15" s="46" t="s">
        <v>192</v>
      </c>
      <c r="AD15" s="47">
        <v>4</v>
      </c>
      <c r="AE15" s="47"/>
      <c r="AF15" s="47"/>
      <c r="AG15" s="82">
        <v>2007</v>
      </c>
      <c r="AH15" s="38">
        <v>2014</v>
      </c>
      <c r="AI15" s="37"/>
      <c r="AJ15" s="47" t="s">
        <v>660</v>
      </c>
      <c r="AK15" s="38"/>
    </row>
    <row r="16" spans="1:37" ht="14.25" customHeight="1" x14ac:dyDescent="0.25">
      <c r="A16" t="s">
        <v>395</v>
      </c>
      <c r="C16" s="45" t="s">
        <v>1150</v>
      </c>
      <c r="D16" s="47"/>
      <c r="E16" s="46" t="s">
        <v>257</v>
      </c>
      <c r="F16" s="47" t="s">
        <v>1151</v>
      </c>
      <c r="G16" s="46" t="s">
        <v>24</v>
      </c>
      <c r="H16" s="47">
        <v>8</v>
      </c>
      <c r="I16" s="38" t="s">
        <v>262</v>
      </c>
      <c r="J16" s="37"/>
      <c r="K16" s="72"/>
      <c r="L16" s="113"/>
      <c r="M16" s="47"/>
      <c r="N16" s="48"/>
      <c r="O16" s="47"/>
      <c r="P16" s="47"/>
      <c r="Q16" s="113"/>
      <c r="R16" s="47"/>
      <c r="S16" s="81"/>
      <c r="T16" s="113"/>
      <c r="U16" s="37" t="s">
        <v>47</v>
      </c>
      <c r="V16" s="46">
        <v>4</v>
      </c>
      <c r="W16" s="47" t="s">
        <v>1153</v>
      </c>
      <c r="X16" s="47" t="s">
        <v>333</v>
      </c>
      <c r="Y16" s="47"/>
      <c r="Z16" s="48" t="s">
        <v>193</v>
      </c>
      <c r="AA16" s="46" t="s">
        <v>402</v>
      </c>
      <c r="AB16" s="46" t="s">
        <v>402</v>
      </c>
      <c r="AC16" s="46" t="s">
        <v>192</v>
      </c>
      <c r="AD16" s="47">
        <v>43</v>
      </c>
      <c r="AE16" s="47"/>
      <c r="AF16" s="47"/>
      <c r="AG16" s="82">
        <v>2000</v>
      </c>
      <c r="AH16" s="38"/>
      <c r="AI16" s="56"/>
      <c r="AJ16" s="47" t="s">
        <v>1152</v>
      </c>
      <c r="AK16" s="38"/>
    </row>
    <row r="17" spans="1:37" ht="14.25" customHeight="1" x14ac:dyDescent="0.25">
      <c r="A17" t="s">
        <v>395</v>
      </c>
      <c r="C17" s="45" t="s">
        <v>945</v>
      </c>
      <c r="D17" s="47" t="s">
        <v>946</v>
      </c>
      <c r="E17" s="46" t="s">
        <v>206</v>
      </c>
      <c r="F17" s="47" t="s">
        <v>947</v>
      </c>
      <c r="G17" s="46" t="s">
        <v>24</v>
      </c>
      <c r="H17" s="47">
        <v>8</v>
      </c>
      <c r="I17" s="38" t="s">
        <v>262</v>
      </c>
      <c r="J17" s="37"/>
      <c r="K17" s="72"/>
      <c r="L17" s="113"/>
      <c r="M17" s="47"/>
      <c r="N17" s="48"/>
      <c r="O17" s="47"/>
      <c r="P17" s="47"/>
      <c r="Q17" s="113"/>
      <c r="R17" s="47"/>
      <c r="S17" s="81"/>
      <c r="T17" s="113"/>
      <c r="U17" s="37" t="s">
        <v>42</v>
      </c>
      <c r="V17" s="46">
        <v>1</v>
      </c>
      <c r="W17" s="47" t="s">
        <v>949</v>
      </c>
      <c r="X17" s="47"/>
      <c r="Y17" s="47"/>
      <c r="Z17" s="48" t="s">
        <v>193</v>
      </c>
      <c r="AA17" s="46">
        <v>256</v>
      </c>
      <c r="AB17" s="46" t="s">
        <v>486</v>
      </c>
      <c r="AC17" s="46" t="s">
        <v>192</v>
      </c>
      <c r="AD17" s="47"/>
      <c r="AE17" s="47">
        <v>2</v>
      </c>
      <c r="AF17" s="47"/>
      <c r="AG17" s="82">
        <v>2009</v>
      </c>
      <c r="AH17" s="38">
        <v>2009</v>
      </c>
      <c r="AI17" s="37"/>
      <c r="AJ17" s="47" t="s">
        <v>948</v>
      </c>
      <c r="AK17" s="38"/>
    </row>
    <row r="18" spans="1:37" ht="14.25" customHeight="1" x14ac:dyDescent="0.25">
      <c r="A18" t="s">
        <v>395</v>
      </c>
      <c r="C18" s="45" t="s">
        <v>622</v>
      </c>
      <c r="D18" s="47" t="s">
        <v>623</v>
      </c>
      <c r="E18" s="46" t="s">
        <v>257</v>
      </c>
      <c r="F18" s="47" t="s">
        <v>624</v>
      </c>
      <c r="G18" s="46" t="s">
        <v>24</v>
      </c>
      <c r="H18" s="47">
        <v>12</v>
      </c>
      <c r="I18" s="38">
        <v>12</v>
      </c>
      <c r="J18" s="37"/>
      <c r="K18" s="72"/>
      <c r="L18" s="113"/>
      <c r="M18" s="47"/>
      <c r="N18" s="48"/>
      <c r="O18" s="47"/>
      <c r="P18" s="47"/>
      <c r="Q18" s="113"/>
      <c r="R18" s="47"/>
      <c r="S18" s="81"/>
      <c r="T18" s="113"/>
      <c r="U18" s="37" t="s">
        <v>42</v>
      </c>
      <c r="V18" s="46">
        <v>3</v>
      </c>
      <c r="W18" s="47" t="s">
        <v>625</v>
      </c>
      <c r="X18" s="47"/>
      <c r="Y18" s="47"/>
      <c r="Z18" s="48" t="s">
        <v>193</v>
      </c>
      <c r="AA18" s="46">
        <v>512</v>
      </c>
      <c r="AB18" s="46">
        <v>512</v>
      </c>
      <c r="AC18" s="46"/>
      <c r="AD18" s="47">
        <v>8</v>
      </c>
      <c r="AE18" s="47"/>
      <c r="AF18" s="47"/>
      <c r="AG18" s="82">
        <v>2011</v>
      </c>
      <c r="AH18" s="38"/>
      <c r="AI18" s="37"/>
      <c r="AJ18" s="47" t="s">
        <v>621</v>
      </c>
      <c r="AK18" s="38"/>
    </row>
    <row r="19" spans="1:37" ht="14.25" customHeight="1" x14ac:dyDescent="0.25">
      <c r="A19" t="s">
        <v>1192</v>
      </c>
      <c r="C19" s="45" t="s">
        <v>255</v>
      </c>
      <c r="D19" s="47" t="s">
        <v>256</v>
      </c>
      <c r="E19" s="46" t="s">
        <v>257</v>
      </c>
      <c r="F19" s="47" t="s">
        <v>261</v>
      </c>
      <c r="G19" s="46" t="s">
        <v>163</v>
      </c>
      <c r="H19" s="47">
        <v>16</v>
      </c>
      <c r="I19" s="38" t="s">
        <v>262</v>
      </c>
      <c r="J19" s="37"/>
      <c r="K19" s="72"/>
      <c r="L19" s="113"/>
      <c r="M19" s="47"/>
      <c r="N19" s="48"/>
      <c r="O19" s="47"/>
      <c r="P19" s="47"/>
      <c r="Q19" s="113"/>
      <c r="R19" s="47"/>
      <c r="S19" s="81"/>
      <c r="T19" s="113"/>
      <c r="U19" s="37" t="s">
        <v>42</v>
      </c>
      <c r="V19" s="46">
        <v>22</v>
      </c>
      <c r="W19" s="47" t="s">
        <v>264</v>
      </c>
      <c r="X19" s="47" t="s">
        <v>277</v>
      </c>
      <c r="Y19" s="47" t="s">
        <v>259</v>
      </c>
      <c r="Z19" s="48" t="s">
        <v>193</v>
      </c>
      <c r="AA19" s="46"/>
      <c r="AB19" s="46"/>
      <c r="AC19" s="46" t="s">
        <v>192</v>
      </c>
      <c r="AD19" s="47"/>
      <c r="AE19" s="47"/>
      <c r="AF19" s="47"/>
      <c r="AG19" s="82">
        <v>2003</v>
      </c>
      <c r="AH19" s="38">
        <v>2012</v>
      </c>
      <c r="AI19" s="37"/>
      <c r="AJ19" s="47" t="s">
        <v>268</v>
      </c>
      <c r="AK19" s="38" t="s">
        <v>266</v>
      </c>
    </row>
    <row r="20" spans="1:37" ht="14.25" customHeight="1" x14ac:dyDescent="0.25">
      <c r="A20" t="s">
        <v>395</v>
      </c>
      <c r="C20" s="45" t="s">
        <v>954</v>
      </c>
      <c r="D20" s="47" t="s">
        <v>954</v>
      </c>
      <c r="E20" s="46" t="s">
        <v>562</v>
      </c>
      <c r="F20" s="47" t="s">
        <v>309</v>
      </c>
      <c r="G20" s="46" t="s">
        <v>955</v>
      </c>
      <c r="H20" s="47" t="s">
        <v>262</v>
      </c>
      <c r="I20" s="38" t="s">
        <v>262</v>
      </c>
      <c r="J20" s="37"/>
      <c r="K20" s="72"/>
      <c r="L20" s="113"/>
      <c r="M20" s="47"/>
      <c r="N20" s="48"/>
      <c r="O20" s="47"/>
      <c r="P20" s="47"/>
      <c r="Q20" s="113"/>
      <c r="R20" s="47"/>
      <c r="S20" s="81"/>
      <c r="T20" s="113"/>
      <c r="U20" s="37" t="s">
        <v>956</v>
      </c>
      <c r="V20" s="46"/>
      <c r="W20" s="47"/>
      <c r="X20" s="47"/>
      <c r="Y20" s="47" t="s">
        <v>373</v>
      </c>
      <c r="Z20" s="48" t="s">
        <v>193</v>
      </c>
      <c r="AA20" s="46" t="s">
        <v>402</v>
      </c>
      <c r="AB20" s="46" t="s">
        <v>402</v>
      </c>
      <c r="AC20" s="46" t="s">
        <v>192</v>
      </c>
      <c r="AD20" s="47"/>
      <c r="AE20" s="47"/>
      <c r="AF20" s="47"/>
      <c r="AG20" s="82">
        <v>2002</v>
      </c>
      <c r="AH20" s="38">
        <v>2009</v>
      </c>
      <c r="AI20" s="37"/>
      <c r="AJ20" s="47" t="s">
        <v>957</v>
      </c>
      <c r="AK20" s="38"/>
    </row>
    <row r="21" spans="1:37" ht="14.25" customHeight="1" x14ac:dyDescent="0.25">
      <c r="A21" t="s">
        <v>395</v>
      </c>
      <c r="C21" s="45" t="s">
        <v>1157</v>
      </c>
      <c r="D21" s="47"/>
      <c r="E21" s="46" t="s">
        <v>257</v>
      </c>
      <c r="F21" s="47" t="s">
        <v>1158</v>
      </c>
      <c r="G21" s="46" t="s">
        <v>955</v>
      </c>
      <c r="H21" s="47">
        <v>16</v>
      </c>
      <c r="I21" s="38" t="s">
        <v>369</v>
      </c>
      <c r="J21" s="37"/>
      <c r="K21" s="72"/>
      <c r="L21" s="113"/>
      <c r="M21" s="47"/>
      <c r="N21" s="48"/>
      <c r="O21" s="47"/>
      <c r="P21" s="47"/>
      <c r="Q21" s="113"/>
      <c r="R21" s="47"/>
      <c r="S21" s="81"/>
      <c r="T21" s="113"/>
      <c r="U21" s="37" t="s">
        <v>1075</v>
      </c>
      <c r="V21" s="46"/>
      <c r="W21" s="47"/>
      <c r="X21" s="47" t="s">
        <v>333</v>
      </c>
      <c r="Y21" s="47" t="s">
        <v>373</v>
      </c>
      <c r="Z21" s="48" t="s">
        <v>193</v>
      </c>
      <c r="AA21" s="46" t="s">
        <v>402</v>
      </c>
      <c r="AB21" s="46" t="s">
        <v>402</v>
      </c>
      <c r="AC21" s="46"/>
      <c r="AD21" s="47"/>
      <c r="AE21" s="47"/>
      <c r="AF21" s="47"/>
      <c r="AG21" s="82">
        <v>1995</v>
      </c>
      <c r="AH21" s="38"/>
      <c r="AI21" s="56"/>
      <c r="AJ21" s="47" t="s">
        <v>1159</v>
      </c>
      <c r="AK21" s="38"/>
    </row>
    <row r="22" spans="1:37" ht="14.25" customHeight="1" x14ac:dyDescent="0.25">
      <c r="A22" t="s">
        <v>1192</v>
      </c>
      <c r="C22" s="45" t="s">
        <v>429</v>
      </c>
      <c r="D22" s="47"/>
      <c r="E22" s="80" t="s">
        <v>310</v>
      </c>
      <c r="F22" s="47" t="s">
        <v>1225</v>
      </c>
      <c r="G22" s="46" t="s">
        <v>430</v>
      </c>
      <c r="H22" s="47">
        <v>16</v>
      </c>
      <c r="I22" s="38"/>
      <c r="J22" s="37" t="s">
        <v>44</v>
      </c>
      <c r="K22" s="47" t="s">
        <v>429</v>
      </c>
      <c r="L22" s="113"/>
      <c r="M22" s="47">
        <v>1100</v>
      </c>
      <c r="N22" s="48">
        <v>6</v>
      </c>
      <c r="O22" s="47"/>
      <c r="P22" s="47"/>
      <c r="Q22" s="113">
        <v>160</v>
      </c>
      <c r="R22" s="47"/>
      <c r="S22" s="81">
        <v>0.67</v>
      </c>
      <c r="T22" s="113">
        <f>1000*S22*Q22/M22</f>
        <v>97.454545454545453</v>
      </c>
      <c r="U22" s="37" t="s">
        <v>199</v>
      </c>
      <c r="V22" s="46"/>
      <c r="W22" s="47"/>
      <c r="X22" s="47" t="s">
        <v>333</v>
      </c>
      <c r="Y22" s="47" t="s">
        <v>333</v>
      </c>
      <c r="Z22" s="48" t="s">
        <v>193</v>
      </c>
      <c r="AA22" s="46" t="s">
        <v>402</v>
      </c>
      <c r="AB22" s="46" t="s">
        <v>402</v>
      </c>
      <c r="AC22" s="46"/>
      <c r="AD22" s="47"/>
      <c r="AE22" s="47">
        <v>16</v>
      </c>
      <c r="AF22" s="47"/>
      <c r="AG22" s="82"/>
      <c r="AH22" s="38"/>
      <c r="AI22" s="56" t="s">
        <v>1227</v>
      </c>
      <c r="AJ22" s="47" t="s">
        <v>1239</v>
      </c>
      <c r="AK22" s="38" t="s">
        <v>1226</v>
      </c>
    </row>
    <row r="23" spans="1:37" ht="14.25" customHeight="1" x14ac:dyDescent="0.25">
      <c r="A23" t="s">
        <v>1192</v>
      </c>
      <c r="C23" s="45" t="s">
        <v>429</v>
      </c>
      <c r="D23" s="47"/>
      <c r="E23" s="80" t="s">
        <v>310</v>
      </c>
      <c r="F23" s="47" t="s">
        <v>1225</v>
      </c>
      <c r="G23" s="46" t="s">
        <v>1228</v>
      </c>
      <c r="H23" s="47">
        <v>32</v>
      </c>
      <c r="I23" s="38"/>
      <c r="J23" s="37" t="s">
        <v>33</v>
      </c>
      <c r="K23" s="47" t="s">
        <v>429</v>
      </c>
      <c r="L23" s="113"/>
      <c r="M23" s="47">
        <v>1800</v>
      </c>
      <c r="N23" s="48" t="s">
        <v>1190</v>
      </c>
      <c r="O23" s="47"/>
      <c r="P23" s="47"/>
      <c r="Q23" s="113">
        <v>200</v>
      </c>
      <c r="R23" s="47"/>
      <c r="S23" s="81">
        <v>1</v>
      </c>
      <c r="T23" s="113">
        <f>1000*S23*Q23/M23</f>
        <v>111.11111111111111</v>
      </c>
      <c r="U23" s="37" t="s">
        <v>199</v>
      </c>
      <c r="V23" s="46"/>
      <c r="W23" s="47"/>
      <c r="X23" s="47" t="s">
        <v>333</v>
      </c>
      <c r="Y23" s="47" t="s">
        <v>333</v>
      </c>
      <c r="Z23" s="48"/>
      <c r="AA23" s="46" t="s">
        <v>342</v>
      </c>
      <c r="AB23" s="46" t="s">
        <v>342</v>
      </c>
      <c r="AC23" s="46"/>
      <c r="AD23" s="47"/>
      <c r="AE23" s="47">
        <v>16</v>
      </c>
      <c r="AF23" s="47">
        <v>5</v>
      </c>
      <c r="AG23" s="82"/>
      <c r="AH23" s="38"/>
      <c r="AI23" s="56" t="s">
        <v>1227</v>
      </c>
      <c r="AJ23" s="47" t="s">
        <v>1239</v>
      </c>
      <c r="AK23" s="38" t="s">
        <v>1226</v>
      </c>
    </row>
    <row r="24" spans="1:37" ht="14.25" customHeight="1" x14ac:dyDescent="0.25">
      <c r="A24" t="s">
        <v>1192</v>
      </c>
      <c r="C24" s="45" t="s">
        <v>1164</v>
      </c>
      <c r="D24" s="47"/>
      <c r="E24" s="46" t="s">
        <v>257</v>
      </c>
      <c r="F24" s="47" t="s">
        <v>1165</v>
      </c>
      <c r="G24" s="46" t="s">
        <v>254</v>
      </c>
      <c r="H24" s="47">
        <v>16</v>
      </c>
      <c r="I24" s="38">
        <v>5</v>
      </c>
      <c r="J24" s="37" t="s">
        <v>1229</v>
      </c>
      <c r="K24" s="72"/>
      <c r="L24" s="113"/>
      <c r="M24" s="47"/>
      <c r="N24" s="48"/>
      <c r="O24" s="47"/>
      <c r="P24" s="47"/>
      <c r="Q24" s="113"/>
      <c r="R24" s="47"/>
      <c r="S24" s="81"/>
      <c r="T24" s="113"/>
      <c r="U24" s="37" t="s">
        <v>47</v>
      </c>
      <c r="V24" s="46">
        <v>1</v>
      </c>
      <c r="W24" s="47" t="s">
        <v>1164</v>
      </c>
      <c r="X24" s="47" t="s">
        <v>333</v>
      </c>
      <c r="Y24" s="47" t="s">
        <v>333</v>
      </c>
      <c r="Z24" s="48" t="s">
        <v>193</v>
      </c>
      <c r="AA24" s="46"/>
      <c r="AB24" s="46"/>
      <c r="AC24" s="46"/>
      <c r="AD24" s="47"/>
      <c r="AE24" s="47"/>
      <c r="AF24" s="47"/>
      <c r="AG24" s="82">
        <v>2002</v>
      </c>
      <c r="AH24" s="38">
        <v>2011</v>
      </c>
      <c r="AI24" s="37" t="s">
        <v>1166</v>
      </c>
      <c r="AJ24" s="47" t="s">
        <v>1167</v>
      </c>
      <c r="AK24" s="38"/>
    </row>
    <row r="25" spans="1:37" ht="14.25" customHeight="1" x14ac:dyDescent="0.25">
      <c r="A25" t="s">
        <v>1192</v>
      </c>
      <c r="C25" s="45" t="s">
        <v>505</v>
      </c>
      <c r="D25" s="47" t="s">
        <v>505</v>
      </c>
      <c r="E25" s="46" t="s">
        <v>257</v>
      </c>
      <c r="F25" s="47" t="s">
        <v>506</v>
      </c>
      <c r="G25" s="46" t="s">
        <v>254</v>
      </c>
      <c r="H25" s="47" t="s">
        <v>395</v>
      </c>
      <c r="I25" s="38" t="s">
        <v>192</v>
      </c>
      <c r="J25" s="37"/>
      <c r="K25" s="72"/>
      <c r="L25" s="113"/>
      <c r="M25" s="47"/>
      <c r="N25" s="48"/>
      <c r="O25" s="47"/>
      <c r="P25" s="47"/>
      <c r="Q25" s="113"/>
      <c r="R25" s="47"/>
      <c r="S25" s="81"/>
      <c r="T25" s="113"/>
      <c r="U25" s="37" t="s">
        <v>42</v>
      </c>
      <c r="V25" s="46">
        <v>25</v>
      </c>
      <c r="W25" s="47" t="s">
        <v>275</v>
      </c>
      <c r="X25" s="47" t="s">
        <v>333</v>
      </c>
      <c r="Y25" s="47"/>
      <c r="Z25" s="48"/>
      <c r="AA25" s="46"/>
      <c r="AB25" s="46"/>
      <c r="AC25" s="46"/>
      <c r="AD25" s="47"/>
      <c r="AE25" s="47"/>
      <c r="AF25" s="47"/>
      <c r="AG25" s="82">
        <v>2003</v>
      </c>
      <c r="AH25" s="38">
        <v>2009</v>
      </c>
      <c r="AI25" s="37"/>
      <c r="AJ25" s="47" t="s">
        <v>507</v>
      </c>
      <c r="AK25" s="38"/>
    </row>
    <row r="26" spans="1:37" ht="14.25" customHeight="1" x14ac:dyDescent="0.25">
      <c r="A26" t="s">
        <v>1192</v>
      </c>
      <c r="C26" s="45" t="s">
        <v>38</v>
      </c>
      <c r="D26" s="47"/>
      <c r="E26" s="46" t="s">
        <v>257</v>
      </c>
      <c r="F26" s="47" t="s">
        <v>645</v>
      </c>
      <c r="G26" s="46" t="s">
        <v>254</v>
      </c>
      <c r="H26" s="47">
        <v>16</v>
      </c>
      <c r="I26" s="38">
        <v>16</v>
      </c>
      <c r="J26" s="37" t="s">
        <v>20</v>
      </c>
      <c r="K26" s="72"/>
      <c r="L26" s="113"/>
      <c r="M26" s="47">
        <v>333</v>
      </c>
      <c r="N26" s="48">
        <v>6</v>
      </c>
      <c r="O26" s="47"/>
      <c r="P26" s="47">
        <v>1</v>
      </c>
      <c r="Q26" s="113">
        <v>117</v>
      </c>
      <c r="R26" s="47">
        <v>14.5</v>
      </c>
      <c r="S26" s="81">
        <v>0.8</v>
      </c>
      <c r="T26" s="113">
        <f>1000*S26*Q26/M26</f>
        <v>281.08108108108109</v>
      </c>
      <c r="U26" s="37" t="s">
        <v>648</v>
      </c>
      <c r="V26" s="46">
        <v>1</v>
      </c>
      <c r="W26" s="47" t="s">
        <v>647</v>
      </c>
      <c r="X26" s="47" t="s">
        <v>333</v>
      </c>
      <c r="Y26" s="47" t="s">
        <v>254</v>
      </c>
      <c r="Z26" s="48" t="s">
        <v>193</v>
      </c>
      <c r="AA26" s="46" t="s">
        <v>402</v>
      </c>
      <c r="AB26" s="46" t="s">
        <v>402</v>
      </c>
      <c r="AC26" s="46"/>
      <c r="AD26" s="47">
        <v>16</v>
      </c>
      <c r="AE26" s="47"/>
      <c r="AF26" s="47">
        <v>2</v>
      </c>
      <c r="AG26" s="82">
        <v>2006</v>
      </c>
      <c r="AH26" s="38">
        <v>2010</v>
      </c>
      <c r="AI26" s="37" t="s">
        <v>646</v>
      </c>
      <c r="AJ26" s="47" t="s">
        <v>155</v>
      </c>
      <c r="AK26" s="38" t="s">
        <v>41</v>
      </c>
    </row>
    <row r="27" spans="1:37" ht="14.25" customHeight="1" x14ac:dyDescent="0.25">
      <c r="A27" t="s">
        <v>1192</v>
      </c>
      <c r="C27" s="45" t="s">
        <v>569</v>
      </c>
      <c r="D27" s="47" t="s">
        <v>570</v>
      </c>
      <c r="E27" s="46" t="s">
        <v>257</v>
      </c>
      <c r="F27" s="47" t="s">
        <v>572</v>
      </c>
      <c r="G27" s="46" t="s">
        <v>254</v>
      </c>
      <c r="H27" s="47">
        <v>16</v>
      </c>
      <c r="I27" s="38">
        <v>16</v>
      </c>
      <c r="J27" s="37" t="s">
        <v>571</v>
      </c>
      <c r="K27" s="72"/>
      <c r="L27" s="113"/>
      <c r="M27" s="47">
        <v>2000</v>
      </c>
      <c r="N27" s="48">
        <v>4</v>
      </c>
      <c r="O27" s="47"/>
      <c r="P27" s="47"/>
      <c r="Q27" s="113"/>
      <c r="R27" s="47"/>
      <c r="S27" s="81"/>
      <c r="T27" s="113"/>
      <c r="U27" s="37" t="s">
        <v>42</v>
      </c>
      <c r="V27" s="46" t="s">
        <v>573</v>
      </c>
      <c r="W27" s="47" t="s">
        <v>574</v>
      </c>
      <c r="X27" s="47" t="s">
        <v>333</v>
      </c>
      <c r="Y27" s="47" t="s">
        <v>333</v>
      </c>
      <c r="Z27" s="48" t="s">
        <v>193</v>
      </c>
      <c r="AA27" s="46" t="s">
        <v>575</v>
      </c>
      <c r="AB27" s="46" t="s">
        <v>575</v>
      </c>
      <c r="AC27" s="46"/>
      <c r="AD27" s="47"/>
      <c r="AE27" s="47"/>
      <c r="AF27" s="47"/>
      <c r="AG27" s="82">
        <v>2004</v>
      </c>
      <c r="AH27" s="38">
        <v>2011</v>
      </c>
      <c r="AI27" s="37"/>
      <c r="AJ27" s="47" t="s">
        <v>576</v>
      </c>
      <c r="AK27" s="38"/>
    </row>
    <row r="28" spans="1:37" ht="14.25" customHeight="1" x14ac:dyDescent="0.25">
      <c r="A28" t="s">
        <v>1192</v>
      </c>
      <c r="C28" s="45" t="s">
        <v>1021</v>
      </c>
      <c r="D28" s="47"/>
      <c r="E28" s="46" t="s">
        <v>206</v>
      </c>
      <c r="F28" s="47" t="s">
        <v>1022</v>
      </c>
      <c r="G28" s="46" t="s">
        <v>254</v>
      </c>
      <c r="H28" s="47">
        <v>32</v>
      </c>
      <c r="I28" s="38">
        <v>8</v>
      </c>
      <c r="J28" s="37"/>
      <c r="K28" s="72"/>
      <c r="L28" s="113"/>
      <c r="M28" s="47"/>
      <c r="N28" s="48"/>
      <c r="O28" s="47"/>
      <c r="P28" s="47"/>
      <c r="Q28" s="113"/>
      <c r="R28" s="47"/>
      <c r="S28" s="81"/>
      <c r="T28" s="113"/>
      <c r="U28" s="37" t="s">
        <v>42</v>
      </c>
      <c r="V28" s="46">
        <v>30</v>
      </c>
      <c r="W28" s="47" t="s">
        <v>1026</v>
      </c>
      <c r="X28" s="47" t="s">
        <v>333</v>
      </c>
      <c r="Y28" s="47" t="s">
        <v>373</v>
      </c>
      <c r="Z28" s="48" t="s">
        <v>193</v>
      </c>
      <c r="AA28" s="46" t="s">
        <v>1023</v>
      </c>
      <c r="AB28" s="46" t="s">
        <v>1024</v>
      </c>
      <c r="AC28" s="46"/>
      <c r="AD28" s="47"/>
      <c r="AE28" s="47"/>
      <c r="AF28" s="47"/>
      <c r="AG28" s="82">
        <v>2004</v>
      </c>
      <c r="AH28" s="38"/>
      <c r="AI28" s="56"/>
      <c r="AJ28" s="47" t="s">
        <v>1025</v>
      </c>
      <c r="AK28" s="38"/>
    </row>
    <row r="29" spans="1:37" ht="14.25" customHeight="1" x14ac:dyDescent="0.25">
      <c r="A29" t="s">
        <v>1192</v>
      </c>
      <c r="C29" s="45" t="s">
        <v>536</v>
      </c>
      <c r="D29" s="47" t="s">
        <v>537</v>
      </c>
      <c r="E29" s="46" t="s">
        <v>257</v>
      </c>
      <c r="F29" s="47" t="s">
        <v>538</v>
      </c>
      <c r="G29" s="46" t="s">
        <v>254</v>
      </c>
      <c r="H29" s="47">
        <v>32</v>
      </c>
      <c r="I29" s="38"/>
      <c r="J29" s="37"/>
      <c r="K29" s="72"/>
      <c r="L29" s="113"/>
      <c r="M29" s="47"/>
      <c r="N29" s="48"/>
      <c r="O29" s="47"/>
      <c r="P29" s="47"/>
      <c r="Q29" s="113"/>
      <c r="R29" s="47"/>
      <c r="S29" s="81"/>
      <c r="T29" s="113"/>
      <c r="U29" s="37" t="s">
        <v>42</v>
      </c>
      <c r="V29" s="46">
        <v>51</v>
      </c>
      <c r="W29" s="47" t="s">
        <v>548</v>
      </c>
      <c r="X29" s="47" t="s">
        <v>333</v>
      </c>
      <c r="Y29" s="47" t="s">
        <v>333</v>
      </c>
      <c r="Z29" s="48" t="s">
        <v>192</v>
      </c>
      <c r="AA29" s="46"/>
      <c r="AB29" s="46"/>
      <c r="AC29" s="46"/>
      <c r="AD29" s="47"/>
      <c r="AE29" s="47"/>
      <c r="AF29" s="47"/>
      <c r="AG29" s="82">
        <v>2012</v>
      </c>
      <c r="AH29" s="38">
        <v>2012</v>
      </c>
      <c r="AI29" s="37"/>
      <c r="AJ29" s="47" t="s">
        <v>539</v>
      </c>
      <c r="AK29" s="38"/>
    </row>
    <row r="30" spans="1:37" ht="14.25" customHeight="1" x14ac:dyDescent="0.25">
      <c r="A30" t="s">
        <v>1192</v>
      </c>
      <c r="C30" s="45" t="s">
        <v>1147</v>
      </c>
      <c r="D30" s="47"/>
      <c r="E30" s="46" t="s">
        <v>257</v>
      </c>
      <c r="F30" s="47" t="s">
        <v>1020</v>
      </c>
      <c r="G30" s="46" t="s">
        <v>254</v>
      </c>
      <c r="H30" s="47">
        <v>32</v>
      </c>
      <c r="I30" s="38">
        <v>8</v>
      </c>
      <c r="J30" s="37"/>
      <c r="K30" s="72"/>
      <c r="L30" s="113"/>
      <c r="M30" s="47"/>
      <c r="N30" s="48"/>
      <c r="O30" s="47"/>
      <c r="P30" s="47"/>
      <c r="Q30" s="113"/>
      <c r="R30" s="47"/>
      <c r="S30" s="81"/>
      <c r="T30" s="113"/>
      <c r="U30" s="37" t="s">
        <v>42</v>
      </c>
      <c r="V30" s="46">
        <v>29</v>
      </c>
      <c r="W30" s="47" t="s">
        <v>837</v>
      </c>
      <c r="X30" s="47" t="s">
        <v>333</v>
      </c>
      <c r="Y30" s="47" t="s">
        <v>333</v>
      </c>
      <c r="Z30" s="48" t="s">
        <v>193</v>
      </c>
      <c r="AA30" s="46" t="s">
        <v>1149</v>
      </c>
      <c r="AB30" s="46" t="s">
        <v>1149</v>
      </c>
      <c r="AC30" s="46"/>
      <c r="AD30" s="47">
        <v>512</v>
      </c>
      <c r="AE30" s="47">
        <v>512</v>
      </c>
      <c r="AF30" s="47"/>
      <c r="AG30" s="82"/>
      <c r="AH30" s="38">
        <v>2014</v>
      </c>
      <c r="AI30" s="56"/>
      <c r="AJ30" s="47" t="s">
        <v>1148</v>
      </c>
      <c r="AK30" s="38"/>
    </row>
    <row r="31" spans="1:37" ht="14.25" customHeight="1" x14ac:dyDescent="0.25">
      <c r="A31" t="s">
        <v>1192</v>
      </c>
      <c r="C31" s="45" t="s">
        <v>869</v>
      </c>
      <c r="D31" s="47" t="s">
        <v>870</v>
      </c>
      <c r="E31" s="46" t="s">
        <v>257</v>
      </c>
      <c r="F31" s="47" t="s">
        <v>871</v>
      </c>
      <c r="G31" s="46" t="s">
        <v>254</v>
      </c>
      <c r="H31" s="47">
        <v>8</v>
      </c>
      <c r="I31" s="38">
        <v>9</v>
      </c>
      <c r="J31" s="37"/>
      <c r="K31" s="72"/>
      <c r="L31" s="113"/>
      <c r="M31" s="47"/>
      <c r="N31" s="48"/>
      <c r="O31" s="47"/>
      <c r="P31" s="47"/>
      <c r="Q31" s="113"/>
      <c r="R31" s="47"/>
      <c r="S31" s="81"/>
      <c r="T31" s="113"/>
      <c r="U31" s="37" t="s">
        <v>47</v>
      </c>
      <c r="V31" s="46">
        <v>3</v>
      </c>
      <c r="W31" s="47" t="s">
        <v>459</v>
      </c>
      <c r="X31" s="47" t="s">
        <v>333</v>
      </c>
      <c r="Y31" s="47" t="s">
        <v>373</v>
      </c>
      <c r="Z31" s="48" t="s">
        <v>193</v>
      </c>
      <c r="AA31" s="46"/>
      <c r="AB31" s="46"/>
      <c r="AC31" s="46" t="s">
        <v>192</v>
      </c>
      <c r="AD31" s="47"/>
      <c r="AE31" s="47"/>
      <c r="AF31" s="47"/>
      <c r="AG31" s="82">
        <v>2012</v>
      </c>
      <c r="AH31" s="38">
        <v>2014</v>
      </c>
      <c r="AI31" s="37"/>
      <c r="AJ31" s="47" t="s">
        <v>872</v>
      </c>
      <c r="AK31" s="38"/>
    </row>
    <row r="32" spans="1:37" ht="14.25" customHeight="1" x14ac:dyDescent="0.25">
      <c r="A32" t="s">
        <v>1192</v>
      </c>
      <c r="C32" s="45" t="s">
        <v>119</v>
      </c>
      <c r="D32" s="47" t="s">
        <v>1010</v>
      </c>
      <c r="E32" s="46" t="s">
        <v>257</v>
      </c>
      <c r="F32" s="47" t="s">
        <v>1011</v>
      </c>
      <c r="G32" s="46" t="s">
        <v>254</v>
      </c>
      <c r="H32" s="47">
        <v>32</v>
      </c>
      <c r="I32" s="38">
        <v>8</v>
      </c>
      <c r="J32" s="37" t="s">
        <v>20</v>
      </c>
      <c r="K32" s="47" t="s">
        <v>1011</v>
      </c>
      <c r="L32" s="113"/>
      <c r="M32" s="47">
        <v>1259</v>
      </c>
      <c r="N32" s="48">
        <v>6</v>
      </c>
      <c r="O32" s="47"/>
      <c r="P32" s="47"/>
      <c r="Q32" s="113">
        <v>135</v>
      </c>
      <c r="R32" s="47"/>
      <c r="S32" s="81">
        <v>0.1</v>
      </c>
      <c r="T32" s="113">
        <f>1000*S32*Q32/M32</f>
        <v>10.722795869737887</v>
      </c>
      <c r="U32" s="37" t="s">
        <v>42</v>
      </c>
      <c r="V32" s="46">
        <v>23</v>
      </c>
      <c r="W32" s="47" t="s">
        <v>1013</v>
      </c>
      <c r="X32" s="47" t="s">
        <v>333</v>
      </c>
      <c r="Y32" s="47" t="s">
        <v>333</v>
      </c>
      <c r="Z32" s="48" t="s">
        <v>193</v>
      </c>
      <c r="AA32" s="46" t="s">
        <v>342</v>
      </c>
      <c r="AB32" s="46" t="s">
        <v>342</v>
      </c>
      <c r="AC32" s="46" t="s">
        <v>192</v>
      </c>
      <c r="AD32" s="47">
        <v>37</v>
      </c>
      <c r="AE32" s="47"/>
      <c r="AF32" s="47"/>
      <c r="AG32" s="82">
        <v>2008</v>
      </c>
      <c r="AH32" s="38">
        <v>2009</v>
      </c>
      <c r="AI32" s="56" t="s">
        <v>1012</v>
      </c>
      <c r="AJ32" s="47" t="s">
        <v>1217</v>
      </c>
      <c r="AK32" s="38"/>
    </row>
    <row r="33" spans="1:37" ht="14.25" customHeight="1" x14ac:dyDescent="0.25">
      <c r="A33" t="s">
        <v>1192</v>
      </c>
      <c r="C33" s="45" t="s">
        <v>119</v>
      </c>
      <c r="D33" s="47" t="s">
        <v>1010</v>
      </c>
      <c r="E33" s="46" t="s">
        <v>257</v>
      </c>
      <c r="F33" s="47" t="s">
        <v>1011</v>
      </c>
      <c r="G33" s="46" t="s">
        <v>254</v>
      </c>
      <c r="H33" s="47">
        <v>32</v>
      </c>
      <c r="I33" s="38">
        <v>8</v>
      </c>
      <c r="J33" s="37" t="s">
        <v>21</v>
      </c>
      <c r="K33" s="47" t="s">
        <v>1011</v>
      </c>
      <c r="L33" s="113"/>
      <c r="M33" s="47">
        <v>440</v>
      </c>
      <c r="N33" s="48">
        <v>4</v>
      </c>
      <c r="O33" s="47"/>
      <c r="P33" s="47"/>
      <c r="Q33" s="113">
        <v>85</v>
      </c>
      <c r="R33" s="47"/>
      <c r="S33" s="81">
        <v>0.05</v>
      </c>
      <c r="T33" s="113">
        <f>1000*S33*Q33/M33</f>
        <v>9.6590909090909083</v>
      </c>
      <c r="U33" s="37" t="s">
        <v>42</v>
      </c>
      <c r="V33" s="46">
        <v>23</v>
      </c>
      <c r="W33" s="47" t="s">
        <v>1013</v>
      </c>
      <c r="X33" s="47" t="s">
        <v>333</v>
      </c>
      <c r="Y33" s="47" t="s">
        <v>333</v>
      </c>
      <c r="Z33" s="48" t="s">
        <v>193</v>
      </c>
      <c r="AA33" s="46" t="s">
        <v>342</v>
      </c>
      <c r="AB33" s="46" t="s">
        <v>342</v>
      </c>
      <c r="AC33" s="46" t="s">
        <v>192</v>
      </c>
      <c r="AD33" s="47">
        <v>37</v>
      </c>
      <c r="AE33" s="47"/>
      <c r="AF33" s="47"/>
      <c r="AG33" s="82">
        <v>2008</v>
      </c>
      <c r="AH33" s="38">
        <v>2009</v>
      </c>
      <c r="AI33" s="56" t="s">
        <v>1012</v>
      </c>
      <c r="AJ33" s="47" t="s">
        <v>1217</v>
      </c>
      <c r="AK33" s="38"/>
    </row>
    <row r="34" spans="1:37" ht="14.25" customHeight="1" x14ac:dyDescent="0.25">
      <c r="A34" t="s">
        <v>395</v>
      </c>
      <c r="C34" s="45" t="s">
        <v>229</v>
      </c>
      <c r="D34" s="47"/>
      <c r="E34" s="46" t="s">
        <v>206</v>
      </c>
      <c r="F34" s="47" t="s">
        <v>1031</v>
      </c>
      <c r="G34" s="46" t="s">
        <v>254</v>
      </c>
      <c r="H34" s="47">
        <v>8</v>
      </c>
      <c r="I34" s="38">
        <v>8</v>
      </c>
      <c r="J34" s="37"/>
      <c r="K34" s="72"/>
      <c r="L34" s="113"/>
      <c r="M34" s="47"/>
      <c r="N34" s="48"/>
      <c r="O34" s="47"/>
      <c r="P34" s="47"/>
      <c r="Q34" s="113"/>
      <c r="R34" s="47"/>
      <c r="S34" s="81"/>
      <c r="T34" s="113"/>
      <c r="U34" s="37" t="s">
        <v>42</v>
      </c>
      <c r="V34" s="46">
        <v>10</v>
      </c>
      <c r="W34" s="47" t="s">
        <v>275</v>
      </c>
      <c r="X34" s="47" t="s">
        <v>333</v>
      </c>
      <c r="Y34" s="47"/>
      <c r="Z34" s="48" t="s">
        <v>193</v>
      </c>
      <c r="AA34" s="46">
        <v>256</v>
      </c>
      <c r="AB34" s="46">
        <v>256</v>
      </c>
      <c r="AC34" s="46"/>
      <c r="AD34" s="47"/>
      <c r="AE34" s="47"/>
      <c r="AF34" s="47"/>
      <c r="AG34" s="82">
        <v>1998</v>
      </c>
      <c r="AH34" s="38"/>
      <c r="AI34" s="56"/>
      <c r="AJ34" s="47" t="s">
        <v>1032</v>
      </c>
      <c r="AK34" s="38"/>
    </row>
    <row r="35" spans="1:37" ht="14.25" customHeight="1" x14ac:dyDescent="0.25">
      <c r="A35" t="s">
        <v>395</v>
      </c>
      <c r="C35" s="45" t="s">
        <v>1027</v>
      </c>
      <c r="D35" s="47"/>
      <c r="E35" s="46" t="s">
        <v>206</v>
      </c>
      <c r="F35" s="47" t="s">
        <v>1028</v>
      </c>
      <c r="G35" s="46" t="s">
        <v>254</v>
      </c>
      <c r="H35" s="47">
        <v>16</v>
      </c>
      <c r="I35" s="38">
        <v>5</v>
      </c>
      <c r="J35" s="37"/>
      <c r="K35" s="72"/>
      <c r="L35" s="113"/>
      <c r="M35" s="47"/>
      <c r="N35" s="48"/>
      <c r="O35" s="47"/>
      <c r="P35" s="47"/>
      <c r="Q35" s="113"/>
      <c r="R35" s="47"/>
      <c r="S35" s="81"/>
      <c r="T35" s="113"/>
      <c r="U35" s="37" t="s">
        <v>42</v>
      </c>
      <c r="V35" s="46">
        <v>1</v>
      </c>
      <c r="W35" s="47" t="s">
        <v>1027</v>
      </c>
      <c r="X35" s="47" t="s">
        <v>333</v>
      </c>
      <c r="Y35" s="47" t="s">
        <v>373</v>
      </c>
      <c r="Z35" s="48" t="s">
        <v>193</v>
      </c>
      <c r="AA35" s="46" t="s">
        <v>402</v>
      </c>
      <c r="AB35" s="46" t="s">
        <v>402</v>
      </c>
      <c r="AC35" s="46"/>
      <c r="AD35" s="47"/>
      <c r="AE35" s="47"/>
      <c r="AF35" s="47"/>
      <c r="AG35" s="82">
        <v>2000</v>
      </c>
      <c r="AH35" s="38"/>
      <c r="AI35" s="83"/>
      <c r="AJ35" s="47" t="s">
        <v>1029</v>
      </c>
      <c r="AK35" s="38"/>
    </row>
    <row r="36" spans="1:37" ht="14.25" customHeight="1" x14ac:dyDescent="0.25">
      <c r="A36" t="s">
        <v>395</v>
      </c>
      <c r="C36" s="45" t="s">
        <v>1060</v>
      </c>
      <c r="D36" s="47"/>
      <c r="E36" s="46" t="s">
        <v>282</v>
      </c>
      <c r="F36" s="47" t="s">
        <v>1031</v>
      </c>
      <c r="G36" s="46" t="s">
        <v>254</v>
      </c>
      <c r="H36" s="47"/>
      <c r="I36" s="38"/>
      <c r="J36" s="37"/>
      <c r="K36" s="72"/>
      <c r="L36" s="113"/>
      <c r="M36" s="47"/>
      <c r="N36" s="48"/>
      <c r="O36" s="47"/>
      <c r="P36" s="47"/>
      <c r="Q36" s="113"/>
      <c r="R36" s="47"/>
      <c r="S36" s="81"/>
      <c r="T36" s="113"/>
      <c r="U36" s="37" t="s">
        <v>42</v>
      </c>
      <c r="V36" s="46">
        <v>27</v>
      </c>
      <c r="W36" s="47" t="s">
        <v>1059</v>
      </c>
      <c r="X36" s="47" t="s">
        <v>333</v>
      </c>
      <c r="Y36" s="47"/>
      <c r="Z36" s="48" t="s">
        <v>193</v>
      </c>
      <c r="AA36" s="46">
        <v>256</v>
      </c>
      <c r="AB36" s="46">
        <v>256</v>
      </c>
      <c r="AC36" s="46"/>
      <c r="AD36" s="47"/>
      <c r="AE36" s="47"/>
      <c r="AF36" s="47"/>
      <c r="AG36" s="82">
        <v>2003</v>
      </c>
      <c r="AH36" s="38"/>
      <c r="AI36" s="83"/>
      <c r="AJ36" s="47" t="s">
        <v>1032</v>
      </c>
      <c r="AK36" s="38"/>
    </row>
    <row r="37" spans="1:37" ht="14.25" customHeight="1" x14ac:dyDescent="0.25">
      <c r="A37" t="s">
        <v>395</v>
      </c>
      <c r="C37" s="45" t="s">
        <v>1030</v>
      </c>
      <c r="D37" s="47"/>
      <c r="E37" s="46" t="s">
        <v>206</v>
      </c>
      <c r="F37" s="47" t="s">
        <v>1031</v>
      </c>
      <c r="G37" s="46" t="s">
        <v>254</v>
      </c>
      <c r="H37" s="47">
        <v>8</v>
      </c>
      <c r="I37" s="38">
        <v>8</v>
      </c>
      <c r="J37" s="37"/>
      <c r="K37" s="72"/>
      <c r="L37" s="113"/>
      <c r="M37" s="47"/>
      <c r="N37" s="48"/>
      <c r="O37" s="47"/>
      <c r="P37" s="47"/>
      <c r="Q37" s="113"/>
      <c r="R37" s="47"/>
      <c r="S37" s="81"/>
      <c r="T37" s="113"/>
      <c r="U37" s="37" t="s">
        <v>42</v>
      </c>
      <c r="V37" s="46">
        <v>10</v>
      </c>
      <c r="W37" s="47" t="s">
        <v>275</v>
      </c>
      <c r="X37" s="47" t="s">
        <v>333</v>
      </c>
      <c r="Y37" s="47"/>
      <c r="Z37" s="48" t="s">
        <v>193</v>
      </c>
      <c r="AA37" s="46">
        <v>256</v>
      </c>
      <c r="AB37" s="46">
        <v>256</v>
      </c>
      <c r="AC37" s="46"/>
      <c r="AD37" s="47"/>
      <c r="AE37" s="47"/>
      <c r="AF37" s="47"/>
      <c r="AG37" s="82">
        <v>1998</v>
      </c>
      <c r="AH37" s="38"/>
      <c r="AI37" s="83"/>
      <c r="AJ37" s="47" t="s">
        <v>1032</v>
      </c>
      <c r="AK37" s="38"/>
    </row>
    <row r="38" spans="1:37" ht="14.25" customHeight="1" x14ac:dyDescent="0.25">
      <c r="A38" t="s">
        <v>395</v>
      </c>
      <c r="C38" s="45" t="s">
        <v>1019</v>
      </c>
      <c r="D38" s="47"/>
      <c r="E38" s="46" t="s">
        <v>206</v>
      </c>
      <c r="F38" s="47" t="s">
        <v>1020</v>
      </c>
      <c r="G38" s="46" t="s">
        <v>254</v>
      </c>
      <c r="H38" s="47">
        <v>32</v>
      </c>
      <c r="I38" s="38">
        <v>8</v>
      </c>
      <c r="J38" s="37"/>
      <c r="K38" s="72"/>
      <c r="L38" s="113"/>
      <c r="M38" s="47"/>
      <c r="N38" s="48"/>
      <c r="O38" s="47"/>
      <c r="P38" s="47"/>
      <c r="Q38" s="113"/>
      <c r="R38" s="47"/>
      <c r="S38" s="81"/>
      <c r="T38" s="113"/>
      <c r="U38" s="37" t="s">
        <v>42</v>
      </c>
      <c r="V38" s="46">
        <v>22</v>
      </c>
      <c r="W38" s="47" t="s">
        <v>837</v>
      </c>
      <c r="X38" s="47"/>
      <c r="Y38" s="47"/>
      <c r="Z38" s="48" t="s">
        <v>193</v>
      </c>
      <c r="AA38" s="46" t="s">
        <v>342</v>
      </c>
      <c r="AB38" s="46" t="s">
        <v>342</v>
      </c>
      <c r="AC38" s="46"/>
      <c r="AD38" s="47"/>
      <c r="AE38" s="47"/>
      <c r="AF38" s="47"/>
      <c r="AG38" s="82">
        <v>2011</v>
      </c>
      <c r="AH38" s="38"/>
      <c r="AI38" s="83"/>
      <c r="AJ38" s="47"/>
      <c r="AK38" s="38"/>
    </row>
    <row r="39" spans="1:37" ht="14.25" customHeight="1" x14ac:dyDescent="0.25">
      <c r="A39" t="s">
        <v>395</v>
      </c>
      <c r="C39" s="45" t="s">
        <v>1016</v>
      </c>
      <c r="D39" s="47"/>
      <c r="E39" s="46" t="s">
        <v>206</v>
      </c>
      <c r="F39" s="47" t="s">
        <v>1017</v>
      </c>
      <c r="G39" s="46" t="s">
        <v>254</v>
      </c>
      <c r="H39" s="47">
        <v>16</v>
      </c>
      <c r="I39" s="38">
        <v>4</v>
      </c>
      <c r="J39" s="37"/>
      <c r="K39" s="72"/>
      <c r="L39" s="113"/>
      <c r="M39" s="47"/>
      <c r="N39" s="48"/>
      <c r="O39" s="47"/>
      <c r="P39" s="47"/>
      <c r="Q39" s="113"/>
      <c r="R39" s="47"/>
      <c r="S39" s="81"/>
      <c r="T39" s="113"/>
      <c r="U39" s="37" t="s">
        <v>42</v>
      </c>
      <c r="V39" s="46">
        <v>13</v>
      </c>
      <c r="W39" s="47" t="s">
        <v>264</v>
      </c>
      <c r="X39" s="47" t="s">
        <v>333</v>
      </c>
      <c r="Y39" s="47" t="s">
        <v>373</v>
      </c>
      <c r="Z39" s="48" t="s">
        <v>193</v>
      </c>
      <c r="AA39" s="46">
        <v>256</v>
      </c>
      <c r="AB39" s="46"/>
      <c r="AC39" s="46"/>
      <c r="AD39" s="47"/>
      <c r="AE39" s="47"/>
      <c r="AF39" s="47"/>
      <c r="AG39" s="82">
        <v>2001</v>
      </c>
      <c r="AH39" s="38"/>
      <c r="AI39" s="83"/>
      <c r="AJ39" s="47" t="s">
        <v>1018</v>
      </c>
      <c r="AK39" s="38"/>
    </row>
    <row r="40" spans="1:37" ht="14.25" customHeight="1" x14ac:dyDescent="0.25">
      <c r="A40" t="s">
        <v>395</v>
      </c>
      <c r="C40" s="45" t="s">
        <v>1015</v>
      </c>
      <c r="D40" s="47"/>
      <c r="E40" s="46" t="s">
        <v>282</v>
      </c>
      <c r="F40" s="47" t="s">
        <v>1014</v>
      </c>
      <c r="G40" s="46" t="s">
        <v>254</v>
      </c>
      <c r="H40" s="47">
        <v>16</v>
      </c>
      <c r="I40" s="38">
        <v>5</v>
      </c>
      <c r="J40" s="37"/>
      <c r="K40" s="72"/>
      <c r="L40" s="113"/>
      <c r="M40" s="47"/>
      <c r="N40" s="48"/>
      <c r="O40" s="47"/>
      <c r="P40" s="47"/>
      <c r="Q40" s="113"/>
      <c r="R40" s="47"/>
      <c r="S40" s="81"/>
      <c r="T40" s="113"/>
      <c r="U40" s="37" t="s">
        <v>42</v>
      </c>
      <c r="V40" s="46">
        <v>1</v>
      </c>
      <c r="W40" s="47" t="s">
        <v>1015</v>
      </c>
      <c r="X40" s="47"/>
      <c r="Y40" s="47"/>
      <c r="Z40" s="48" t="s">
        <v>193</v>
      </c>
      <c r="AA40" s="46" t="s">
        <v>402</v>
      </c>
      <c r="AB40" s="46" t="s">
        <v>402</v>
      </c>
      <c r="AC40" s="46"/>
      <c r="AD40" s="47"/>
      <c r="AE40" s="47"/>
      <c r="AF40" s="47"/>
      <c r="AG40" s="82">
        <v>2000</v>
      </c>
      <c r="AH40" s="38"/>
      <c r="AI40" s="83"/>
      <c r="AJ40" s="47"/>
      <c r="AK40" s="38"/>
    </row>
    <row r="41" spans="1:37" ht="14.25" customHeight="1" x14ac:dyDescent="0.25">
      <c r="A41" t="s">
        <v>395</v>
      </c>
      <c r="C41" s="45" t="s">
        <v>1154</v>
      </c>
      <c r="D41" s="47"/>
      <c r="E41" s="46" t="s">
        <v>257</v>
      </c>
      <c r="F41" s="47" t="s">
        <v>1155</v>
      </c>
      <c r="G41" s="46" t="s">
        <v>254</v>
      </c>
      <c r="H41" s="47">
        <v>32</v>
      </c>
      <c r="I41" s="38">
        <v>8</v>
      </c>
      <c r="J41" s="37"/>
      <c r="K41" s="72"/>
      <c r="L41" s="113"/>
      <c r="M41" s="47"/>
      <c r="N41" s="48"/>
      <c r="O41" s="47"/>
      <c r="P41" s="47"/>
      <c r="Q41" s="113"/>
      <c r="R41" s="47"/>
      <c r="S41" s="81"/>
      <c r="T41" s="113"/>
      <c r="U41" s="37" t="s">
        <v>42</v>
      </c>
      <c r="V41" s="46">
        <v>32</v>
      </c>
      <c r="W41" s="47" t="s">
        <v>459</v>
      </c>
      <c r="X41" s="47" t="s">
        <v>333</v>
      </c>
      <c r="Y41" s="47" t="s">
        <v>333</v>
      </c>
      <c r="Z41" s="48" t="s">
        <v>193</v>
      </c>
      <c r="AA41" s="46" t="s">
        <v>342</v>
      </c>
      <c r="AB41" s="46" t="s">
        <v>342</v>
      </c>
      <c r="AC41" s="46" t="s">
        <v>192</v>
      </c>
      <c r="AD41" s="47"/>
      <c r="AE41" s="47"/>
      <c r="AF41" s="47"/>
      <c r="AG41" s="82">
        <v>2006</v>
      </c>
      <c r="AH41" s="38">
        <v>2007</v>
      </c>
      <c r="AI41" s="56"/>
      <c r="AJ41" s="47" t="s">
        <v>1156</v>
      </c>
      <c r="AK41" s="38"/>
    </row>
    <row r="42" spans="1:37" ht="14.25" customHeight="1" x14ac:dyDescent="0.25">
      <c r="A42" t="s">
        <v>395</v>
      </c>
      <c r="C42" s="45" t="s">
        <v>939</v>
      </c>
      <c r="D42" s="47" t="s">
        <v>940</v>
      </c>
      <c r="E42" s="46" t="s">
        <v>206</v>
      </c>
      <c r="F42" s="47" t="s">
        <v>941</v>
      </c>
      <c r="G42" s="46" t="s">
        <v>942</v>
      </c>
      <c r="H42" s="47"/>
      <c r="I42" s="38"/>
      <c r="J42" s="37"/>
      <c r="K42" s="72"/>
      <c r="L42" s="113"/>
      <c r="M42" s="47"/>
      <c r="N42" s="48"/>
      <c r="O42" s="47"/>
      <c r="P42" s="47"/>
      <c r="Q42" s="113"/>
      <c r="R42" s="47"/>
      <c r="S42" s="81"/>
      <c r="T42" s="113"/>
      <c r="U42" s="37" t="s">
        <v>47</v>
      </c>
      <c r="V42" s="46">
        <v>32</v>
      </c>
      <c r="W42" s="47" t="s">
        <v>943</v>
      </c>
      <c r="X42" s="47" t="s">
        <v>333</v>
      </c>
      <c r="Y42" s="47" t="s">
        <v>373</v>
      </c>
      <c r="Z42" s="48" t="s">
        <v>193</v>
      </c>
      <c r="AA42" s="46"/>
      <c r="AB42" s="46"/>
      <c r="AC42" s="46"/>
      <c r="AD42" s="47"/>
      <c r="AE42" s="47">
        <v>12</v>
      </c>
      <c r="AF42" s="47"/>
      <c r="AG42" s="82">
        <v>2011</v>
      </c>
      <c r="AH42" s="38">
        <v>2012</v>
      </c>
      <c r="AI42" s="37"/>
      <c r="AJ42" s="47" t="s">
        <v>944</v>
      </c>
      <c r="AK42" s="38"/>
    </row>
    <row r="43" spans="1:37" ht="14.25" customHeight="1" x14ac:dyDescent="0.25">
      <c r="A43" t="s">
        <v>1192</v>
      </c>
      <c r="C43" s="45" t="s">
        <v>1061</v>
      </c>
      <c r="D43" s="47"/>
      <c r="E43" s="46" t="s">
        <v>206</v>
      </c>
      <c r="F43" s="47" t="s">
        <v>1063</v>
      </c>
      <c r="G43" s="46" t="s">
        <v>797</v>
      </c>
      <c r="H43" s="47">
        <v>16</v>
      </c>
      <c r="I43" s="38">
        <v>16</v>
      </c>
      <c r="J43" s="37"/>
      <c r="K43" s="72"/>
      <c r="L43" s="113"/>
      <c r="M43" s="47"/>
      <c r="N43" s="48"/>
      <c r="O43" s="47"/>
      <c r="P43" s="47"/>
      <c r="Q43" s="113"/>
      <c r="R43" s="47"/>
      <c r="S43" s="81"/>
      <c r="T43" s="113"/>
      <c r="U43" s="37" t="s">
        <v>42</v>
      </c>
      <c r="V43" s="46">
        <v>6</v>
      </c>
      <c r="W43" s="47" t="s">
        <v>1065</v>
      </c>
      <c r="X43" s="47" t="s">
        <v>333</v>
      </c>
      <c r="Y43" s="47"/>
      <c r="Z43" s="48" t="s">
        <v>193</v>
      </c>
      <c r="AA43" s="46">
        <v>256</v>
      </c>
      <c r="AB43" s="46" t="s">
        <v>427</v>
      </c>
      <c r="AC43" s="46"/>
      <c r="AD43" s="47"/>
      <c r="AE43" s="47"/>
      <c r="AF43" s="47"/>
      <c r="AG43" s="82">
        <v>2001</v>
      </c>
      <c r="AH43" s="38"/>
      <c r="AI43" s="56" t="s">
        <v>1062</v>
      </c>
      <c r="AJ43" s="47" t="s">
        <v>1064</v>
      </c>
      <c r="AK43" s="38"/>
    </row>
    <row r="44" spans="1:37" ht="14.25" customHeight="1" x14ac:dyDescent="0.25">
      <c r="A44" t="s">
        <v>1192</v>
      </c>
      <c r="C44" s="45" t="s">
        <v>350</v>
      </c>
      <c r="D44" s="47" t="s">
        <v>351</v>
      </c>
      <c r="E44" s="46" t="s">
        <v>257</v>
      </c>
      <c r="F44" s="47" t="s">
        <v>352</v>
      </c>
      <c r="G44" s="46" t="s">
        <v>763</v>
      </c>
      <c r="H44" s="47">
        <v>32</v>
      </c>
      <c r="I44" s="38">
        <v>32</v>
      </c>
      <c r="J44" s="37"/>
      <c r="K44" s="72"/>
      <c r="L44" s="113"/>
      <c r="M44" s="47"/>
      <c r="N44" s="48"/>
      <c r="O44" s="47"/>
      <c r="P44" s="47"/>
      <c r="Q44" s="113"/>
      <c r="R44" s="47"/>
      <c r="S44" s="81"/>
      <c r="T44" s="113"/>
      <c r="U44" s="37" t="s">
        <v>47</v>
      </c>
      <c r="V44" s="46">
        <v>19</v>
      </c>
      <c r="W44" s="47" t="s">
        <v>350</v>
      </c>
      <c r="X44" s="47"/>
      <c r="Y44" s="47" t="s">
        <v>333</v>
      </c>
      <c r="Z44" s="48" t="s">
        <v>193</v>
      </c>
      <c r="AA44" s="46" t="s">
        <v>342</v>
      </c>
      <c r="AB44" s="46" t="s">
        <v>342</v>
      </c>
      <c r="AC44" s="46" t="s">
        <v>192</v>
      </c>
      <c r="AD44" s="47"/>
      <c r="AE44" s="47"/>
      <c r="AF44" s="47"/>
      <c r="AG44" s="82">
        <v>2012</v>
      </c>
      <c r="AH44" s="38">
        <v>2014</v>
      </c>
      <c r="AI44" s="37" t="s">
        <v>355</v>
      </c>
      <c r="AJ44" s="47" t="s">
        <v>354</v>
      </c>
      <c r="AK44" s="38"/>
    </row>
    <row r="45" spans="1:37" ht="14.25" customHeight="1" x14ac:dyDescent="0.25">
      <c r="A45" t="s">
        <v>1192</v>
      </c>
      <c r="C45" s="45" t="s">
        <v>765</v>
      </c>
      <c r="D45" s="47" t="s">
        <v>765</v>
      </c>
      <c r="E45" s="46" t="s">
        <v>257</v>
      </c>
      <c r="F45" s="47" t="s">
        <v>766</v>
      </c>
      <c r="G45" s="46" t="s">
        <v>763</v>
      </c>
      <c r="H45" s="47">
        <v>32</v>
      </c>
      <c r="I45" s="38">
        <v>32</v>
      </c>
      <c r="J45" s="37"/>
      <c r="K45" s="72"/>
      <c r="L45" s="113"/>
      <c r="M45" s="47"/>
      <c r="N45" s="48"/>
      <c r="O45" s="47"/>
      <c r="P45" s="47"/>
      <c r="Q45" s="113"/>
      <c r="R45" s="47"/>
      <c r="S45" s="81"/>
      <c r="T45" s="113"/>
      <c r="U45" s="37" t="s">
        <v>47</v>
      </c>
      <c r="V45" s="46">
        <v>88</v>
      </c>
      <c r="W45" s="47" t="s">
        <v>768</v>
      </c>
      <c r="X45" s="47" t="s">
        <v>333</v>
      </c>
      <c r="Y45" s="47" t="s">
        <v>333</v>
      </c>
      <c r="Z45" s="48" t="s">
        <v>192</v>
      </c>
      <c r="AA45" s="46" t="s">
        <v>342</v>
      </c>
      <c r="AB45" s="46" t="s">
        <v>342</v>
      </c>
      <c r="AC45" s="46" t="s">
        <v>192</v>
      </c>
      <c r="AD45" s="47"/>
      <c r="AE45" s="47">
        <v>32</v>
      </c>
      <c r="AF45" s="47"/>
      <c r="AG45" s="82">
        <v>2009</v>
      </c>
      <c r="AH45" s="38">
        <v>2013</v>
      </c>
      <c r="AI45" s="56" t="s">
        <v>769</v>
      </c>
      <c r="AJ45" s="47" t="s">
        <v>767</v>
      </c>
      <c r="AK45" s="38"/>
    </row>
    <row r="46" spans="1:37" ht="14.25" customHeight="1" x14ac:dyDescent="0.25">
      <c r="A46" t="s">
        <v>1192</v>
      </c>
      <c r="C46" s="45" t="s">
        <v>771</v>
      </c>
      <c r="D46" s="47" t="s">
        <v>772</v>
      </c>
      <c r="E46" s="46" t="s">
        <v>257</v>
      </c>
      <c r="F46" s="47" t="s">
        <v>405</v>
      </c>
      <c r="G46" s="46" t="s">
        <v>763</v>
      </c>
      <c r="H46" s="47">
        <v>32</v>
      </c>
      <c r="I46" s="38">
        <v>32</v>
      </c>
      <c r="J46" s="37"/>
      <c r="K46" s="72"/>
      <c r="L46" s="113"/>
      <c r="M46" s="47"/>
      <c r="N46" s="48"/>
      <c r="O46" s="47"/>
      <c r="P46" s="47"/>
      <c r="Q46" s="113"/>
      <c r="R46" s="47"/>
      <c r="S46" s="81"/>
      <c r="T46" s="113"/>
      <c r="U46" s="37" t="s">
        <v>47</v>
      </c>
      <c r="V46" s="46">
        <v>39</v>
      </c>
      <c r="W46" s="47" t="s">
        <v>768</v>
      </c>
      <c r="X46" s="47" t="s">
        <v>333</v>
      </c>
      <c r="Y46" s="47" t="s">
        <v>333</v>
      </c>
      <c r="Z46" s="48" t="s">
        <v>192</v>
      </c>
      <c r="AA46" s="46" t="s">
        <v>342</v>
      </c>
      <c r="AB46" s="46" t="s">
        <v>342</v>
      </c>
      <c r="AC46" s="46" t="s">
        <v>192</v>
      </c>
      <c r="AD46" s="47"/>
      <c r="AE46" s="47">
        <v>32</v>
      </c>
      <c r="AF46" s="47"/>
      <c r="AG46" s="82">
        <v>2010</v>
      </c>
      <c r="AH46" s="38">
        <v>2013</v>
      </c>
      <c r="AI46" s="37"/>
      <c r="AJ46" s="47" t="s">
        <v>773</v>
      </c>
      <c r="AK46" s="38"/>
    </row>
    <row r="47" spans="1:37" ht="14.25" customHeight="1" x14ac:dyDescent="0.25">
      <c r="A47" t="s">
        <v>1192</v>
      </c>
      <c r="C47" s="45" t="s">
        <v>93</v>
      </c>
      <c r="D47" s="47"/>
      <c r="E47" s="46" t="s">
        <v>206</v>
      </c>
      <c r="F47" s="47" t="s">
        <v>431</v>
      </c>
      <c r="G47" s="46" t="s">
        <v>95</v>
      </c>
      <c r="H47" s="47">
        <v>16</v>
      </c>
      <c r="I47" s="38">
        <v>16</v>
      </c>
      <c r="J47" s="37" t="s">
        <v>33</v>
      </c>
      <c r="K47" s="72" t="s">
        <v>431</v>
      </c>
      <c r="L47" s="113"/>
      <c r="M47" s="47">
        <v>500</v>
      </c>
      <c r="N47" s="48" t="s">
        <v>1190</v>
      </c>
      <c r="O47" s="47">
        <v>1</v>
      </c>
      <c r="P47" s="47"/>
      <c r="Q47" s="113">
        <v>550</v>
      </c>
      <c r="R47" s="47"/>
      <c r="S47" s="81">
        <v>0.67</v>
      </c>
      <c r="T47" s="113">
        <f>1000*S47*Q47/M47</f>
        <v>737</v>
      </c>
      <c r="U47" s="37" t="s">
        <v>47</v>
      </c>
      <c r="V47" s="46">
        <v>18</v>
      </c>
      <c r="W47" s="47" t="s">
        <v>640</v>
      </c>
      <c r="X47" s="47" t="s">
        <v>333</v>
      </c>
      <c r="Y47" s="47" t="s">
        <v>373</v>
      </c>
      <c r="Z47" s="48" t="s">
        <v>193</v>
      </c>
      <c r="AA47" s="46"/>
      <c r="AB47" s="46"/>
      <c r="AC47" s="46"/>
      <c r="AD47" s="47">
        <v>14</v>
      </c>
      <c r="AE47" s="47">
        <v>16</v>
      </c>
      <c r="AF47" s="47">
        <v>10</v>
      </c>
      <c r="AG47" s="82"/>
      <c r="AH47" s="38">
        <v>2012</v>
      </c>
      <c r="AI47" s="37" t="s">
        <v>97</v>
      </c>
      <c r="AJ47" s="47" t="s">
        <v>437</v>
      </c>
      <c r="AK47" s="38" t="s">
        <v>104</v>
      </c>
    </row>
    <row r="48" spans="1:37" ht="14.25" customHeight="1" x14ac:dyDescent="0.25">
      <c r="A48" t="s">
        <v>1192</v>
      </c>
      <c r="C48" s="45" t="s">
        <v>356</v>
      </c>
      <c r="D48" s="47" t="s">
        <v>357</v>
      </c>
      <c r="E48" s="46" t="s">
        <v>282</v>
      </c>
      <c r="F48" s="47" t="s">
        <v>358</v>
      </c>
      <c r="G48" s="46" t="s">
        <v>353</v>
      </c>
      <c r="H48" s="47">
        <v>16</v>
      </c>
      <c r="I48" s="38">
        <v>16</v>
      </c>
      <c r="J48" s="37"/>
      <c r="K48" s="47"/>
      <c r="L48" s="114"/>
      <c r="M48" s="47"/>
      <c r="N48" s="48"/>
      <c r="O48" s="47"/>
      <c r="P48" s="47"/>
      <c r="Q48" s="113"/>
      <c r="R48" s="47"/>
      <c r="S48" s="81"/>
      <c r="T48" s="114"/>
      <c r="U48" s="37" t="s">
        <v>42</v>
      </c>
      <c r="V48" s="46">
        <v>7</v>
      </c>
      <c r="W48" s="47" t="s">
        <v>275</v>
      </c>
      <c r="X48" s="47" t="s">
        <v>360</v>
      </c>
      <c r="Y48" s="47"/>
      <c r="Z48" s="48" t="s">
        <v>193</v>
      </c>
      <c r="AA48" s="46" t="s">
        <v>402</v>
      </c>
      <c r="AB48" s="46" t="s">
        <v>402</v>
      </c>
      <c r="AC48" s="46" t="s">
        <v>192</v>
      </c>
      <c r="AD48" s="47"/>
      <c r="AE48" s="47">
        <v>16</v>
      </c>
      <c r="AF48" s="47"/>
      <c r="AG48" s="82">
        <v>2009</v>
      </c>
      <c r="AH48" s="38">
        <v>2009</v>
      </c>
      <c r="AI48" s="37"/>
      <c r="AJ48" s="47" t="s">
        <v>359</v>
      </c>
      <c r="AK48" s="38"/>
    </row>
    <row r="49" spans="1:37" ht="14.25" customHeight="1" x14ac:dyDescent="0.25">
      <c r="A49" t="s">
        <v>1192</v>
      </c>
      <c r="C49" s="45" t="s">
        <v>390</v>
      </c>
      <c r="D49" s="47" t="s">
        <v>391</v>
      </c>
      <c r="E49" s="46" t="s">
        <v>206</v>
      </c>
      <c r="F49" s="47" t="s">
        <v>392</v>
      </c>
      <c r="G49" s="46" t="s">
        <v>353</v>
      </c>
      <c r="H49" s="47">
        <v>16</v>
      </c>
      <c r="I49" s="38">
        <v>16</v>
      </c>
      <c r="J49" s="37" t="s">
        <v>20</v>
      </c>
      <c r="K49" s="47"/>
      <c r="L49" s="114"/>
      <c r="M49" s="47">
        <v>676</v>
      </c>
      <c r="N49" s="48">
        <v>6</v>
      </c>
      <c r="O49" s="47">
        <v>1</v>
      </c>
      <c r="P49" s="47">
        <v>1</v>
      </c>
      <c r="Q49" s="113">
        <v>105</v>
      </c>
      <c r="R49" s="47">
        <v>14.5</v>
      </c>
      <c r="S49" s="81">
        <v>0.8</v>
      </c>
      <c r="T49" s="114">
        <f>1000*S49*Q49/M49</f>
        <v>124.2603550295858</v>
      </c>
      <c r="U49" s="37" t="s">
        <v>42</v>
      </c>
      <c r="V49" s="46">
        <v>13</v>
      </c>
      <c r="W49" s="47" t="s">
        <v>393</v>
      </c>
      <c r="X49" s="47" t="s">
        <v>333</v>
      </c>
      <c r="Y49" s="47"/>
      <c r="Z49" s="48" t="s">
        <v>193</v>
      </c>
      <c r="AA49" s="46" t="s">
        <v>342</v>
      </c>
      <c r="AB49" s="46" t="s">
        <v>342</v>
      </c>
      <c r="AC49" s="46" t="s">
        <v>192</v>
      </c>
      <c r="AD49" s="47"/>
      <c r="AE49" s="47">
        <v>8</v>
      </c>
      <c r="AF49" s="47"/>
      <c r="AG49" s="82">
        <v>2013</v>
      </c>
      <c r="AH49" s="38">
        <v>2013</v>
      </c>
      <c r="AI49" s="37"/>
      <c r="AJ49" s="47" t="s">
        <v>394</v>
      </c>
      <c r="AK49" s="38" t="s">
        <v>198</v>
      </c>
    </row>
    <row r="50" spans="1:37" ht="14.25" customHeight="1" x14ac:dyDescent="0.25">
      <c r="A50" t="s">
        <v>1192</v>
      </c>
      <c r="C50" s="45" t="s">
        <v>502</v>
      </c>
      <c r="D50" s="47"/>
      <c r="E50" s="80" t="s">
        <v>310</v>
      </c>
      <c r="F50" s="47" t="s">
        <v>504</v>
      </c>
      <c r="G50" s="46" t="s">
        <v>353</v>
      </c>
      <c r="H50" s="47">
        <v>32</v>
      </c>
      <c r="I50" s="38" t="s">
        <v>369</v>
      </c>
      <c r="J50" s="37" t="s">
        <v>20</v>
      </c>
      <c r="K50" s="47"/>
      <c r="L50" s="114"/>
      <c r="M50" s="47">
        <v>1800</v>
      </c>
      <c r="N50" s="48">
        <v>6</v>
      </c>
      <c r="O50" s="47"/>
      <c r="P50" s="47">
        <v>32</v>
      </c>
      <c r="Q50" s="113">
        <v>72</v>
      </c>
      <c r="R50" s="47"/>
      <c r="S50" s="81">
        <v>1</v>
      </c>
      <c r="T50" s="114">
        <f>1000*S50*Q50/M50</f>
        <v>40</v>
      </c>
      <c r="U50" s="37" t="s">
        <v>199</v>
      </c>
      <c r="V50" s="46"/>
      <c r="W50" s="47"/>
      <c r="X50" s="47"/>
      <c r="Y50" s="47"/>
      <c r="Z50" s="48"/>
      <c r="AA50" s="46" t="s">
        <v>342</v>
      </c>
      <c r="AB50" s="46" t="s">
        <v>342</v>
      </c>
      <c r="AC50" s="46"/>
      <c r="AD50" s="47"/>
      <c r="AE50" s="47">
        <v>32</v>
      </c>
      <c r="AF50" s="47"/>
      <c r="AG50" s="82"/>
      <c r="AH50" s="38"/>
      <c r="AI50" s="56" t="s">
        <v>503</v>
      </c>
      <c r="AJ50" s="119"/>
      <c r="AK50" s="38"/>
    </row>
    <row r="51" spans="1:37" ht="14.25" customHeight="1" x14ac:dyDescent="0.25">
      <c r="A51" t="s">
        <v>1192</v>
      </c>
      <c r="C51" s="45" t="s">
        <v>525</v>
      </c>
      <c r="D51" s="47" t="s">
        <v>526</v>
      </c>
      <c r="E51" s="46" t="s">
        <v>257</v>
      </c>
      <c r="F51" s="47" t="s">
        <v>527</v>
      </c>
      <c r="G51" s="46" t="s">
        <v>353</v>
      </c>
      <c r="H51" s="47">
        <v>8</v>
      </c>
      <c r="I51" s="38">
        <v>16</v>
      </c>
      <c r="J51" s="37"/>
      <c r="K51" s="72"/>
      <c r="L51" s="113"/>
      <c r="M51" s="47"/>
      <c r="N51" s="48"/>
      <c r="O51" s="47"/>
      <c r="P51" s="47"/>
      <c r="Q51" s="113"/>
      <c r="R51" s="47"/>
      <c r="S51" s="81"/>
      <c r="T51" s="113"/>
      <c r="U51" s="37" t="s">
        <v>47</v>
      </c>
      <c r="V51" s="46">
        <v>1</v>
      </c>
      <c r="W51" s="47" t="s">
        <v>528</v>
      </c>
      <c r="X51" s="47" t="s">
        <v>333</v>
      </c>
      <c r="Y51" s="47"/>
      <c r="Z51" s="48"/>
      <c r="AA51" s="46"/>
      <c r="AB51" s="46"/>
      <c r="AC51" s="46"/>
      <c r="AD51" s="47">
        <v>15</v>
      </c>
      <c r="AE51" s="47">
        <v>6</v>
      </c>
      <c r="AF51" s="47"/>
      <c r="AG51" s="82">
        <v>2004</v>
      </c>
      <c r="AH51" s="38">
        <v>2009</v>
      </c>
      <c r="AI51" s="37"/>
      <c r="AJ51" s="47" t="s">
        <v>529</v>
      </c>
      <c r="AK51" s="38"/>
    </row>
    <row r="52" spans="1:37" ht="14.25" customHeight="1" x14ac:dyDescent="0.25">
      <c r="A52" t="s">
        <v>1192</v>
      </c>
      <c r="C52" s="45" t="s">
        <v>1087</v>
      </c>
      <c r="D52" s="47"/>
      <c r="E52" s="46" t="s">
        <v>257</v>
      </c>
      <c r="F52" s="47" t="s">
        <v>1088</v>
      </c>
      <c r="G52" s="46" t="s">
        <v>353</v>
      </c>
      <c r="H52" s="47">
        <v>8</v>
      </c>
      <c r="I52" s="38">
        <v>18</v>
      </c>
      <c r="J52" s="37"/>
      <c r="K52" s="72"/>
      <c r="L52" s="113"/>
      <c r="M52" s="47"/>
      <c r="N52" s="48"/>
      <c r="O52" s="47"/>
      <c r="P52" s="47"/>
      <c r="Q52" s="113"/>
      <c r="R52" s="47"/>
      <c r="S52" s="81"/>
      <c r="T52" s="113"/>
      <c r="U52" s="37" t="s">
        <v>42</v>
      </c>
      <c r="V52" s="46">
        <v>20</v>
      </c>
      <c r="W52" s="47" t="s">
        <v>1090</v>
      </c>
      <c r="X52" s="47" t="s">
        <v>333</v>
      </c>
      <c r="Y52" s="47"/>
      <c r="Z52" s="48" t="s">
        <v>193</v>
      </c>
      <c r="AA52" s="46">
        <v>256</v>
      </c>
      <c r="AB52" s="46" t="s">
        <v>279</v>
      </c>
      <c r="AC52" s="46" t="s">
        <v>192</v>
      </c>
      <c r="AD52" s="47"/>
      <c r="AE52" s="47">
        <v>8</v>
      </c>
      <c r="AF52" s="47"/>
      <c r="AG52" s="82">
        <v>2007</v>
      </c>
      <c r="AH52" s="38"/>
      <c r="AI52" s="56"/>
      <c r="AJ52" s="47" t="s">
        <v>1089</v>
      </c>
      <c r="AK52" s="38"/>
    </row>
    <row r="53" spans="1:37" ht="14.25" customHeight="1" x14ac:dyDescent="0.25">
      <c r="A53" t="s">
        <v>1192</v>
      </c>
      <c r="C53" s="45" t="s">
        <v>1105</v>
      </c>
      <c r="D53" s="47"/>
      <c r="E53" s="46" t="s">
        <v>257</v>
      </c>
      <c r="F53" s="47" t="s">
        <v>1108</v>
      </c>
      <c r="G53" s="46" t="s">
        <v>353</v>
      </c>
      <c r="H53" s="47">
        <v>4</v>
      </c>
      <c r="I53" s="38">
        <v>8</v>
      </c>
      <c r="J53" s="37"/>
      <c r="K53" s="72"/>
      <c r="L53" s="113"/>
      <c r="M53" s="47"/>
      <c r="N53" s="48"/>
      <c r="O53" s="47"/>
      <c r="P53" s="47"/>
      <c r="Q53" s="113"/>
      <c r="R53" s="47"/>
      <c r="S53" s="81"/>
      <c r="T53" s="113"/>
      <c r="U53" s="37" t="s">
        <v>42</v>
      </c>
      <c r="V53" s="46">
        <v>3</v>
      </c>
      <c r="W53" s="47" t="s">
        <v>1106</v>
      </c>
      <c r="X53" s="47" t="s">
        <v>333</v>
      </c>
      <c r="Y53" s="47"/>
      <c r="Z53" s="48"/>
      <c r="AA53" s="46"/>
      <c r="AB53" s="46"/>
      <c r="AC53" s="46"/>
      <c r="AD53" s="47">
        <v>27</v>
      </c>
      <c r="AE53" s="47">
        <v>16</v>
      </c>
      <c r="AF53" s="47"/>
      <c r="AG53" s="82">
        <v>2002</v>
      </c>
      <c r="AH53" s="38"/>
      <c r="AI53" s="56"/>
      <c r="AJ53" s="47" t="s">
        <v>1107</v>
      </c>
      <c r="AK53" s="38"/>
    </row>
    <row r="54" spans="1:37" ht="14.25" customHeight="1" x14ac:dyDescent="0.25">
      <c r="A54" t="s">
        <v>1192</v>
      </c>
      <c r="C54" s="45" t="s">
        <v>1109</v>
      </c>
      <c r="D54" s="47"/>
      <c r="E54" s="46" t="s">
        <v>257</v>
      </c>
      <c r="F54" s="47" t="s">
        <v>1110</v>
      </c>
      <c r="G54" s="46" t="s">
        <v>353</v>
      </c>
      <c r="H54" s="47">
        <v>16</v>
      </c>
      <c r="I54" s="38">
        <v>26</v>
      </c>
      <c r="J54" s="37"/>
      <c r="K54" s="72"/>
      <c r="L54" s="113"/>
      <c r="M54" s="47"/>
      <c r="N54" s="48"/>
      <c r="O54" s="47"/>
      <c r="P54" s="47"/>
      <c r="Q54" s="113"/>
      <c r="R54" s="47"/>
      <c r="S54" s="81"/>
      <c r="T54" s="113"/>
      <c r="U54" s="37" t="s">
        <v>42</v>
      </c>
      <c r="V54" s="46">
        <v>9</v>
      </c>
      <c r="W54" s="47" t="s">
        <v>1111</v>
      </c>
      <c r="X54" s="47" t="s">
        <v>333</v>
      </c>
      <c r="Y54" s="47" t="s">
        <v>373</v>
      </c>
      <c r="Z54" s="48" t="s">
        <v>193</v>
      </c>
      <c r="AA54" s="46" t="s">
        <v>402</v>
      </c>
      <c r="AB54" s="46" t="s">
        <v>402</v>
      </c>
      <c r="AC54" s="46"/>
      <c r="AD54" s="47"/>
      <c r="AE54" s="47">
        <v>16</v>
      </c>
      <c r="AF54" s="47"/>
      <c r="AG54" s="82">
        <v>2012</v>
      </c>
      <c r="AH54" s="38"/>
      <c r="AI54" s="56"/>
      <c r="AJ54" s="47" t="s">
        <v>1112</v>
      </c>
      <c r="AK54" s="38"/>
    </row>
    <row r="55" spans="1:37" ht="14.25" customHeight="1" x14ac:dyDescent="0.25">
      <c r="A55" t="s">
        <v>1192</v>
      </c>
      <c r="C55" s="64" t="s">
        <v>1117</v>
      </c>
      <c r="D55" s="61"/>
      <c r="E55" s="65" t="s">
        <v>257</v>
      </c>
      <c r="F55" s="61" t="s">
        <v>1118</v>
      </c>
      <c r="G55" s="65" t="s">
        <v>353</v>
      </c>
      <c r="H55" s="61">
        <v>32</v>
      </c>
      <c r="I55" s="74">
        <v>32</v>
      </c>
      <c r="J55" s="89"/>
      <c r="K55" s="90"/>
      <c r="L55" s="114"/>
      <c r="M55" s="61"/>
      <c r="N55" s="62"/>
      <c r="O55" s="61"/>
      <c r="P55" s="61"/>
      <c r="Q55" s="114"/>
      <c r="R55" s="61"/>
      <c r="S55" s="91"/>
      <c r="T55" s="114"/>
      <c r="U55" s="89" t="s">
        <v>47</v>
      </c>
      <c r="V55" s="65">
        <v>24</v>
      </c>
      <c r="W55" s="61" t="s">
        <v>1119</v>
      </c>
      <c r="X55" s="61" t="s">
        <v>333</v>
      </c>
      <c r="Y55" s="61" t="s">
        <v>333</v>
      </c>
      <c r="Z55" s="62" t="s">
        <v>193</v>
      </c>
      <c r="AA55" s="65" t="s">
        <v>342</v>
      </c>
      <c r="AB55" s="65" t="s">
        <v>342</v>
      </c>
      <c r="AC55" s="65" t="s">
        <v>192</v>
      </c>
      <c r="AD55" s="61"/>
      <c r="AE55" s="61">
        <v>32</v>
      </c>
      <c r="AF55" s="61"/>
      <c r="AG55" s="92">
        <v>2006</v>
      </c>
      <c r="AH55" s="74">
        <v>2012</v>
      </c>
      <c r="AI55" s="66" t="s">
        <v>1121</v>
      </c>
      <c r="AJ55" s="61" t="s">
        <v>1120</v>
      </c>
      <c r="AK55" s="74"/>
    </row>
    <row r="56" spans="1:37" ht="14.25" customHeight="1" x14ac:dyDescent="0.25">
      <c r="A56" t="s">
        <v>1192</v>
      </c>
      <c r="C56" s="64" t="s">
        <v>1113</v>
      </c>
      <c r="D56" s="61"/>
      <c r="E56" s="65" t="s">
        <v>257</v>
      </c>
      <c r="F56" s="61" t="s">
        <v>1123</v>
      </c>
      <c r="G56" s="65" t="s">
        <v>353</v>
      </c>
      <c r="H56" s="61">
        <v>8</v>
      </c>
      <c r="I56" s="74">
        <v>18</v>
      </c>
      <c r="J56" s="89" t="s">
        <v>1115</v>
      </c>
      <c r="K56" s="90"/>
      <c r="L56" s="114"/>
      <c r="M56" s="61">
        <v>265</v>
      </c>
      <c r="N56" s="62">
        <v>4</v>
      </c>
      <c r="O56" s="61"/>
      <c r="P56" s="61"/>
      <c r="Q56" s="114">
        <v>103.5</v>
      </c>
      <c r="R56" s="61"/>
      <c r="S56" s="91"/>
      <c r="T56" s="114"/>
      <c r="U56" s="89" t="s">
        <v>42</v>
      </c>
      <c r="V56" s="65">
        <v>10</v>
      </c>
      <c r="W56" s="61" t="s">
        <v>1114</v>
      </c>
      <c r="X56" s="61" t="s">
        <v>333</v>
      </c>
      <c r="Y56" s="61" t="s">
        <v>333</v>
      </c>
      <c r="Z56" s="62" t="s">
        <v>193</v>
      </c>
      <c r="AA56" s="65">
        <v>256</v>
      </c>
      <c r="AB56" s="65" t="s">
        <v>279</v>
      </c>
      <c r="AC56" s="65" t="s">
        <v>192</v>
      </c>
      <c r="AD56" s="61"/>
      <c r="AE56" s="61">
        <v>32</v>
      </c>
      <c r="AF56" s="61"/>
      <c r="AG56" s="92">
        <v>2005</v>
      </c>
      <c r="AH56" s="74">
        <v>2010</v>
      </c>
      <c r="AI56" s="66" t="s">
        <v>1122</v>
      </c>
      <c r="AJ56" s="61" t="s">
        <v>1116</v>
      </c>
      <c r="AK56" s="74"/>
    </row>
    <row r="57" spans="1:37" ht="14.25" customHeight="1" x14ac:dyDescent="0.25">
      <c r="A57" t="s">
        <v>1192</v>
      </c>
      <c r="C57" s="64" t="s">
        <v>704</v>
      </c>
      <c r="D57" s="61" t="s">
        <v>705</v>
      </c>
      <c r="E57" s="65" t="s">
        <v>206</v>
      </c>
      <c r="F57" s="61" t="s">
        <v>706</v>
      </c>
      <c r="G57" s="65" t="s">
        <v>353</v>
      </c>
      <c r="H57" s="61">
        <v>8</v>
      </c>
      <c r="I57" s="74">
        <v>16</v>
      </c>
      <c r="J57" s="89" t="s">
        <v>21</v>
      </c>
      <c r="K57" s="90"/>
      <c r="L57" s="114"/>
      <c r="M57" s="61">
        <v>503</v>
      </c>
      <c r="N57" s="62">
        <v>4</v>
      </c>
      <c r="O57" s="61"/>
      <c r="P57" s="61">
        <v>2</v>
      </c>
      <c r="Q57" s="114"/>
      <c r="R57" s="61"/>
      <c r="S57" s="91"/>
      <c r="T57" s="114"/>
      <c r="U57" s="89" t="s">
        <v>47</v>
      </c>
      <c r="V57" s="65">
        <v>12</v>
      </c>
      <c r="W57" s="61" t="s">
        <v>708</v>
      </c>
      <c r="X57" s="61" t="s">
        <v>333</v>
      </c>
      <c r="Y57" s="61" t="s">
        <v>373</v>
      </c>
      <c r="Z57" s="62" t="s">
        <v>193</v>
      </c>
      <c r="AA57" s="65">
        <v>32</v>
      </c>
      <c r="AB57" s="65" t="s">
        <v>427</v>
      </c>
      <c r="AC57" s="65" t="s">
        <v>192</v>
      </c>
      <c r="AD57" s="61"/>
      <c r="AE57" s="61">
        <v>8</v>
      </c>
      <c r="AF57" s="61"/>
      <c r="AG57" s="92">
        <v>2012</v>
      </c>
      <c r="AH57" s="74">
        <v>2012</v>
      </c>
      <c r="AI57" s="89"/>
      <c r="AJ57" s="61" t="s">
        <v>707</v>
      </c>
      <c r="AK57" s="74"/>
    </row>
    <row r="58" spans="1:37" ht="14.25" customHeight="1" x14ac:dyDescent="0.25">
      <c r="A58" t="s">
        <v>1192</v>
      </c>
      <c r="C58" s="64" t="s">
        <v>734</v>
      </c>
      <c r="D58" s="61" t="s">
        <v>735</v>
      </c>
      <c r="E58" s="65" t="s">
        <v>257</v>
      </c>
      <c r="F58" s="61" t="s">
        <v>736</v>
      </c>
      <c r="G58" s="65" t="s">
        <v>353</v>
      </c>
      <c r="H58" s="61">
        <v>8</v>
      </c>
      <c r="I58" s="74">
        <v>8</v>
      </c>
      <c r="J58" s="89"/>
      <c r="K58" s="61"/>
      <c r="L58" s="114"/>
      <c r="M58" s="61"/>
      <c r="N58" s="62"/>
      <c r="O58" s="61"/>
      <c r="P58" s="61"/>
      <c r="Q58" s="114"/>
      <c r="R58" s="61"/>
      <c r="S58" s="91"/>
      <c r="T58" s="113"/>
      <c r="U58" s="89" t="s">
        <v>737</v>
      </c>
      <c r="V58" s="65">
        <v>9</v>
      </c>
      <c r="W58" s="61" t="s">
        <v>738</v>
      </c>
      <c r="X58" s="61" t="s">
        <v>333</v>
      </c>
      <c r="Y58" s="61" t="s">
        <v>333</v>
      </c>
      <c r="Z58" s="62" t="s">
        <v>193</v>
      </c>
      <c r="AA58" s="65" t="s">
        <v>402</v>
      </c>
      <c r="AB58" s="65" t="s">
        <v>402</v>
      </c>
      <c r="AC58" s="65" t="s">
        <v>192</v>
      </c>
      <c r="AD58" s="61"/>
      <c r="AE58" s="61">
        <v>8</v>
      </c>
      <c r="AF58" s="61"/>
      <c r="AG58" s="92">
        <v>2006</v>
      </c>
      <c r="AH58" s="74">
        <v>2013</v>
      </c>
      <c r="AI58" s="89"/>
      <c r="AJ58" s="61" t="s">
        <v>739</v>
      </c>
      <c r="AK58" s="74"/>
    </row>
    <row r="59" spans="1:37" ht="14.25" customHeight="1" x14ac:dyDescent="0.25">
      <c r="A59" t="s">
        <v>1192</v>
      </c>
      <c r="C59" s="64" t="s">
        <v>835</v>
      </c>
      <c r="D59" s="61" t="s">
        <v>836</v>
      </c>
      <c r="E59" s="65" t="s">
        <v>295</v>
      </c>
      <c r="F59" s="61" t="s">
        <v>839</v>
      </c>
      <c r="G59" s="65" t="s">
        <v>353</v>
      </c>
      <c r="H59" s="61">
        <v>16</v>
      </c>
      <c r="I59" s="74">
        <v>16</v>
      </c>
      <c r="J59" s="89"/>
      <c r="K59" s="61"/>
      <c r="L59" s="114"/>
      <c r="M59" s="61"/>
      <c r="N59" s="62"/>
      <c r="O59" s="61"/>
      <c r="P59" s="61"/>
      <c r="Q59" s="114"/>
      <c r="R59" s="61"/>
      <c r="S59" s="91"/>
      <c r="T59" s="113"/>
      <c r="U59" s="89" t="s">
        <v>42</v>
      </c>
      <c r="V59" s="65">
        <v>13</v>
      </c>
      <c r="W59" s="61" t="s">
        <v>837</v>
      </c>
      <c r="X59" s="61" t="s">
        <v>333</v>
      </c>
      <c r="Y59" s="61" t="s">
        <v>373</v>
      </c>
      <c r="Z59" s="62" t="s">
        <v>193</v>
      </c>
      <c r="AA59" s="65" t="s">
        <v>486</v>
      </c>
      <c r="AB59" s="65" t="s">
        <v>486</v>
      </c>
      <c r="AC59" s="65"/>
      <c r="AD59" s="61"/>
      <c r="AE59" s="61">
        <v>8</v>
      </c>
      <c r="AF59" s="61">
        <v>4</v>
      </c>
      <c r="AG59" s="92">
        <v>2001</v>
      </c>
      <c r="AH59" s="74">
        <v>2009</v>
      </c>
      <c r="AI59" s="89"/>
      <c r="AJ59" s="61" t="s">
        <v>838</v>
      </c>
      <c r="AK59" s="74"/>
    </row>
    <row r="60" spans="1:37" ht="14.25" customHeight="1" x14ac:dyDescent="0.25">
      <c r="A60" t="s">
        <v>1192</v>
      </c>
      <c r="C60" s="64" t="s">
        <v>840</v>
      </c>
      <c r="D60" s="61" t="s">
        <v>841</v>
      </c>
      <c r="E60" s="65" t="s">
        <v>206</v>
      </c>
      <c r="F60" s="61" t="s">
        <v>842</v>
      </c>
      <c r="G60" s="65" t="s">
        <v>353</v>
      </c>
      <c r="H60" s="61">
        <v>16</v>
      </c>
      <c r="I60" s="74">
        <v>16</v>
      </c>
      <c r="J60" s="89"/>
      <c r="K60" s="61"/>
      <c r="L60" s="114"/>
      <c r="M60" s="61"/>
      <c r="N60" s="62"/>
      <c r="O60" s="61"/>
      <c r="P60" s="61"/>
      <c r="Q60" s="114"/>
      <c r="R60" s="61"/>
      <c r="S60" s="91"/>
      <c r="T60" s="113"/>
      <c r="U60" s="89" t="s">
        <v>42</v>
      </c>
      <c r="V60" s="65">
        <v>26</v>
      </c>
      <c r="W60" s="61" t="s">
        <v>840</v>
      </c>
      <c r="X60" s="61" t="s">
        <v>333</v>
      </c>
      <c r="Y60" s="61" t="s">
        <v>373</v>
      </c>
      <c r="Z60" s="62" t="s">
        <v>193</v>
      </c>
      <c r="AA60" s="65" t="s">
        <v>402</v>
      </c>
      <c r="AB60" s="65" t="s">
        <v>402</v>
      </c>
      <c r="AC60" s="65"/>
      <c r="AD60" s="61"/>
      <c r="AE60" s="61">
        <v>16</v>
      </c>
      <c r="AF60" s="61">
        <v>5</v>
      </c>
      <c r="AG60" s="92">
        <v>2006</v>
      </c>
      <c r="AH60" s="74">
        <v>2010</v>
      </c>
      <c r="AI60" s="89" t="s">
        <v>843</v>
      </c>
      <c r="AJ60" s="61" t="s">
        <v>844</v>
      </c>
      <c r="AK60" s="74"/>
    </row>
    <row r="61" spans="1:37" ht="14.25" customHeight="1" x14ac:dyDescent="0.25">
      <c r="A61" t="s">
        <v>1192</v>
      </c>
      <c r="C61" s="64" t="s">
        <v>857</v>
      </c>
      <c r="D61" s="61" t="s">
        <v>858</v>
      </c>
      <c r="E61" s="65" t="s">
        <v>257</v>
      </c>
      <c r="F61" s="61" t="s">
        <v>859</v>
      </c>
      <c r="G61" s="65" t="s">
        <v>353</v>
      </c>
      <c r="H61" s="61">
        <v>16</v>
      </c>
      <c r="I61" s="74">
        <v>16</v>
      </c>
      <c r="J61" s="89"/>
      <c r="K61" s="61"/>
      <c r="L61" s="114"/>
      <c r="M61" s="61"/>
      <c r="N61" s="62"/>
      <c r="O61" s="61"/>
      <c r="P61" s="61"/>
      <c r="Q61" s="114"/>
      <c r="R61" s="61"/>
      <c r="S61" s="91"/>
      <c r="T61" s="113"/>
      <c r="U61" s="89" t="s">
        <v>47</v>
      </c>
      <c r="V61" s="65">
        <v>13</v>
      </c>
      <c r="W61" s="61" t="s">
        <v>860</v>
      </c>
      <c r="X61" s="61" t="s">
        <v>333</v>
      </c>
      <c r="Y61" s="61"/>
      <c r="Z61" s="62" t="s">
        <v>193</v>
      </c>
      <c r="AA61" s="65" t="s">
        <v>402</v>
      </c>
      <c r="AB61" s="65" t="s">
        <v>402</v>
      </c>
      <c r="AC61" s="65"/>
      <c r="AD61" s="61"/>
      <c r="AE61" s="61">
        <v>32</v>
      </c>
      <c r="AF61" s="61"/>
      <c r="AG61" s="92">
        <v>2008</v>
      </c>
      <c r="AH61" s="74">
        <v>2009</v>
      </c>
      <c r="AI61" s="89" t="s">
        <v>862</v>
      </c>
      <c r="AJ61" s="61" t="s">
        <v>861</v>
      </c>
      <c r="AK61" s="74"/>
    </row>
    <row r="62" spans="1:37" ht="14.25" customHeight="1" x14ac:dyDescent="0.25">
      <c r="A62" t="s">
        <v>1192</v>
      </c>
      <c r="C62" s="64" t="s">
        <v>866</v>
      </c>
      <c r="D62" s="61" t="s">
        <v>867</v>
      </c>
      <c r="E62" s="65" t="s">
        <v>206</v>
      </c>
      <c r="F62" s="61" t="s">
        <v>868</v>
      </c>
      <c r="G62" s="65" t="s">
        <v>353</v>
      </c>
      <c r="H62" s="61">
        <v>16</v>
      </c>
      <c r="I62" s="74">
        <v>16</v>
      </c>
      <c r="J62" s="89"/>
      <c r="K62" s="90"/>
      <c r="L62" s="114"/>
      <c r="M62" s="61"/>
      <c r="N62" s="62"/>
      <c r="O62" s="61"/>
      <c r="P62" s="61"/>
      <c r="Q62" s="114"/>
      <c r="R62" s="61"/>
      <c r="S62" s="91"/>
      <c r="T62" s="114"/>
      <c r="U62" s="89" t="s">
        <v>42</v>
      </c>
      <c r="V62" s="65">
        <v>18</v>
      </c>
      <c r="W62" s="61" t="s">
        <v>866</v>
      </c>
      <c r="X62" s="61"/>
      <c r="Y62" s="61" t="s">
        <v>333</v>
      </c>
      <c r="Z62" s="48" t="s">
        <v>193</v>
      </c>
      <c r="AA62" s="46" t="s">
        <v>402</v>
      </c>
      <c r="AB62" s="46" t="s">
        <v>402</v>
      </c>
      <c r="AC62" s="46"/>
      <c r="AD62" s="47">
        <v>122</v>
      </c>
      <c r="AE62" s="47">
        <v>16</v>
      </c>
      <c r="AF62" s="61">
        <v>4</v>
      </c>
      <c r="AG62" s="92">
        <v>2011</v>
      </c>
      <c r="AH62" s="74">
        <v>2012</v>
      </c>
      <c r="AI62" s="89"/>
      <c r="AJ62" s="61" t="s">
        <v>873</v>
      </c>
      <c r="AK62" s="74"/>
    </row>
    <row r="63" spans="1:37" ht="14.25" customHeight="1" x14ac:dyDescent="0.25">
      <c r="A63" t="s">
        <v>1192</v>
      </c>
      <c r="C63" s="64" t="s">
        <v>886</v>
      </c>
      <c r="D63" s="61" t="s">
        <v>887</v>
      </c>
      <c r="E63" s="65" t="s">
        <v>206</v>
      </c>
      <c r="F63" s="61" t="s">
        <v>888</v>
      </c>
      <c r="G63" s="65" t="s">
        <v>353</v>
      </c>
      <c r="H63" s="61">
        <v>32</v>
      </c>
      <c r="I63" s="74">
        <v>32</v>
      </c>
      <c r="J63" s="89"/>
      <c r="K63" s="90"/>
      <c r="L63" s="114"/>
      <c r="M63" s="61"/>
      <c r="N63" s="62"/>
      <c r="O63" s="61"/>
      <c r="P63" s="61"/>
      <c r="Q63" s="114"/>
      <c r="R63" s="61"/>
      <c r="S63" s="91"/>
      <c r="T63" s="114"/>
      <c r="U63" s="89" t="s">
        <v>47</v>
      </c>
      <c r="V63" s="65"/>
      <c r="W63" s="61" t="s">
        <v>886</v>
      </c>
      <c r="X63" s="61"/>
      <c r="Y63" s="61"/>
      <c r="Z63" s="48" t="s">
        <v>193</v>
      </c>
      <c r="AA63" s="46" t="s">
        <v>342</v>
      </c>
      <c r="AB63" s="46" t="s">
        <v>342</v>
      </c>
      <c r="AC63" s="46"/>
      <c r="AD63" s="47"/>
      <c r="AE63" s="47">
        <v>32</v>
      </c>
      <c r="AF63" s="61"/>
      <c r="AG63" s="92">
        <v>2001</v>
      </c>
      <c r="AH63" s="74">
        <v>2009</v>
      </c>
      <c r="AI63" s="89"/>
      <c r="AJ63" s="61" t="s">
        <v>889</v>
      </c>
      <c r="AK63" s="74"/>
    </row>
    <row r="64" spans="1:37" ht="14.25" customHeight="1" x14ac:dyDescent="0.25">
      <c r="A64" t="s">
        <v>1192</v>
      </c>
      <c r="C64" s="64" t="s">
        <v>950</v>
      </c>
      <c r="D64" s="61" t="s">
        <v>951</v>
      </c>
      <c r="E64" s="65" t="s">
        <v>257</v>
      </c>
      <c r="F64" s="61" t="s">
        <v>309</v>
      </c>
      <c r="G64" s="65" t="s">
        <v>353</v>
      </c>
      <c r="H64" s="61">
        <v>64</v>
      </c>
      <c r="I64" s="74"/>
      <c r="J64" s="89"/>
      <c r="K64" s="90"/>
      <c r="L64" s="114"/>
      <c r="M64" s="61"/>
      <c r="N64" s="62"/>
      <c r="O64" s="61"/>
      <c r="P64" s="61"/>
      <c r="Q64" s="114"/>
      <c r="R64" s="61"/>
      <c r="S64" s="91"/>
      <c r="T64" s="114"/>
      <c r="U64" s="89" t="s">
        <v>42</v>
      </c>
      <c r="V64" s="65">
        <v>7</v>
      </c>
      <c r="W64" s="61" t="s">
        <v>953</v>
      </c>
      <c r="X64" s="61"/>
      <c r="Y64" s="61" t="s">
        <v>373</v>
      </c>
      <c r="Z64" s="62" t="s">
        <v>193</v>
      </c>
      <c r="AA64" s="65" t="s">
        <v>402</v>
      </c>
      <c r="AB64" s="65" t="s">
        <v>402</v>
      </c>
      <c r="AC64" s="65"/>
      <c r="AD64" s="61">
        <v>16</v>
      </c>
      <c r="AE64" s="61">
        <v>8</v>
      </c>
      <c r="AF64" s="61"/>
      <c r="AG64" s="92">
        <v>2004</v>
      </c>
      <c r="AH64" s="74">
        <v>2009</v>
      </c>
      <c r="AI64" s="89"/>
      <c r="AJ64" s="61" t="s">
        <v>952</v>
      </c>
      <c r="AK64" s="74"/>
    </row>
    <row r="65" spans="1:37" ht="14.25" customHeight="1" x14ac:dyDescent="0.25">
      <c r="A65" t="s">
        <v>1192</v>
      </c>
      <c r="C65" s="64" t="s">
        <v>1073</v>
      </c>
      <c r="D65" s="61"/>
      <c r="E65" s="65" t="s">
        <v>257</v>
      </c>
      <c r="F65" s="61" t="s">
        <v>1074</v>
      </c>
      <c r="G65" s="65" t="s">
        <v>353</v>
      </c>
      <c r="H65" s="61">
        <v>16</v>
      </c>
      <c r="I65" s="74">
        <v>16</v>
      </c>
      <c r="J65" s="89"/>
      <c r="K65" s="90"/>
      <c r="L65" s="114"/>
      <c r="M65" s="61"/>
      <c r="N65" s="62"/>
      <c r="O65" s="61"/>
      <c r="P65" s="61"/>
      <c r="Q65" s="114"/>
      <c r="R65" s="61"/>
      <c r="S65" s="91"/>
      <c r="T65" s="114"/>
      <c r="U65" s="89" t="s">
        <v>47</v>
      </c>
      <c r="V65" s="65">
        <v>12</v>
      </c>
      <c r="W65" s="61" t="s">
        <v>1076</v>
      </c>
      <c r="X65" s="61" t="s">
        <v>333</v>
      </c>
      <c r="Y65" s="61"/>
      <c r="Z65" s="62" t="s">
        <v>193</v>
      </c>
      <c r="AA65" s="65" t="s">
        <v>402</v>
      </c>
      <c r="AB65" s="65" t="s">
        <v>402</v>
      </c>
      <c r="AC65" s="65"/>
      <c r="AD65" s="61"/>
      <c r="AE65" s="61"/>
      <c r="AF65" s="61"/>
      <c r="AG65" s="92">
        <v>1999</v>
      </c>
      <c r="AH65" s="74">
        <v>2001</v>
      </c>
      <c r="AI65" s="66"/>
      <c r="AJ65" s="61" t="s">
        <v>1077</v>
      </c>
      <c r="AK65" s="74"/>
    </row>
    <row r="66" spans="1:37" ht="14.25" customHeight="1" x14ac:dyDescent="0.25">
      <c r="A66" t="s">
        <v>395</v>
      </c>
      <c r="C66" s="64" t="s">
        <v>508</v>
      </c>
      <c r="D66" s="61" t="s">
        <v>508</v>
      </c>
      <c r="E66" s="65" t="s">
        <v>206</v>
      </c>
      <c r="F66" s="61" t="s">
        <v>509</v>
      </c>
      <c r="G66" s="65" t="s">
        <v>353</v>
      </c>
      <c r="H66" s="61">
        <v>16</v>
      </c>
      <c r="I66" s="74">
        <v>16</v>
      </c>
      <c r="J66" s="89"/>
      <c r="K66" s="90"/>
      <c r="L66" s="114"/>
      <c r="M66" s="61"/>
      <c r="N66" s="62"/>
      <c r="O66" s="61"/>
      <c r="P66" s="61"/>
      <c r="Q66" s="114"/>
      <c r="R66" s="61"/>
      <c r="S66" s="91"/>
      <c r="T66" s="114"/>
      <c r="U66" s="89" t="s">
        <v>42</v>
      </c>
      <c r="V66" s="65">
        <v>11</v>
      </c>
      <c r="W66" s="61" t="s">
        <v>264</v>
      </c>
      <c r="X66" s="61"/>
      <c r="Y66" s="61"/>
      <c r="Z66" s="62"/>
      <c r="AA66" s="65"/>
      <c r="AB66" s="65" t="s">
        <v>486</v>
      </c>
      <c r="AC66" s="65"/>
      <c r="AD66" s="61"/>
      <c r="AE66" s="61"/>
      <c r="AF66" s="61"/>
      <c r="AG66" s="92">
        <v>2008</v>
      </c>
      <c r="AH66" s="74">
        <v>2009</v>
      </c>
      <c r="AI66" s="89"/>
      <c r="AJ66" s="61"/>
      <c r="AK66" s="74"/>
    </row>
    <row r="67" spans="1:37" ht="14.25" customHeight="1" x14ac:dyDescent="0.25">
      <c r="A67" t="s">
        <v>395</v>
      </c>
      <c r="C67" s="64" t="s">
        <v>492</v>
      </c>
      <c r="D67" s="61"/>
      <c r="E67" s="65" t="s">
        <v>257</v>
      </c>
      <c r="F67" s="61" t="s">
        <v>493</v>
      </c>
      <c r="G67" s="65" t="s">
        <v>353</v>
      </c>
      <c r="H67" s="61">
        <v>8</v>
      </c>
      <c r="I67" s="74">
        <v>12</v>
      </c>
      <c r="J67" s="89"/>
      <c r="K67" s="90"/>
      <c r="L67" s="114"/>
      <c r="M67" s="61"/>
      <c r="N67" s="62"/>
      <c r="O67" s="61"/>
      <c r="P67" s="61"/>
      <c r="Q67" s="114"/>
      <c r="R67" s="61"/>
      <c r="S67" s="91"/>
      <c r="T67" s="114"/>
      <c r="U67" s="89" t="s">
        <v>42</v>
      </c>
      <c r="V67" s="65">
        <v>10</v>
      </c>
      <c r="W67" s="61" t="s">
        <v>492</v>
      </c>
      <c r="X67" s="61"/>
      <c r="Y67" s="61"/>
      <c r="Z67" s="62"/>
      <c r="AA67" s="65"/>
      <c r="AB67" s="65" t="s">
        <v>427</v>
      </c>
      <c r="AC67" s="65" t="s">
        <v>192</v>
      </c>
      <c r="AD67" s="61"/>
      <c r="AE67" s="61">
        <v>32</v>
      </c>
      <c r="AF67" s="61"/>
      <c r="AG67" s="92"/>
      <c r="AH67" s="74"/>
      <c r="AI67" s="89"/>
      <c r="AJ67" s="61" t="s">
        <v>494</v>
      </c>
      <c r="AK67" s="74"/>
    </row>
    <row r="68" spans="1:37" ht="14.25" customHeight="1" x14ac:dyDescent="0.25">
      <c r="A68" t="s">
        <v>395</v>
      </c>
      <c r="C68" s="64" t="s">
        <v>1144</v>
      </c>
      <c r="D68" s="61"/>
      <c r="E68" s="65" t="s">
        <v>257</v>
      </c>
      <c r="F68" s="61" t="s">
        <v>1145</v>
      </c>
      <c r="G68" s="65" t="s">
        <v>353</v>
      </c>
      <c r="H68" s="61">
        <v>64</v>
      </c>
      <c r="I68" s="74">
        <v>32</v>
      </c>
      <c r="J68" s="89"/>
      <c r="K68" s="90"/>
      <c r="L68" s="114"/>
      <c r="M68" s="61"/>
      <c r="N68" s="62"/>
      <c r="O68" s="61"/>
      <c r="P68" s="61"/>
      <c r="Q68" s="114"/>
      <c r="R68" s="61"/>
      <c r="S68" s="91"/>
      <c r="T68" s="114"/>
      <c r="U68" s="89" t="s">
        <v>47</v>
      </c>
      <c r="V68" s="65">
        <v>12</v>
      </c>
      <c r="W68" s="61" t="s">
        <v>459</v>
      </c>
      <c r="X68" s="61" t="s">
        <v>333</v>
      </c>
      <c r="Y68" s="61"/>
      <c r="Z68" s="62"/>
      <c r="AA68" s="65"/>
      <c r="AB68" s="65"/>
      <c r="AC68" s="65"/>
      <c r="AD68" s="61">
        <v>256</v>
      </c>
      <c r="AE68" s="61">
        <v>256</v>
      </c>
      <c r="AF68" s="61"/>
      <c r="AG68" s="92">
        <v>2006</v>
      </c>
      <c r="AH68" s="74">
        <v>2008</v>
      </c>
      <c r="AI68" s="66"/>
      <c r="AJ68" s="61" t="s">
        <v>1146</v>
      </c>
      <c r="AK68" s="74"/>
    </row>
    <row r="69" spans="1:37" ht="14.25" customHeight="1" x14ac:dyDescent="0.25">
      <c r="A69" t="s">
        <v>395</v>
      </c>
      <c r="C69" s="64" t="s">
        <v>549</v>
      </c>
      <c r="D69" s="61" t="s">
        <v>550</v>
      </c>
      <c r="E69" s="65" t="s">
        <v>206</v>
      </c>
      <c r="F69" s="61" t="s">
        <v>551</v>
      </c>
      <c r="G69" s="65" t="s">
        <v>353</v>
      </c>
      <c r="H69" s="61">
        <v>32</v>
      </c>
      <c r="I69" s="74">
        <v>32</v>
      </c>
      <c r="J69" s="89"/>
      <c r="K69" s="90"/>
      <c r="L69" s="114"/>
      <c r="M69" s="61"/>
      <c r="N69" s="62"/>
      <c r="O69" s="61"/>
      <c r="P69" s="61"/>
      <c r="Q69" s="114"/>
      <c r="R69" s="61"/>
      <c r="S69" s="91"/>
      <c r="T69" s="114"/>
      <c r="U69" s="89" t="s">
        <v>42</v>
      </c>
      <c r="V69" s="65">
        <v>28</v>
      </c>
      <c r="W69" s="61" t="s">
        <v>264</v>
      </c>
      <c r="X69" s="61" t="s">
        <v>333</v>
      </c>
      <c r="Y69" s="61" t="s">
        <v>373</v>
      </c>
      <c r="Z69" s="62" t="s">
        <v>193</v>
      </c>
      <c r="AA69" s="65"/>
      <c r="AB69" s="65"/>
      <c r="AC69" s="65" t="s">
        <v>192</v>
      </c>
      <c r="AD69" s="61"/>
      <c r="AE69" s="61"/>
      <c r="AF69" s="61"/>
      <c r="AG69" s="92">
        <v>2008</v>
      </c>
      <c r="AH69" s="74">
        <v>2010</v>
      </c>
      <c r="AI69" s="89"/>
      <c r="AJ69" s="61" t="s">
        <v>552</v>
      </c>
      <c r="AK69" s="74"/>
    </row>
    <row r="70" spans="1:37" ht="14.25" customHeight="1" x14ac:dyDescent="0.25">
      <c r="A70" t="s">
        <v>395</v>
      </c>
      <c r="C70" s="64" t="s">
        <v>553</v>
      </c>
      <c r="D70" s="61" t="s">
        <v>554</v>
      </c>
      <c r="E70" s="65" t="s">
        <v>206</v>
      </c>
      <c r="F70" s="61" t="s">
        <v>555</v>
      </c>
      <c r="G70" s="65" t="s">
        <v>353</v>
      </c>
      <c r="H70" s="61">
        <v>16</v>
      </c>
      <c r="I70" s="74">
        <v>16</v>
      </c>
      <c r="J70" s="89"/>
      <c r="K70" s="90"/>
      <c r="L70" s="114"/>
      <c r="M70" s="61"/>
      <c r="N70" s="62"/>
      <c r="O70" s="61"/>
      <c r="P70" s="61"/>
      <c r="Q70" s="114"/>
      <c r="R70" s="61"/>
      <c r="S70" s="91"/>
      <c r="T70" s="114"/>
      <c r="U70" s="89" t="s">
        <v>42</v>
      </c>
      <c r="V70" s="65">
        <v>20</v>
      </c>
      <c r="W70" s="61" t="s">
        <v>264</v>
      </c>
      <c r="X70" s="61" t="s">
        <v>333</v>
      </c>
      <c r="Y70" s="61" t="s">
        <v>373</v>
      </c>
      <c r="Z70" s="62" t="s">
        <v>193</v>
      </c>
      <c r="AA70" s="65" t="s">
        <v>402</v>
      </c>
      <c r="AB70" s="65" t="s">
        <v>402</v>
      </c>
      <c r="AC70" s="65"/>
      <c r="AD70" s="61"/>
      <c r="AE70" s="61">
        <v>16</v>
      </c>
      <c r="AF70" s="61"/>
      <c r="AG70" s="92">
        <v>2005</v>
      </c>
      <c r="AH70" s="74">
        <v>2009</v>
      </c>
      <c r="AI70" s="89"/>
      <c r="AJ70" s="61"/>
      <c r="AK70" s="74"/>
    </row>
    <row r="71" spans="1:37" ht="14.25" customHeight="1" x14ac:dyDescent="0.25">
      <c r="A71" t="s">
        <v>395</v>
      </c>
      <c r="C71" s="64" t="s">
        <v>1098</v>
      </c>
      <c r="D71" s="61"/>
      <c r="E71" s="65" t="s">
        <v>257</v>
      </c>
      <c r="F71" s="61" t="s">
        <v>1099</v>
      </c>
      <c r="G71" s="65" t="s">
        <v>353</v>
      </c>
      <c r="H71" s="61">
        <v>32</v>
      </c>
      <c r="I71" s="74">
        <v>32</v>
      </c>
      <c r="J71" s="89"/>
      <c r="K71" s="90"/>
      <c r="L71" s="114"/>
      <c r="M71" s="61"/>
      <c r="N71" s="62"/>
      <c r="O71" s="61"/>
      <c r="P71" s="61"/>
      <c r="Q71" s="114"/>
      <c r="R71" s="61"/>
      <c r="S71" s="91"/>
      <c r="T71" s="114"/>
      <c r="U71" s="89" t="s">
        <v>42</v>
      </c>
      <c r="V71" s="65">
        <v>17</v>
      </c>
      <c r="W71" s="61" t="s">
        <v>264</v>
      </c>
      <c r="X71" s="61" t="s">
        <v>333</v>
      </c>
      <c r="Y71" s="61"/>
      <c r="Z71" s="48" t="s">
        <v>193</v>
      </c>
      <c r="AA71" s="46" t="s">
        <v>342</v>
      </c>
      <c r="AB71" s="46" t="s">
        <v>342</v>
      </c>
      <c r="AC71" s="46"/>
      <c r="AD71" s="61"/>
      <c r="AE71" s="61">
        <v>32</v>
      </c>
      <c r="AF71" s="61">
        <v>5</v>
      </c>
      <c r="AG71" s="92">
        <v>2002</v>
      </c>
      <c r="AH71" s="74"/>
      <c r="AI71" s="66"/>
      <c r="AJ71" s="61"/>
      <c r="AK71" s="74"/>
    </row>
    <row r="72" spans="1:37" ht="14.25" customHeight="1" x14ac:dyDescent="0.25">
      <c r="A72" t="s">
        <v>395</v>
      </c>
      <c r="C72" s="64" t="s">
        <v>1131</v>
      </c>
      <c r="D72" s="61"/>
      <c r="E72" s="65" t="s">
        <v>257</v>
      </c>
      <c r="F72" s="61" t="s">
        <v>1132</v>
      </c>
      <c r="G72" s="65" t="s">
        <v>353</v>
      </c>
      <c r="H72" s="61">
        <v>32</v>
      </c>
      <c r="I72" s="74">
        <v>32</v>
      </c>
      <c r="J72" s="89"/>
      <c r="K72" s="90"/>
      <c r="L72" s="114"/>
      <c r="M72" s="61"/>
      <c r="N72" s="62"/>
      <c r="O72" s="61"/>
      <c r="P72" s="61"/>
      <c r="Q72" s="114"/>
      <c r="R72" s="61"/>
      <c r="S72" s="91"/>
      <c r="T72" s="114"/>
      <c r="U72" s="89" t="s">
        <v>42</v>
      </c>
      <c r="V72" s="65">
        <v>45</v>
      </c>
      <c r="W72" s="61" t="s">
        <v>1133</v>
      </c>
      <c r="X72" s="61" t="s">
        <v>333</v>
      </c>
      <c r="Y72" s="61" t="s">
        <v>333</v>
      </c>
      <c r="Z72" s="62" t="s">
        <v>193</v>
      </c>
      <c r="AA72" s="65" t="s">
        <v>279</v>
      </c>
      <c r="AB72" s="65" t="s">
        <v>279</v>
      </c>
      <c r="AC72" s="65" t="s">
        <v>192</v>
      </c>
      <c r="AD72" s="61"/>
      <c r="AE72" s="61">
        <v>16</v>
      </c>
      <c r="AF72" s="61"/>
      <c r="AG72" s="92">
        <v>2002</v>
      </c>
      <c r="AH72" s="74">
        <v>2006</v>
      </c>
      <c r="AI72" s="66" t="s">
        <v>1134</v>
      </c>
      <c r="AJ72" s="61" t="s">
        <v>1120</v>
      </c>
      <c r="AK72" s="74"/>
    </row>
    <row r="73" spans="1:37" ht="14.25" customHeight="1" x14ac:dyDescent="0.25">
      <c r="A73" t="s">
        <v>395</v>
      </c>
      <c r="C73" s="64" t="s">
        <v>653</v>
      </c>
      <c r="D73" s="61" t="s">
        <v>654</v>
      </c>
      <c r="E73" s="65" t="s">
        <v>257</v>
      </c>
      <c r="F73" s="61" t="s">
        <v>655</v>
      </c>
      <c r="G73" s="65" t="s">
        <v>353</v>
      </c>
      <c r="H73" s="61">
        <v>16</v>
      </c>
      <c r="I73" s="74">
        <v>16</v>
      </c>
      <c r="J73" s="89"/>
      <c r="K73" s="90"/>
      <c r="L73" s="114"/>
      <c r="M73" s="61"/>
      <c r="N73" s="62"/>
      <c r="O73" s="61"/>
      <c r="P73" s="61"/>
      <c r="Q73" s="114"/>
      <c r="R73" s="61"/>
      <c r="S73" s="91"/>
      <c r="T73" s="114"/>
      <c r="U73" s="89" t="s">
        <v>42</v>
      </c>
      <c r="V73" s="65">
        <v>40</v>
      </c>
      <c r="W73" s="61" t="s">
        <v>653</v>
      </c>
      <c r="X73" s="61" t="s">
        <v>333</v>
      </c>
      <c r="Y73" s="61"/>
      <c r="Z73" s="48" t="s">
        <v>193</v>
      </c>
      <c r="AA73" s="46" t="s">
        <v>656</v>
      </c>
      <c r="AB73" s="46" t="s">
        <v>657</v>
      </c>
      <c r="AC73" s="46"/>
      <c r="AD73" s="61">
        <v>75</v>
      </c>
      <c r="AE73" s="61">
        <v>16</v>
      </c>
      <c r="AF73" s="61">
        <v>4</v>
      </c>
      <c r="AG73" s="92">
        <v>2007</v>
      </c>
      <c r="AH73" s="74">
        <v>2009</v>
      </c>
      <c r="AI73" s="89"/>
      <c r="AJ73" s="61"/>
      <c r="AK73" s="74"/>
    </row>
    <row r="74" spans="1:37" ht="14.25" customHeight="1" x14ac:dyDescent="0.25">
      <c r="A74" t="s">
        <v>395</v>
      </c>
      <c r="C74" s="64" t="s">
        <v>1142</v>
      </c>
      <c r="D74" s="61"/>
      <c r="E74" s="65" t="s">
        <v>257</v>
      </c>
      <c r="F74" s="61"/>
      <c r="G74" s="65" t="s">
        <v>353</v>
      </c>
      <c r="H74" s="61">
        <v>16</v>
      </c>
      <c r="I74" s="74">
        <v>16</v>
      </c>
      <c r="J74" s="89"/>
      <c r="K74" s="90"/>
      <c r="L74" s="114"/>
      <c r="M74" s="61"/>
      <c r="N74" s="62"/>
      <c r="O74" s="61"/>
      <c r="P74" s="61"/>
      <c r="Q74" s="114"/>
      <c r="R74" s="61"/>
      <c r="S74" s="91"/>
      <c r="T74" s="114"/>
      <c r="U74" s="89" t="s">
        <v>1075</v>
      </c>
      <c r="V74" s="65"/>
      <c r="W74" s="61"/>
      <c r="X74" s="61" t="s">
        <v>333</v>
      </c>
      <c r="Y74" s="61" t="s">
        <v>373</v>
      </c>
      <c r="Z74" s="48" t="s">
        <v>193</v>
      </c>
      <c r="AA74" s="46"/>
      <c r="AB74" s="46" t="s">
        <v>793</v>
      </c>
      <c r="AC74" s="46"/>
      <c r="AD74" s="61"/>
      <c r="AE74" s="61"/>
      <c r="AF74" s="61"/>
      <c r="AG74" s="92">
        <v>1999</v>
      </c>
      <c r="AH74" s="74"/>
      <c r="AI74" s="66"/>
      <c r="AJ74" s="61" t="s">
        <v>1143</v>
      </c>
      <c r="AK74" s="74"/>
    </row>
    <row r="75" spans="1:37" ht="14.25" customHeight="1" x14ac:dyDescent="0.25">
      <c r="A75" t="s">
        <v>395</v>
      </c>
      <c r="C75" s="64" t="s">
        <v>697</v>
      </c>
      <c r="D75" s="61" t="s">
        <v>698</v>
      </c>
      <c r="E75" s="65" t="s">
        <v>257</v>
      </c>
      <c r="F75" s="61" t="s">
        <v>699</v>
      </c>
      <c r="G75" s="65" t="s">
        <v>353</v>
      </c>
      <c r="H75" s="61">
        <v>8</v>
      </c>
      <c r="I75" s="74">
        <v>8</v>
      </c>
      <c r="J75" s="89"/>
      <c r="K75" s="90"/>
      <c r="L75" s="114"/>
      <c r="M75" s="61"/>
      <c r="N75" s="62"/>
      <c r="O75" s="61"/>
      <c r="P75" s="61"/>
      <c r="Q75" s="114"/>
      <c r="R75" s="61"/>
      <c r="S75" s="91"/>
      <c r="T75" s="114"/>
      <c r="U75" s="89" t="s">
        <v>299</v>
      </c>
      <c r="V75" s="65"/>
      <c r="W75" s="61"/>
      <c r="X75" s="61"/>
      <c r="Y75" s="61"/>
      <c r="Z75" s="62" t="s">
        <v>193</v>
      </c>
      <c r="AA75" s="65">
        <v>256</v>
      </c>
      <c r="AB75" s="65">
        <v>256</v>
      </c>
      <c r="AC75" s="65" t="s">
        <v>192</v>
      </c>
      <c r="AD75" s="61"/>
      <c r="AE75" s="61">
        <v>4</v>
      </c>
      <c r="AF75" s="61"/>
      <c r="AG75" s="92">
        <v>2011</v>
      </c>
      <c r="AH75" s="74">
        <v>2011</v>
      </c>
      <c r="AI75" s="89"/>
      <c r="AJ75" s="61"/>
      <c r="AK75" s="74"/>
    </row>
    <row r="76" spans="1:37" ht="14.25" customHeight="1" x14ac:dyDescent="0.25">
      <c r="A76" t="s">
        <v>395</v>
      </c>
      <c r="C76" s="64" t="s">
        <v>807</v>
      </c>
      <c r="D76" s="61" t="s">
        <v>808</v>
      </c>
      <c r="E76" s="65" t="s">
        <v>282</v>
      </c>
      <c r="F76" s="61" t="s">
        <v>809</v>
      </c>
      <c r="G76" s="65" t="s">
        <v>353</v>
      </c>
      <c r="H76" s="61">
        <v>32</v>
      </c>
      <c r="I76" s="74">
        <v>32</v>
      </c>
      <c r="J76" s="89"/>
      <c r="K76" s="90"/>
      <c r="L76" s="114"/>
      <c r="M76" s="61"/>
      <c r="N76" s="62"/>
      <c r="O76" s="61"/>
      <c r="P76" s="61"/>
      <c r="Q76" s="114"/>
      <c r="R76" s="61"/>
      <c r="S76" s="91"/>
      <c r="T76" s="114"/>
      <c r="U76" s="89" t="s">
        <v>810</v>
      </c>
      <c r="V76" s="65">
        <v>8</v>
      </c>
      <c r="W76" s="61" t="s">
        <v>807</v>
      </c>
      <c r="X76" s="61" t="s">
        <v>333</v>
      </c>
      <c r="Y76" s="61" t="s">
        <v>333</v>
      </c>
      <c r="Z76" s="62" t="s">
        <v>192</v>
      </c>
      <c r="AA76" s="65" t="s">
        <v>342</v>
      </c>
      <c r="AB76" s="65" t="s">
        <v>342</v>
      </c>
      <c r="AC76" s="65" t="s">
        <v>192</v>
      </c>
      <c r="AD76" s="61"/>
      <c r="AE76" s="61">
        <v>32</v>
      </c>
      <c r="AF76" s="61">
        <v>4</v>
      </c>
      <c r="AG76" s="92">
        <v>2010</v>
      </c>
      <c r="AH76" s="74">
        <v>2011</v>
      </c>
      <c r="AI76" s="89"/>
      <c r="AJ76" s="61" t="s">
        <v>811</v>
      </c>
      <c r="AK76" s="74"/>
    </row>
    <row r="77" spans="1:37" ht="14.25" customHeight="1" x14ac:dyDescent="0.25">
      <c r="A77" t="s">
        <v>395</v>
      </c>
      <c r="C77" s="64" t="s">
        <v>815</v>
      </c>
      <c r="D77" s="61" t="s">
        <v>816</v>
      </c>
      <c r="E77" s="65" t="s">
        <v>295</v>
      </c>
      <c r="F77" s="61" t="s">
        <v>583</v>
      </c>
      <c r="G77" s="65" t="s">
        <v>353</v>
      </c>
      <c r="H77" s="61">
        <v>32</v>
      </c>
      <c r="I77" s="74">
        <v>32</v>
      </c>
      <c r="J77" s="89"/>
      <c r="K77" s="90"/>
      <c r="L77" s="114"/>
      <c r="M77" s="61"/>
      <c r="N77" s="62"/>
      <c r="O77" s="61"/>
      <c r="P77" s="61"/>
      <c r="Q77" s="114"/>
      <c r="R77" s="61"/>
      <c r="S77" s="91"/>
      <c r="T77" s="114"/>
      <c r="U77" s="89" t="s">
        <v>47</v>
      </c>
      <c r="V77" s="65">
        <v>48</v>
      </c>
      <c r="W77" s="61" t="s">
        <v>816</v>
      </c>
      <c r="X77" s="61" t="s">
        <v>333</v>
      </c>
      <c r="Y77" s="61" t="s">
        <v>333</v>
      </c>
      <c r="Z77" s="62" t="s">
        <v>192</v>
      </c>
      <c r="AA77" s="65" t="s">
        <v>817</v>
      </c>
      <c r="AB77" s="65" t="s">
        <v>817</v>
      </c>
      <c r="AC77" s="65" t="s">
        <v>192</v>
      </c>
      <c r="AD77" s="61"/>
      <c r="AE77" s="61">
        <v>32</v>
      </c>
      <c r="AF77" s="61"/>
      <c r="AG77" s="92">
        <v>2012</v>
      </c>
      <c r="AH77" s="74">
        <v>2013</v>
      </c>
      <c r="AI77" s="89"/>
      <c r="AJ77" s="61" t="s">
        <v>818</v>
      </c>
      <c r="AK77" s="74"/>
    </row>
    <row r="78" spans="1:37" ht="14.25" customHeight="1" x14ac:dyDescent="0.25">
      <c r="A78" t="s">
        <v>395</v>
      </c>
      <c r="C78" s="64" t="s">
        <v>1066</v>
      </c>
      <c r="D78" s="61"/>
      <c r="E78" s="65" t="s">
        <v>206</v>
      </c>
      <c r="F78" s="61" t="s">
        <v>1067</v>
      </c>
      <c r="G78" s="65" t="s">
        <v>353</v>
      </c>
      <c r="H78" s="61">
        <v>32</v>
      </c>
      <c r="I78" s="74">
        <v>32</v>
      </c>
      <c r="J78" s="89"/>
      <c r="K78" s="90"/>
      <c r="L78" s="114"/>
      <c r="M78" s="61"/>
      <c r="N78" s="62"/>
      <c r="O78" s="61"/>
      <c r="P78" s="61"/>
      <c r="Q78" s="114"/>
      <c r="R78" s="61"/>
      <c r="S78" s="91"/>
      <c r="T78" s="114"/>
      <c r="U78" s="89" t="s">
        <v>47</v>
      </c>
      <c r="V78" s="65">
        <v>8</v>
      </c>
      <c r="W78" s="61" t="s">
        <v>1068</v>
      </c>
      <c r="X78" s="61" t="s">
        <v>333</v>
      </c>
      <c r="Y78" s="61" t="s">
        <v>333</v>
      </c>
      <c r="Z78" s="62" t="s">
        <v>193</v>
      </c>
      <c r="AA78" s="65" t="s">
        <v>342</v>
      </c>
      <c r="AB78" s="65" t="s">
        <v>342</v>
      </c>
      <c r="AC78" s="65"/>
      <c r="AD78" s="61"/>
      <c r="AE78" s="61"/>
      <c r="AF78" s="61"/>
      <c r="AG78" s="92">
        <v>2011</v>
      </c>
      <c r="AH78" s="74"/>
      <c r="AI78" s="66"/>
      <c r="AJ78" s="61" t="s">
        <v>1069</v>
      </c>
      <c r="AK78" s="74"/>
    </row>
    <row r="79" spans="1:37" ht="14.25" customHeight="1" x14ac:dyDescent="0.25">
      <c r="A79" t="s">
        <v>395</v>
      </c>
      <c r="C79" s="64" t="s">
        <v>1070</v>
      </c>
      <c r="D79" s="61"/>
      <c r="E79" s="65" t="s">
        <v>206</v>
      </c>
      <c r="F79" s="61" t="s">
        <v>1067</v>
      </c>
      <c r="G79" s="65" t="s">
        <v>353</v>
      </c>
      <c r="H79" s="61">
        <v>32</v>
      </c>
      <c r="I79" s="74">
        <v>32</v>
      </c>
      <c r="J79" s="89"/>
      <c r="K79" s="90"/>
      <c r="L79" s="114"/>
      <c r="M79" s="61"/>
      <c r="N79" s="62"/>
      <c r="O79" s="61"/>
      <c r="P79" s="61"/>
      <c r="Q79" s="114"/>
      <c r="R79" s="61"/>
      <c r="S79" s="91"/>
      <c r="T79" s="114"/>
      <c r="U79" s="89" t="s">
        <v>47</v>
      </c>
      <c r="V79" s="65">
        <v>17</v>
      </c>
      <c r="W79" s="61" t="s">
        <v>1072</v>
      </c>
      <c r="X79" s="61" t="s">
        <v>333</v>
      </c>
      <c r="Y79" s="61" t="s">
        <v>333</v>
      </c>
      <c r="Z79" s="62" t="s">
        <v>192</v>
      </c>
      <c r="AA79" s="65" t="s">
        <v>342</v>
      </c>
      <c r="AB79" s="65" t="s">
        <v>342</v>
      </c>
      <c r="AC79" s="65"/>
      <c r="AD79" s="61"/>
      <c r="AE79" s="61"/>
      <c r="AF79" s="61"/>
      <c r="AG79" s="92">
        <v>2013</v>
      </c>
      <c r="AH79" s="74"/>
      <c r="AI79" s="66"/>
      <c r="AJ79" s="61" t="s">
        <v>1071</v>
      </c>
      <c r="AK79" s="74"/>
    </row>
    <row r="80" spans="1:37" ht="14.25" customHeight="1" x14ac:dyDescent="0.25">
      <c r="A80" t="s">
        <v>395</v>
      </c>
      <c r="C80" s="64" t="s">
        <v>1199</v>
      </c>
      <c r="D80" s="61"/>
      <c r="E80" s="65" t="s">
        <v>282</v>
      </c>
      <c r="F80" s="61" t="s">
        <v>1203</v>
      </c>
      <c r="G80" s="65" t="s">
        <v>353</v>
      </c>
      <c r="H80" s="61">
        <v>16</v>
      </c>
      <c r="I80" s="74">
        <v>32</v>
      </c>
      <c r="J80" s="89"/>
      <c r="K80" s="90"/>
      <c r="L80" s="114"/>
      <c r="M80" s="61"/>
      <c r="N80" s="62"/>
      <c r="O80" s="61"/>
      <c r="P80" s="61"/>
      <c r="Q80" s="114"/>
      <c r="R80" s="47"/>
      <c r="S80" s="91"/>
      <c r="T80" s="114"/>
      <c r="U80" s="89" t="s">
        <v>42</v>
      </c>
      <c r="V80" s="65"/>
      <c r="W80" s="61" t="s">
        <v>1204</v>
      </c>
      <c r="X80" s="61" t="s">
        <v>333</v>
      </c>
      <c r="Y80" s="61" t="s">
        <v>373</v>
      </c>
      <c r="Z80" s="62" t="s">
        <v>193</v>
      </c>
      <c r="AA80" s="65"/>
      <c r="AB80" s="65" t="s">
        <v>427</v>
      </c>
      <c r="AC80" s="65"/>
      <c r="AD80" s="61"/>
      <c r="AE80" s="61">
        <v>16</v>
      </c>
      <c r="AF80" s="61"/>
      <c r="AG80" s="92">
        <v>2008</v>
      </c>
      <c r="AH80" s="74">
        <v>2014</v>
      </c>
      <c r="AI80" s="66" t="s">
        <v>1200</v>
      </c>
      <c r="AJ80" s="61" t="s">
        <v>1202</v>
      </c>
      <c r="AK80" s="74" t="s">
        <v>1201</v>
      </c>
    </row>
    <row r="81" spans="1:37" ht="14.25" customHeight="1" x14ac:dyDescent="0.25">
      <c r="A81" t="s">
        <v>395</v>
      </c>
      <c r="C81" s="64" t="s">
        <v>1091</v>
      </c>
      <c r="D81" s="61"/>
      <c r="E81" s="65" t="s">
        <v>282</v>
      </c>
      <c r="F81" s="61" t="s">
        <v>1094</v>
      </c>
      <c r="G81" s="65" t="s">
        <v>1092</v>
      </c>
      <c r="H81" s="61">
        <v>32</v>
      </c>
      <c r="I81" s="74"/>
      <c r="J81" s="89"/>
      <c r="K81" s="90"/>
      <c r="L81" s="114"/>
      <c r="M81" s="61"/>
      <c r="N81" s="62"/>
      <c r="O81" s="61"/>
      <c r="P81" s="61"/>
      <c r="Q81" s="114"/>
      <c r="R81" s="61"/>
      <c r="S81" s="91"/>
      <c r="T81" s="114"/>
      <c r="U81" s="89" t="s">
        <v>42</v>
      </c>
      <c r="V81" s="65">
        <v>18</v>
      </c>
      <c r="W81" s="61" t="s">
        <v>1091</v>
      </c>
      <c r="X81" s="61"/>
      <c r="Y81" s="61"/>
      <c r="Z81" s="62"/>
      <c r="AA81" s="65"/>
      <c r="AB81" s="65"/>
      <c r="AC81" s="65"/>
      <c r="AD81" s="61"/>
      <c r="AE81" s="61"/>
      <c r="AF81" s="61"/>
      <c r="AG81" s="92">
        <v>2013</v>
      </c>
      <c r="AH81" s="74"/>
      <c r="AI81" s="66"/>
      <c r="AJ81" s="61" t="s">
        <v>1093</v>
      </c>
      <c r="AK81" s="74"/>
    </row>
    <row r="82" spans="1:37" ht="14.25" customHeight="1" x14ac:dyDescent="0.25">
      <c r="A82" t="s">
        <v>395</v>
      </c>
      <c r="C82" s="64" t="s">
        <v>1124</v>
      </c>
      <c r="D82" s="61"/>
      <c r="E82" s="65" t="s">
        <v>257</v>
      </c>
      <c r="F82" s="61" t="s">
        <v>655</v>
      </c>
      <c r="G82" s="65" t="s">
        <v>1092</v>
      </c>
      <c r="H82" s="61">
        <v>32</v>
      </c>
      <c r="I82" s="74">
        <v>32</v>
      </c>
      <c r="J82" s="89"/>
      <c r="K82" s="90"/>
      <c r="L82" s="114"/>
      <c r="M82" s="61"/>
      <c r="N82" s="62"/>
      <c r="O82" s="61"/>
      <c r="P82" s="61"/>
      <c r="Q82" s="114"/>
      <c r="R82" s="61"/>
      <c r="S82" s="91"/>
      <c r="T82" s="114"/>
      <c r="U82" s="89" t="s">
        <v>42</v>
      </c>
      <c r="V82" s="65">
        <v>32</v>
      </c>
      <c r="W82" s="61" t="s">
        <v>459</v>
      </c>
      <c r="X82" s="61" t="s">
        <v>333</v>
      </c>
      <c r="Y82" s="61" t="s">
        <v>333</v>
      </c>
      <c r="Z82" s="62" t="s">
        <v>192</v>
      </c>
      <c r="AA82" s="65" t="s">
        <v>342</v>
      </c>
      <c r="AB82" s="65" t="s">
        <v>1023</v>
      </c>
      <c r="AC82" s="65" t="s">
        <v>192</v>
      </c>
      <c r="AD82" s="61"/>
      <c r="AE82" s="61">
        <v>32</v>
      </c>
      <c r="AF82" s="61">
        <v>4</v>
      </c>
      <c r="AG82" s="92">
        <v>2011</v>
      </c>
      <c r="AH82" s="74"/>
      <c r="AI82" s="66" t="s">
        <v>1126</v>
      </c>
      <c r="AJ82" s="61" t="s">
        <v>1125</v>
      </c>
      <c r="AK82" s="74"/>
    </row>
    <row r="83" spans="1:37" ht="14.25" customHeight="1" x14ac:dyDescent="0.25">
      <c r="A83" t="s">
        <v>395</v>
      </c>
      <c r="C83" s="64" t="s">
        <v>1036</v>
      </c>
      <c r="D83" s="61"/>
      <c r="E83" s="65" t="s">
        <v>206</v>
      </c>
      <c r="F83" s="61" t="s">
        <v>1037</v>
      </c>
      <c r="G83" s="65"/>
      <c r="H83" s="61">
        <v>16</v>
      </c>
      <c r="I83" s="74">
        <v>24</v>
      </c>
      <c r="J83" s="89"/>
      <c r="K83" s="90"/>
      <c r="L83" s="114"/>
      <c r="M83" s="61"/>
      <c r="N83" s="62"/>
      <c r="O83" s="61"/>
      <c r="P83" s="61"/>
      <c r="Q83" s="114"/>
      <c r="R83" s="61"/>
      <c r="S83" s="91"/>
      <c r="T83" s="114"/>
      <c r="U83" s="89" t="s">
        <v>42</v>
      </c>
      <c r="V83" s="65"/>
      <c r="W83" s="61"/>
      <c r="X83" s="61"/>
      <c r="Y83" s="61"/>
      <c r="Z83" s="62"/>
      <c r="AA83" s="65" t="s">
        <v>402</v>
      </c>
      <c r="AB83" s="65" t="s">
        <v>402</v>
      </c>
      <c r="AC83" s="65"/>
      <c r="AD83" s="61"/>
      <c r="AE83" s="61"/>
      <c r="AF83" s="61"/>
      <c r="AG83" s="92">
        <v>1998</v>
      </c>
      <c r="AH83" s="74"/>
      <c r="AI83" s="93"/>
      <c r="AJ83" s="61" t="s">
        <v>1038</v>
      </c>
      <c r="AK83" s="74"/>
    </row>
    <row r="84" spans="1:37" ht="14.25" customHeight="1" x14ac:dyDescent="0.25">
      <c r="A84" t="s">
        <v>395</v>
      </c>
      <c r="C84" s="64" t="s">
        <v>453</v>
      </c>
      <c r="D84" s="61" t="s">
        <v>455</v>
      </c>
      <c r="E84" s="65" t="s">
        <v>206</v>
      </c>
      <c r="F84" s="61" t="s">
        <v>454</v>
      </c>
      <c r="G84" s="65"/>
      <c r="H84" s="61">
        <v>16</v>
      </c>
      <c r="I84" s="74">
        <v>16</v>
      </c>
      <c r="J84" s="89"/>
      <c r="K84" s="90"/>
      <c r="L84" s="114"/>
      <c r="M84" s="61"/>
      <c r="N84" s="62"/>
      <c r="O84" s="61"/>
      <c r="P84" s="61"/>
      <c r="Q84" s="114"/>
      <c r="R84" s="61"/>
      <c r="S84" s="91"/>
      <c r="T84" s="114"/>
      <c r="U84" s="89" t="s">
        <v>42</v>
      </c>
      <c r="V84" s="65">
        <v>14</v>
      </c>
      <c r="W84" s="61" t="s">
        <v>453</v>
      </c>
      <c r="X84" s="61"/>
      <c r="Y84" s="61"/>
      <c r="Z84" s="62"/>
      <c r="AA84" s="65"/>
      <c r="AB84" s="65" t="s">
        <v>402</v>
      </c>
      <c r="AC84" s="65"/>
      <c r="AD84" s="61"/>
      <c r="AE84" s="61"/>
      <c r="AF84" s="61"/>
      <c r="AG84" s="92">
        <v>2006</v>
      </c>
      <c r="AH84" s="74">
        <v>2009</v>
      </c>
      <c r="AI84" s="89"/>
      <c r="AJ84" s="61"/>
      <c r="AK84" s="74"/>
    </row>
    <row r="85" spans="1:37" ht="14.25" customHeight="1" x14ac:dyDescent="0.25">
      <c r="A85" t="s">
        <v>395</v>
      </c>
      <c r="C85" s="64" t="s">
        <v>984</v>
      </c>
      <c r="D85" s="61" t="s">
        <v>985</v>
      </c>
      <c r="E85" s="65" t="s">
        <v>562</v>
      </c>
      <c r="F85" s="61" t="s">
        <v>271</v>
      </c>
      <c r="G85" s="65"/>
      <c r="H85" s="61"/>
      <c r="I85" s="74"/>
      <c r="J85" s="89"/>
      <c r="K85" s="90"/>
      <c r="L85" s="114"/>
      <c r="M85" s="61"/>
      <c r="N85" s="62"/>
      <c r="O85" s="61"/>
      <c r="P85" s="61"/>
      <c r="Q85" s="114"/>
      <c r="R85" s="61"/>
      <c r="S85" s="91"/>
      <c r="T85" s="114"/>
      <c r="U85" s="89" t="s">
        <v>47</v>
      </c>
      <c r="V85" s="65">
        <v>16</v>
      </c>
      <c r="W85" s="61" t="s">
        <v>984</v>
      </c>
      <c r="X85" s="61"/>
      <c r="Y85" s="61"/>
      <c r="Z85" s="48" t="s">
        <v>193</v>
      </c>
      <c r="AA85" s="46">
        <v>256</v>
      </c>
      <c r="AB85" s="46">
        <v>256</v>
      </c>
      <c r="AC85" s="46" t="s">
        <v>192</v>
      </c>
      <c r="AD85" s="61"/>
      <c r="AE85" s="61"/>
      <c r="AF85" s="61"/>
      <c r="AG85" s="92">
        <v>2913</v>
      </c>
      <c r="AH85" s="74">
        <v>2013</v>
      </c>
      <c r="AI85" s="89"/>
      <c r="AJ85" s="61" t="s">
        <v>986</v>
      </c>
      <c r="AK85" s="74"/>
    </row>
    <row r="86" spans="1:37" ht="15.75" thickBot="1" x14ac:dyDescent="0.3">
      <c r="C86" s="96"/>
      <c r="D86" s="50"/>
      <c r="E86" s="97"/>
      <c r="F86" s="98"/>
      <c r="G86" s="97"/>
      <c r="H86" s="50"/>
      <c r="I86" s="99"/>
      <c r="J86" s="100"/>
      <c r="K86" s="101"/>
      <c r="L86" s="101"/>
      <c r="M86" s="50"/>
      <c r="N86" s="50"/>
      <c r="O86" s="50"/>
      <c r="P86" s="50"/>
      <c r="Q86" s="50"/>
      <c r="R86" s="50"/>
      <c r="S86" s="102"/>
      <c r="T86" s="103"/>
      <c r="U86" s="100"/>
      <c r="V86" s="97"/>
      <c r="W86" s="50"/>
      <c r="X86" s="50"/>
      <c r="Y86" s="50"/>
      <c r="Z86" s="54"/>
      <c r="AA86" s="97"/>
      <c r="AB86" s="97"/>
      <c r="AC86" s="97"/>
      <c r="AD86" s="50"/>
      <c r="AE86" s="50"/>
      <c r="AF86" s="50"/>
      <c r="AG86" s="104"/>
      <c r="AH86" s="57"/>
      <c r="AI86" s="67"/>
      <c r="AJ86" s="50"/>
      <c r="AK86" s="57"/>
    </row>
    <row r="87" spans="1:37" x14ac:dyDescent="0.25">
      <c r="A87">
        <f>COUNTIF(A6:A86,"A")</f>
        <v>0</v>
      </c>
      <c r="B87">
        <f>COUNTIF(A6:A86,"W")</f>
        <v>43</v>
      </c>
      <c r="C87" s="43" t="s">
        <v>1194</v>
      </c>
      <c r="H87" s="59" t="s">
        <v>197</v>
      </c>
      <c r="I87" s="59"/>
      <c r="R87"/>
      <c r="S87" s="19"/>
      <c r="T87" s="16"/>
      <c r="V87" s="58"/>
      <c r="Y87" s="11"/>
      <c r="Z87" s="52"/>
      <c r="AA87" s="69" t="s">
        <v>666</v>
      </c>
      <c r="AB87" s="60"/>
      <c r="AF87"/>
      <c r="AG87"/>
      <c r="AH87"/>
      <c r="AI87"/>
      <c r="AJ87"/>
    </row>
    <row r="88" spans="1:37" x14ac:dyDescent="0.25">
      <c r="A88">
        <f>COUNTIF(A6:A86,"B")</f>
        <v>0</v>
      </c>
      <c r="B88">
        <f>COUNTIF(A6:A86,"X")</f>
        <v>37</v>
      </c>
      <c r="C88" s="43" t="s">
        <v>1193</v>
      </c>
      <c r="H88" s="58"/>
      <c r="I88" s="59"/>
      <c r="R88"/>
      <c r="S88" s="19"/>
      <c r="T88" s="16"/>
      <c r="V88" s="58"/>
      <c r="Y88" s="11"/>
      <c r="Z88" s="52"/>
      <c r="AA88" s="55"/>
      <c r="AB88" s="55"/>
      <c r="AF88"/>
      <c r="AG88"/>
      <c r="AH88"/>
      <c r="AI88"/>
      <c r="AJ88"/>
    </row>
    <row r="89" spans="1:37" x14ac:dyDescent="0.25">
      <c r="C89" s="42" t="s">
        <v>184</v>
      </c>
      <c r="D89" s="6"/>
      <c r="E89" s="40"/>
      <c r="F89" t="s">
        <v>287</v>
      </c>
      <c r="R89"/>
      <c r="S89" s="19"/>
      <c r="T89" s="16"/>
      <c r="V89" s="58"/>
      <c r="Y89" s="11"/>
      <c r="Z89" s="52"/>
      <c r="AA89" s="58"/>
      <c r="AB89" s="58"/>
      <c r="AF89"/>
      <c r="AG89"/>
      <c r="AH89"/>
      <c r="AI89"/>
      <c r="AJ89"/>
    </row>
    <row r="90" spans="1:37" x14ac:dyDescent="0.25">
      <c r="C90" s="43" t="s">
        <v>183</v>
      </c>
      <c r="D90">
        <v>0.04</v>
      </c>
      <c r="F90" s="6"/>
      <c r="R90"/>
      <c r="S90" s="19"/>
      <c r="T90" s="16"/>
      <c r="V90" s="58"/>
      <c r="Y90" s="11"/>
      <c r="Z90" s="52"/>
      <c r="AA90" s="58"/>
      <c r="AB90" s="58"/>
      <c r="AF90"/>
      <c r="AG90"/>
      <c r="AH90"/>
      <c r="AI90"/>
      <c r="AJ90"/>
    </row>
    <row r="91" spans="1:37" x14ac:dyDescent="0.25">
      <c r="C91" s="43" t="s">
        <v>180</v>
      </c>
      <c r="D91" s="19">
        <v>0.33</v>
      </c>
      <c r="F91" s="6" t="s">
        <v>1181</v>
      </c>
      <c r="I91" s="58"/>
      <c r="R91"/>
      <c r="S91" s="19"/>
      <c r="T91" s="16"/>
      <c r="V91" s="58"/>
      <c r="Y91" s="11"/>
      <c r="Z91" s="52"/>
      <c r="AA91" s="58"/>
      <c r="AB91" s="58"/>
      <c r="AF91"/>
      <c r="AG91"/>
      <c r="AH91"/>
      <c r="AI91"/>
      <c r="AJ91"/>
    </row>
    <row r="92" spans="1:37" x14ac:dyDescent="0.25">
      <c r="C92" s="43" t="s">
        <v>181</v>
      </c>
      <c r="D92" s="19">
        <v>0.67</v>
      </c>
      <c r="F92" t="s">
        <v>186</v>
      </c>
      <c r="G92" s="34" t="s">
        <v>248</v>
      </c>
      <c r="I92" s="58"/>
      <c r="R92"/>
      <c r="S92" s="19"/>
      <c r="T92" s="16"/>
      <c r="V92" s="58"/>
      <c r="Y92" s="11"/>
      <c r="Z92" s="52"/>
      <c r="AA92" s="58"/>
      <c r="AB92" s="58"/>
      <c r="AF92"/>
      <c r="AG92"/>
      <c r="AH92"/>
      <c r="AI92"/>
      <c r="AJ92"/>
    </row>
    <row r="93" spans="1:37" x14ac:dyDescent="0.25">
      <c r="C93" s="43" t="s">
        <v>182</v>
      </c>
      <c r="D93" s="19">
        <v>1</v>
      </c>
      <c r="F93" t="s">
        <v>188</v>
      </c>
      <c r="G93" s="34" t="s">
        <v>249</v>
      </c>
      <c r="R93"/>
      <c r="S93" s="19"/>
      <c r="T93" s="16"/>
      <c r="V93" s="58"/>
      <c r="Y93" s="11"/>
      <c r="Z93" s="52"/>
      <c r="AA93" s="58"/>
      <c r="AB93" s="58"/>
      <c r="AF93"/>
      <c r="AG93"/>
      <c r="AH93"/>
      <c r="AI93"/>
      <c r="AJ93"/>
    </row>
  </sheetData>
  <sortState ref="A6:AK85">
    <sortCondition ref="G6:G85"/>
    <sortCondition ref="A6:A85"/>
    <sortCondition ref="C6:C85"/>
  </sortState>
  <hyperlinks>
    <hyperlink ref="AK9" r:id="rId1"/>
    <hyperlink ref="AI50" r:id="rId2"/>
    <hyperlink ref="AI45" r:id="rId3"/>
    <hyperlink ref="AI33" r:id="rId4"/>
    <hyperlink ref="AI43" r:id="rId5"/>
    <hyperlink ref="AI72" r:id="rId6"/>
    <hyperlink ref="AI80" r:id="rId7"/>
    <hyperlink ref="AI32" r:id="rId8"/>
    <hyperlink ref="AI23" r:id="rId9"/>
    <hyperlink ref="AI22" r:id="rId10"/>
  </hyperlinks>
  <pageMargins left="0.7" right="0.7" top="0.75" bottom="0.75" header="0.3" footer="0.3"/>
  <pageSetup orientation="portrait"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65"/>
  <sheetViews>
    <sheetView topLeftCell="A4" zoomScale="85" zoomScaleNormal="85" workbookViewId="0">
      <pane ySplit="1" topLeftCell="A26" activePane="bottomLeft" state="frozenSplit"/>
      <selection activeCell="A4" sqref="A4"/>
      <selection pane="bottomLeft" activeCell="A33" sqref="A33:XFD33"/>
    </sheetView>
  </sheetViews>
  <sheetFormatPr defaultRowHeight="15" x14ac:dyDescent="0.25"/>
  <cols>
    <col min="1" max="1" width="3.42578125" customWidth="1"/>
    <col min="2" max="2" width="14.5703125" customWidth="1"/>
    <col min="3" max="3" width="5.7109375" customWidth="1"/>
    <col min="4" max="4" width="4.85546875" customWidth="1"/>
    <col min="6" max="6" width="6.140625" customWidth="1"/>
    <col min="7" max="7" width="5.28515625" customWidth="1"/>
    <col min="8" max="8" width="6.42578125" customWidth="1"/>
    <col min="9" max="9" width="10.85546875" customWidth="1"/>
    <col min="10" max="10" width="6.5703125" customWidth="1"/>
    <col min="11" max="11" width="5.140625" customWidth="1"/>
    <col min="12" max="12" width="6.5703125" customWidth="1"/>
    <col min="13" max="13" width="5.5703125" customWidth="1"/>
    <col min="14" max="14" width="5" style="13" customWidth="1"/>
    <col min="15" max="15" width="5.7109375" style="19" customWidth="1"/>
    <col min="16" max="16" width="5.28515625" style="16" customWidth="1"/>
    <col min="17" max="17" width="6.85546875" customWidth="1"/>
    <col min="18" max="18" width="5" customWidth="1"/>
    <col min="19" max="19" width="5.5703125" customWidth="1"/>
    <col min="20" max="20" width="22.28515625" customWidth="1"/>
    <col min="21" max="21" width="15.42578125" customWidth="1"/>
    <col min="22" max="22" width="30.42578125" customWidth="1"/>
    <col min="23" max="23" width="46" customWidth="1"/>
  </cols>
  <sheetData>
    <row r="1" spans="2:23" ht="18.75" x14ac:dyDescent="0.3">
      <c r="B1" s="7" t="s">
        <v>0</v>
      </c>
      <c r="F1" s="8" t="s">
        <v>1</v>
      </c>
    </row>
    <row r="2" spans="2:23" x14ac:dyDescent="0.25">
      <c r="B2" s="6" t="s">
        <v>50</v>
      </c>
    </row>
    <row r="3" spans="2:23" ht="15.75" thickBot="1" x14ac:dyDescent="0.3"/>
    <row r="4" spans="2:23" s="1" customFormat="1" ht="30" customHeight="1" thickBot="1" x14ac:dyDescent="0.3">
      <c r="B4" s="2" t="s">
        <v>2</v>
      </c>
      <c r="C4" s="3" t="s">
        <v>12</v>
      </c>
      <c r="D4" s="3" t="s">
        <v>13</v>
      </c>
      <c r="E4" s="3" t="s">
        <v>3</v>
      </c>
      <c r="F4" s="3" t="s">
        <v>4</v>
      </c>
      <c r="G4" s="3" t="s">
        <v>18</v>
      </c>
      <c r="H4" s="3" t="s">
        <v>17</v>
      </c>
      <c r="I4" s="3" t="s">
        <v>5</v>
      </c>
      <c r="J4" s="3" t="s">
        <v>6</v>
      </c>
      <c r="K4" s="3" t="s">
        <v>7</v>
      </c>
      <c r="L4" s="3" t="s">
        <v>8</v>
      </c>
      <c r="M4" s="3" t="s">
        <v>9</v>
      </c>
      <c r="N4" s="14" t="s">
        <v>113</v>
      </c>
      <c r="O4" s="20" t="s">
        <v>156</v>
      </c>
      <c r="P4" s="21" t="s">
        <v>157</v>
      </c>
      <c r="Q4" s="3" t="s">
        <v>40</v>
      </c>
      <c r="R4" s="3" t="s">
        <v>125</v>
      </c>
      <c r="S4" s="3" t="s">
        <v>14</v>
      </c>
      <c r="T4" s="3" t="s">
        <v>10</v>
      </c>
      <c r="U4" s="9" t="s">
        <v>62</v>
      </c>
      <c r="V4" s="9" t="s">
        <v>54</v>
      </c>
      <c r="W4" s="4" t="s">
        <v>11</v>
      </c>
    </row>
    <row r="5" spans="2:23" ht="7.5" customHeight="1" x14ac:dyDescent="0.3"/>
    <row r="6" spans="2:23" ht="14.45" customHeight="1" x14ac:dyDescent="0.3">
      <c r="B6" s="8" t="s">
        <v>174</v>
      </c>
    </row>
    <row r="7" spans="2:23" ht="14.45" x14ac:dyDescent="0.3">
      <c r="B7" t="s">
        <v>168</v>
      </c>
      <c r="C7">
        <v>16</v>
      </c>
      <c r="D7">
        <v>8</v>
      </c>
      <c r="E7" t="s">
        <v>172</v>
      </c>
      <c r="F7">
        <v>40</v>
      </c>
      <c r="G7">
        <v>8</v>
      </c>
      <c r="H7">
        <v>1</v>
      </c>
      <c r="I7" t="s">
        <v>20</v>
      </c>
      <c r="Q7" t="s">
        <v>42</v>
      </c>
      <c r="S7">
        <v>2013</v>
      </c>
      <c r="T7" t="s">
        <v>170</v>
      </c>
      <c r="U7" t="s">
        <v>63</v>
      </c>
      <c r="V7" t="s">
        <v>171</v>
      </c>
    </row>
    <row r="8" spans="2:23" ht="14.45" x14ac:dyDescent="0.3">
      <c r="B8" t="s">
        <v>169</v>
      </c>
      <c r="C8">
        <v>16</v>
      </c>
      <c r="D8">
        <v>16</v>
      </c>
      <c r="E8" t="s">
        <v>173</v>
      </c>
      <c r="F8">
        <v>40</v>
      </c>
      <c r="G8">
        <v>8</v>
      </c>
      <c r="H8">
        <v>1</v>
      </c>
      <c r="I8" t="s">
        <v>20</v>
      </c>
      <c r="Q8" t="s">
        <v>42</v>
      </c>
      <c r="S8">
        <v>2013</v>
      </c>
      <c r="T8" t="s">
        <v>170</v>
      </c>
      <c r="U8" t="s">
        <v>63</v>
      </c>
      <c r="V8" t="s">
        <v>171</v>
      </c>
    </row>
    <row r="9" spans="2:23" ht="14.45" x14ac:dyDescent="0.3">
      <c r="B9" t="s">
        <v>46</v>
      </c>
      <c r="C9">
        <v>8</v>
      </c>
      <c r="D9">
        <v>9</v>
      </c>
      <c r="E9" t="s">
        <v>24</v>
      </c>
      <c r="F9">
        <v>8</v>
      </c>
      <c r="G9">
        <v>64</v>
      </c>
      <c r="H9">
        <v>2</v>
      </c>
      <c r="I9" t="s">
        <v>114</v>
      </c>
      <c r="J9">
        <v>92</v>
      </c>
      <c r="L9">
        <v>1</v>
      </c>
      <c r="M9">
        <v>453</v>
      </c>
      <c r="N9" s="13">
        <v>2.2000000000000002</v>
      </c>
      <c r="O9" s="19">
        <v>0.33</v>
      </c>
      <c r="P9" s="16">
        <f>1000*O9*M9/J9</f>
        <v>1624.891304347826</v>
      </c>
      <c r="Q9" t="s">
        <v>42</v>
      </c>
      <c r="R9">
        <v>14.5</v>
      </c>
      <c r="S9">
        <v>2013</v>
      </c>
      <c r="U9" t="s">
        <v>63</v>
      </c>
      <c r="V9" t="s">
        <v>56</v>
      </c>
      <c r="W9" t="s">
        <v>45</v>
      </c>
    </row>
    <row r="10" spans="2:23" ht="14.45" x14ac:dyDescent="0.3">
      <c r="B10" t="s">
        <v>46</v>
      </c>
      <c r="C10">
        <v>8</v>
      </c>
      <c r="D10">
        <v>9</v>
      </c>
      <c r="E10" t="s">
        <v>24</v>
      </c>
      <c r="F10">
        <v>8</v>
      </c>
      <c r="G10">
        <v>64</v>
      </c>
      <c r="H10">
        <v>2</v>
      </c>
      <c r="I10" t="s">
        <v>44</v>
      </c>
      <c r="J10">
        <v>102</v>
      </c>
      <c r="L10">
        <v>1</v>
      </c>
      <c r="M10">
        <v>360</v>
      </c>
      <c r="N10" s="13">
        <v>4.5</v>
      </c>
      <c r="O10" s="19">
        <v>0.33</v>
      </c>
      <c r="P10" s="16">
        <f>1000*O10*M10/J10</f>
        <v>1164.7058823529412</v>
      </c>
      <c r="Q10" t="s">
        <v>42</v>
      </c>
      <c r="R10">
        <v>10.1</v>
      </c>
      <c r="S10">
        <v>2009</v>
      </c>
      <c r="U10" t="s">
        <v>63</v>
      </c>
      <c r="V10" t="s">
        <v>56</v>
      </c>
      <c r="W10" t="s">
        <v>45</v>
      </c>
    </row>
    <row r="11" spans="2:23" ht="14.45" x14ac:dyDescent="0.3">
      <c r="B11" t="s">
        <v>144</v>
      </c>
      <c r="C11">
        <v>16</v>
      </c>
      <c r="D11">
        <v>18</v>
      </c>
      <c r="E11" t="s">
        <v>24</v>
      </c>
      <c r="F11">
        <v>100</v>
      </c>
      <c r="G11">
        <v>3</v>
      </c>
      <c r="H11">
        <v>1</v>
      </c>
      <c r="I11" t="s">
        <v>128</v>
      </c>
      <c r="J11">
        <v>1214</v>
      </c>
      <c r="L11">
        <v>1</v>
      </c>
      <c r="M11" s="16">
        <v>84.7</v>
      </c>
      <c r="N11" s="13">
        <v>12</v>
      </c>
      <c r="O11" s="19">
        <v>0.67</v>
      </c>
      <c r="P11" s="16">
        <f t="shared" ref="P11:P13" si="0">1000*O11*M11/J11</f>
        <v>46.745469522240526</v>
      </c>
      <c r="Q11" t="s">
        <v>42</v>
      </c>
      <c r="R11">
        <v>14.5</v>
      </c>
      <c r="S11">
        <v>2013</v>
      </c>
      <c r="T11" t="s">
        <v>145</v>
      </c>
      <c r="U11" t="s">
        <v>63</v>
      </c>
      <c r="V11" t="s">
        <v>146</v>
      </c>
      <c r="W11" t="s">
        <v>147</v>
      </c>
    </row>
    <row r="12" spans="2:23" ht="14.45" x14ac:dyDescent="0.3">
      <c r="B12" t="s">
        <v>144</v>
      </c>
      <c r="C12">
        <v>16</v>
      </c>
      <c r="D12">
        <v>18</v>
      </c>
      <c r="E12" t="s">
        <v>24</v>
      </c>
      <c r="F12">
        <v>100</v>
      </c>
      <c r="G12">
        <v>3</v>
      </c>
      <c r="H12">
        <v>1</v>
      </c>
      <c r="I12" t="s">
        <v>20</v>
      </c>
      <c r="J12">
        <v>471</v>
      </c>
      <c r="L12">
        <v>1</v>
      </c>
      <c r="M12">
        <v>190</v>
      </c>
      <c r="N12" s="13">
        <v>6</v>
      </c>
      <c r="O12" s="19">
        <v>0.67</v>
      </c>
      <c r="P12" s="16">
        <f t="shared" si="0"/>
        <v>270.27600849256902</v>
      </c>
      <c r="Q12" t="s">
        <v>42</v>
      </c>
      <c r="R12">
        <v>14.5</v>
      </c>
      <c r="S12">
        <v>2013</v>
      </c>
      <c r="T12" t="s">
        <v>145</v>
      </c>
      <c r="U12" t="s">
        <v>63</v>
      </c>
      <c r="V12" t="s">
        <v>146</v>
      </c>
    </row>
    <row r="13" spans="2:23" ht="14.45" x14ac:dyDescent="0.3">
      <c r="B13" s="6" t="s">
        <v>19</v>
      </c>
      <c r="C13">
        <v>16</v>
      </c>
      <c r="D13">
        <v>16</v>
      </c>
      <c r="E13" t="s">
        <v>24</v>
      </c>
      <c r="G13">
        <v>256</v>
      </c>
      <c r="H13">
        <v>2</v>
      </c>
      <c r="I13" s="11" t="s">
        <v>20</v>
      </c>
      <c r="J13">
        <v>112</v>
      </c>
      <c r="L13">
        <v>1</v>
      </c>
      <c r="M13">
        <v>240</v>
      </c>
      <c r="N13" s="13">
        <v>4.3</v>
      </c>
      <c r="O13" s="19">
        <v>0.67</v>
      </c>
      <c r="P13" s="22">
        <f t="shared" si="0"/>
        <v>1435.7142857142858</v>
      </c>
      <c r="Q13" t="s">
        <v>42</v>
      </c>
      <c r="R13">
        <v>14.5</v>
      </c>
      <c r="S13">
        <v>2010</v>
      </c>
      <c r="T13" t="s">
        <v>23</v>
      </c>
      <c r="U13" t="s">
        <v>69</v>
      </c>
      <c r="V13" t="s">
        <v>58</v>
      </c>
      <c r="W13" t="s">
        <v>143</v>
      </c>
    </row>
    <row r="14" spans="2:23" ht="14.45" x14ac:dyDescent="0.3">
      <c r="B14" t="s">
        <v>19</v>
      </c>
      <c r="C14">
        <v>16</v>
      </c>
      <c r="D14">
        <v>16</v>
      </c>
      <c r="E14" t="s">
        <v>24</v>
      </c>
      <c r="G14">
        <v>256</v>
      </c>
      <c r="H14">
        <v>2</v>
      </c>
      <c r="I14" s="11" t="s">
        <v>21</v>
      </c>
      <c r="J14">
        <v>188</v>
      </c>
      <c r="L14">
        <v>1</v>
      </c>
      <c r="M14">
        <v>129</v>
      </c>
      <c r="O14" s="19">
        <v>0.67</v>
      </c>
      <c r="P14" s="16">
        <f t="shared" ref="P14:P17" si="1">1000*O14*M14/J14</f>
        <v>459.7340425531915</v>
      </c>
      <c r="Q14" t="s">
        <v>42</v>
      </c>
      <c r="S14">
        <v>2010</v>
      </c>
      <c r="T14" t="s">
        <v>23</v>
      </c>
      <c r="U14" t="s">
        <v>69</v>
      </c>
      <c r="V14" t="s">
        <v>58</v>
      </c>
    </row>
    <row r="15" spans="2:23" ht="14.45" x14ac:dyDescent="0.3">
      <c r="B15" t="s">
        <v>19</v>
      </c>
      <c r="C15">
        <v>16</v>
      </c>
      <c r="D15">
        <v>16</v>
      </c>
      <c r="E15" t="s">
        <v>24</v>
      </c>
      <c r="G15">
        <v>256</v>
      </c>
      <c r="H15">
        <v>2</v>
      </c>
      <c r="I15" s="11" t="s">
        <v>22</v>
      </c>
      <c r="J15">
        <v>189</v>
      </c>
      <c r="L15">
        <v>1</v>
      </c>
      <c r="M15">
        <v>160</v>
      </c>
      <c r="O15" s="19">
        <v>0.67</v>
      </c>
      <c r="P15" s="16">
        <f t="shared" si="1"/>
        <v>567.19576719576719</v>
      </c>
      <c r="Q15" t="s">
        <v>42</v>
      </c>
      <c r="S15">
        <v>2010</v>
      </c>
      <c r="T15" t="s">
        <v>23</v>
      </c>
      <c r="U15" t="s">
        <v>69</v>
      </c>
      <c r="V15" t="s">
        <v>58</v>
      </c>
    </row>
    <row r="16" spans="2:23" x14ac:dyDescent="0.25">
      <c r="B16" t="s">
        <v>78</v>
      </c>
      <c r="C16">
        <v>32</v>
      </c>
      <c r="D16">
        <v>16</v>
      </c>
      <c r="E16" t="s">
        <v>24</v>
      </c>
      <c r="G16">
        <v>256</v>
      </c>
      <c r="H16">
        <v>2</v>
      </c>
      <c r="I16" s="11" t="s">
        <v>20</v>
      </c>
      <c r="J16" t="s">
        <v>100</v>
      </c>
      <c r="L16">
        <v>2</v>
      </c>
      <c r="M16">
        <v>100</v>
      </c>
      <c r="O16" s="19">
        <v>1</v>
      </c>
      <c r="Q16" t="s">
        <v>42</v>
      </c>
      <c r="S16">
        <v>2013</v>
      </c>
      <c r="T16" t="s">
        <v>48</v>
      </c>
      <c r="U16" t="s">
        <v>79</v>
      </c>
      <c r="V16" t="s">
        <v>142</v>
      </c>
    </row>
    <row r="17" spans="2:23" x14ac:dyDescent="0.25">
      <c r="B17" s="6" t="s">
        <v>31</v>
      </c>
      <c r="C17">
        <v>16</v>
      </c>
      <c r="D17" s="10" t="s">
        <v>81</v>
      </c>
      <c r="E17" t="s">
        <v>26</v>
      </c>
      <c r="F17">
        <v>64</v>
      </c>
      <c r="G17">
        <v>32</v>
      </c>
      <c r="H17">
        <v>3</v>
      </c>
      <c r="I17" t="s">
        <v>33</v>
      </c>
      <c r="J17">
        <v>140</v>
      </c>
      <c r="K17">
        <v>4</v>
      </c>
      <c r="M17">
        <v>198</v>
      </c>
      <c r="O17" s="19">
        <v>0.67</v>
      </c>
      <c r="P17" s="22">
        <f t="shared" si="1"/>
        <v>947.57142857142856</v>
      </c>
      <c r="Q17" t="s">
        <v>158</v>
      </c>
      <c r="S17">
        <v>2010</v>
      </c>
      <c r="T17" t="s">
        <v>32</v>
      </c>
      <c r="U17" s="5" t="s">
        <v>65</v>
      </c>
      <c r="V17" t="s">
        <v>76</v>
      </c>
      <c r="W17" s="6" t="s">
        <v>34</v>
      </c>
    </row>
    <row r="18" spans="2:23" x14ac:dyDescent="0.25">
      <c r="B18" t="s">
        <v>31</v>
      </c>
      <c r="C18">
        <v>16</v>
      </c>
      <c r="D18" s="10" t="s">
        <v>81</v>
      </c>
      <c r="E18" t="s">
        <v>26</v>
      </c>
      <c r="F18">
        <v>64</v>
      </c>
      <c r="G18">
        <v>128</v>
      </c>
      <c r="H18">
        <v>3</v>
      </c>
      <c r="I18" t="s">
        <v>33</v>
      </c>
      <c r="J18">
        <v>480</v>
      </c>
      <c r="K18">
        <v>4</v>
      </c>
      <c r="M18">
        <v>197</v>
      </c>
      <c r="O18" s="19">
        <v>0.67</v>
      </c>
      <c r="P18" s="16">
        <f t="shared" ref="P18:P21" si="2">1000*O18*M18/J18</f>
        <v>274.97916666666669</v>
      </c>
      <c r="Q18" t="s">
        <v>158</v>
      </c>
      <c r="S18">
        <v>2010</v>
      </c>
      <c r="T18" t="s">
        <v>32</v>
      </c>
      <c r="U18" s="5" t="s">
        <v>65</v>
      </c>
      <c r="V18" t="s">
        <v>76</v>
      </c>
      <c r="W18" s="6" t="s">
        <v>34</v>
      </c>
    </row>
    <row r="19" spans="2:23" x14ac:dyDescent="0.25">
      <c r="B19" t="s">
        <v>52</v>
      </c>
      <c r="C19">
        <v>8</v>
      </c>
      <c r="D19">
        <v>18</v>
      </c>
      <c r="E19" t="s">
        <v>24</v>
      </c>
      <c r="F19">
        <v>57</v>
      </c>
      <c r="H19">
        <v>2</v>
      </c>
      <c r="I19" t="s">
        <v>21</v>
      </c>
      <c r="J19">
        <v>177</v>
      </c>
      <c r="L19">
        <v>1</v>
      </c>
      <c r="M19">
        <v>117</v>
      </c>
      <c r="O19" s="19">
        <v>0.33</v>
      </c>
      <c r="P19" s="16">
        <f t="shared" si="2"/>
        <v>218.13559322033899</v>
      </c>
      <c r="Q19" t="s">
        <v>47</v>
      </c>
      <c r="S19">
        <v>2006</v>
      </c>
      <c r="T19" t="s">
        <v>48</v>
      </c>
      <c r="U19" t="s">
        <v>71</v>
      </c>
      <c r="V19" t="s">
        <v>59</v>
      </c>
      <c r="W19" t="s">
        <v>53</v>
      </c>
    </row>
    <row r="20" spans="2:23" x14ac:dyDescent="0.25">
      <c r="B20" t="s">
        <v>75</v>
      </c>
      <c r="C20">
        <v>8</v>
      </c>
      <c r="D20">
        <v>18</v>
      </c>
      <c r="E20" t="s">
        <v>24</v>
      </c>
      <c r="F20">
        <v>57</v>
      </c>
      <c r="H20">
        <v>2</v>
      </c>
      <c r="I20" s="6"/>
      <c r="Q20" t="s">
        <v>42</v>
      </c>
      <c r="S20">
        <v>2006</v>
      </c>
      <c r="T20" t="s">
        <v>61</v>
      </c>
      <c r="U20" t="s">
        <v>70</v>
      </c>
      <c r="V20" t="s">
        <v>59</v>
      </c>
      <c r="W20" t="s">
        <v>101</v>
      </c>
    </row>
    <row r="21" spans="2:23" x14ac:dyDescent="0.25">
      <c r="B21" t="s">
        <v>83</v>
      </c>
      <c r="C21">
        <v>32</v>
      </c>
      <c r="D21">
        <v>8</v>
      </c>
      <c r="E21" t="s">
        <v>39</v>
      </c>
      <c r="F21" s="10" t="s">
        <v>84</v>
      </c>
      <c r="I21" t="s">
        <v>21</v>
      </c>
      <c r="J21">
        <v>440</v>
      </c>
      <c r="M21">
        <v>90</v>
      </c>
      <c r="O21" s="19">
        <v>0.11</v>
      </c>
      <c r="P21" s="16">
        <f t="shared" si="2"/>
        <v>22.5</v>
      </c>
      <c r="Q21" t="s">
        <v>42</v>
      </c>
      <c r="S21">
        <v>2009</v>
      </c>
      <c r="T21" t="s">
        <v>86</v>
      </c>
      <c r="U21" t="s">
        <v>85</v>
      </c>
      <c r="V21" t="s">
        <v>159</v>
      </c>
      <c r="W21" t="s">
        <v>87</v>
      </c>
    </row>
    <row r="22" spans="2:23" ht="6.75" customHeight="1" x14ac:dyDescent="0.25"/>
    <row r="23" spans="2:23" ht="15.75" x14ac:dyDescent="0.25">
      <c r="B23" s="8" t="s">
        <v>82</v>
      </c>
    </row>
    <row r="24" spans="2:23" x14ac:dyDescent="0.25">
      <c r="B24" t="s">
        <v>35</v>
      </c>
      <c r="C24">
        <v>9</v>
      </c>
      <c r="D24">
        <v>9</v>
      </c>
      <c r="E24" t="s">
        <v>39</v>
      </c>
      <c r="I24" t="s">
        <v>37</v>
      </c>
      <c r="J24">
        <v>110</v>
      </c>
      <c r="K24">
        <v>1</v>
      </c>
      <c r="M24">
        <v>60</v>
      </c>
      <c r="S24">
        <v>2011</v>
      </c>
      <c r="T24" s="5" t="s">
        <v>36</v>
      </c>
      <c r="U24" t="s">
        <v>66</v>
      </c>
      <c r="V24" s="5" t="s">
        <v>77</v>
      </c>
      <c r="W24" t="s">
        <v>67</v>
      </c>
    </row>
    <row r="25" spans="2:23" x14ac:dyDescent="0.25">
      <c r="B25" t="s">
        <v>28</v>
      </c>
      <c r="C25" s="17" t="s">
        <v>105</v>
      </c>
      <c r="E25" t="s">
        <v>24</v>
      </c>
      <c r="F25">
        <v>21</v>
      </c>
      <c r="I25" t="s">
        <v>27</v>
      </c>
      <c r="J25" s="12" t="s">
        <v>106</v>
      </c>
      <c r="L25">
        <v>1</v>
      </c>
      <c r="M25">
        <v>130</v>
      </c>
      <c r="S25">
        <v>2012</v>
      </c>
      <c r="T25" t="s">
        <v>29</v>
      </c>
      <c r="U25" t="s">
        <v>74</v>
      </c>
      <c r="V25" t="s">
        <v>60</v>
      </c>
      <c r="W25" t="s">
        <v>30</v>
      </c>
    </row>
    <row r="26" spans="2:23" x14ac:dyDescent="0.25">
      <c r="B26" s="6" t="s">
        <v>80</v>
      </c>
      <c r="C26">
        <v>16</v>
      </c>
      <c r="D26">
        <v>32</v>
      </c>
      <c r="E26" t="s">
        <v>130</v>
      </c>
      <c r="F26">
        <v>20</v>
      </c>
      <c r="G26">
        <v>32</v>
      </c>
      <c r="H26">
        <v>9</v>
      </c>
      <c r="I26" t="s">
        <v>15</v>
      </c>
      <c r="J26">
        <v>190</v>
      </c>
      <c r="K26">
        <v>1</v>
      </c>
      <c r="L26">
        <v>1</v>
      </c>
      <c r="M26" s="6">
        <v>534</v>
      </c>
      <c r="N26" s="15"/>
      <c r="O26" s="19">
        <v>0.67</v>
      </c>
      <c r="P26" s="22">
        <f t="shared" ref="P26" si="3">1000*O26*M26/J26</f>
        <v>1883.0526315789473</v>
      </c>
      <c r="S26">
        <v>2011</v>
      </c>
      <c r="T26" t="s">
        <v>16</v>
      </c>
      <c r="U26" t="s">
        <v>68</v>
      </c>
      <c r="V26" t="s">
        <v>57</v>
      </c>
      <c r="W26" t="s">
        <v>103</v>
      </c>
    </row>
    <row r="27" spans="2:23" ht="14.45" x14ac:dyDescent="0.3">
      <c r="B27" s="6" t="s">
        <v>93</v>
      </c>
      <c r="C27" s="18" t="s">
        <v>94</v>
      </c>
      <c r="D27">
        <v>16</v>
      </c>
      <c r="E27" t="s">
        <v>95</v>
      </c>
      <c r="F27">
        <v>14</v>
      </c>
      <c r="G27">
        <v>16</v>
      </c>
      <c r="H27">
        <v>10</v>
      </c>
      <c r="I27" t="s">
        <v>33</v>
      </c>
      <c r="J27" t="s">
        <v>98</v>
      </c>
      <c r="L27" t="s">
        <v>99</v>
      </c>
      <c r="M27" s="6">
        <v>550</v>
      </c>
      <c r="N27" s="15"/>
      <c r="O27" s="19">
        <v>0.67</v>
      </c>
      <c r="S27">
        <v>2012</v>
      </c>
      <c r="T27" t="s">
        <v>97</v>
      </c>
      <c r="U27" t="s">
        <v>96</v>
      </c>
      <c r="V27" t="s">
        <v>102</v>
      </c>
      <c r="W27" t="s">
        <v>104</v>
      </c>
    </row>
    <row r="29" spans="2:23" ht="15.6" x14ac:dyDescent="0.3">
      <c r="B29" s="8" t="s">
        <v>107</v>
      </c>
    </row>
    <row r="30" spans="2:23" ht="14.45" x14ac:dyDescent="0.3">
      <c r="B30" t="s">
        <v>43</v>
      </c>
      <c r="C30">
        <v>1</v>
      </c>
      <c r="D30">
        <v>9</v>
      </c>
      <c r="E30" t="s">
        <v>24</v>
      </c>
      <c r="F30">
        <v>8</v>
      </c>
      <c r="G30">
        <v>64</v>
      </c>
      <c r="H30">
        <v>1</v>
      </c>
      <c r="I30" t="s">
        <v>114</v>
      </c>
      <c r="J30">
        <v>40</v>
      </c>
      <c r="L30">
        <v>1</v>
      </c>
      <c r="M30">
        <v>357</v>
      </c>
      <c r="N30" s="13">
        <v>3</v>
      </c>
      <c r="O30" s="19">
        <v>0.04</v>
      </c>
      <c r="P30" s="16">
        <f t="shared" ref="P30:P44" si="4">1000*O30*M30/J30</f>
        <v>357</v>
      </c>
      <c r="Q30" t="s">
        <v>42</v>
      </c>
      <c r="R30">
        <v>14.5</v>
      </c>
      <c r="S30">
        <v>2013</v>
      </c>
      <c r="T30" t="s">
        <v>48</v>
      </c>
      <c r="U30" t="s">
        <v>63</v>
      </c>
      <c r="V30" t="s">
        <v>55</v>
      </c>
      <c r="W30" t="s">
        <v>49</v>
      </c>
    </row>
    <row r="31" spans="2:23" x14ac:dyDescent="0.25">
      <c r="B31" t="s">
        <v>43</v>
      </c>
      <c r="C31">
        <v>1</v>
      </c>
      <c r="D31">
        <v>9</v>
      </c>
      <c r="E31" t="s">
        <v>24</v>
      </c>
      <c r="F31">
        <v>8</v>
      </c>
      <c r="G31">
        <v>64</v>
      </c>
      <c r="H31">
        <v>1</v>
      </c>
      <c r="I31" t="s">
        <v>21</v>
      </c>
      <c r="J31">
        <v>79</v>
      </c>
      <c r="L31">
        <v>1</v>
      </c>
      <c r="M31">
        <v>141</v>
      </c>
      <c r="N31" s="13">
        <v>7.5</v>
      </c>
      <c r="O31" s="19">
        <v>0.04</v>
      </c>
      <c r="P31" s="16">
        <f t="shared" si="4"/>
        <v>71.392405063291136</v>
      </c>
      <c r="Q31" t="s">
        <v>42</v>
      </c>
      <c r="R31">
        <v>11.1</v>
      </c>
      <c r="S31">
        <v>2009</v>
      </c>
      <c r="T31" t="s">
        <v>48</v>
      </c>
      <c r="U31" t="s">
        <v>63</v>
      </c>
      <c r="V31" t="s">
        <v>55</v>
      </c>
      <c r="W31" t="s">
        <v>49</v>
      </c>
    </row>
    <row r="32" spans="2:23" x14ac:dyDescent="0.25">
      <c r="B32" s="6" t="s">
        <v>38</v>
      </c>
      <c r="C32">
        <v>16</v>
      </c>
      <c r="D32">
        <v>16</v>
      </c>
      <c r="E32" t="s">
        <v>39</v>
      </c>
      <c r="F32">
        <v>16</v>
      </c>
      <c r="H32">
        <v>2</v>
      </c>
      <c r="I32" t="s">
        <v>20</v>
      </c>
      <c r="J32">
        <v>333</v>
      </c>
      <c r="L32">
        <v>1</v>
      </c>
      <c r="M32">
        <v>117</v>
      </c>
      <c r="N32" s="13">
        <v>9</v>
      </c>
      <c r="O32" s="19">
        <v>0.8</v>
      </c>
      <c r="P32" s="22">
        <f t="shared" si="4"/>
        <v>281.08108108108109</v>
      </c>
      <c r="Q32" t="s">
        <v>42</v>
      </c>
      <c r="R32">
        <v>14.5</v>
      </c>
      <c r="S32">
        <v>2010</v>
      </c>
      <c r="T32" t="s">
        <v>51</v>
      </c>
      <c r="U32" t="s">
        <v>64</v>
      </c>
      <c r="V32" t="s">
        <v>155</v>
      </c>
      <c r="W32" t="s">
        <v>41</v>
      </c>
    </row>
    <row r="33" spans="2:23" x14ac:dyDescent="0.25">
      <c r="B33" s="6" t="s">
        <v>93</v>
      </c>
      <c r="C33">
        <v>16</v>
      </c>
      <c r="D33">
        <v>16</v>
      </c>
      <c r="E33" t="s">
        <v>95</v>
      </c>
      <c r="F33">
        <v>14</v>
      </c>
      <c r="G33">
        <v>16</v>
      </c>
      <c r="H33">
        <v>10</v>
      </c>
      <c r="I33" t="s">
        <v>33</v>
      </c>
      <c r="J33">
        <v>500</v>
      </c>
      <c r="K33">
        <v>1</v>
      </c>
      <c r="M33" s="6">
        <v>550</v>
      </c>
      <c r="N33" s="15"/>
      <c r="O33" s="19">
        <v>0.67</v>
      </c>
      <c r="P33" s="22">
        <f>1000*O33*M33/J33</f>
        <v>737</v>
      </c>
      <c r="S33">
        <v>2012</v>
      </c>
      <c r="T33" t="s">
        <v>97</v>
      </c>
      <c r="U33" t="s">
        <v>96</v>
      </c>
      <c r="V33" t="s">
        <v>102</v>
      </c>
      <c r="W33" t="s">
        <v>104</v>
      </c>
    </row>
    <row r="34" spans="2:23" x14ac:dyDescent="0.25">
      <c r="B34" t="s">
        <v>25</v>
      </c>
      <c r="C34">
        <v>32</v>
      </c>
      <c r="D34">
        <v>32</v>
      </c>
      <c r="E34" t="s">
        <v>140</v>
      </c>
      <c r="F34">
        <v>90</v>
      </c>
      <c r="G34">
        <v>32</v>
      </c>
      <c r="I34" t="s">
        <v>27</v>
      </c>
      <c r="J34">
        <v>500</v>
      </c>
      <c r="L34">
        <v>2</v>
      </c>
      <c r="M34">
        <v>95</v>
      </c>
      <c r="O34" s="19">
        <v>4.2105263157894736E-2</v>
      </c>
      <c r="P34" s="16">
        <f t="shared" si="4"/>
        <v>7.9999999999999991</v>
      </c>
      <c r="Q34" t="s">
        <v>47</v>
      </c>
      <c r="S34">
        <v>2009</v>
      </c>
      <c r="T34" t="s">
        <v>167</v>
      </c>
      <c r="U34" t="s">
        <v>72</v>
      </c>
      <c r="V34" t="s">
        <v>141</v>
      </c>
      <c r="W34" t="s">
        <v>73</v>
      </c>
    </row>
    <row r="35" spans="2:23" ht="15" customHeight="1" x14ac:dyDescent="0.25">
      <c r="B35" t="s">
        <v>148</v>
      </c>
      <c r="C35">
        <v>32</v>
      </c>
      <c r="D35">
        <v>32</v>
      </c>
      <c r="E35" t="s">
        <v>130</v>
      </c>
      <c r="F35">
        <v>86</v>
      </c>
      <c r="G35">
        <v>32</v>
      </c>
      <c r="H35">
        <v>3</v>
      </c>
      <c r="I35" t="s">
        <v>20</v>
      </c>
      <c r="J35">
        <v>546</v>
      </c>
      <c r="L35">
        <v>1</v>
      </c>
      <c r="M35">
        <v>148</v>
      </c>
      <c r="O35" s="19">
        <v>1.027027027027027</v>
      </c>
      <c r="P35" s="16">
        <f t="shared" si="4"/>
        <v>278.38827838827831</v>
      </c>
      <c r="T35" t="s">
        <v>152</v>
      </c>
      <c r="U35" t="s">
        <v>154</v>
      </c>
      <c r="V35" t="s">
        <v>149</v>
      </c>
      <c r="W35" t="s">
        <v>153</v>
      </c>
    </row>
    <row r="36" spans="2:23" x14ac:dyDescent="0.25">
      <c r="B36" s="11" t="s">
        <v>38</v>
      </c>
      <c r="C36">
        <v>16</v>
      </c>
      <c r="D36">
        <v>16</v>
      </c>
      <c r="E36" t="s">
        <v>39</v>
      </c>
      <c r="F36">
        <v>16</v>
      </c>
      <c r="H36">
        <v>2</v>
      </c>
      <c r="I36" t="s">
        <v>21</v>
      </c>
      <c r="J36">
        <v>587</v>
      </c>
      <c r="L36">
        <v>1</v>
      </c>
      <c r="M36">
        <v>92</v>
      </c>
      <c r="N36" s="13">
        <v>11</v>
      </c>
      <c r="O36" s="19">
        <v>0.8</v>
      </c>
      <c r="P36" s="16">
        <f t="shared" si="4"/>
        <v>125.38330494037479</v>
      </c>
      <c r="Q36" t="s">
        <v>42</v>
      </c>
      <c r="R36">
        <v>14.5</v>
      </c>
      <c r="S36">
        <v>2010</v>
      </c>
      <c r="T36" t="s">
        <v>51</v>
      </c>
      <c r="U36" t="s">
        <v>64</v>
      </c>
      <c r="V36" t="s">
        <v>155</v>
      </c>
      <c r="W36" t="s">
        <v>41</v>
      </c>
    </row>
    <row r="37" spans="2:23" x14ac:dyDescent="0.25">
      <c r="B37" t="s">
        <v>108</v>
      </c>
      <c r="C37">
        <v>8</v>
      </c>
      <c r="D37">
        <v>8</v>
      </c>
      <c r="E37" t="s">
        <v>24</v>
      </c>
      <c r="F37">
        <v>256</v>
      </c>
      <c r="G37">
        <v>6</v>
      </c>
      <c r="I37" t="s">
        <v>114</v>
      </c>
      <c r="J37">
        <v>646</v>
      </c>
      <c r="M37">
        <v>130</v>
      </c>
      <c r="N37" s="13">
        <v>8</v>
      </c>
      <c r="O37" s="19">
        <v>0.33</v>
      </c>
      <c r="P37" s="16">
        <f t="shared" si="4"/>
        <v>66.408668730650149</v>
      </c>
      <c r="Q37" t="s">
        <v>42</v>
      </c>
      <c r="R37">
        <v>14.5</v>
      </c>
      <c r="S37">
        <v>1999</v>
      </c>
      <c r="T37" t="s">
        <v>109</v>
      </c>
      <c r="U37" t="s">
        <v>110</v>
      </c>
      <c r="W37" t="s">
        <v>112</v>
      </c>
    </row>
    <row r="38" spans="2:23" x14ac:dyDescent="0.25">
      <c r="B38" t="s">
        <v>108</v>
      </c>
      <c r="C38">
        <v>8</v>
      </c>
      <c r="D38">
        <v>8</v>
      </c>
      <c r="E38" t="s">
        <v>24</v>
      </c>
      <c r="F38">
        <v>256</v>
      </c>
      <c r="G38">
        <v>6</v>
      </c>
      <c r="I38" t="s">
        <v>20</v>
      </c>
      <c r="J38">
        <v>662</v>
      </c>
      <c r="M38">
        <v>105</v>
      </c>
      <c r="N38" s="13">
        <v>10</v>
      </c>
      <c r="O38" s="19">
        <v>0.33</v>
      </c>
      <c r="P38" s="16">
        <f t="shared" si="4"/>
        <v>52.341389728096679</v>
      </c>
      <c r="Q38" t="s">
        <v>42</v>
      </c>
      <c r="R38">
        <v>14.5</v>
      </c>
      <c r="S38">
        <v>1999</v>
      </c>
      <c r="T38" t="s">
        <v>109</v>
      </c>
      <c r="U38" t="s">
        <v>110</v>
      </c>
      <c r="W38" t="s">
        <v>112</v>
      </c>
    </row>
    <row r="39" spans="2:23" x14ac:dyDescent="0.25">
      <c r="B39" t="s">
        <v>88</v>
      </c>
      <c r="C39">
        <v>16</v>
      </c>
      <c r="D39">
        <v>16</v>
      </c>
      <c r="E39" t="s">
        <v>89</v>
      </c>
      <c r="F39">
        <v>32</v>
      </c>
      <c r="G39">
        <v>10</v>
      </c>
      <c r="I39" t="s">
        <v>20</v>
      </c>
      <c r="J39">
        <v>676</v>
      </c>
      <c r="K39">
        <v>1</v>
      </c>
      <c r="L39">
        <v>1</v>
      </c>
      <c r="M39">
        <v>105</v>
      </c>
      <c r="N39" s="13">
        <v>10</v>
      </c>
      <c r="O39" s="19">
        <v>0.8</v>
      </c>
      <c r="P39" s="16">
        <f t="shared" si="4"/>
        <v>124.2603550295858</v>
      </c>
      <c r="Q39" t="s">
        <v>42</v>
      </c>
      <c r="R39">
        <v>14.5</v>
      </c>
      <c r="S39">
        <v>2013</v>
      </c>
      <c r="T39" t="s">
        <v>48</v>
      </c>
      <c r="U39" t="s">
        <v>90</v>
      </c>
      <c r="W39" t="s">
        <v>126</v>
      </c>
    </row>
    <row r="40" spans="2:23" ht="15" customHeight="1" x14ac:dyDescent="0.25">
      <c r="B40" t="s">
        <v>129</v>
      </c>
      <c r="C40">
        <v>32</v>
      </c>
      <c r="D40">
        <v>32</v>
      </c>
      <c r="E40" t="s">
        <v>140</v>
      </c>
      <c r="F40">
        <v>90</v>
      </c>
      <c r="G40">
        <v>32</v>
      </c>
      <c r="H40">
        <v>1</v>
      </c>
      <c r="I40" t="s">
        <v>33</v>
      </c>
      <c r="J40">
        <v>700</v>
      </c>
      <c r="M40">
        <v>200</v>
      </c>
      <c r="O40" s="19">
        <v>0.155</v>
      </c>
      <c r="P40" s="16">
        <f t="shared" si="4"/>
        <v>44.285714285714285</v>
      </c>
      <c r="T40" t="s">
        <v>131</v>
      </c>
      <c r="V40" t="s">
        <v>132</v>
      </c>
      <c r="W40" t="s">
        <v>138</v>
      </c>
    </row>
    <row r="41" spans="2:23" x14ac:dyDescent="0.25">
      <c r="B41" t="s">
        <v>88</v>
      </c>
      <c r="C41">
        <v>16</v>
      </c>
      <c r="D41">
        <v>16</v>
      </c>
      <c r="E41" t="s">
        <v>89</v>
      </c>
      <c r="F41">
        <v>32</v>
      </c>
      <c r="G41">
        <v>10</v>
      </c>
      <c r="I41" s="11" t="s">
        <v>21</v>
      </c>
      <c r="J41">
        <v>806</v>
      </c>
      <c r="K41">
        <v>1</v>
      </c>
      <c r="L41">
        <v>1</v>
      </c>
      <c r="M41">
        <v>71</v>
      </c>
      <c r="N41" s="13">
        <v>14</v>
      </c>
      <c r="O41" s="19">
        <v>0.8</v>
      </c>
      <c r="P41" s="16">
        <f t="shared" si="4"/>
        <v>70.471464019851112</v>
      </c>
      <c r="Q41" t="s">
        <v>42</v>
      </c>
      <c r="R41">
        <v>14.5</v>
      </c>
      <c r="S41">
        <v>2013</v>
      </c>
      <c r="T41" t="s">
        <v>48</v>
      </c>
      <c r="U41" t="s">
        <v>90</v>
      </c>
      <c r="W41" t="s">
        <v>126</v>
      </c>
    </row>
    <row r="42" spans="2:23" ht="15" customHeight="1" x14ac:dyDescent="0.25">
      <c r="B42" s="6" t="s">
        <v>148</v>
      </c>
      <c r="C42">
        <v>32</v>
      </c>
      <c r="D42">
        <v>32</v>
      </c>
      <c r="E42" t="s">
        <v>130</v>
      </c>
      <c r="F42">
        <v>86</v>
      </c>
      <c r="G42">
        <v>32</v>
      </c>
      <c r="H42">
        <v>5</v>
      </c>
      <c r="I42" t="s">
        <v>114</v>
      </c>
      <c r="J42">
        <v>1200</v>
      </c>
      <c r="L42">
        <v>32</v>
      </c>
      <c r="M42">
        <v>314</v>
      </c>
      <c r="O42" s="19">
        <v>1.2993630573248407</v>
      </c>
      <c r="P42" s="22">
        <f>1000*O42*M42/J42</f>
        <v>339.99999999999994</v>
      </c>
      <c r="T42" t="s">
        <v>166</v>
      </c>
      <c r="U42" t="s">
        <v>154</v>
      </c>
      <c r="V42" t="s">
        <v>151</v>
      </c>
      <c r="W42" t="s">
        <v>153</v>
      </c>
    </row>
    <row r="43" spans="2:23" ht="15" customHeight="1" x14ac:dyDescent="0.25">
      <c r="B43" t="s">
        <v>148</v>
      </c>
      <c r="C43">
        <v>32</v>
      </c>
      <c r="D43">
        <v>32</v>
      </c>
      <c r="E43" t="s">
        <v>130</v>
      </c>
      <c r="F43">
        <v>86</v>
      </c>
      <c r="G43">
        <v>32</v>
      </c>
      <c r="H43">
        <v>5</v>
      </c>
      <c r="I43" t="s">
        <v>20</v>
      </c>
      <c r="J43">
        <v>1201</v>
      </c>
      <c r="L43">
        <v>32</v>
      </c>
      <c r="M43">
        <v>161</v>
      </c>
      <c r="O43" s="19">
        <v>1.2981366459627328</v>
      </c>
      <c r="P43" s="16">
        <f>1000*O43*M43/J43</f>
        <v>174.02164862614487</v>
      </c>
      <c r="T43" s="23" t="s">
        <v>166</v>
      </c>
      <c r="U43" t="s">
        <v>154</v>
      </c>
      <c r="V43" t="s">
        <v>150</v>
      </c>
      <c r="W43" t="s">
        <v>153</v>
      </c>
    </row>
    <row r="44" spans="2:23" x14ac:dyDescent="0.25">
      <c r="B44" s="6" t="s">
        <v>160</v>
      </c>
      <c r="C44">
        <v>32</v>
      </c>
      <c r="D44">
        <v>16</v>
      </c>
      <c r="E44" t="s">
        <v>89</v>
      </c>
      <c r="F44">
        <v>80</v>
      </c>
      <c r="G44">
        <v>16</v>
      </c>
      <c r="H44">
        <v>10</v>
      </c>
      <c r="I44" t="s">
        <v>161</v>
      </c>
      <c r="J44">
        <v>4500</v>
      </c>
      <c r="M44">
        <v>1000</v>
      </c>
      <c r="N44" s="13">
        <v>1</v>
      </c>
      <c r="O44" s="19">
        <v>2.5</v>
      </c>
      <c r="P44" s="22">
        <f t="shared" si="4"/>
        <v>555.55555555555554</v>
      </c>
      <c r="Q44" t="s">
        <v>163</v>
      </c>
      <c r="S44">
        <v>2012</v>
      </c>
      <c r="T44" t="s">
        <v>164</v>
      </c>
      <c r="V44" t="s">
        <v>165</v>
      </c>
      <c r="W44" t="s">
        <v>162</v>
      </c>
    </row>
    <row r="46" spans="2:23" ht="15.75" x14ac:dyDescent="0.25">
      <c r="B46" s="8" t="s">
        <v>91</v>
      </c>
    </row>
    <row r="47" spans="2:23" ht="15" customHeight="1" x14ac:dyDescent="0.25">
      <c r="B47" t="s">
        <v>88</v>
      </c>
      <c r="C47">
        <v>16</v>
      </c>
      <c r="D47">
        <v>16</v>
      </c>
      <c r="E47" t="s">
        <v>89</v>
      </c>
      <c r="F47">
        <v>32</v>
      </c>
      <c r="G47">
        <v>10</v>
      </c>
      <c r="I47" s="6" t="s">
        <v>21</v>
      </c>
      <c r="J47">
        <v>916</v>
      </c>
      <c r="K47">
        <v>1</v>
      </c>
      <c r="L47">
        <v>1</v>
      </c>
      <c r="M47">
        <v>82</v>
      </c>
      <c r="O47" s="19">
        <v>0.8</v>
      </c>
      <c r="P47" s="16">
        <f t="shared" ref="P47:P58" si="5">1000*O47*M47/J47</f>
        <v>71.615720524017462</v>
      </c>
      <c r="Q47" t="s">
        <v>42</v>
      </c>
      <c r="S47">
        <v>2013</v>
      </c>
      <c r="T47" t="s">
        <v>48</v>
      </c>
      <c r="U47" t="s">
        <v>90</v>
      </c>
      <c r="W47" t="s">
        <v>126</v>
      </c>
    </row>
    <row r="48" spans="2:23" ht="15" customHeight="1" x14ac:dyDescent="0.25">
      <c r="B48" t="s">
        <v>108</v>
      </c>
      <c r="C48">
        <v>8</v>
      </c>
      <c r="D48">
        <v>8</v>
      </c>
      <c r="E48" t="s">
        <v>24</v>
      </c>
      <c r="F48">
        <v>256</v>
      </c>
      <c r="G48">
        <v>6</v>
      </c>
      <c r="I48" t="s">
        <v>21</v>
      </c>
      <c r="J48">
        <v>1115</v>
      </c>
      <c r="M48">
        <v>58</v>
      </c>
      <c r="N48" s="13">
        <v>16</v>
      </c>
      <c r="O48" s="19">
        <v>0.33</v>
      </c>
      <c r="P48" s="16">
        <f t="shared" si="5"/>
        <v>17.165919282511211</v>
      </c>
      <c r="Q48" t="s">
        <v>42</v>
      </c>
      <c r="R48">
        <v>14.5</v>
      </c>
      <c r="S48">
        <v>1999</v>
      </c>
      <c r="T48" t="s">
        <v>109</v>
      </c>
      <c r="U48" t="s">
        <v>110</v>
      </c>
      <c r="V48" t="s">
        <v>111</v>
      </c>
      <c r="W48" t="s">
        <v>112</v>
      </c>
    </row>
    <row r="49" spans="2:23" ht="15" customHeight="1" x14ac:dyDescent="0.25">
      <c r="B49" t="s">
        <v>119</v>
      </c>
      <c r="C49">
        <v>32</v>
      </c>
      <c r="D49">
        <v>8</v>
      </c>
      <c r="E49" t="s">
        <v>39</v>
      </c>
      <c r="F49">
        <v>40</v>
      </c>
      <c r="I49" t="s">
        <v>20</v>
      </c>
      <c r="J49">
        <v>1251</v>
      </c>
      <c r="M49">
        <v>135</v>
      </c>
      <c r="N49" s="13">
        <v>8</v>
      </c>
      <c r="O49" s="19">
        <v>1</v>
      </c>
      <c r="P49" s="16">
        <f t="shared" si="5"/>
        <v>107.91366906474821</v>
      </c>
      <c r="Q49" t="s">
        <v>42</v>
      </c>
      <c r="R49">
        <v>14.5</v>
      </c>
      <c r="S49">
        <v>2009</v>
      </c>
      <c r="T49" t="s">
        <v>120</v>
      </c>
      <c r="U49" t="s">
        <v>85</v>
      </c>
      <c r="V49" t="s">
        <v>121</v>
      </c>
      <c r="W49" t="s">
        <v>112</v>
      </c>
    </row>
    <row r="50" spans="2:23" ht="15" customHeight="1" x14ac:dyDescent="0.25">
      <c r="B50" t="s">
        <v>88</v>
      </c>
      <c r="C50">
        <v>16</v>
      </c>
      <c r="D50">
        <v>16</v>
      </c>
      <c r="E50" t="s">
        <v>89</v>
      </c>
      <c r="F50">
        <v>32</v>
      </c>
      <c r="G50">
        <v>10</v>
      </c>
      <c r="I50" s="6" t="s">
        <v>22</v>
      </c>
      <c r="J50">
        <v>1317</v>
      </c>
      <c r="K50">
        <v>1</v>
      </c>
      <c r="L50">
        <v>1</v>
      </c>
      <c r="M50">
        <v>102</v>
      </c>
      <c r="O50" s="19">
        <v>0.8</v>
      </c>
      <c r="P50" s="16">
        <f t="shared" si="5"/>
        <v>61.958997722095674</v>
      </c>
      <c r="Q50" t="s">
        <v>42</v>
      </c>
      <c r="S50">
        <v>2013</v>
      </c>
      <c r="T50" t="s">
        <v>48</v>
      </c>
      <c r="U50" t="s">
        <v>90</v>
      </c>
      <c r="W50" t="s">
        <v>126</v>
      </c>
    </row>
    <row r="51" spans="2:23" ht="15" customHeight="1" x14ac:dyDescent="0.25">
      <c r="B51" t="s">
        <v>117</v>
      </c>
      <c r="C51">
        <v>16</v>
      </c>
      <c r="D51">
        <v>16</v>
      </c>
      <c r="E51" t="s">
        <v>95</v>
      </c>
      <c r="F51">
        <v>27</v>
      </c>
      <c r="G51">
        <v>17</v>
      </c>
      <c r="I51" t="s">
        <v>20</v>
      </c>
      <c r="J51">
        <v>1366</v>
      </c>
      <c r="M51">
        <v>72</v>
      </c>
      <c r="N51" s="13">
        <v>14</v>
      </c>
      <c r="O51" s="19">
        <v>0.8</v>
      </c>
      <c r="P51" s="16">
        <f t="shared" si="5"/>
        <v>42.166910688140554</v>
      </c>
      <c r="Q51" t="s">
        <v>47</v>
      </c>
      <c r="R51">
        <v>14.5</v>
      </c>
      <c r="S51">
        <v>2013</v>
      </c>
      <c r="T51" t="s">
        <v>48</v>
      </c>
      <c r="U51" t="s">
        <v>118</v>
      </c>
      <c r="V51" t="s">
        <v>124</v>
      </c>
      <c r="W51" t="s">
        <v>127</v>
      </c>
    </row>
    <row r="52" spans="2:23" ht="15" customHeight="1" x14ac:dyDescent="0.25">
      <c r="B52" t="s">
        <v>133</v>
      </c>
      <c r="C52">
        <v>32</v>
      </c>
      <c r="D52">
        <v>32</v>
      </c>
      <c r="E52" t="s">
        <v>140</v>
      </c>
      <c r="F52">
        <v>90</v>
      </c>
      <c r="G52">
        <v>32</v>
      </c>
      <c r="H52">
        <v>5</v>
      </c>
      <c r="I52" t="s">
        <v>33</v>
      </c>
      <c r="J52">
        <v>1400</v>
      </c>
      <c r="M52">
        <v>165</v>
      </c>
      <c r="O52" s="19">
        <v>0.76969696969696966</v>
      </c>
      <c r="P52" s="16">
        <f t="shared" si="5"/>
        <v>90.714285714285708</v>
      </c>
      <c r="T52" t="s">
        <v>131</v>
      </c>
      <c r="V52" t="s">
        <v>136</v>
      </c>
      <c r="W52" t="s">
        <v>135</v>
      </c>
    </row>
    <row r="53" spans="2:23" x14ac:dyDescent="0.25">
      <c r="B53" t="s">
        <v>115</v>
      </c>
      <c r="C53">
        <v>16</v>
      </c>
      <c r="D53">
        <v>8</v>
      </c>
      <c r="E53" t="s">
        <v>24</v>
      </c>
      <c r="F53">
        <v>256</v>
      </c>
      <c r="G53">
        <v>20</v>
      </c>
      <c r="I53" t="s">
        <v>20</v>
      </c>
      <c r="J53">
        <v>1514</v>
      </c>
      <c r="M53">
        <v>106</v>
      </c>
      <c r="N53" s="13">
        <v>9</v>
      </c>
      <c r="O53" s="19">
        <v>0.5</v>
      </c>
      <c r="P53" s="16">
        <f t="shared" si="5"/>
        <v>35.006605019815062</v>
      </c>
      <c r="Q53" t="s">
        <v>42</v>
      </c>
      <c r="R53">
        <v>14.5</v>
      </c>
      <c r="S53">
        <v>2002</v>
      </c>
      <c r="T53" t="s">
        <v>48</v>
      </c>
      <c r="U53" t="s">
        <v>116</v>
      </c>
      <c r="W53" t="s">
        <v>112</v>
      </c>
    </row>
    <row r="54" spans="2:23" x14ac:dyDescent="0.25">
      <c r="B54" t="s">
        <v>175</v>
      </c>
      <c r="C54">
        <v>32</v>
      </c>
      <c r="D54">
        <v>16</v>
      </c>
      <c r="E54" t="s">
        <v>176</v>
      </c>
      <c r="F54">
        <v>40</v>
      </c>
      <c r="G54">
        <v>10</v>
      </c>
      <c r="H54">
        <v>8</v>
      </c>
      <c r="I54" t="s">
        <v>177</v>
      </c>
      <c r="J54">
        <v>1800</v>
      </c>
      <c r="K54">
        <v>4</v>
      </c>
      <c r="L54">
        <v>3</v>
      </c>
      <c r="M54">
        <v>200</v>
      </c>
      <c r="O54" s="19">
        <v>1</v>
      </c>
      <c r="P54" s="16">
        <f t="shared" si="5"/>
        <v>111.11111111111111</v>
      </c>
      <c r="Q54" t="s">
        <v>47</v>
      </c>
      <c r="S54">
        <v>2013</v>
      </c>
      <c r="T54" t="s">
        <v>48</v>
      </c>
      <c r="U54" t="s">
        <v>178</v>
      </c>
      <c r="V54" t="s">
        <v>179</v>
      </c>
    </row>
    <row r="55" spans="2:23" x14ac:dyDescent="0.25">
      <c r="B55" t="s">
        <v>134</v>
      </c>
      <c r="C55">
        <v>32</v>
      </c>
      <c r="D55">
        <v>32</v>
      </c>
      <c r="E55" t="s">
        <v>130</v>
      </c>
      <c r="F55">
        <v>90</v>
      </c>
      <c r="G55">
        <v>32</v>
      </c>
      <c r="H55">
        <v>6</v>
      </c>
      <c r="I55" t="s">
        <v>33</v>
      </c>
      <c r="J55">
        <v>1800</v>
      </c>
      <c r="M55">
        <v>185</v>
      </c>
      <c r="O55" s="19">
        <v>1.1783783783783783</v>
      </c>
      <c r="P55" s="16">
        <f t="shared" si="5"/>
        <v>121.11111111111111</v>
      </c>
      <c r="T55" t="s">
        <v>131</v>
      </c>
      <c r="V55" t="s">
        <v>137</v>
      </c>
      <c r="W55" t="s">
        <v>139</v>
      </c>
    </row>
    <row r="56" spans="2:23" x14ac:dyDescent="0.25">
      <c r="B56" t="s">
        <v>92</v>
      </c>
      <c r="C56">
        <v>16</v>
      </c>
      <c r="D56">
        <v>16</v>
      </c>
      <c r="E56" t="s">
        <v>89</v>
      </c>
      <c r="F56">
        <v>32</v>
      </c>
      <c r="G56">
        <v>10</v>
      </c>
      <c r="I56" t="s">
        <v>21</v>
      </c>
      <c r="J56">
        <v>1859</v>
      </c>
      <c r="K56">
        <v>1</v>
      </c>
      <c r="L56">
        <v>1</v>
      </c>
      <c r="M56">
        <v>68</v>
      </c>
      <c r="O56" s="19">
        <v>0.8</v>
      </c>
      <c r="P56" s="16">
        <f t="shared" si="5"/>
        <v>29.263044647660031</v>
      </c>
      <c r="Q56" t="s">
        <v>42</v>
      </c>
      <c r="S56">
        <v>2013</v>
      </c>
      <c r="T56" t="s">
        <v>48</v>
      </c>
      <c r="U56" t="s">
        <v>90</v>
      </c>
      <c r="W56" t="s">
        <v>126</v>
      </c>
    </row>
    <row r="57" spans="2:23" x14ac:dyDescent="0.25">
      <c r="B57" t="s">
        <v>122</v>
      </c>
      <c r="C57">
        <v>16</v>
      </c>
      <c r="D57">
        <v>8</v>
      </c>
      <c r="E57" t="s">
        <v>24</v>
      </c>
      <c r="F57">
        <v>60</v>
      </c>
      <c r="G57">
        <v>8</v>
      </c>
      <c r="I57" t="s">
        <v>20</v>
      </c>
      <c r="J57">
        <v>1980</v>
      </c>
      <c r="L57">
        <v>1</v>
      </c>
      <c r="M57">
        <v>79</v>
      </c>
      <c r="N57" s="13">
        <v>13</v>
      </c>
      <c r="O57" s="19">
        <v>0.5</v>
      </c>
      <c r="P57" s="16">
        <f t="shared" si="5"/>
        <v>19.949494949494948</v>
      </c>
      <c r="Q57" t="s">
        <v>42</v>
      </c>
      <c r="R57">
        <v>14.5</v>
      </c>
      <c r="S57">
        <v>2004</v>
      </c>
      <c r="T57" t="s">
        <v>48</v>
      </c>
      <c r="U57" t="s">
        <v>123</v>
      </c>
      <c r="V57" t="s">
        <v>124</v>
      </c>
      <c r="W57" t="s">
        <v>112</v>
      </c>
    </row>
    <row r="58" spans="2:23" x14ac:dyDescent="0.25">
      <c r="B58" t="s">
        <v>92</v>
      </c>
      <c r="C58">
        <v>16</v>
      </c>
      <c r="D58">
        <v>16</v>
      </c>
      <c r="E58" t="s">
        <v>89</v>
      </c>
      <c r="F58">
        <v>32</v>
      </c>
      <c r="G58">
        <v>10</v>
      </c>
      <c r="I58" t="s">
        <v>22</v>
      </c>
      <c r="J58">
        <v>2244</v>
      </c>
      <c r="K58">
        <v>1</v>
      </c>
      <c r="L58">
        <v>1</v>
      </c>
      <c r="M58">
        <v>90</v>
      </c>
      <c r="O58" s="19">
        <v>0.8</v>
      </c>
      <c r="P58" s="16">
        <f t="shared" si="5"/>
        <v>32.085561497326204</v>
      </c>
      <c r="Q58" t="s">
        <v>42</v>
      </c>
      <c r="S58">
        <v>2013</v>
      </c>
      <c r="T58" t="s">
        <v>48</v>
      </c>
      <c r="U58" t="s">
        <v>90</v>
      </c>
      <c r="W58" t="s">
        <v>126</v>
      </c>
    </row>
    <row r="60" spans="2:23" x14ac:dyDescent="0.25">
      <c r="B60" s="6" t="s">
        <v>184</v>
      </c>
    </row>
    <row r="61" spans="2:23" x14ac:dyDescent="0.25">
      <c r="B61" t="s">
        <v>183</v>
      </c>
      <c r="C61">
        <v>0.04</v>
      </c>
      <c r="E61" t="s">
        <v>185</v>
      </c>
    </row>
    <row r="62" spans="2:23" x14ac:dyDescent="0.25">
      <c r="B62" t="s">
        <v>180</v>
      </c>
      <c r="C62" s="19">
        <v>0.33</v>
      </c>
      <c r="E62" t="s">
        <v>186</v>
      </c>
      <c r="H62" s="19" t="s">
        <v>187</v>
      </c>
    </row>
    <row r="63" spans="2:23" x14ac:dyDescent="0.25">
      <c r="B63" t="s">
        <v>181</v>
      </c>
      <c r="C63" s="19">
        <v>0.67</v>
      </c>
      <c r="E63" t="s">
        <v>188</v>
      </c>
      <c r="H63" t="s">
        <v>187</v>
      </c>
    </row>
    <row r="64" spans="2:23" x14ac:dyDescent="0.25">
      <c r="B64" t="s">
        <v>182</v>
      </c>
      <c r="C64" s="19">
        <v>1</v>
      </c>
    </row>
    <row r="65" spans="3:3" x14ac:dyDescent="0.25">
      <c r="C65" s="19"/>
    </row>
  </sheetData>
  <sortState ref="B27:W39">
    <sortCondition ref="J27:J39"/>
  </sortState>
  <hyperlinks>
    <hyperlink ref="T43" r:id="rId1"/>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43"/>
  <sheetViews>
    <sheetView topLeftCell="A4" zoomScale="85" zoomScaleNormal="85" workbookViewId="0">
      <pane ySplit="1" topLeftCell="A29" activePane="bottomLeft" state="frozenSplit"/>
      <selection activeCell="A4" sqref="A4"/>
      <selection pane="bottomLeft" activeCell="B18" sqref="B18:Z18"/>
    </sheetView>
  </sheetViews>
  <sheetFormatPr defaultColWidth="8.85546875" defaultRowHeight="15" x14ac:dyDescent="0.25"/>
  <cols>
    <col min="1" max="1" width="1.7109375" style="11" customWidth="1"/>
    <col min="2" max="2" width="13.28515625" style="11" customWidth="1"/>
    <col min="3" max="3" width="6.85546875" style="11" customWidth="1"/>
    <col min="4" max="4" width="5.7109375" style="11" customWidth="1"/>
    <col min="5" max="5" width="5" style="11" customWidth="1"/>
    <col min="6" max="6" width="4.7109375" style="11" customWidth="1"/>
    <col min="7" max="8" width="4.85546875" style="11" customWidth="1"/>
    <col min="9" max="9" width="4.85546875" style="28" customWidth="1"/>
    <col min="10" max="10" width="8.85546875" style="11"/>
    <col min="11" max="11" width="6.140625" style="11" customWidth="1"/>
    <col min="12" max="12" width="5.28515625" style="11" customWidth="1"/>
    <col min="13" max="13" width="4.85546875" style="11" customWidth="1"/>
    <col min="14" max="14" width="9.5703125" style="11" customWidth="1"/>
    <col min="15" max="15" width="5.140625" style="11" customWidth="1"/>
    <col min="16" max="16" width="4.7109375" style="11" customWidth="1"/>
    <col min="17" max="17" width="5.140625" style="11" customWidth="1"/>
    <col min="18" max="18" width="5.5703125" style="11" customWidth="1"/>
    <col min="19" max="19" width="5.7109375" style="30" customWidth="1"/>
    <col min="20" max="20" width="5.28515625" style="24" customWidth="1"/>
    <col min="21" max="21" width="6.42578125" style="11" customWidth="1"/>
    <col min="22" max="22" width="5.5703125" style="11" customWidth="1"/>
    <col min="23" max="23" width="22.28515625" style="11" customWidth="1"/>
    <col min="24" max="24" width="13.5703125" style="11" customWidth="1"/>
    <col min="25" max="25" width="30.42578125" style="11" customWidth="1"/>
    <col min="26" max="26" width="46" style="11" customWidth="1"/>
    <col min="27" max="16384" width="8.85546875" style="11"/>
  </cols>
  <sheetData>
    <row r="1" spans="2:26" ht="18.75" x14ac:dyDescent="0.3">
      <c r="B1" s="27" t="s">
        <v>0</v>
      </c>
      <c r="C1" s="27"/>
      <c r="D1" s="27"/>
      <c r="K1" s="29" t="s">
        <v>1</v>
      </c>
    </row>
    <row r="2" spans="2:26" ht="14.45" x14ac:dyDescent="0.3">
      <c r="B2" s="11" t="s">
        <v>50</v>
      </c>
    </row>
    <row r="3" spans="2:26" thickBot="1" x14ac:dyDescent="0.35"/>
    <row r="4" spans="2:26" s="1" customFormat="1" ht="30" customHeight="1" thickBot="1" x14ac:dyDescent="0.35">
      <c r="B4" s="2" t="s">
        <v>202</v>
      </c>
      <c r="C4" s="26" t="s">
        <v>200</v>
      </c>
      <c r="D4" s="26" t="s">
        <v>201</v>
      </c>
      <c r="E4" s="3" t="s">
        <v>12</v>
      </c>
      <c r="F4" s="3" t="s">
        <v>13</v>
      </c>
      <c r="G4" s="3" t="s">
        <v>189</v>
      </c>
      <c r="H4" s="3" t="s">
        <v>190</v>
      </c>
      <c r="I4" s="3" t="s">
        <v>191</v>
      </c>
      <c r="J4" s="3" t="s">
        <v>3</v>
      </c>
      <c r="K4" s="3" t="s">
        <v>233</v>
      </c>
      <c r="L4" s="3" t="s">
        <v>18</v>
      </c>
      <c r="M4" s="3" t="s">
        <v>234</v>
      </c>
      <c r="N4" s="3" t="s">
        <v>5</v>
      </c>
      <c r="O4" s="3" t="s">
        <v>6</v>
      </c>
      <c r="P4" s="3" t="s">
        <v>235</v>
      </c>
      <c r="Q4" s="3" t="s">
        <v>236</v>
      </c>
      <c r="R4" s="3" t="s">
        <v>237</v>
      </c>
      <c r="S4" s="20" t="s">
        <v>156</v>
      </c>
      <c r="T4" s="21" t="s">
        <v>157</v>
      </c>
      <c r="U4" s="3" t="s">
        <v>40</v>
      </c>
      <c r="V4" s="3" t="s">
        <v>14</v>
      </c>
      <c r="W4" s="3" t="s">
        <v>10</v>
      </c>
      <c r="X4" s="9" t="s">
        <v>62</v>
      </c>
      <c r="Y4" s="9" t="s">
        <v>54</v>
      </c>
      <c r="Z4" s="4" t="s">
        <v>11</v>
      </c>
    </row>
    <row r="5" spans="2:26" ht="7.5" customHeight="1" x14ac:dyDescent="0.3"/>
    <row r="6" spans="2:26" ht="14.45" x14ac:dyDescent="0.3">
      <c r="B6" s="11" t="s">
        <v>239</v>
      </c>
      <c r="C6" s="11" t="s">
        <v>207</v>
      </c>
      <c r="D6" s="11" t="s">
        <v>214</v>
      </c>
      <c r="E6" s="11">
        <v>16</v>
      </c>
      <c r="F6" s="11">
        <v>16</v>
      </c>
      <c r="G6" s="31">
        <v>16</v>
      </c>
      <c r="H6" s="31">
        <v>16</v>
      </c>
      <c r="I6" s="28" t="s">
        <v>192</v>
      </c>
      <c r="J6" s="11" t="s">
        <v>89</v>
      </c>
      <c r="K6" s="11">
        <v>32</v>
      </c>
      <c r="L6" s="11">
        <v>10</v>
      </c>
      <c r="N6" s="11" t="s">
        <v>20</v>
      </c>
      <c r="O6" s="11">
        <v>676</v>
      </c>
      <c r="P6" s="11">
        <v>1</v>
      </c>
      <c r="Q6" s="11">
        <v>1</v>
      </c>
      <c r="R6" s="11">
        <v>105</v>
      </c>
      <c r="S6" s="30">
        <v>0.8</v>
      </c>
      <c r="T6" s="24">
        <f>1000*S6*R6/O6</f>
        <v>124.2603550295858</v>
      </c>
      <c r="U6" s="11" t="s">
        <v>42</v>
      </c>
      <c r="V6" s="11">
        <v>2013</v>
      </c>
      <c r="W6" s="23" t="s">
        <v>240</v>
      </c>
      <c r="X6" s="11" t="s">
        <v>90</v>
      </c>
      <c r="Y6" s="11" t="s">
        <v>198</v>
      </c>
      <c r="Z6" s="11" t="s">
        <v>126</v>
      </c>
    </row>
    <row r="7" spans="2:26" ht="59.25" customHeight="1" x14ac:dyDescent="0.25">
      <c r="B7" s="117" t="s">
        <v>238</v>
      </c>
      <c r="C7" s="118"/>
      <c r="D7" s="118"/>
      <c r="E7" s="118"/>
      <c r="F7" s="118"/>
      <c r="G7" s="118"/>
      <c r="H7" s="118"/>
      <c r="I7" s="118"/>
      <c r="J7" s="118"/>
      <c r="K7" s="118"/>
      <c r="L7" s="118"/>
      <c r="M7" s="118"/>
      <c r="N7" s="118"/>
      <c r="O7" s="118"/>
      <c r="P7" s="118"/>
      <c r="Q7" s="118"/>
      <c r="R7" s="118"/>
      <c r="S7" s="118"/>
      <c r="T7" s="118"/>
      <c r="U7" s="118"/>
      <c r="V7" s="118"/>
      <c r="W7" s="118"/>
      <c r="X7" s="118"/>
      <c r="Y7" s="118"/>
      <c r="Z7" s="118"/>
    </row>
    <row r="8" spans="2:26" ht="8.25" customHeight="1" x14ac:dyDescent="0.25">
      <c r="I8" s="35"/>
    </row>
    <row r="9" spans="2:26" x14ac:dyDescent="0.25">
      <c r="B9" s="11" t="s">
        <v>160</v>
      </c>
      <c r="C9" s="11" t="s">
        <v>204</v>
      </c>
      <c r="E9" s="11">
        <v>32</v>
      </c>
      <c r="F9" s="11">
        <v>16</v>
      </c>
      <c r="G9" s="31">
        <v>32</v>
      </c>
      <c r="H9" s="31">
        <v>32</v>
      </c>
      <c r="I9" s="28" t="s">
        <v>192</v>
      </c>
      <c r="J9" s="11" t="s">
        <v>89</v>
      </c>
      <c r="K9" s="11">
        <v>80</v>
      </c>
      <c r="L9" s="11">
        <v>16</v>
      </c>
      <c r="M9" s="11">
        <v>10</v>
      </c>
      <c r="N9" s="11" t="s">
        <v>161</v>
      </c>
      <c r="O9" s="11">
        <v>4500</v>
      </c>
      <c r="R9" s="11">
        <v>1000</v>
      </c>
      <c r="S9" s="30">
        <v>2.5</v>
      </c>
      <c r="T9" s="24">
        <f>1000*S9*R9/O9</f>
        <v>555.55555555555554</v>
      </c>
      <c r="U9" s="11" t="s">
        <v>163</v>
      </c>
      <c r="V9" s="11">
        <v>2012</v>
      </c>
      <c r="W9" s="11" t="s">
        <v>164</v>
      </c>
      <c r="X9" s="11" t="s">
        <v>209</v>
      </c>
      <c r="Y9" s="11" t="s">
        <v>165</v>
      </c>
      <c r="Z9" s="11" t="s">
        <v>162</v>
      </c>
    </row>
    <row r="10" spans="2:26" ht="14.45" x14ac:dyDescent="0.3">
      <c r="B10" s="11" t="s">
        <v>169</v>
      </c>
      <c r="C10" s="11" t="s">
        <v>203</v>
      </c>
      <c r="D10" s="11" t="s">
        <v>214</v>
      </c>
      <c r="E10" s="11">
        <v>32</v>
      </c>
      <c r="F10" s="11">
        <v>16</v>
      </c>
      <c r="G10" s="31">
        <v>16</v>
      </c>
      <c r="H10" s="31">
        <v>16</v>
      </c>
      <c r="I10" s="28" t="s">
        <v>192</v>
      </c>
      <c r="J10" s="11" t="s">
        <v>173</v>
      </c>
      <c r="K10" s="11">
        <v>40</v>
      </c>
      <c r="L10" s="11">
        <v>8</v>
      </c>
      <c r="M10" s="11">
        <v>1</v>
      </c>
      <c r="N10" s="11" t="s">
        <v>20</v>
      </c>
      <c r="S10" s="30">
        <v>1.2</v>
      </c>
      <c r="U10" s="11" t="s">
        <v>42</v>
      </c>
      <c r="V10" s="11">
        <v>2013</v>
      </c>
      <c r="W10" s="11" t="s">
        <v>170</v>
      </c>
      <c r="X10" s="11" t="s">
        <v>63</v>
      </c>
      <c r="Y10" s="11" t="s">
        <v>171</v>
      </c>
    </row>
    <row r="11" spans="2:26" ht="14.45" x14ac:dyDescent="0.3">
      <c r="B11" s="11" t="s">
        <v>175</v>
      </c>
      <c r="C11" s="11" t="s">
        <v>206</v>
      </c>
      <c r="D11" s="11" t="s">
        <v>214</v>
      </c>
      <c r="E11" s="11">
        <v>32</v>
      </c>
      <c r="F11" s="11">
        <v>16</v>
      </c>
      <c r="G11" s="31"/>
      <c r="H11" s="31"/>
      <c r="I11" s="28" t="s">
        <v>193</v>
      </c>
      <c r="J11" s="11" t="s">
        <v>176</v>
      </c>
      <c r="K11" s="11">
        <v>40</v>
      </c>
      <c r="L11" s="11">
        <v>10</v>
      </c>
      <c r="M11" s="11">
        <v>8</v>
      </c>
      <c r="N11" s="11" t="s">
        <v>177</v>
      </c>
      <c r="O11" s="11">
        <v>1800</v>
      </c>
      <c r="P11" s="11">
        <v>4</v>
      </c>
      <c r="Q11" s="11">
        <v>3</v>
      </c>
      <c r="R11" s="11">
        <v>200</v>
      </c>
      <c r="S11" s="30">
        <v>1</v>
      </c>
      <c r="T11" s="24">
        <f>1000*S11*R11/O11</f>
        <v>111.11111111111111</v>
      </c>
      <c r="U11" s="11" t="s">
        <v>47</v>
      </c>
      <c r="V11" s="11">
        <v>2013</v>
      </c>
      <c r="W11" s="11" t="s">
        <v>48</v>
      </c>
      <c r="X11" s="11" t="s">
        <v>178</v>
      </c>
      <c r="Y11" s="11" t="s">
        <v>179</v>
      </c>
    </row>
    <row r="12" spans="2:26" ht="104.25" customHeight="1" x14ac:dyDescent="0.25">
      <c r="B12" s="117" t="s">
        <v>241</v>
      </c>
      <c r="C12" s="118"/>
      <c r="D12" s="118"/>
      <c r="E12" s="118"/>
      <c r="F12" s="118"/>
      <c r="G12" s="118"/>
      <c r="H12" s="118"/>
      <c r="I12" s="118"/>
      <c r="J12" s="118"/>
      <c r="K12" s="118"/>
      <c r="L12" s="118"/>
      <c r="M12" s="118"/>
      <c r="N12" s="118"/>
      <c r="O12" s="118"/>
      <c r="P12" s="118"/>
      <c r="Q12" s="118"/>
      <c r="R12" s="118"/>
      <c r="S12" s="118"/>
      <c r="T12" s="118"/>
      <c r="U12" s="118"/>
      <c r="V12" s="118"/>
      <c r="W12" s="118"/>
      <c r="X12" s="118"/>
      <c r="Y12" s="118"/>
      <c r="Z12" s="118"/>
    </row>
    <row r="13" spans="2:26" ht="8.25" customHeight="1" x14ac:dyDescent="0.25">
      <c r="I13" s="35"/>
    </row>
    <row r="14" spans="2:26" x14ac:dyDescent="0.25">
      <c r="B14" s="11" t="s">
        <v>80</v>
      </c>
      <c r="C14" s="11" t="s">
        <v>205</v>
      </c>
      <c r="E14" s="11">
        <v>16</v>
      </c>
      <c r="F14" s="11">
        <v>32</v>
      </c>
      <c r="G14" s="31"/>
      <c r="H14" s="31"/>
      <c r="J14" s="11" t="s">
        <v>130</v>
      </c>
      <c r="K14" s="11">
        <v>20</v>
      </c>
      <c r="L14" s="11">
        <v>32</v>
      </c>
      <c r="M14" s="11">
        <v>9</v>
      </c>
      <c r="N14" s="11" t="s">
        <v>15</v>
      </c>
      <c r="O14" s="11">
        <v>190</v>
      </c>
      <c r="P14" s="11">
        <v>1</v>
      </c>
      <c r="Q14" s="11">
        <v>1</v>
      </c>
      <c r="R14" s="11">
        <v>534</v>
      </c>
      <c r="S14" s="30">
        <v>0.67</v>
      </c>
      <c r="T14" s="24">
        <f>1000*S14*R14/O14</f>
        <v>1883.0526315789473</v>
      </c>
      <c r="U14" s="11" t="s">
        <v>199</v>
      </c>
      <c r="V14" s="11">
        <v>2011</v>
      </c>
      <c r="W14" s="11" t="s">
        <v>16</v>
      </c>
      <c r="X14" s="11" t="s">
        <v>68</v>
      </c>
      <c r="Y14" s="11" t="s">
        <v>57</v>
      </c>
      <c r="Z14" s="11" t="s">
        <v>195</v>
      </c>
    </row>
    <row r="15" spans="2:26" ht="27.6" customHeight="1" x14ac:dyDescent="0.25">
      <c r="B15" s="117" t="s">
        <v>245</v>
      </c>
      <c r="C15" s="118"/>
      <c r="D15" s="118"/>
      <c r="E15" s="118"/>
      <c r="F15" s="118"/>
      <c r="G15" s="118"/>
      <c r="H15" s="118"/>
      <c r="I15" s="118"/>
      <c r="J15" s="118"/>
      <c r="K15" s="118"/>
      <c r="L15" s="118"/>
      <c r="M15" s="118"/>
      <c r="N15" s="118"/>
      <c r="O15" s="118"/>
      <c r="P15" s="118"/>
      <c r="Q15" s="118"/>
      <c r="R15" s="118"/>
      <c r="S15" s="118"/>
      <c r="T15" s="118"/>
      <c r="U15" s="118"/>
      <c r="V15" s="118"/>
      <c r="W15" s="118"/>
      <c r="X15" s="118"/>
      <c r="Y15" s="118"/>
      <c r="Z15" s="118"/>
    </row>
    <row r="16" spans="2:26" ht="8.25" customHeight="1" x14ac:dyDescent="0.25">
      <c r="I16" s="35"/>
    </row>
    <row r="17" spans="2:26" x14ac:dyDescent="0.25">
      <c r="B17" s="11" t="s">
        <v>38</v>
      </c>
      <c r="C17" s="11" t="s">
        <v>207</v>
      </c>
      <c r="D17" s="11" t="s">
        <v>214</v>
      </c>
      <c r="E17" s="11">
        <v>16</v>
      </c>
      <c r="F17" s="11">
        <v>16</v>
      </c>
      <c r="G17" s="31"/>
      <c r="H17" s="31"/>
      <c r="J17" s="11" t="s">
        <v>39</v>
      </c>
      <c r="K17" s="11">
        <v>16</v>
      </c>
      <c r="M17" s="11">
        <v>2</v>
      </c>
      <c r="N17" s="11" t="s">
        <v>20</v>
      </c>
      <c r="O17" s="11">
        <v>333</v>
      </c>
      <c r="Q17" s="11">
        <v>1</v>
      </c>
      <c r="R17" s="11">
        <v>117</v>
      </c>
      <c r="S17" s="30">
        <v>0.8</v>
      </c>
      <c r="T17" s="24">
        <f>1000*S17*R17/O17</f>
        <v>281.08108108108109</v>
      </c>
      <c r="U17" s="11" t="s">
        <v>42</v>
      </c>
      <c r="V17" s="11">
        <v>2010</v>
      </c>
      <c r="W17" s="11" t="s">
        <v>51</v>
      </c>
      <c r="X17" s="11" t="s">
        <v>64</v>
      </c>
      <c r="Y17" s="11" t="s">
        <v>155</v>
      </c>
      <c r="Z17" s="11" t="s">
        <v>41</v>
      </c>
    </row>
    <row r="18" spans="2:26" ht="45" customHeight="1" x14ac:dyDescent="0.25">
      <c r="B18" s="117" t="s">
        <v>246</v>
      </c>
      <c r="C18" s="118"/>
      <c r="D18" s="118"/>
      <c r="E18" s="118"/>
      <c r="F18" s="118"/>
      <c r="G18" s="118"/>
      <c r="H18" s="118"/>
      <c r="I18" s="118"/>
      <c r="J18" s="118"/>
      <c r="K18" s="118"/>
      <c r="L18" s="118"/>
      <c r="M18" s="118"/>
      <c r="N18" s="118"/>
      <c r="O18" s="118"/>
      <c r="P18" s="118"/>
      <c r="Q18" s="118"/>
      <c r="R18" s="118"/>
      <c r="S18" s="118"/>
      <c r="T18" s="118"/>
      <c r="U18" s="118"/>
      <c r="V18" s="118"/>
      <c r="W18" s="118"/>
      <c r="X18" s="118"/>
      <c r="Y18" s="118"/>
      <c r="Z18" s="118"/>
    </row>
    <row r="19" spans="2:26" ht="8.25" customHeight="1" x14ac:dyDescent="0.25">
      <c r="I19" s="35"/>
    </row>
    <row r="20" spans="2:26" x14ac:dyDescent="0.25">
      <c r="B20" s="11" t="s">
        <v>43</v>
      </c>
      <c r="C20" s="11" t="s">
        <v>207</v>
      </c>
      <c r="D20" s="11" t="s">
        <v>214</v>
      </c>
      <c r="E20" s="11">
        <v>1</v>
      </c>
      <c r="F20" s="11">
        <v>9</v>
      </c>
      <c r="G20" s="31">
        <v>6</v>
      </c>
      <c r="H20" s="31">
        <v>11</v>
      </c>
      <c r="I20" s="28" t="s">
        <v>193</v>
      </c>
      <c r="J20" s="11" t="s">
        <v>24</v>
      </c>
      <c r="K20" s="11">
        <v>8</v>
      </c>
      <c r="L20" s="11">
        <v>64</v>
      </c>
      <c r="M20" s="11">
        <v>1</v>
      </c>
      <c r="N20" s="11" t="s">
        <v>114</v>
      </c>
      <c r="O20" s="11">
        <v>40</v>
      </c>
      <c r="Q20" s="11">
        <v>1</v>
      </c>
      <c r="R20" s="11">
        <v>357</v>
      </c>
      <c r="S20" s="30">
        <v>0.04</v>
      </c>
      <c r="T20" s="24">
        <f>1000*S20*R20/O20</f>
        <v>357</v>
      </c>
      <c r="U20" s="11" t="s">
        <v>42</v>
      </c>
      <c r="V20" s="11">
        <v>2009</v>
      </c>
      <c r="W20" s="23" t="s">
        <v>244</v>
      </c>
      <c r="X20" s="11" t="s">
        <v>63</v>
      </c>
      <c r="Y20" s="11" t="s">
        <v>55</v>
      </c>
      <c r="Z20" s="11" t="s">
        <v>49</v>
      </c>
    </row>
    <row r="21" spans="2:26" ht="59.25" customHeight="1" x14ac:dyDescent="0.25">
      <c r="B21" s="117" t="s">
        <v>242</v>
      </c>
      <c r="C21" s="118"/>
      <c r="D21" s="118"/>
      <c r="E21" s="118"/>
      <c r="F21" s="118"/>
      <c r="G21" s="118"/>
      <c r="H21" s="118"/>
      <c r="I21" s="118"/>
      <c r="J21" s="118"/>
      <c r="K21" s="118"/>
      <c r="L21" s="118"/>
      <c r="M21" s="118"/>
      <c r="N21" s="118"/>
      <c r="O21" s="118"/>
      <c r="P21" s="118"/>
      <c r="Q21" s="118"/>
      <c r="R21" s="118"/>
      <c r="S21" s="118"/>
      <c r="T21" s="118"/>
      <c r="U21" s="118"/>
      <c r="V21" s="118"/>
      <c r="W21" s="118"/>
      <c r="X21" s="118"/>
      <c r="Y21" s="118"/>
      <c r="Z21" s="118"/>
    </row>
    <row r="22" spans="2:26" ht="8.25" customHeight="1" x14ac:dyDescent="0.25">
      <c r="I22" s="35"/>
    </row>
    <row r="23" spans="2:26" x14ac:dyDescent="0.25">
      <c r="B23" s="11" t="s">
        <v>194</v>
      </c>
      <c r="C23" s="11" t="s">
        <v>208</v>
      </c>
      <c r="D23" s="11" t="s">
        <v>214</v>
      </c>
      <c r="E23" s="11">
        <v>16</v>
      </c>
      <c r="F23" s="11">
        <v>18</v>
      </c>
      <c r="G23" s="31">
        <v>16</v>
      </c>
      <c r="H23" s="31">
        <v>16</v>
      </c>
      <c r="I23" s="28" t="s">
        <v>192</v>
      </c>
      <c r="J23" s="11" t="s">
        <v>24</v>
      </c>
      <c r="K23" s="11">
        <v>100</v>
      </c>
      <c r="L23" s="11">
        <v>3</v>
      </c>
      <c r="M23" s="11">
        <v>1</v>
      </c>
      <c r="N23" s="11" t="s">
        <v>20</v>
      </c>
      <c r="O23" s="11">
        <v>471</v>
      </c>
      <c r="Q23" s="11">
        <v>1</v>
      </c>
      <c r="R23" s="11">
        <v>190</v>
      </c>
      <c r="S23" s="30">
        <v>0.67</v>
      </c>
      <c r="T23" s="24">
        <f>1000*S23*R23/O23</f>
        <v>270.27600849256902</v>
      </c>
      <c r="U23" s="11" t="s">
        <v>42</v>
      </c>
      <c r="V23" s="11">
        <v>2013</v>
      </c>
      <c r="W23" s="11" t="s">
        <v>145</v>
      </c>
      <c r="X23" s="11" t="s">
        <v>63</v>
      </c>
      <c r="Y23" s="11" t="s">
        <v>146</v>
      </c>
    </row>
    <row r="24" spans="2:26" ht="13.9" customHeight="1" x14ac:dyDescent="0.3">
      <c r="B24" s="11" t="s">
        <v>19</v>
      </c>
      <c r="C24" s="11" t="s">
        <v>207</v>
      </c>
      <c r="D24" s="11" t="s">
        <v>214</v>
      </c>
      <c r="E24" s="11">
        <v>16</v>
      </c>
      <c r="F24" s="11">
        <v>16</v>
      </c>
      <c r="G24" s="31">
        <v>8</v>
      </c>
      <c r="H24" s="31"/>
      <c r="J24" s="11" t="s">
        <v>24</v>
      </c>
      <c r="M24" s="11">
        <v>2</v>
      </c>
      <c r="N24" s="11" t="s">
        <v>20</v>
      </c>
      <c r="O24" s="11">
        <v>112</v>
      </c>
      <c r="Q24" s="11">
        <v>1</v>
      </c>
      <c r="R24" s="11">
        <v>240</v>
      </c>
      <c r="S24" s="30">
        <v>0.67</v>
      </c>
      <c r="T24" s="24">
        <f>1000*S24*R24/O24</f>
        <v>1435.7142857142858</v>
      </c>
      <c r="U24" s="11" t="s">
        <v>42</v>
      </c>
      <c r="V24" s="11">
        <v>2010</v>
      </c>
      <c r="W24" s="11" t="s">
        <v>23</v>
      </c>
      <c r="X24" s="11" t="s">
        <v>69</v>
      </c>
      <c r="Y24" s="11" t="s">
        <v>58</v>
      </c>
      <c r="Z24" s="11" t="s">
        <v>143</v>
      </c>
    </row>
    <row r="25" spans="2:26" ht="61.5" customHeight="1" x14ac:dyDescent="0.25">
      <c r="B25" s="117" t="s">
        <v>243</v>
      </c>
      <c r="C25" s="118"/>
      <c r="D25" s="118"/>
      <c r="E25" s="118"/>
      <c r="F25" s="118"/>
      <c r="G25" s="118"/>
      <c r="H25" s="118"/>
      <c r="I25" s="118"/>
      <c r="J25" s="118"/>
      <c r="K25" s="118"/>
      <c r="L25" s="118"/>
      <c r="M25" s="118"/>
      <c r="N25" s="118"/>
      <c r="O25" s="118"/>
      <c r="P25" s="118"/>
      <c r="Q25" s="118"/>
      <c r="R25" s="118"/>
      <c r="S25" s="118"/>
      <c r="T25" s="118"/>
      <c r="U25" s="118"/>
      <c r="V25" s="118"/>
      <c r="W25" s="118"/>
      <c r="X25" s="118"/>
      <c r="Y25" s="118"/>
      <c r="Z25" s="118"/>
    </row>
    <row r="26" spans="2:26" ht="8.25" customHeight="1" x14ac:dyDescent="0.25">
      <c r="I26" s="35"/>
    </row>
    <row r="27" spans="2:26" ht="30" x14ac:dyDescent="0.25">
      <c r="B27" s="11" t="s">
        <v>31</v>
      </c>
      <c r="C27" s="11" t="s">
        <v>207</v>
      </c>
      <c r="E27" s="11">
        <v>16</v>
      </c>
      <c r="F27" s="31" t="s">
        <v>81</v>
      </c>
      <c r="G27" s="31"/>
      <c r="H27" s="31">
        <v>6</v>
      </c>
      <c r="I27" s="28" t="s">
        <v>193</v>
      </c>
      <c r="J27" s="11" t="s">
        <v>26</v>
      </c>
      <c r="K27" s="11">
        <v>64</v>
      </c>
      <c r="L27" s="11">
        <v>32</v>
      </c>
      <c r="M27" s="11">
        <v>3</v>
      </c>
      <c r="N27" s="11" t="s">
        <v>33</v>
      </c>
      <c r="O27" s="11">
        <v>140</v>
      </c>
      <c r="P27" s="11">
        <v>4</v>
      </c>
      <c r="R27" s="11">
        <v>198</v>
      </c>
      <c r="S27" s="30">
        <v>0.67</v>
      </c>
      <c r="T27" s="24">
        <f>1000*S27*R27/O27</f>
        <v>947.57142857142856</v>
      </c>
      <c r="U27" s="11" t="s">
        <v>158</v>
      </c>
      <c r="V27" s="11">
        <v>2010</v>
      </c>
      <c r="W27" s="11" t="s">
        <v>32</v>
      </c>
      <c r="X27" s="32" t="s">
        <v>65</v>
      </c>
      <c r="Y27" s="11" t="s">
        <v>76</v>
      </c>
      <c r="Z27" s="11" t="s">
        <v>34</v>
      </c>
    </row>
    <row r="28" spans="2:26" ht="15" customHeight="1" x14ac:dyDescent="0.3">
      <c r="B28" s="11" t="s">
        <v>148</v>
      </c>
      <c r="C28" s="11" t="s">
        <v>207</v>
      </c>
      <c r="D28" s="11" t="s">
        <v>216</v>
      </c>
      <c r="E28" s="11">
        <v>32</v>
      </c>
      <c r="F28" s="11">
        <v>32</v>
      </c>
      <c r="G28" s="31">
        <v>32</v>
      </c>
      <c r="H28" s="31">
        <v>32</v>
      </c>
      <c r="I28" s="28" t="s">
        <v>192</v>
      </c>
      <c r="J28" s="11" t="s">
        <v>130</v>
      </c>
      <c r="K28" s="11">
        <v>86</v>
      </c>
      <c r="L28" s="11">
        <v>32</v>
      </c>
      <c r="M28" s="11">
        <v>5</v>
      </c>
      <c r="N28" s="11" t="s">
        <v>114</v>
      </c>
      <c r="O28" s="11">
        <v>1200</v>
      </c>
      <c r="Q28" s="11">
        <v>32</v>
      </c>
      <c r="R28" s="11">
        <v>314</v>
      </c>
      <c r="S28" s="30">
        <v>1.2993630573248407</v>
      </c>
      <c r="T28" s="24">
        <f>1000*S28*R28/O28</f>
        <v>339.99999999999994</v>
      </c>
      <c r="U28" s="11" t="s">
        <v>199</v>
      </c>
      <c r="W28" s="23" t="s">
        <v>232</v>
      </c>
      <c r="X28" s="11" t="s">
        <v>154</v>
      </c>
      <c r="Y28" s="11" t="s">
        <v>151</v>
      </c>
      <c r="Z28" s="11" t="s">
        <v>153</v>
      </c>
    </row>
    <row r="29" spans="2:26" ht="43.9" customHeight="1" x14ac:dyDescent="0.25">
      <c r="B29" s="117" t="s">
        <v>247</v>
      </c>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row>
    <row r="30" spans="2:26" ht="8.25" customHeight="1" x14ac:dyDescent="0.25">
      <c r="I30" s="35"/>
    </row>
    <row r="31" spans="2:26" x14ac:dyDescent="0.25">
      <c r="B31" s="11" t="s">
        <v>93</v>
      </c>
      <c r="C31" s="11" t="s">
        <v>207</v>
      </c>
      <c r="D31" s="11" t="s">
        <v>214</v>
      </c>
      <c r="E31" s="11">
        <v>16</v>
      </c>
      <c r="F31" s="11">
        <v>16</v>
      </c>
      <c r="G31" s="31"/>
      <c r="H31" s="31"/>
      <c r="J31" s="11" t="s">
        <v>95</v>
      </c>
      <c r="K31" s="11">
        <v>14</v>
      </c>
      <c r="L31" s="11">
        <v>16</v>
      </c>
      <c r="M31" s="11">
        <v>10</v>
      </c>
      <c r="N31" s="11" t="s">
        <v>33</v>
      </c>
      <c r="O31" s="11">
        <v>500</v>
      </c>
      <c r="P31" s="11">
        <v>1</v>
      </c>
      <c r="R31" s="11">
        <v>550</v>
      </c>
      <c r="S31" s="30">
        <v>0.67</v>
      </c>
      <c r="T31" s="24">
        <f>1000*S31*R31/O31</f>
        <v>737</v>
      </c>
      <c r="U31" s="11" t="s">
        <v>47</v>
      </c>
      <c r="V31" s="11">
        <v>2012</v>
      </c>
      <c r="W31" s="11" t="s">
        <v>97</v>
      </c>
      <c r="X31" s="11" t="s">
        <v>96</v>
      </c>
      <c r="Y31" s="11" t="s">
        <v>102</v>
      </c>
      <c r="Z31" s="11" t="s">
        <v>104</v>
      </c>
    </row>
    <row r="32" spans="2:26" ht="15" customHeight="1" x14ac:dyDescent="0.25">
      <c r="B32" s="11" t="s">
        <v>52</v>
      </c>
      <c r="C32" s="11" t="s">
        <v>207</v>
      </c>
      <c r="D32" s="11" t="s">
        <v>215</v>
      </c>
      <c r="E32" s="11">
        <v>8</v>
      </c>
      <c r="F32" s="11">
        <v>18</v>
      </c>
      <c r="G32" s="31">
        <v>8</v>
      </c>
      <c r="H32" s="31">
        <v>11</v>
      </c>
      <c r="I32" s="28" t="s">
        <v>192</v>
      </c>
      <c r="J32" s="11" t="s">
        <v>24</v>
      </c>
      <c r="K32" s="11">
        <v>57</v>
      </c>
      <c r="M32" s="11">
        <v>2</v>
      </c>
      <c r="N32" s="11" t="s">
        <v>21</v>
      </c>
      <c r="O32" s="11">
        <v>177</v>
      </c>
      <c r="Q32" s="11">
        <v>1</v>
      </c>
      <c r="R32" s="11">
        <v>117</v>
      </c>
      <c r="S32" s="30">
        <v>0.33</v>
      </c>
      <c r="T32" s="24">
        <f>1000*S32*R32/O32</f>
        <v>218.13559322033899</v>
      </c>
      <c r="U32" s="11" t="s">
        <v>47</v>
      </c>
      <c r="V32" s="11">
        <v>2006</v>
      </c>
      <c r="W32" s="11" t="s">
        <v>48</v>
      </c>
      <c r="X32" s="11" t="s">
        <v>71</v>
      </c>
      <c r="Y32" s="11" t="s">
        <v>59</v>
      </c>
      <c r="Z32" s="11" t="s">
        <v>53</v>
      </c>
    </row>
    <row r="33" spans="2:26" ht="15" customHeight="1" x14ac:dyDescent="0.25">
      <c r="B33" s="11" t="s">
        <v>210</v>
      </c>
      <c r="C33" s="11" t="s">
        <v>205</v>
      </c>
      <c r="D33" s="11" t="s">
        <v>214</v>
      </c>
      <c r="E33" s="11">
        <v>32</v>
      </c>
      <c r="F33" s="11">
        <v>8</v>
      </c>
      <c r="G33" s="31">
        <v>32</v>
      </c>
      <c r="H33" s="31">
        <v>32</v>
      </c>
      <c r="J33" s="11" t="s">
        <v>39</v>
      </c>
      <c r="U33" s="11" t="s">
        <v>228</v>
      </c>
      <c r="V33" s="11">
        <v>2013</v>
      </c>
      <c r="W33" s="11" t="s">
        <v>213</v>
      </c>
      <c r="X33" s="11" t="s">
        <v>211</v>
      </c>
      <c r="Y33" s="11" t="s">
        <v>212</v>
      </c>
    </row>
    <row r="34" spans="2:26" ht="15" customHeight="1" x14ac:dyDescent="0.25">
      <c r="B34" s="11" t="s">
        <v>217</v>
      </c>
      <c r="C34" s="11" t="s">
        <v>218</v>
      </c>
      <c r="D34" s="11" t="s">
        <v>214</v>
      </c>
      <c r="E34" s="11">
        <v>9</v>
      </c>
      <c r="F34" s="11">
        <v>9</v>
      </c>
      <c r="G34" s="31">
        <v>9</v>
      </c>
      <c r="H34" s="31">
        <v>10</v>
      </c>
      <c r="J34" s="11" t="s">
        <v>224</v>
      </c>
      <c r="N34" s="11" t="s">
        <v>177</v>
      </c>
      <c r="O34" s="11">
        <v>110</v>
      </c>
      <c r="R34" s="11">
        <v>60</v>
      </c>
      <c r="S34" s="30">
        <v>0.33</v>
      </c>
      <c r="T34" s="24">
        <f>1000*S34*R34/O34</f>
        <v>180</v>
      </c>
      <c r="U34" s="11" t="s">
        <v>199</v>
      </c>
      <c r="V34" s="11">
        <v>2011</v>
      </c>
      <c r="W34" s="23" t="s">
        <v>219</v>
      </c>
      <c r="Y34" s="11" t="s">
        <v>225</v>
      </c>
    </row>
    <row r="35" spans="2:26" ht="15" customHeight="1" x14ac:dyDescent="0.25">
      <c r="B35" s="11" t="s">
        <v>220</v>
      </c>
      <c r="C35" s="11" t="s">
        <v>221</v>
      </c>
      <c r="D35" s="11" t="s">
        <v>214</v>
      </c>
      <c r="E35" s="11">
        <v>32</v>
      </c>
      <c r="F35" s="11">
        <v>64</v>
      </c>
      <c r="G35" s="31">
        <v>32</v>
      </c>
      <c r="H35" s="31">
        <v>32</v>
      </c>
      <c r="J35" s="11" t="s">
        <v>176</v>
      </c>
      <c r="U35" s="11" t="s">
        <v>199</v>
      </c>
      <c r="V35" s="11">
        <v>2000</v>
      </c>
      <c r="W35" s="33" t="s">
        <v>223</v>
      </c>
      <c r="X35" s="11" t="s">
        <v>222</v>
      </c>
      <c r="Y35" s="11" t="s">
        <v>226</v>
      </c>
      <c r="Z35" s="11" t="s">
        <v>227</v>
      </c>
    </row>
    <row r="36" spans="2:26" ht="15" customHeight="1" x14ac:dyDescent="0.25">
      <c r="B36" s="11" t="s">
        <v>229</v>
      </c>
      <c r="C36" s="11" t="s">
        <v>207</v>
      </c>
      <c r="D36" s="11" t="s">
        <v>214</v>
      </c>
      <c r="G36" s="31"/>
      <c r="H36" s="31"/>
      <c r="J36" s="11" t="s">
        <v>39</v>
      </c>
      <c r="U36" s="11" t="s">
        <v>42</v>
      </c>
      <c r="V36" s="11">
        <v>1998</v>
      </c>
      <c r="X36" s="11" t="s">
        <v>231</v>
      </c>
      <c r="Z36" s="11" t="s">
        <v>230</v>
      </c>
    </row>
    <row r="37" spans="2:26" ht="15" customHeight="1" x14ac:dyDescent="0.25">
      <c r="E37" s="116" t="s">
        <v>197</v>
      </c>
      <c r="F37" s="116"/>
      <c r="G37" s="116" t="s">
        <v>196</v>
      </c>
      <c r="H37" s="116"/>
    </row>
    <row r="38" spans="2:26" x14ac:dyDescent="0.25">
      <c r="B38" s="11" t="s">
        <v>184</v>
      </c>
    </row>
    <row r="39" spans="2:26" x14ac:dyDescent="0.25">
      <c r="B39" s="11" t="s">
        <v>183</v>
      </c>
      <c r="E39" s="11">
        <v>0.04</v>
      </c>
      <c r="J39" s="11" t="s">
        <v>185</v>
      </c>
    </row>
    <row r="40" spans="2:26" x14ac:dyDescent="0.25">
      <c r="B40" s="11" t="s">
        <v>180</v>
      </c>
      <c r="E40" s="30">
        <v>0.33</v>
      </c>
      <c r="J40" s="11" t="s">
        <v>186</v>
      </c>
      <c r="M40" s="30" t="s">
        <v>187</v>
      </c>
    </row>
    <row r="41" spans="2:26" x14ac:dyDescent="0.25">
      <c r="B41" s="11" t="s">
        <v>181</v>
      </c>
      <c r="E41" s="30">
        <v>0.67</v>
      </c>
      <c r="J41" s="11" t="s">
        <v>188</v>
      </c>
      <c r="M41" s="11" t="s">
        <v>187</v>
      </c>
    </row>
    <row r="42" spans="2:26" x14ac:dyDescent="0.25">
      <c r="B42" s="11" t="s">
        <v>182</v>
      </c>
      <c r="E42" s="30">
        <v>1</v>
      </c>
    </row>
    <row r="43" spans="2:26" x14ac:dyDescent="0.25">
      <c r="E43" s="30"/>
    </row>
  </sheetData>
  <mergeCells count="9">
    <mergeCell ref="E37:F37"/>
    <mergeCell ref="G37:H37"/>
    <mergeCell ref="B7:Z7"/>
    <mergeCell ref="B12:Z12"/>
    <mergeCell ref="B18:Z18"/>
    <mergeCell ref="B21:Z21"/>
    <mergeCell ref="B25:Z25"/>
    <mergeCell ref="B15:Z15"/>
    <mergeCell ref="B29:Z29"/>
  </mergeCells>
  <hyperlinks>
    <hyperlink ref="W34" r:id="rId1"/>
    <hyperlink ref="W28" r:id="rId2"/>
    <hyperlink ref="W6" r:id="rId3" display="http://opencores.org/project,atlas_core"/>
    <hyperlink ref="W20" r:id="rId4" display="http://opencores.org/project,lem1_9min"/>
  </hyperlinks>
  <pageMargins left="0.7" right="0.7" top="0.75" bottom="0.75" header="0.3" footer="0.3"/>
  <pageSetup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254"/>
  <sheetViews>
    <sheetView topLeftCell="A4" zoomScale="85" zoomScaleNormal="85" workbookViewId="0">
      <pane ySplit="1" topLeftCell="A63" activePane="bottomLeft" state="frozenSplit"/>
      <selection activeCell="R1" sqref="R1:Y1048576"/>
      <selection pane="bottomLeft" activeCell="P76" sqref="P76"/>
    </sheetView>
  </sheetViews>
  <sheetFormatPr defaultRowHeight="15" x14ac:dyDescent="0.25"/>
  <cols>
    <col min="1" max="2" width="3.42578125" customWidth="1"/>
    <col min="3" max="3" width="10.85546875" style="43" customWidth="1"/>
    <col min="4" max="4" width="13.42578125" customWidth="1"/>
    <col min="5" max="5" width="7.85546875" style="58" customWidth="1"/>
    <col min="6" max="6" width="18.42578125" customWidth="1"/>
    <col min="7" max="7" width="8.42578125" style="58" customWidth="1"/>
    <col min="8" max="8" width="5.5703125" customWidth="1"/>
    <col min="9" max="9" width="4.85546875" customWidth="1"/>
    <col min="10" max="10" width="9.5703125" customWidth="1"/>
    <col min="11" max="11" width="7.5703125" customWidth="1"/>
    <col min="12" max="12" width="5.140625" customWidth="1"/>
    <col min="13" max="13" width="3" customWidth="1"/>
    <col min="14" max="14" width="5.42578125" customWidth="1"/>
    <col min="15" max="15" width="5.5703125" customWidth="1"/>
    <col min="16" max="16" width="5.140625" customWidth="1"/>
    <col min="17" max="17" width="5.7109375" style="19" customWidth="1"/>
    <col min="18" max="18" width="5.28515625" style="16" customWidth="1"/>
    <col min="19" max="19" width="7.140625" customWidth="1"/>
    <col min="20" max="20" width="5.85546875" style="58" customWidth="1"/>
    <col min="21" max="21" width="8" customWidth="1"/>
    <col min="22" max="22" width="5.42578125" customWidth="1"/>
    <col min="23" max="23" width="5.28515625" style="11" customWidth="1"/>
    <col min="24" max="24" width="3.85546875" style="52" customWidth="1"/>
    <col min="25" max="27" width="4.85546875" style="58" customWidth="1"/>
    <col min="28" max="28" width="4.140625" customWidth="1"/>
    <col min="29" max="29" width="4.5703125" customWidth="1"/>
    <col min="30" max="30" width="4.7109375" customWidth="1"/>
    <col min="31" max="31" width="5" customWidth="1"/>
    <col min="32" max="32" width="5.5703125" customWidth="1"/>
    <col min="33" max="33" width="17.42578125" customWidth="1"/>
    <col min="34" max="34" width="30.42578125" customWidth="1"/>
    <col min="35" max="35" width="41" customWidth="1"/>
  </cols>
  <sheetData>
    <row r="1" spans="1:37" ht="18.75" x14ac:dyDescent="0.3">
      <c r="C1" s="41" t="s">
        <v>0</v>
      </c>
      <c r="D1" s="7"/>
      <c r="E1" s="39"/>
      <c r="G1" s="8" t="s">
        <v>1</v>
      </c>
      <c r="W1" s="27"/>
      <c r="X1" s="51"/>
    </row>
    <row r="2" spans="1:37" x14ac:dyDescent="0.25">
      <c r="C2" s="42" t="s">
        <v>1160</v>
      </c>
      <c r="D2" s="6"/>
      <c r="E2" s="40"/>
    </row>
    <row r="3" spans="1:37" ht="15.75" thickBot="1" x14ac:dyDescent="0.3"/>
    <row r="4" spans="1:37" s="1" customFormat="1" ht="30" customHeight="1" thickBot="1" x14ac:dyDescent="0.3">
      <c r="C4" s="44" t="s">
        <v>444</v>
      </c>
      <c r="D4" s="26" t="s">
        <v>252</v>
      </c>
      <c r="E4" s="26" t="s">
        <v>253</v>
      </c>
      <c r="F4" s="9" t="s">
        <v>62</v>
      </c>
      <c r="G4" s="3" t="s">
        <v>396</v>
      </c>
      <c r="H4" s="3" t="s">
        <v>12</v>
      </c>
      <c r="I4" s="3" t="s">
        <v>13</v>
      </c>
      <c r="J4" s="3" t="s">
        <v>5</v>
      </c>
      <c r="K4" s="3" t="s">
        <v>1185</v>
      </c>
      <c r="L4" s="21" t="s">
        <v>11</v>
      </c>
      <c r="M4" s="3" t="s">
        <v>1175</v>
      </c>
      <c r="N4" s="110" t="s">
        <v>1224</v>
      </c>
      <c r="O4" s="105" t="s">
        <v>1214</v>
      </c>
      <c r="P4" s="3" t="s">
        <v>1168</v>
      </c>
      <c r="Q4" s="21" t="s">
        <v>9</v>
      </c>
      <c r="R4" s="3" t="s">
        <v>1177</v>
      </c>
      <c r="S4" s="20" t="s">
        <v>864</v>
      </c>
      <c r="T4" s="21" t="s">
        <v>157</v>
      </c>
      <c r="U4" s="3" t="s">
        <v>40</v>
      </c>
      <c r="V4" s="26" t="s">
        <v>260</v>
      </c>
      <c r="W4" s="26" t="s">
        <v>263</v>
      </c>
      <c r="X4" s="26" t="s">
        <v>276</v>
      </c>
      <c r="Y4" s="26" t="s">
        <v>258</v>
      </c>
      <c r="Z4" s="26" t="s">
        <v>267</v>
      </c>
      <c r="AA4" s="3" t="s">
        <v>189</v>
      </c>
      <c r="AB4" s="3" t="s">
        <v>190</v>
      </c>
      <c r="AC4" s="3" t="s">
        <v>191</v>
      </c>
      <c r="AD4" s="3" t="s">
        <v>1161</v>
      </c>
      <c r="AE4" s="3" t="s">
        <v>1162</v>
      </c>
      <c r="AF4" s="3" t="s">
        <v>1163</v>
      </c>
      <c r="AG4" s="3" t="s">
        <v>269</v>
      </c>
      <c r="AH4" s="3" t="s">
        <v>270</v>
      </c>
      <c r="AI4" s="3" t="s">
        <v>10</v>
      </c>
      <c r="AJ4" s="9" t="s">
        <v>54</v>
      </c>
      <c r="AK4" s="4" t="s">
        <v>11</v>
      </c>
    </row>
    <row r="5" spans="1:37" ht="7.5" customHeight="1" thickBot="1" x14ac:dyDescent="0.3">
      <c r="L5" s="16"/>
      <c r="N5" s="111"/>
      <c r="Q5" s="16"/>
      <c r="R5"/>
      <c r="S5" s="19"/>
      <c r="T5" s="16"/>
      <c r="V5" s="58"/>
      <c r="W5"/>
      <c r="X5"/>
      <c r="Y5" s="11"/>
      <c r="Z5" s="52"/>
      <c r="AB5" s="58"/>
      <c r="AC5" s="58"/>
    </row>
    <row r="6" spans="1:37" ht="14.25" customHeight="1" x14ac:dyDescent="0.25">
      <c r="A6" t="s">
        <v>1190</v>
      </c>
      <c r="C6" s="70" t="s">
        <v>305</v>
      </c>
      <c r="D6" s="49" t="s">
        <v>303</v>
      </c>
      <c r="E6" s="63" t="s">
        <v>206</v>
      </c>
      <c r="F6" s="49" t="s">
        <v>304</v>
      </c>
      <c r="G6" s="63">
        <v>6809</v>
      </c>
      <c r="H6" s="49" t="s">
        <v>262</v>
      </c>
      <c r="I6" s="71" t="s">
        <v>262</v>
      </c>
      <c r="J6" s="76"/>
      <c r="K6" s="77"/>
      <c r="L6" s="112"/>
      <c r="M6" s="49"/>
      <c r="N6" s="53"/>
      <c r="O6" s="49"/>
      <c r="P6" s="49"/>
      <c r="Q6" s="112"/>
      <c r="R6" s="49"/>
      <c r="S6" s="78"/>
      <c r="T6" s="112"/>
      <c r="U6" s="76" t="s">
        <v>47</v>
      </c>
      <c r="V6" s="63">
        <v>5</v>
      </c>
      <c r="W6" s="49" t="s">
        <v>306</v>
      </c>
      <c r="X6" s="49"/>
      <c r="Y6" s="49" t="s">
        <v>333</v>
      </c>
      <c r="Z6" s="53" t="s">
        <v>193</v>
      </c>
      <c r="AA6" s="63" t="s">
        <v>402</v>
      </c>
      <c r="AB6" s="63" t="s">
        <v>402</v>
      </c>
      <c r="AC6" s="63" t="s">
        <v>192</v>
      </c>
      <c r="AD6" s="49"/>
      <c r="AE6" s="49"/>
      <c r="AF6" s="49"/>
      <c r="AG6" s="79">
        <v>2012</v>
      </c>
      <c r="AH6" s="71">
        <v>2013</v>
      </c>
      <c r="AI6" s="76" t="s">
        <v>313</v>
      </c>
      <c r="AJ6" s="49" t="s">
        <v>307</v>
      </c>
      <c r="AK6" s="71"/>
    </row>
    <row r="7" spans="1:37" ht="14.25" customHeight="1" x14ac:dyDescent="0.25">
      <c r="A7" t="s">
        <v>1190</v>
      </c>
      <c r="C7" s="45" t="s">
        <v>334</v>
      </c>
      <c r="D7" s="47" t="s">
        <v>334</v>
      </c>
      <c r="E7" s="46" t="s">
        <v>206</v>
      </c>
      <c r="F7" s="47" t="s">
        <v>335</v>
      </c>
      <c r="G7" s="46" t="s">
        <v>865</v>
      </c>
      <c r="H7" s="47">
        <v>16</v>
      </c>
      <c r="I7" s="38">
        <v>24</v>
      </c>
      <c r="J7" s="37"/>
      <c r="K7" s="72"/>
      <c r="L7" s="113"/>
      <c r="M7" s="47"/>
      <c r="N7" s="48"/>
      <c r="O7" s="47"/>
      <c r="P7" s="47"/>
      <c r="Q7" s="113"/>
      <c r="R7" s="47"/>
      <c r="S7" s="81"/>
      <c r="T7" s="113"/>
      <c r="U7" s="37" t="s">
        <v>47</v>
      </c>
      <c r="V7" s="46">
        <v>1</v>
      </c>
      <c r="W7" s="47" t="s">
        <v>336</v>
      </c>
      <c r="X7" s="47"/>
      <c r="Y7" s="47" t="s">
        <v>333</v>
      </c>
      <c r="Z7" s="48" t="s">
        <v>193</v>
      </c>
      <c r="AA7" s="46" t="s">
        <v>279</v>
      </c>
      <c r="AB7" s="46" t="s">
        <v>338</v>
      </c>
      <c r="AC7" s="46"/>
      <c r="AD7" s="47"/>
      <c r="AE7" s="47"/>
      <c r="AF7" s="47"/>
      <c r="AG7" s="82">
        <v>2003</v>
      </c>
      <c r="AH7" s="38">
        <v>2009</v>
      </c>
      <c r="AI7" s="37" t="s">
        <v>337</v>
      </c>
      <c r="AJ7" s="47"/>
      <c r="AK7" s="38"/>
    </row>
    <row r="8" spans="1:37" ht="14.25" customHeight="1" x14ac:dyDescent="0.25">
      <c r="A8" t="s">
        <v>1190</v>
      </c>
      <c r="C8" s="45" t="s">
        <v>339</v>
      </c>
      <c r="D8" s="47" t="s">
        <v>339</v>
      </c>
      <c r="E8" s="46" t="s">
        <v>206</v>
      </c>
      <c r="F8" s="47" t="s">
        <v>335</v>
      </c>
      <c r="G8" s="46" t="s">
        <v>345</v>
      </c>
      <c r="H8" s="47">
        <v>32</v>
      </c>
      <c r="I8" s="38">
        <v>32</v>
      </c>
      <c r="J8" s="37"/>
      <c r="K8" s="72"/>
      <c r="L8" s="113"/>
      <c r="M8" s="47"/>
      <c r="N8" s="48"/>
      <c r="O8" s="47"/>
      <c r="P8" s="47"/>
      <c r="Q8" s="113"/>
      <c r="R8" s="47"/>
      <c r="S8" s="81"/>
      <c r="T8" s="113"/>
      <c r="U8" s="37" t="s">
        <v>47</v>
      </c>
      <c r="V8" s="46">
        <v>29</v>
      </c>
      <c r="W8" s="47" t="s">
        <v>341</v>
      </c>
      <c r="X8" s="47" t="s">
        <v>333</v>
      </c>
      <c r="Y8" s="47" t="s">
        <v>333</v>
      </c>
      <c r="Z8" s="48" t="s">
        <v>193</v>
      </c>
      <c r="AA8" s="46" t="s">
        <v>342</v>
      </c>
      <c r="AB8" s="46" t="s">
        <v>342</v>
      </c>
      <c r="AC8" s="46" t="s">
        <v>192</v>
      </c>
      <c r="AD8" s="47"/>
      <c r="AE8" s="47"/>
      <c r="AF8" s="47"/>
      <c r="AG8" s="82">
        <v>2004</v>
      </c>
      <c r="AH8" s="38">
        <v>2009</v>
      </c>
      <c r="AI8" s="37" t="s">
        <v>343</v>
      </c>
      <c r="AJ8" s="47" t="s">
        <v>344</v>
      </c>
      <c r="AK8" s="38"/>
    </row>
    <row r="9" spans="1:37" ht="14.25" customHeight="1" x14ac:dyDescent="0.25">
      <c r="A9" t="s">
        <v>1190</v>
      </c>
      <c r="C9" s="45" t="s">
        <v>347</v>
      </c>
      <c r="D9" s="47" t="s">
        <v>346</v>
      </c>
      <c r="E9" s="46" t="s">
        <v>206</v>
      </c>
      <c r="F9" s="47" t="s">
        <v>348</v>
      </c>
      <c r="G9" s="46">
        <v>6502</v>
      </c>
      <c r="H9" s="47">
        <v>8</v>
      </c>
      <c r="I9" s="38" t="s">
        <v>262</v>
      </c>
      <c r="J9" s="37" t="s">
        <v>1229</v>
      </c>
      <c r="K9" s="72" t="s">
        <v>311</v>
      </c>
      <c r="L9" s="113"/>
      <c r="M9" s="47">
        <v>807</v>
      </c>
      <c r="N9" s="48">
        <v>6</v>
      </c>
      <c r="O9" s="47">
        <v>0</v>
      </c>
      <c r="P9" s="47">
        <v>0</v>
      </c>
      <c r="Q9" s="113">
        <v>80.424000000000007</v>
      </c>
      <c r="R9" s="47">
        <v>14.7</v>
      </c>
      <c r="S9" s="81">
        <v>0.33</v>
      </c>
      <c r="T9" s="113">
        <f>1000*S9*Q9/M9</f>
        <v>32.887137546468402</v>
      </c>
      <c r="U9" s="37" t="s">
        <v>47</v>
      </c>
      <c r="V9" s="46">
        <v>2</v>
      </c>
      <c r="W9" s="47" t="s">
        <v>347</v>
      </c>
      <c r="X9" s="47"/>
      <c r="Y9" s="47" t="s">
        <v>333</v>
      </c>
      <c r="Z9" s="48" t="s">
        <v>193</v>
      </c>
      <c r="AA9" s="46" t="s">
        <v>402</v>
      </c>
      <c r="AB9" s="46" t="s">
        <v>402</v>
      </c>
      <c r="AC9" s="46" t="s">
        <v>192</v>
      </c>
      <c r="AD9" s="47"/>
      <c r="AE9" s="47"/>
      <c r="AF9" s="47"/>
      <c r="AG9" s="82">
        <v>2012</v>
      </c>
      <c r="AH9" s="38">
        <v>2012</v>
      </c>
      <c r="AI9" s="37" t="s">
        <v>312</v>
      </c>
      <c r="AJ9" s="47" t="s">
        <v>349</v>
      </c>
      <c r="AK9" s="38"/>
    </row>
    <row r="10" spans="1:37" ht="14.25" customHeight="1" x14ac:dyDescent="0.25">
      <c r="A10" t="s">
        <v>1190</v>
      </c>
      <c r="C10" s="45" t="s">
        <v>361</v>
      </c>
      <c r="D10" s="47" t="s">
        <v>362</v>
      </c>
      <c r="E10" s="46" t="s">
        <v>257</v>
      </c>
      <c r="F10" s="47" t="s">
        <v>363</v>
      </c>
      <c r="G10" s="46" t="s">
        <v>364</v>
      </c>
      <c r="H10" s="47">
        <v>32</v>
      </c>
      <c r="I10" s="38">
        <v>32</v>
      </c>
      <c r="J10" s="37"/>
      <c r="K10" s="72"/>
      <c r="L10" s="113"/>
      <c r="M10" s="47"/>
      <c r="N10" s="48"/>
      <c r="O10" s="47"/>
      <c r="P10" s="47"/>
      <c r="Q10" s="113"/>
      <c r="R10" s="47"/>
      <c r="S10" s="81"/>
      <c r="T10" s="113"/>
      <c r="U10" s="37" t="s">
        <v>47</v>
      </c>
      <c r="V10" s="46">
        <v>25</v>
      </c>
      <c r="W10" s="47" t="s">
        <v>367</v>
      </c>
      <c r="X10" s="47" t="s">
        <v>333</v>
      </c>
      <c r="Y10" s="47" t="s">
        <v>333</v>
      </c>
      <c r="Z10" s="48" t="s">
        <v>193</v>
      </c>
      <c r="AA10" s="46" t="s">
        <v>342</v>
      </c>
      <c r="AB10" s="46" t="s">
        <v>342</v>
      </c>
      <c r="AC10" s="46" t="s">
        <v>192</v>
      </c>
      <c r="AD10" s="47"/>
      <c r="AE10" s="47"/>
      <c r="AF10" s="47"/>
      <c r="AG10" s="82">
        <v>2010</v>
      </c>
      <c r="AH10" s="38">
        <v>2013</v>
      </c>
      <c r="AI10" s="37" t="s">
        <v>365</v>
      </c>
      <c r="AJ10" s="47" t="s">
        <v>366</v>
      </c>
      <c r="AK10" s="38"/>
    </row>
    <row r="11" spans="1:37" ht="14.25" customHeight="1" x14ac:dyDescent="0.25">
      <c r="A11" t="s">
        <v>1190</v>
      </c>
      <c r="C11" s="45" t="s">
        <v>368</v>
      </c>
      <c r="D11" s="47" t="s">
        <v>368</v>
      </c>
      <c r="E11" s="46" t="s">
        <v>206</v>
      </c>
      <c r="F11" s="47" t="s">
        <v>372</v>
      </c>
      <c r="G11" s="46">
        <v>68000</v>
      </c>
      <c r="H11" s="47" t="s">
        <v>262</v>
      </c>
      <c r="I11" s="38" t="s">
        <v>369</v>
      </c>
      <c r="J11" s="37"/>
      <c r="K11" s="72"/>
      <c r="L11" s="113"/>
      <c r="M11" s="47"/>
      <c r="N11" s="48"/>
      <c r="O11" s="47"/>
      <c r="P11" s="47"/>
      <c r="Q11" s="113"/>
      <c r="R11" s="47"/>
      <c r="S11" s="81"/>
      <c r="T11" s="113"/>
      <c r="U11" s="37" t="s">
        <v>47</v>
      </c>
      <c r="V11" s="46">
        <v>1</v>
      </c>
      <c r="W11" s="47" t="s">
        <v>368</v>
      </c>
      <c r="X11" s="47" t="s">
        <v>360</v>
      </c>
      <c r="Y11" s="47" t="s">
        <v>333</v>
      </c>
      <c r="Z11" s="48" t="s">
        <v>193</v>
      </c>
      <c r="AA11" s="46" t="s">
        <v>342</v>
      </c>
      <c r="AB11" s="46" t="s">
        <v>342</v>
      </c>
      <c r="AC11" s="46" t="s">
        <v>192</v>
      </c>
      <c r="AD11" s="47"/>
      <c r="AE11" s="47"/>
      <c r="AF11" s="47"/>
      <c r="AG11" s="82">
        <v>2010</v>
      </c>
      <c r="AH11" s="38">
        <v>2011</v>
      </c>
      <c r="AI11" s="37" t="s">
        <v>370</v>
      </c>
      <c r="AJ11" s="47" t="s">
        <v>371</v>
      </c>
      <c r="AK11" s="38"/>
    </row>
    <row r="12" spans="1:37" ht="14.25" customHeight="1" x14ac:dyDescent="0.25">
      <c r="A12" t="s">
        <v>1190</v>
      </c>
      <c r="C12" s="45" t="s">
        <v>380</v>
      </c>
      <c r="D12" s="47" t="s">
        <v>380</v>
      </c>
      <c r="E12" s="46" t="s">
        <v>257</v>
      </c>
      <c r="F12" s="47" t="s">
        <v>381</v>
      </c>
      <c r="G12" s="46" t="s">
        <v>379</v>
      </c>
      <c r="H12" s="47">
        <v>32</v>
      </c>
      <c r="I12" s="38">
        <v>16</v>
      </c>
      <c r="J12" s="37"/>
      <c r="K12" s="72"/>
      <c r="L12" s="113"/>
      <c r="M12" s="47"/>
      <c r="N12" s="48"/>
      <c r="O12" s="47"/>
      <c r="P12" s="47"/>
      <c r="Q12" s="113"/>
      <c r="R12" s="47"/>
      <c r="S12" s="81"/>
      <c r="T12" s="113"/>
      <c r="U12" s="37" t="s">
        <v>47</v>
      </c>
      <c r="V12" s="46">
        <v>21</v>
      </c>
      <c r="W12" s="47" t="s">
        <v>275</v>
      </c>
      <c r="X12" s="47" t="s">
        <v>333</v>
      </c>
      <c r="Y12" s="47" t="s">
        <v>333</v>
      </c>
      <c r="Z12" s="48" t="s">
        <v>193</v>
      </c>
      <c r="AA12" s="46" t="s">
        <v>342</v>
      </c>
      <c r="AB12" s="46" t="s">
        <v>342</v>
      </c>
      <c r="AC12" s="46" t="s">
        <v>192</v>
      </c>
      <c r="AD12" s="47"/>
      <c r="AE12" s="47"/>
      <c r="AF12" s="47"/>
      <c r="AG12" s="82">
        <v>2003</v>
      </c>
      <c r="AH12" s="38">
        <v>2009</v>
      </c>
      <c r="AI12" s="37" t="s">
        <v>382</v>
      </c>
      <c r="AJ12" s="47"/>
      <c r="AK12" s="38"/>
    </row>
    <row r="13" spans="1:37" ht="14.25" customHeight="1" x14ac:dyDescent="0.25">
      <c r="A13" t="s">
        <v>1190</v>
      </c>
      <c r="C13" s="45" t="s">
        <v>445</v>
      </c>
      <c r="D13" s="47"/>
      <c r="E13" s="46" t="s">
        <v>204</v>
      </c>
      <c r="F13" s="47" t="s">
        <v>209</v>
      </c>
      <c r="G13" s="46" t="s">
        <v>863</v>
      </c>
      <c r="H13" s="47">
        <v>32</v>
      </c>
      <c r="I13" s="38">
        <v>16</v>
      </c>
      <c r="J13" s="37" t="s">
        <v>161</v>
      </c>
      <c r="K13" s="72" t="s">
        <v>1186</v>
      </c>
      <c r="L13" s="113"/>
      <c r="M13" s="47">
        <v>4500</v>
      </c>
      <c r="N13" s="48">
        <v>6</v>
      </c>
      <c r="O13" s="47"/>
      <c r="P13" s="47"/>
      <c r="Q13" s="113">
        <v>1000</v>
      </c>
      <c r="R13" s="47"/>
      <c r="S13" s="81">
        <v>2.5</v>
      </c>
      <c r="T13" s="113">
        <f>1000*S13*Q13/M13</f>
        <v>555.55555555555554</v>
      </c>
      <c r="U13" s="37" t="s">
        <v>1180</v>
      </c>
      <c r="V13" s="46"/>
      <c r="W13" s="47"/>
      <c r="X13" s="47" t="s">
        <v>333</v>
      </c>
      <c r="Y13" s="47" t="s">
        <v>333</v>
      </c>
      <c r="Z13" s="48" t="s">
        <v>192</v>
      </c>
      <c r="AA13" s="46" t="s">
        <v>342</v>
      </c>
      <c r="AB13" s="46" t="s">
        <v>342</v>
      </c>
      <c r="AC13" s="46" t="s">
        <v>192</v>
      </c>
      <c r="AD13" s="47">
        <v>80</v>
      </c>
      <c r="AE13" s="47">
        <v>16</v>
      </c>
      <c r="AF13" s="47">
        <v>10</v>
      </c>
      <c r="AG13" s="82"/>
      <c r="AH13" s="38">
        <v>2012</v>
      </c>
      <c r="AI13" s="37" t="s">
        <v>164</v>
      </c>
      <c r="AJ13" s="47" t="s">
        <v>165</v>
      </c>
      <c r="AK13" s="38" t="s">
        <v>162</v>
      </c>
    </row>
    <row r="14" spans="1:37" ht="14.25" customHeight="1" x14ac:dyDescent="0.25">
      <c r="A14" t="s">
        <v>1190</v>
      </c>
      <c r="C14" s="45" t="s">
        <v>445</v>
      </c>
      <c r="D14" s="47"/>
      <c r="E14" s="46" t="s">
        <v>204</v>
      </c>
      <c r="F14" s="47" t="s">
        <v>209</v>
      </c>
      <c r="G14" s="46" t="s">
        <v>863</v>
      </c>
      <c r="H14" s="47">
        <v>32</v>
      </c>
      <c r="I14" s="38">
        <v>16</v>
      </c>
      <c r="J14" s="37" t="s">
        <v>1187</v>
      </c>
      <c r="K14" s="72" t="s">
        <v>1188</v>
      </c>
      <c r="L14" s="113"/>
      <c r="M14" s="47">
        <v>4500</v>
      </c>
      <c r="N14" s="48" t="s">
        <v>1190</v>
      </c>
      <c r="O14" s="47"/>
      <c r="P14" s="47"/>
      <c r="Q14" s="113">
        <v>1050</v>
      </c>
      <c r="R14" s="47"/>
      <c r="S14" s="81">
        <v>2.5</v>
      </c>
      <c r="T14" s="113">
        <f>1000*S14*Q14/M14</f>
        <v>583.33333333333337</v>
      </c>
      <c r="U14" s="37" t="s">
        <v>1180</v>
      </c>
      <c r="V14" s="46"/>
      <c r="W14" s="47"/>
      <c r="X14" s="47" t="s">
        <v>333</v>
      </c>
      <c r="Y14" s="47" t="s">
        <v>333</v>
      </c>
      <c r="Z14" s="48" t="s">
        <v>192</v>
      </c>
      <c r="AA14" s="46" t="s">
        <v>342</v>
      </c>
      <c r="AB14" s="46" t="s">
        <v>342</v>
      </c>
      <c r="AC14" s="46" t="s">
        <v>192</v>
      </c>
      <c r="AD14" s="47">
        <v>80</v>
      </c>
      <c r="AE14" s="47">
        <v>16</v>
      </c>
      <c r="AF14" s="47">
        <v>10</v>
      </c>
      <c r="AG14" s="82"/>
      <c r="AH14" s="38">
        <v>2012</v>
      </c>
      <c r="AI14" s="37" t="s">
        <v>1189</v>
      </c>
      <c r="AJ14" s="47" t="s">
        <v>165</v>
      </c>
      <c r="AK14" s="38" t="s">
        <v>162</v>
      </c>
    </row>
    <row r="15" spans="1:37" ht="14.25" customHeight="1" x14ac:dyDescent="0.25">
      <c r="A15" t="s">
        <v>1190</v>
      </c>
      <c r="C15" s="45" t="s">
        <v>445</v>
      </c>
      <c r="D15" s="47"/>
      <c r="E15" s="46" t="s">
        <v>204</v>
      </c>
      <c r="F15" s="47" t="s">
        <v>209</v>
      </c>
      <c r="G15" s="46" t="s">
        <v>863</v>
      </c>
      <c r="H15" s="47">
        <v>32</v>
      </c>
      <c r="I15" s="38">
        <v>16</v>
      </c>
      <c r="J15" s="37" t="s">
        <v>265</v>
      </c>
      <c r="K15" s="72" t="s">
        <v>1188</v>
      </c>
      <c r="L15" s="113"/>
      <c r="M15" s="47">
        <v>4500</v>
      </c>
      <c r="N15" s="48" t="s">
        <v>1190</v>
      </c>
      <c r="O15" s="47"/>
      <c r="P15" s="47"/>
      <c r="Q15" s="113">
        <v>925</v>
      </c>
      <c r="R15" s="47"/>
      <c r="S15" s="81">
        <v>2.5</v>
      </c>
      <c r="T15" s="113">
        <f>1000*S15*Q15/M15</f>
        <v>513.88888888888891</v>
      </c>
      <c r="U15" s="37" t="s">
        <v>1180</v>
      </c>
      <c r="V15" s="46"/>
      <c r="W15" s="47"/>
      <c r="X15" s="47" t="s">
        <v>333</v>
      </c>
      <c r="Y15" s="47" t="s">
        <v>333</v>
      </c>
      <c r="Z15" s="48" t="s">
        <v>192</v>
      </c>
      <c r="AA15" s="46" t="s">
        <v>342</v>
      </c>
      <c r="AB15" s="46" t="s">
        <v>342</v>
      </c>
      <c r="AC15" s="46" t="s">
        <v>192</v>
      </c>
      <c r="AD15" s="47">
        <v>80</v>
      </c>
      <c r="AE15" s="47">
        <v>16</v>
      </c>
      <c r="AF15" s="47">
        <v>10</v>
      </c>
      <c r="AG15" s="82"/>
      <c r="AH15" s="38">
        <v>2012</v>
      </c>
      <c r="AI15" s="37" t="s">
        <v>1189</v>
      </c>
      <c r="AJ15" s="47" t="s">
        <v>165</v>
      </c>
      <c r="AK15" s="38" t="s">
        <v>162</v>
      </c>
    </row>
    <row r="16" spans="1:37" ht="14.25" customHeight="1" x14ac:dyDescent="0.25">
      <c r="A16" t="s">
        <v>1190</v>
      </c>
      <c r="C16" s="45" t="s">
        <v>383</v>
      </c>
      <c r="D16" s="47" t="s">
        <v>384</v>
      </c>
      <c r="E16" s="46" t="s">
        <v>257</v>
      </c>
      <c r="F16" s="47" t="s">
        <v>385</v>
      </c>
      <c r="G16" s="46" t="s">
        <v>386</v>
      </c>
      <c r="H16" s="47">
        <v>32</v>
      </c>
      <c r="I16" s="38">
        <v>32</v>
      </c>
      <c r="J16" s="37"/>
      <c r="K16" s="72"/>
      <c r="L16" s="113"/>
      <c r="M16" s="47"/>
      <c r="N16" s="48"/>
      <c r="O16" s="47"/>
      <c r="P16" s="47"/>
      <c r="Q16" s="113"/>
      <c r="R16" s="47"/>
      <c r="S16" s="81"/>
      <c r="T16" s="113"/>
      <c r="U16" s="37" t="s">
        <v>47</v>
      </c>
      <c r="V16" s="46">
        <v>10</v>
      </c>
      <c r="W16" s="47" t="s">
        <v>388</v>
      </c>
      <c r="X16" s="47" t="s">
        <v>333</v>
      </c>
      <c r="Y16" s="47" t="s">
        <v>333</v>
      </c>
      <c r="Z16" s="48"/>
      <c r="AA16" s="46" t="s">
        <v>342</v>
      </c>
      <c r="AB16" s="46" t="s">
        <v>342</v>
      </c>
      <c r="AC16" s="46"/>
      <c r="AD16" s="47"/>
      <c r="AE16" s="47"/>
      <c r="AF16" s="47"/>
      <c r="AG16" s="82">
        <v>2002</v>
      </c>
      <c r="AH16" s="38">
        <v>2009</v>
      </c>
      <c r="AI16" s="37" t="s">
        <v>387</v>
      </c>
      <c r="AJ16" s="47"/>
      <c r="AK16" s="38"/>
    </row>
    <row r="17" spans="1:37" ht="14.25" customHeight="1" x14ac:dyDescent="0.25">
      <c r="A17" t="s">
        <v>1190</v>
      </c>
      <c r="C17" s="45" t="s">
        <v>397</v>
      </c>
      <c r="D17" s="47" t="s">
        <v>397</v>
      </c>
      <c r="E17" s="46" t="s">
        <v>257</v>
      </c>
      <c r="F17" s="47" t="s">
        <v>398</v>
      </c>
      <c r="G17" s="46" t="s">
        <v>399</v>
      </c>
      <c r="H17" s="47">
        <v>8</v>
      </c>
      <c r="I17" s="38">
        <v>16</v>
      </c>
      <c r="J17" s="37"/>
      <c r="K17" s="72"/>
      <c r="L17" s="113"/>
      <c r="M17" s="47"/>
      <c r="N17" s="48"/>
      <c r="O17" s="47"/>
      <c r="P17" s="47"/>
      <c r="Q17" s="113"/>
      <c r="R17" s="47"/>
      <c r="S17" s="81"/>
      <c r="T17" s="113"/>
      <c r="U17" s="37" t="s">
        <v>47</v>
      </c>
      <c r="V17" s="46"/>
      <c r="W17" s="47" t="s">
        <v>397</v>
      </c>
      <c r="X17" s="47"/>
      <c r="Y17" s="47" t="s">
        <v>333</v>
      </c>
      <c r="Z17" s="48" t="s">
        <v>193</v>
      </c>
      <c r="AA17" s="46" t="s">
        <v>402</v>
      </c>
      <c r="AB17" s="46" t="s">
        <v>403</v>
      </c>
      <c r="AC17" s="46" t="s">
        <v>192</v>
      </c>
      <c r="AD17" s="47"/>
      <c r="AE17" s="47">
        <v>32</v>
      </c>
      <c r="AF17" s="47"/>
      <c r="AG17" s="82">
        <v>2002</v>
      </c>
      <c r="AH17" s="38">
        <v>2012</v>
      </c>
      <c r="AI17" s="37" t="s">
        <v>400</v>
      </c>
      <c r="AJ17" s="47" t="s">
        <v>401</v>
      </c>
      <c r="AK17" s="38"/>
    </row>
    <row r="18" spans="1:37" ht="14.25" customHeight="1" x14ac:dyDescent="0.25">
      <c r="A18" t="s">
        <v>1190</v>
      </c>
      <c r="C18" s="45" t="s">
        <v>404</v>
      </c>
      <c r="D18" s="47" t="s">
        <v>404</v>
      </c>
      <c r="E18" s="46" t="s">
        <v>257</v>
      </c>
      <c r="F18" s="47" t="s">
        <v>405</v>
      </c>
      <c r="G18" s="46" t="s">
        <v>399</v>
      </c>
      <c r="H18" s="47">
        <v>8</v>
      </c>
      <c r="I18" s="38">
        <v>16</v>
      </c>
      <c r="J18" s="37"/>
      <c r="K18" s="72"/>
      <c r="L18" s="113"/>
      <c r="M18" s="47"/>
      <c r="N18" s="48"/>
      <c r="O18" s="47"/>
      <c r="P18" s="47"/>
      <c r="Q18" s="113"/>
      <c r="R18" s="47"/>
      <c r="S18" s="81"/>
      <c r="T18" s="113"/>
      <c r="U18" s="37" t="s">
        <v>42</v>
      </c>
      <c r="V18" s="46">
        <v>9</v>
      </c>
      <c r="W18" s="47" t="s">
        <v>397</v>
      </c>
      <c r="X18" s="47" t="s">
        <v>360</v>
      </c>
      <c r="Y18" s="47" t="s">
        <v>333</v>
      </c>
      <c r="Z18" s="48" t="s">
        <v>193</v>
      </c>
      <c r="AA18" s="46" t="s">
        <v>402</v>
      </c>
      <c r="AB18" s="46" t="s">
        <v>403</v>
      </c>
      <c r="AC18" s="46" t="s">
        <v>192</v>
      </c>
      <c r="AD18" s="47"/>
      <c r="AE18" s="47">
        <v>32</v>
      </c>
      <c r="AF18" s="47"/>
      <c r="AG18" s="82">
        <v>2010</v>
      </c>
      <c r="AH18" s="38">
        <v>2010</v>
      </c>
      <c r="AI18" s="37" t="s">
        <v>400</v>
      </c>
      <c r="AJ18" s="47" t="s">
        <v>406</v>
      </c>
      <c r="AK18" s="38"/>
    </row>
    <row r="19" spans="1:37" ht="14.25" customHeight="1" x14ac:dyDescent="0.25">
      <c r="A19" t="s">
        <v>1190</v>
      </c>
      <c r="C19" s="45" t="s">
        <v>819</v>
      </c>
      <c r="D19" s="47" t="s">
        <v>820</v>
      </c>
      <c r="E19" s="46" t="s">
        <v>206</v>
      </c>
      <c r="F19" s="47" t="s">
        <v>821</v>
      </c>
      <c r="G19" s="46" t="s">
        <v>399</v>
      </c>
      <c r="H19" s="47">
        <v>8</v>
      </c>
      <c r="I19" s="38">
        <v>16</v>
      </c>
      <c r="J19" s="37"/>
      <c r="K19" s="72"/>
      <c r="L19" s="113"/>
      <c r="M19" s="47"/>
      <c r="N19" s="48"/>
      <c r="O19" s="47"/>
      <c r="P19" s="47"/>
      <c r="Q19" s="113"/>
      <c r="R19" s="47"/>
      <c r="S19" s="81"/>
      <c r="T19" s="113"/>
      <c r="U19" s="37" t="s">
        <v>47</v>
      </c>
      <c r="V19" s="46">
        <v>1</v>
      </c>
      <c r="W19" s="47" t="s">
        <v>822</v>
      </c>
      <c r="X19" s="47" t="s">
        <v>333</v>
      </c>
      <c r="Y19" s="47" t="s">
        <v>333</v>
      </c>
      <c r="Z19" s="48" t="s">
        <v>193</v>
      </c>
      <c r="AA19" s="46" t="s">
        <v>402</v>
      </c>
      <c r="AB19" s="46" t="s">
        <v>402</v>
      </c>
      <c r="AC19" s="46" t="s">
        <v>192</v>
      </c>
      <c r="AD19" s="47">
        <v>17</v>
      </c>
      <c r="AE19" s="47">
        <v>4</v>
      </c>
      <c r="AF19" s="47"/>
      <c r="AG19" s="82">
        <v>2010</v>
      </c>
      <c r="AH19" s="38">
        <v>2010</v>
      </c>
      <c r="AI19" s="37" t="s">
        <v>400</v>
      </c>
      <c r="AJ19" s="47" t="s">
        <v>823</v>
      </c>
      <c r="AK19" s="38"/>
    </row>
    <row r="20" spans="1:37" ht="14.25" customHeight="1" x14ac:dyDescent="0.25">
      <c r="A20" t="s">
        <v>1190</v>
      </c>
      <c r="C20" s="45" t="s">
        <v>407</v>
      </c>
      <c r="D20" s="47" t="s">
        <v>407</v>
      </c>
      <c r="E20" s="46" t="s">
        <v>206</v>
      </c>
      <c r="F20" s="47" t="s">
        <v>358</v>
      </c>
      <c r="G20" s="46" t="s">
        <v>399</v>
      </c>
      <c r="H20" s="47">
        <v>8</v>
      </c>
      <c r="I20" s="38">
        <v>16</v>
      </c>
      <c r="J20" s="37"/>
      <c r="K20" s="72"/>
      <c r="L20" s="113"/>
      <c r="M20" s="47"/>
      <c r="N20" s="48"/>
      <c r="O20" s="47"/>
      <c r="P20" s="47"/>
      <c r="Q20" s="113"/>
      <c r="R20" s="47"/>
      <c r="S20" s="81"/>
      <c r="T20" s="113"/>
      <c r="U20" s="37" t="s">
        <v>42</v>
      </c>
      <c r="V20" s="46">
        <v>1</v>
      </c>
      <c r="W20" s="47" t="s">
        <v>408</v>
      </c>
      <c r="X20" s="47"/>
      <c r="Y20" s="47" t="s">
        <v>333</v>
      </c>
      <c r="Z20" s="48" t="s">
        <v>193</v>
      </c>
      <c r="AA20" s="46" t="s">
        <v>402</v>
      </c>
      <c r="AB20" s="46" t="s">
        <v>403</v>
      </c>
      <c r="AC20" s="46" t="s">
        <v>192</v>
      </c>
      <c r="AD20" s="47"/>
      <c r="AE20" s="47">
        <v>32</v>
      </c>
      <c r="AF20" s="47"/>
      <c r="AG20" s="82">
        <v>2008</v>
      </c>
      <c r="AH20" s="38">
        <v>2009</v>
      </c>
      <c r="AI20" s="37" t="s">
        <v>400</v>
      </c>
      <c r="AJ20" s="47"/>
      <c r="AK20" s="38"/>
    </row>
    <row r="21" spans="1:37" ht="14.25" customHeight="1" x14ac:dyDescent="0.25">
      <c r="A21" t="s">
        <v>1190</v>
      </c>
      <c r="C21" s="45" t="s">
        <v>409</v>
      </c>
      <c r="D21" s="47" t="s">
        <v>410</v>
      </c>
      <c r="E21" s="46" t="s">
        <v>257</v>
      </c>
      <c r="F21" s="47" t="s">
        <v>411</v>
      </c>
      <c r="G21" s="46" t="s">
        <v>399</v>
      </c>
      <c r="H21" s="47">
        <v>8</v>
      </c>
      <c r="I21" s="38">
        <v>16</v>
      </c>
      <c r="J21" s="37" t="s">
        <v>1229</v>
      </c>
      <c r="K21" s="72" t="s">
        <v>311</v>
      </c>
      <c r="L21" s="113" t="s">
        <v>1233</v>
      </c>
      <c r="M21" s="47"/>
      <c r="N21" s="48"/>
      <c r="O21" s="47"/>
      <c r="P21" s="47"/>
      <c r="Q21" s="113"/>
      <c r="R21" s="47">
        <v>14.7</v>
      </c>
      <c r="S21" s="81"/>
      <c r="T21" s="113"/>
      <c r="U21" s="37" t="s">
        <v>42</v>
      </c>
      <c r="V21" s="46">
        <v>14</v>
      </c>
      <c r="W21" s="47" t="s">
        <v>412</v>
      </c>
      <c r="X21" s="47"/>
      <c r="Y21" s="47"/>
      <c r="Z21" s="48" t="s">
        <v>193</v>
      </c>
      <c r="AA21" s="46" t="s">
        <v>402</v>
      </c>
      <c r="AB21" s="46" t="s">
        <v>403</v>
      </c>
      <c r="AC21" s="46" t="s">
        <v>192</v>
      </c>
      <c r="AD21" s="47"/>
      <c r="AE21" s="47">
        <v>32</v>
      </c>
      <c r="AF21" s="47"/>
      <c r="AG21" s="82">
        <v>2002</v>
      </c>
      <c r="AH21" s="38">
        <v>2009</v>
      </c>
      <c r="AI21" s="37" t="s">
        <v>400</v>
      </c>
      <c r="AJ21" s="47" t="s">
        <v>1238</v>
      </c>
      <c r="AK21" s="38"/>
    </row>
    <row r="22" spans="1:37" x14ac:dyDescent="0.25">
      <c r="A22" t="s">
        <v>1190</v>
      </c>
      <c r="C22" s="45" t="s">
        <v>447</v>
      </c>
      <c r="D22" s="47" t="s">
        <v>448</v>
      </c>
      <c r="E22" s="46" t="s">
        <v>257</v>
      </c>
      <c r="F22" s="47" t="s">
        <v>449</v>
      </c>
      <c r="G22" s="80" t="s">
        <v>450</v>
      </c>
      <c r="H22" s="47">
        <v>8</v>
      </c>
      <c r="I22" s="38">
        <v>18</v>
      </c>
      <c r="J22" s="37"/>
      <c r="K22" s="72"/>
      <c r="L22" s="113"/>
      <c r="M22" s="47"/>
      <c r="N22" s="48"/>
      <c r="O22" s="47"/>
      <c r="P22" s="47"/>
      <c r="Q22" s="113"/>
      <c r="R22" s="47"/>
      <c r="S22" s="81"/>
      <c r="T22" s="113"/>
      <c r="U22" s="37" t="s">
        <v>42</v>
      </c>
      <c r="V22" s="46">
        <v>16</v>
      </c>
      <c r="W22" s="47" t="s">
        <v>451</v>
      </c>
      <c r="X22" s="47" t="s">
        <v>333</v>
      </c>
      <c r="Y22" s="47" t="s">
        <v>373</v>
      </c>
      <c r="Z22" s="48" t="s">
        <v>193</v>
      </c>
      <c r="AA22" s="46">
        <v>256</v>
      </c>
      <c r="AB22" s="46" t="s">
        <v>427</v>
      </c>
      <c r="AC22" s="46" t="s">
        <v>192</v>
      </c>
      <c r="AD22" s="47"/>
      <c r="AE22" s="47"/>
      <c r="AF22" s="47"/>
      <c r="AG22" s="82">
        <v>2011</v>
      </c>
      <c r="AH22" s="38">
        <v>2013</v>
      </c>
      <c r="AI22" s="37" t="s">
        <v>604</v>
      </c>
      <c r="AJ22" s="47" t="s">
        <v>452</v>
      </c>
      <c r="AK22" s="38"/>
    </row>
    <row r="23" spans="1:37" ht="14.25" customHeight="1" x14ac:dyDescent="0.25">
      <c r="A23" t="s">
        <v>1190</v>
      </c>
      <c r="C23" s="45" t="s">
        <v>456</v>
      </c>
      <c r="D23" s="47" t="s">
        <v>457</v>
      </c>
      <c r="E23" s="46" t="s">
        <v>257</v>
      </c>
      <c r="F23" s="47" t="s">
        <v>458</v>
      </c>
      <c r="G23" s="46">
        <v>6502</v>
      </c>
      <c r="H23" s="47">
        <v>8</v>
      </c>
      <c r="I23" s="38" t="s">
        <v>262</v>
      </c>
      <c r="J23" s="37"/>
      <c r="K23" s="72"/>
      <c r="L23" s="113"/>
      <c r="M23" s="47"/>
      <c r="N23" s="48"/>
      <c r="O23" s="47"/>
      <c r="P23" s="47"/>
      <c r="Q23" s="113"/>
      <c r="R23" s="47"/>
      <c r="S23" s="81"/>
      <c r="T23" s="113"/>
      <c r="U23" s="37" t="s">
        <v>42</v>
      </c>
      <c r="V23" s="46">
        <v>7</v>
      </c>
      <c r="W23" s="47" t="s">
        <v>459</v>
      </c>
      <c r="X23" s="47"/>
      <c r="Y23" s="47" t="s">
        <v>333</v>
      </c>
      <c r="Z23" s="48" t="s">
        <v>193</v>
      </c>
      <c r="AA23" s="46" t="s">
        <v>402</v>
      </c>
      <c r="AB23" s="46" t="s">
        <v>402</v>
      </c>
      <c r="AC23" s="46" t="s">
        <v>192</v>
      </c>
      <c r="AD23" s="47"/>
      <c r="AE23" s="47"/>
      <c r="AF23" s="47"/>
      <c r="AG23" s="82">
        <v>2008</v>
      </c>
      <c r="AH23" s="38">
        <v>2010</v>
      </c>
      <c r="AI23" s="37" t="s">
        <v>312</v>
      </c>
      <c r="AJ23" s="47"/>
      <c r="AK23" s="38"/>
    </row>
    <row r="24" spans="1:37" ht="14.25" customHeight="1" x14ac:dyDescent="0.25">
      <c r="A24" t="s">
        <v>1190</v>
      </c>
      <c r="C24" s="45" t="s">
        <v>460</v>
      </c>
      <c r="D24" s="47" t="s">
        <v>461</v>
      </c>
      <c r="E24" s="46" t="s">
        <v>257</v>
      </c>
      <c r="F24" s="47" t="s">
        <v>458</v>
      </c>
      <c r="G24" s="46">
        <v>6502</v>
      </c>
      <c r="H24" s="47">
        <v>8</v>
      </c>
      <c r="I24" s="38" t="s">
        <v>262</v>
      </c>
      <c r="J24" s="37" t="s">
        <v>1229</v>
      </c>
      <c r="K24" s="72" t="s">
        <v>311</v>
      </c>
      <c r="L24" s="113" t="s">
        <v>1230</v>
      </c>
      <c r="M24" s="47">
        <v>4794</v>
      </c>
      <c r="N24" s="48">
        <v>6</v>
      </c>
      <c r="O24" s="47">
        <v>0</v>
      </c>
      <c r="P24" s="47"/>
      <c r="Q24" s="113">
        <v>46.962000000000003</v>
      </c>
      <c r="R24" s="47">
        <v>14.7</v>
      </c>
      <c r="S24" s="81">
        <v>0.33</v>
      </c>
      <c r="T24" s="113">
        <f>1000*S24*Q24/M24</f>
        <v>3.232678347934919</v>
      </c>
      <c r="U24" s="37" t="s">
        <v>42</v>
      </c>
      <c r="V24" s="46">
        <v>8</v>
      </c>
      <c r="W24" s="47" t="s">
        <v>459</v>
      </c>
      <c r="X24" s="47"/>
      <c r="Y24" s="47" t="s">
        <v>333</v>
      </c>
      <c r="Z24" s="48" t="s">
        <v>193</v>
      </c>
      <c r="AA24" s="46" t="s">
        <v>402</v>
      </c>
      <c r="AB24" s="46" t="s">
        <v>402</v>
      </c>
      <c r="AC24" s="46" t="s">
        <v>192</v>
      </c>
      <c r="AD24" s="47"/>
      <c r="AE24" s="47"/>
      <c r="AF24" s="47"/>
      <c r="AG24" s="82">
        <v>2008</v>
      </c>
      <c r="AH24" s="38">
        <v>2013</v>
      </c>
      <c r="AI24" s="37" t="s">
        <v>312</v>
      </c>
      <c r="AJ24" s="47"/>
      <c r="AK24" s="38"/>
    </row>
    <row r="25" spans="1:37" ht="14.25" customHeight="1" x14ac:dyDescent="0.25">
      <c r="A25" t="s">
        <v>1190</v>
      </c>
      <c r="C25" s="45" t="s">
        <v>328</v>
      </c>
      <c r="D25" s="47" t="s">
        <v>329</v>
      </c>
      <c r="E25" s="46" t="s">
        <v>257</v>
      </c>
      <c r="F25" s="47" t="s">
        <v>330</v>
      </c>
      <c r="G25" s="46">
        <v>8080</v>
      </c>
      <c r="H25" s="47">
        <v>8</v>
      </c>
      <c r="I25" s="38" t="s">
        <v>262</v>
      </c>
      <c r="J25" s="37" t="s">
        <v>1229</v>
      </c>
      <c r="K25" s="72" t="s">
        <v>311</v>
      </c>
      <c r="L25" s="113"/>
      <c r="M25" s="47">
        <v>1269</v>
      </c>
      <c r="N25" s="48">
        <v>6</v>
      </c>
      <c r="O25" s="47">
        <v>0</v>
      </c>
      <c r="P25" s="47"/>
      <c r="Q25" s="113">
        <v>128.86600000000001</v>
      </c>
      <c r="R25" s="47">
        <v>14.7</v>
      </c>
      <c r="S25" s="81">
        <v>0.33</v>
      </c>
      <c r="T25" s="113">
        <f>1000*S25*Q25/M25</f>
        <v>33.511252955082746</v>
      </c>
      <c r="U25" s="37" t="s">
        <v>47</v>
      </c>
      <c r="V25" s="46">
        <v>1</v>
      </c>
      <c r="W25" s="47" t="s">
        <v>331</v>
      </c>
      <c r="X25" s="47" t="s">
        <v>333</v>
      </c>
      <c r="Y25" s="47" t="s">
        <v>333</v>
      </c>
      <c r="Z25" s="48" t="s">
        <v>193</v>
      </c>
      <c r="AA25" s="46" t="s">
        <v>402</v>
      </c>
      <c r="AB25" s="46" t="s">
        <v>402</v>
      </c>
      <c r="AC25" s="46" t="s">
        <v>192</v>
      </c>
      <c r="AD25" s="47"/>
      <c r="AE25" s="47"/>
      <c r="AF25" s="47"/>
      <c r="AG25" s="82">
        <v>2006</v>
      </c>
      <c r="AH25" s="38">
        <v>2009</v>
      </c>
      <c r="AI25" s="37" t="s">
        <v>332</v>
      </c>
      <c r="AJ25" s="47" t="s">
        <v>1240</v>
      </c>
      <c r="AK25" s="38"/>
    </row>
    <row r="26" spans="1:37" ht="14.25" customHeight="1" x14ac:dyDescent="0.25">
      <c r="A26" t="s">
        <v>1190</v>
      </c>
      <c r="C26" s="45" t="s">
        <v>1041</v>
      </c>
      <c r="D26" s="47"/>
      <c r="E26" s="46" t="s">
        <v>206</v>
      </c>
      <c r="F26" s="47" t="s">
        <v>1044</v>
      </c>
      <c r="G26" s="46">
        <v>8086</v>
      </c>
      <c r="H26" s="47">
        <v>8</v>
      </c>
      <c r="I26" s="38" t="s">
        <v>262</v>
      </c>
      <c r="J26" s="37"/>
      <c r="K26" s="72"/>
      <c r="L26" s="113"/>
      <c r="M26" s="47"/>
      <c r="N26" s="48"/>
      <c r="O26" s="47"/>
      <c r="P26" s="47"/>
      <c r="Q26" s="113"/>
      <c r="R26" s="47"/>
      <c r="S26" s="81"/>
      <c r="T26" s="113"/>
      <c r="U26" s="37" t="s">
        <v>42</v>
      </c>
      <c r="V26" s="46">
        <v>23</v>
      </c>
      <c r="W26" s="47" t="s">
        <v>1046</v>
      </c>
      <c r="X26" s="47" t="s">
        <v>333</v>
      </c>
      <c r="Y26" s="47" t="s">
        <v>333</v>
      </c>
      <c r="Z26" s="48" t="s">
        <v>193</v>
      </c>
      <c r="AA26" s="46" t="s">
        <v>338</v>
      </c>
      <c r="AB26" s="46" t="s">
        <v>338</v>
      </c>
      <c r="AC26" s="46" t="s">
        <v>192</v>
      </c>
      <c r="AD26" s="47"/>
      <c r="AE26" s="47"/>
      <c r="AF26" s="47"/>
      <c r="AG26" s="82">
        <v>2002</v>
      </c>
      <c r="AH26" s="38">
        <v>2010</v>
      </c>
      <c r="AI26" s="56" t="s">
        <v>720</v>
      </c>
      <c r="AJ26" s="47" t="s">
        <v>1042</v>
      </c>
      <c r="AK26" s="84" t="s">
        <v>1043</v>
      </c>
    </row>
    <row r="27" spans="1:37" ht="14.25" customHeight="1" x14ac:dyDescent="0.25">
      <c r="A27" t="s">
        <v>1190</v>
      </c>
      <c r="C27" s="45" t="s">
        <v>1055</v>
      </c>
      <c r="D27" s="47"/>
      <c r="E27" s="46" t="s">
        <v>257</v>
      </c>
      <c r="F27" s="47" t="s">
        <v>1056</v>
      </c>
      <c r="G27" s="46">
        <v>8051</v>
      </c>
      <c r="H27" s="47">
        <v>8</v>
      </c>
      <c r="I27" s="38" t="s">
        <v>262</v>
      </c>
      <c r="J27" s="37"/>
      <c r="K27" s="72"/>
      <c r="L27" s="113"/>
      <c r="M27" s="47"/>
      <c r="N27" s="48"/>
      <c r="O27" s="47"/>
      <c r="P27" s="47"/>
      <c r="Q27" s="113"/>
      <c r="R27" s="47"/>
      <c r="S27" s="81"/>
      <c r="T27" s="113"/>
      <c r="U27" s="37" t="s">
        <v>42</v>
      </c>
      <c r="V27" s="46">
        <v>7</v>
      </c>
      <c r="W27" s="47" t="s">
        <v>1057</v>
      </c>
      <c r="X27" s="47" t="s">
        <v>333</v>
      </c>
      <c r="Y27" s="47" t="s">
        <v>333</v>
      </c>
      <c r="Z27" s="48" t="s">
        <v>193</v>
      </c>
      <c r="AA27" s="46" t="s">
        <v>402</v>
      </c>
      <c r="AB27" s="46" t="s">
        <v>402</v>
      </c>
      <c r="AC27" s="46" t="s">
        <v>192</v>
      </c>
      <c r="AD27" s="47"/>
      <c r="AE27" s="47"/>
      <c r="AF27" s="47"/>
      <c r="AG27" s="82">
        <v>1999</v>
      </c>
      <c r="AH27" s="38">
        <v>2003</v>
      </c>
      <c r="AI27" s="37" t="s">
        <v>326</v>
      </c>
      <c r="AJ27" s="47" t="s">
        <v>204</v>
      </c>
      <c r="AK27" s="84" t="s">
        <v>1058</v>
      </c>
    </row>
    <row r="28" spans="1:37" ht="14.25" customHeight="1" x14ac:dyDescent="0.25">
      <c r="A28" t="s">
        <v>1190</v>
      </c>
      <c r="C28" s="45" t="s">
        <v>1079</v>
      </c>
      <c r="D28" s="47"/>
      <c r="E28" s="46" t="s">
        <v>257</v>
      </c>
      <c r="F28" s="47" t="s">
        <v>1078</v>
      </c>
      <c r="G28" s="46" t="s">
        <v>421</v>
      </c>
      <c r="H28" s="47">
        <v>8</v>
      </c>
      <c r="I28" s="38">
        <v>14</v>
      </c>
      <c r="J28" s="37"/>
      <c r="K28" s="72"/>
      <c r="L28" s="113"/>
      <c r="M28" s="47"/>
      <c r="N28" s="48"/>
      <c r="O28" s="47"/>
      <c r="P28" s="47"/>
      <c r="Q28" s="113"/>
      <c r="R28" s="47"/>
      <c r="S28" s="81"/>
      <c r="T28" s="113"/>
      <c r="U28" s="37" t="s">
        <v>47</v>
      </c>
      <c r="V28" s="46">
        <v>8</v>
      </c>
      <c r="W28" s="47" t="s">
        <v>264</v>
      </c>
      <c r="X28" s="47" t="s">
        <v>333</v>
      </c>
      <c r="Y28" s="47" t="s">
        <v>333</v>
      </c>
      <c r="Z28" s="48" t="s">
        <v>193</v>
      </c>
      <c r="AA28" s="46">
        <v>256</v>
      </c>
      <c r="AB28" s="46" t="s">
        <v>279</v>
      </c>
      <c r="AC28" s="46" t="s">
        <v>192</v>
      </c>
      <c r="AD28" s="47"/>
      <c r="AE28" s="47"/>
      <c r="AF28" s="47"/>
      <c r="AG28" s="82">
        <v>2002</v>
      </c>
      <c r="AH28" s="38">
        <v>2011</v>
      </c>
      <c r="AI28" s="37" t="s">
        <v>601</v>
      </c>
      <c r="AJ28" s="47"/>
      <c r="AK28" s="38"/>
    </row>
    <row r="29" spans="1:37" ht="14.25" customHeight="1" x14ac:dyDescent="0.25">
      <c r="A29" t="s">
        <v>1190</v>
      </c>
      <c r="C29" s="45" t="s">
        <v>108</v>
      </c>
      <c r="D29" s="47"/>
      <c r="E29" s="46" t="s">
        <v>257</v>
      </c>
      <c r="F29" s="47" t="s">
        <v>1080</v>
      </c>
      <c r="G29" s="46">
        <v>6502</v>
      </c>
      <c r="H29" s="47">
        <v>8</v>
      </c>
      <c r="I29" s="38" t="s">
        <v>262</v>
      </c>
      <c r="J29" s="37" t="s">
        <v>1229</v>
      </c>
      <c r="K29" s="72" t="s">
        <v>311</v>
      </c>
      <c r="L29" s="113"/>
      <c r="M29" s="47">
        <v>663</v>
      </c>
      <c r="N29" s="48">
        <v>6</v>
      </c>
      <c r="O29" s="47"/>
      <c r="P29" s="47"/>
      <c r="Q29" s="113">
        <v>89.317999999999998</v>
      </c>
      <c r="R29" s="47">
        <v>14.7</v>
      </c>
      <c r="S29" s="81">
        <v>0.33</v>
      </c>
      <c r="T29" s="113">
        <f>1000*S29*Q29/M29</f>
        <v>44.456923076923076</v>
      </c>
      <c r="U29" s="37" t="s">
        <v>42</v>
      </c>
      <c r="V29" s="46">
        <v>5</v>
      </c>
      <c r="W29" s="47" t="s">
        <v>108</v>
      </c>
      <c r="X29" s="47" t="s">
        <v>333</v>
      </c>
      <c r="Y29" s="47" t="s">
        <v>333</v>
      </c>
      <c r="Z29" s="48" t="s">
        <v>193</v>
      </c>
      <c r="AA29" s="46" t="s">
        <v>402</v>
      </c>
      <c r="AB29" s="46" t="s">
        <v>402</v>
      </c>
      <c r="AC29" s="46" t="s">
        <v>192</v>
      </c>
      <c r="AD29" s="47"/>
      <c r="AE29" s="47"/>
      <c r="AF29" s="47"/>
      <c r="AG29" s="82">
        <v>1999</v>
      </c>
      <c r="AH29" s="38">
        <v>2000</v>
      </c>
      <c r="AI29" s="37" t="s">
        <v>312</v>
      </c>
      <c r="AJ29" s="47" t="s">
        <v>1081</v>
      </c>
      <c r="AK29" s="38"/>
    </row>
    <row r="30" spans="1:37" ht="14.25" customHeight="1" x14ac:dyDescent="0.25">
      <c r="A30" t="s">
        <v>1190</v>
      </c>
      <c r="C30" s="45" t="s">
        <v>1082</v>
      </c>
      <c r="D30" s="47"/>
      <c r="E30" s="46" t="s">
        <v>257</v>
      </c>
      <c r="F30" s="47" t="s">
        <v>1083</v>
      </c>
      <c r="G30" s="46">
        <v>8085</v>
      </c>
      <c r="H30" s="47">
        <v>8</v>
      </c>
      <c r="I30" s="38" t="s">
        <v>262</v>
      </c>
      <c r="J30" s="37"/>
      <c r="K30" s="72"/>
      <c r="L30" s="113"/>
      <c r="M30" s="47"/>
      <c r="N30" s="48"/>
      <c r="O30" s="47"/>
      <c r="P30" s="47"/>
      <c r="Q30" s="113"/>
      <c r="R30" s="47"/>
      <c r="S30" s="81"/>
      <c r="T30" s="113"/>
      <c r="U30" s="37" t="s">
        <v>42</v>
      </c>
      <c r="V30" s="46">
        <v>1</v>
      </c>
      <c r="W30" s="47" t="s">
        <v>1084</v>
      </c>
      <c r="X30" s="47" t="s">
        <v>333</v>
      </c>
      <c r="Y30" s="47" t="s">
        <v>333</v>
      </c>
      <c r="Z30" s="48" t="s">
        <v>193</v>
      </c>
      <c r="AA30" s="46" t="s">
        <v>402</v>
      </c>
      <c r="AB30" s="46" t="s">
        <v>402</v>
      </c>
      <c r="AC30" s="46" t="s">
        <v>192</v>
      </c>
      <c r="AD30" s="47"/>
      <c r="AE30" s="47"/>
      <c r="AF30" s="47"/>
      <c r="AG30" s="82">
        <v>1993</v>
      </c>
      <c r="AH30" s="38"/>
      <c r="AI30" s="56" t="s">
        <v>1085</v>
      </c>
      <c r="AJ30" s="47" t="s">
        <v>1086</v>
      </c>
      <c r="AK30" s="38"/>
    </row>
    <row r="31" spans="1:37" ht="14.25" customHeight="1" x14ac:dyDescent="0.25">
      <c r="A31" t="s">
        <v>1190</v>
      </c>
      <c r="C31" s="45" t="s">
        <v>540</v>
      </c>
      <c r="D31" s="47" t="s">
        <v>541</v>
      </c>
      <c r="E31" s="46" t="s">
        <v>257</v>
      </c>
      <c r="F31" s="47" t="s">
        <v>542</v>
      </c>
      <c r="G31" s="46" t="s">
        <v>543</v>
      </c>
      <c r="H31" s="47">
        <v>16</v>
      </c>
      <c r="I31" s="38" t="s">
        <v>262</v>
      </c>
      <c r="J31" s="37"/>
      <c r="K31" s="72"/>
      <c r="L31" s="113"/>
      <c r="M31" s="47"/>
      <c r="N31" s="48"/>
      <c r="O31" s="47"/>
      <c r="P31" s="47"/>
      <c r="Q31" s="113"/>
      <c r="R31" s="47"/>
      <c r="S31" s="81"/>
      <c r="T31" s="113"/>
      <c r="U31" s="37" t="s">
        <v>42</v>
      </c>
      <c r="V31" s="46">
        <v>25</v>
      </c>
      <c r="W31" s="47" t="s">
        <v>389</v>
      </c>
      <c r="X31" s="47" t="s">
        <v>333</v>
      </c>
      <c r="Y31" s="47" t="s">
        <v>333</v>
      </c>
      <c r="Z31" s="48" t="s">
        <v>193</v>
      </c>
      <c r="AA31" s="46" t="s">
        <v>402</v>
      </c>
      <c r="AB31" s="46" t="s">
        <v>402</v>
      </c>
      <c r="AC31" s="46" t="s">
        <v>193</v>
      </c>
      <c r="AD31" s="47"/>
      <c r="AE31" s="47"/>
      <c r="AF31" s="47"/>
      <c r="AG31" s="82">
        <v>2008</v>
      </c>
      <c r="AH31" s="38">
        <v>2009</v>
      </c>
      <c r="AI31" s="37" t="s">
        <v>602</v>
      </c>
      <c r="AJ31" s="47" t="s">
        <v>544</v>
      </c>
      <c r="AK31" s="38"/>
    </row>
    <row r="32" spans="1:37" ht="14.25" customHeight="1" x14ac:dyDescent="0.25">
      <c r="A32" t="s">
        <v>1190</v>
      </c>
      <c r="C32" s="45" t="s">
        <v>560</v>
      </c>
      <c r="D32" s="47" t="s">
        <v>561</v>
      </c>
      <c r="E32" s="46" t="s">
        <v>562</v>
      </c>
      <c r="F32" s="47" t="s">
        <v>563</v>
      </c>
      <c r="G32" s="48" t="s">
        <v>130</v>
      </c>
      <c r="H32" s="47">
        <v>32</v>
      </c>
      <c r="I32" s="38">
        <v>32</v>
      </c>
      <c r="J32" s="89" t="s">
        <v>44</v>
      </c>
      <c r="K32" s="90"/>
      <c r="L32" s="114"/>
      <c r="M32" s="47">
        <v>2017</v>
      </c>
      <c r="N32" s="48">
        <v>6</v>
      </c>
      <c r="O32" s="47"/>
      <c r="P32" s="47"/>
      <c r="Q32" s="113">
        <v>104</v>
      </c>
      <c r="R32" s="47"/>
      <c r="S32" s="81">
        <v>1</v>
      </c>
      <c r="T32" s="113">
        <f>1000*S32*Q32/M32</f>
        <v>51.561725334655428</v>
      </c>
      <c r="U32" s="37" t="s">
        <v>42</v>
      </c>
      <c r="V32" s="46">
        <v>12</v>
      </c>
      <c r="W32" s="47" t="s">
        <v>565</v>
      </c>
      <c r="X32" s="47" t="s">
        <v>333</v>
      </c>
      <c r="Y32" s="47" t="s">
        <v>333</v>
      </c>
      <c r="Z32" s="48" t="s">
        <v>193</v>
      </c>
      <c r="AA32" s="46" t="s">
        <v>342</v>
      </c>
      <c r="AB32" s="46" t="s">
        <v>342</v>
      </c>
      <c r="AC32" s="46" t="s">
        <v>192</v>
      </c>
      <c r="AD32" s="47"/>
      <c r="AE32" s="47">
        <v>32</v>
      </c>
      <c r="AF32" s="47"/>
      <c r="AG32" s="82">
        <v>2011</v>
      </c>
      <c r="AH32" s="38">
        <v>2014</v>
      </c>
      <c r="AI32" s="37"/>
      <c r="AJ32" s="47" t="s">
        <v>564</v>
      </c>
      <c r="AK32" s="38"/>
    </row>
    <row r="33" spans="1:37" ht="14.25" customHeight="1" x14ac:dyDescent="0.25">
      <c r="A33" t="s">
        <v>1190</v>
      </c>
      <c r="C33" s="45" t="s">
        <v>566</v>
      </c>
      <c r="D33" s="47" t="s">
        <v>567</v>
      </c>
      <c r="E33" s="46" t="s">
        <v>257</v>
      </c>
      <c r="F33" s="47" t="s">
        <v>568</v>
      </c>
      <c r="G33" s="46" t="s">
        <v>421</v>
      </c>
      <c r="H33" s="47">
        <v>8</v>
      </c>
      <c r="I33" s="38">
        <v>14</v>
      </c>
      <c r="J33" s="37"/>
      <c r="K33" s="72"/>
      <c r="L33" s="113"/>
      <c r="M33" s="47"/>
      <c r="N33" s="48"/>
      <c r="O33" s="47"/>
      <c r="P33" s="47"/>
      <c r="Q33" s="113"/>
      <c r="R33" s="47"/>
      <c r="S33" s="81"/>
      <c r="T33" s="113"/>
      <c r="U33" s="37" t="s">
        <v>299</v>
      </c>
      <c r="V33" s="46"/>
      <c r="W33" s="47"/>
      <c r="X33" s="47"/>
      <c r="Y33" s="47"/>
      <c r="Z33" s="48"/>
      <c r="AA33" s="46"/>
      <c r="AB33" s="46"/>
      <c r="AC33" s="46"/>
      <c r="AD33" s="47"/>
      <c r="AE33" s="47"/>
      <c r="AF33" s="47"/>
      <c r="AG33" s="82">
        <v>2013</v>
      </c>
      <c r="AH33" s="38"/>
      <c r="AI33" s="37" t="s">
        <v>601</v>
      </c>
      <c r="AJ33" s="47"/>
      <c r="AK33" s="38"/>
    </row>
    <row r="34" spans="1:37" ht="14.25" customHeight="1" x14ac:dyDescent="0.25">
      <c r="A34" t="s">
        <v>1190</v>
      </c>
      <c r="C34" s="45" t="s">
        <v>584</v>
      </c>
      <c r="D34" s="47" t="s">
        <v>585</v>
      </c>
      <c r="E34" s="46" t="s">
        <v>206</v>
      </c>
      <c r="F34" s="47" t="s">
        <v>586</v>
      </c>
      <c r="G34" s="46">
        <v>6502</v>
      </c>
      <c r="H34" s="47">
        <v>8</v>
      </c>
      <c r="I34" s="38" t="s">
        <v>262</v>
      </c>
      <c r="J34" s="89" t="s">
        <v>1232</v>
      </c>
      <c r="K34" s="90"/>
      <c r="L34" s="114"/>
      <c r="M34" s="47"/>
      <c r="N34" s="48"/>
      <c r="O34" s="47"/>
      <c r="P34" s="47"/>
      <c r="Q34" s="113"/>
      <c r="R34" s="47"/>
      <c r="S34" s="81"/>
      <c r="T34" s="113"/>
      <c r="U34" s="37" t="s">
        <v>42</v>
      </c>
      <c r="V34" s="46">
        <v>7</v>
      </c>
      <c r="W34" s="47" t="s">
        <v>587</v>
      </c>
      <c r="X34" s="47" t="s">
        <v>333</v>
      </c>
      <c r="Y34" s="47" t="s">
        <v>333</v>
      </c>
      <c r="Z34" s="48" t="s">
        <v>193</v>
      </c>
      <c r="AA34" s="46" t="s">
        <v>402</v>
      </c>
      <c r="AB34" s="46" t="s">
        <v>402</v>
      </c>
      <c r="AC34" s="46" t="s">
        <v>192</v>
      </c>
      <c r="AD34" s="47"/>
      <c r="AE34" s="47"/>
      <c r="AF34" s="47"/>
      <c r="AG34" s="82">
        <v>2010</v>
      </c>
      <c r="AH34" s="38">
        <v>2010</v>
      </c>
      <c r="AI34" s="37" t="s">
        <v>312</v>
      </c>
      <c r="AJ34" s="47" t="s">
        <v>595</v>
      </c>
      <c r="AK34" s="38"/>
    </row>
    <row r="35" spans="1:37" ht="14.25" customHeight="1" x14ac:dyDescent="0.25">
      <c r="A35" t="s">
        <v>1190</v>
      </c>
      <c r="C35" s="45" t="s">
        <v>1100</v>
      </c>
      <c r="D35" s="47"/>
      <c r="E35" s="46" t="s">
        <v>257</v>
      </c>
      <c r="F35" s="47" t="s">
        <v>1102</v>
      </c>
      <c r="G35" s="46" t="s">
        <v>471</v>
      </c>
      <c r="H35" s="47">
        <v>32</v>
      </c>
      <c r="I35" s="38">
        <v>32</v>
      </c>
      <c r="J35" s="37"/>
      <c r="K35" s="72"/>
      <c r="L35" s="113"/>
      <c r="M35" s="47"/>
      <c r="N35" s="48"/>
      <c r="O35" s="47"/>
      <c r="P35" s="47"/>
      <c r="Q35" s="113"/>
      <c r="R35" s="47"/>
      <c r="S35" s="81"/>
      <c r="T35" s="113"/>
      <c r="U35" s="37" t="s">
        <v>42</v>
      </c>
      <c r="V35" s="46" t="s">
        <v>1104</v>
      </c>
      <c r="W35" s="47" t="s">
        <v>1101</v>
      </c>
      <c r="X35" s="47" t="s">
        <v>333</v>
      </c>
      <c r="Y35" s="47" t="s">
        <v>333</v>
      </c>
      <c r="Z35" s="48" t="s">
        <v>192</v>
      </c>
      <c r="AA35" s="46" t="s">
        <v>342</v>
      </c>
      <c r="AB35" s="46" t="s">
        <v>342</v>
      </c>
      <c r="AC35" s="46"/>
      <c r="AD35" s="47"/>
      <c r="AE35" s="47">
        <v>64</v>
      </c>
      <c r="AF35" s="47"/>
      <c r="AG35" s="82">
        <v>2003</v>
      </c>
      <c r="AH35" s="38">
        <v>2013</v>
      </c>
      <c r="AI35" s="56" t="s">
        <v>856</v>
      </c>
      <c r="AJ35" s="47" t="s">
        <v>1103</v>
      </c>
      <c r="AK35" s="38"/>
    </row>
    <row r="36" spans="1:37" ht="14.25" customHeight="1" x14ac:dyDescent="0.25">
      <c r="A36" t="s">
        <v>1190</v>
      </c>
      <c r="C36" s="45" t="s">
        <v>592</v>
      </c>
      <c r="D36" s="47" t="s">
        <v>593</v>
      </c>
      <c r="E36" s="46" t="s">
        <v>206</v>
      </c>
      <c r="F36" s="47" t="s">
        <v>563</v>
      </c>
      <c r="G36" s="46">
        <v>8051</v>
      </c>
      <c r="H36" s="47">
        <v>8</v>
      </c>
      <c r="I36" s="38" t="s">
        <v>262</v>
      </c>
      <c r="J36" s="37"/>
      <c r="K36" s="72"/>
      <c r="L36" s="113"/>
      <c r="M36" s="47"/>
      <c r="N36" s="48"/>
      <c r="O36" s="47"/>
      <c r="P36" s="47"/>
      <c r="Q36" s="113"/>
      <c r="R36" s="47"/>
      <c r="S36" s="81"/>
      <c r="T36" s="113"/>
      <c r="U36" s="37" t="s">
        <v>42</v>
      </c>
      <c r="V36" s="46">
        <v>8</v>
      </c>
      <c r="W36" s="47" t="s">
        <v>597</v>
      </c>
      <c r="X36" s="47" t="s">
        <v>333</v>
      </c>
      <c r="Y36" s="47" t="s">
        <v>333</v>
      </c>
      <c r="Z36" s="48" t="s">
        <v>193</v>
      </c>
      <c r="AA36" s="46" t="s">
        <v>402</v>
      </c>
      <c r="AB36" s="46" t="s">
        <v>402</v>
      </c>
      <c r="AC36" s="46" t="s">
        <v>192</v>
      </c>
      <c r="AD36" s="47"/>
      <c r="AE36" s="47"/>
      <c r="AF36" s="47"/>
      <c r="AG36" s="82">
        <v>2012</v>
      </c>
      <c r="AH36" s="38">
        <v>2013</v>
      </c>
      <c r="AI36" s="37" t="s">
        <v>326</v>
      </c>
      <c r="AJ36" s="75" t="s">
        <v>594</v>
      </c>
      <c r="AK36" s="38"/>
    </row>
    <row r="37" spans="1:37" ht="14.25" customHeight="1" x14ac:dyDescent="0.25">
      <c r="A37" t="s">
        <v>1190</v>
      </c>
      <c r="C37" s="45" t="s">
        <v>598</v>
      </c>
      <c r="D37" s="47" t="s">
        <v>599</v>
      </c>
      <c r="E37" s="46" t="s">
        <v>257</v>
      </c>
      <c r="F37" s="47" t="s">
        <v>600</v>
      </c>
      <c r="G37" s="46">
        <v>8080</v>
      </c>
      <c r="H37" s="47">
        <v>8</v>
      </c>
      <c r="I37" s="38" t="s">
        <v>262</v>
      </c>
      <c r="J37" s="37" t="s">
        <v>20</v>
      </c>
      <c r="K37" s="72" t="s">
        <v>311</v>
      </c>
      <c r="L37" s="113"/>
      <c r="M37" s="47">
        <v>278</v>
      </c>
      <c r="N37" s="48">
        <v>6</v>
      </c>
      <c r="O37" s="47"/>
      <c r="P37" s="47">
        <v>3</v>
      </c>
      <c r="Q37" s="113">
        <v>141.965</v>
      </c>
      <c r="R37" s="47">
        <v>14.7</v>
      </c>
      <c r="S37" s="81">
        <v>0.33</v>
      </c>
      <c r="T37" s="113">
        <f>1000*S37*Q37/M37</f>
        <v>168.51960431654678</v>
      </c>
      <c r="U37" s="37" t="s">
        <v>47</v>
      </c>
      <c r="V37" s="46">
        <v>5</v>
      </c>
      <c r="W37" s="47" t="s">
        <v>1241</v>
      </c>
      <c r="X37" s="47" t="s">
        <v>333</v>
      </c>
      <c r="Y37" s="47" t="s">
        <v>333</v>
      </c>
      <c r="Z37" s="48" t="s">
        <v>193</v>
      </c>
      <c r="AA37" s="46" t="s">
        <v>402</v>
      </c>
      <c r="AB37" s="46" t="s">
        <v>402</v>
      </c>
      <c r="AC37" s="46" t="s">
        <v>192</v>
      </c>
      <c r="AD37" s="47"/>
      <c r="AE37" s="47"/>
      <c r="AF37" s="47"/>
      <c r="AG37" s="82">
        <v>2007</v>
      </c>
      <c r="AH37" s="38">
        <v>2012</v>
      </c>
      <c r="AI37" s="37" t="s">
        <v>332</v>
      </c>
      <c r="AJ37" s="47" t="s">
        <v>1242</v>
      </c>
      <c r="AK37" s="38"/>
    </row>
    <row r="38" spans="1:37" x14ac:dyDescent="0.25">
      <c r="A38" t="s">
        <v>1190</v>
      </c>
      <c r="C38" s="45" t="s">
        <v>598</v>
      </c>
      <c r="D38" s="47" t="s">
        <v>599</v>
      </c>
      <c r="E38" s="46" t="s">
        <v>257</v>
      </c>
      <c r="F38" s="47" t="s">
        <v>600</v>
      </c>
      <c r="G38" s="46">
        <v>8080</v>
      </c>
      <c r="H38" s="47">
        <v>8</v>
      </c>
      <c r="I38" s="38" t="s">
        <v>262</v>
      </c>
      <c r="J38" s="37" t="s">
        <v>20</v>
      </c>
      <c r="K38" s="72" t="s">
        <v>311</v>
      </c>
      <c r="L38" s="113"/>
      <c r="M38" s="47">
        <v>148</v>
      </c>
      <c r="N38" s="48">
        <v>6</v>
      </c>
      <c r="O38" s="47"/>
      <c r="P38" s="47">
        <v>3</v>
      </c>
      <c r="Q38" s="113">
        <v>172.35400000000001</v>
      </c>
      <c r="R38" s="47">
        <v>14.7</v>
      </c>
      <c r="S38" s="81">
        <v>0.33</v>
      </c>
      <c r="T38" s="113">
        <f>1000*S38*Q38/M38</f>
        <v>384.3028378378379</v>
      </c>
      <c r="U38" s="37" t="s">
        <v>47</v>
      </c>
      <c r="V38" s="46">
        <v>5</v>
      </c>
      <c r="W38" s="47" t="s">
        <v>598</v>
      </c>
      <c r="X38" s="47" t="s">
        <v>333</v>
      </c>
      <c r="Y38" s="47" t="s">
        <v>333</v>
      </c>
      <c r="Z38" s="48" t="s">
        <v>193</v>
      </c>
      <c r="AA38" s="46" t="s">
        <v>402</v>
      </c>
      <c r="AB38" s="46" t="s">
        <v>402</v>
      </c>
      <c r="AC38" s="46" t="s">
        <v>192</v>
      </c>
      <c r="AD38" s="47"/>
      <c r="AE38" s="47"/>
      <c r="AF38" s="47"/>
      <c r="AG38" s="82">
        <v>2007</v>
      </c>
      <c r="AH38" s="38">
        <v>2012</v>
      </c>
      <c r="AI38" s="37" t="s">
        <v>332</v>
      </c>
      <c r="AJ38" s="47" t="s">
        <v>1243</v>
      </c>
      <c r="AK38" s="38"/>
    </row>
    <row r="39" spans="1:37" x14ac:dyDescent="0.25">
      <c r="A39" t="s">
        <v>1190</v>
      </c>
      <c r="C39" s="45" t="s">
        <v>598</v>
      </c>
      <c r="D39" s="47" t="s">
        <v>599</v>
      </c>
      <c r="E39" s="46" t="s">
        <v>257</v>
      </c>
      <c r="F39" s="47" t="s">
        <v>600</v>
      </c>
      <c r="G39" s="46">
        <v>8080</v>
      </c>
      <c r="H39" s="47">
        <v>8</v>
      </c>
      <c r="I39" s="38" t="s">
        <v>262</v>
      </c>
      <c r="J39" s="37" t="s">
        <v>20</v>
      </c>
      <c r="K39" s="72" t="s">
        <v>311</v>
      </c>
      <c r="L39" s="113"/>
      <c r="M39" s="47">
        <v>150</v>
      </c>
      <c r="N39" s="48">
        <v>6</v>
      </c>
      <c r="O39" s="47"/>
      <c r="P39" s="47">
        <v>3</v>
      </c>
      <c r="Q39" s="113">
        <v>141.68299999999999</v>
      </c>
      <c r="R39" s="47">
        <v>14.7</v>
      </c>
      <c r="S39" s="81">
        <v>0.33</v>
      </c>
      <c r="T39" s="113">
        <f>1000*S39*Q39/M39</f>
        <v>311.70260000000002</v>
      </c>
      <c r="U39" s="37" t="s">
        <v>42</v>
      </c>
      <c r="V39" s="46">
        <v>5</v>
      </c>
      <c r="W39" s="47" t="s">
        <v>598</v>
      </c>
      <c r="X39" s="47" t="s">
        <v>333</v>
      </c>
      <c r="Y39" s="47" t="s">
        <v>333</v>
      </c>
      <c r="Z39" s="48" t="s">
        <v>193</v>
      </c>
      <c r="AA39" s="46" t="s">
        <v>402</v>
      </c>
      <c r="AB39" s="46" t="s">
        <v>402</v>
      </c>
      <c r="AC39" s="46" t="s">
        <v>192</v>
      </c>
      <c r="AD39" s="47"/>
      <c r="AE39" s="47"/>
      <c r="AF39" s="47"/>
      <c r="AG39" s="82">
        <v>2007</v>
      </c>
      <c r="AH39" s="38">
        <v>2012</v>
      </c>
      <c r="AI39" s="37" t="s">
        <v>332</v>
      </c>
      <c r="AJ39" s="47" t="s">
        <v>1243</v>
      </c>
      <c r="AK39" s="38"/>
    </row>
    <row r="40" spans="1:37" x14ac:dyDescent="0.25">
      <c r="A40" t="s">
        <v>1190</v>
      </c>
      <c r="C40" s="45" t="s">
        <v>417</v>
      </c>
      <c r="D40" s="47" t="s">
        <v>418</v>
      </c>
      <c r="E40" s="46" t="s">
        <v>257</v>
      </c>
      <c r="F40" s="47" t="s">
        <v>419</v>
      </c>
      <c r="G40" s="46" t="s">
        <v>421</v>
      </c>
      <c r="H40" s="47">
        <v>8</v>
      </c>
      <c r="I40" s="38">
        <v>14</v>
      </c>
      <c r="J40" s="37"/>
      <c r="K40" s="72"/>
      <c r="L40" s="113"/>
      <c r="M40" s="47"/>
      <c r="N40" s="48"/>
      <c r="O40" s="47"/>
      <c r="P40" s="47"/>
      <c r="Q40" s="113"/>
      <c r="R40" s="47"/>
      <c r="S40" s="81"/>
      <c r="T40" s="113"/>
      <c r="U40" s="37" t="s">
        <v>47</v>
      </c>
      <c r="V40" s="46">
        <v>9</v>
      </c>
      <c r="W40" s="47" t="s">
        <v>420</v>
      </c>
      <c r="X40" s="47"/>
      <c r="Y40" s="47"/>
      <c r="Z40" s="48"/>
      <c r="AA40" s="46"/>
      <c r="AB40" s="46"/>
      <c r="AC40" s="46"/>
      <c r="AD40" s="47"/>
      <c r="AE40" s="47"/>
      <c r="AF40" s="47"/>
      <c r="AG40" s="82">
        <v>2008</v>
      </c>
      <c r="AH40" s="38">
        <v>2009</v>
      </c>
      <c r="AI40" s="37" t="s">
        <v>601</v>
      </c>
      <c r="AJ40" s="47"/>
      <c r="AK40" s="38"/>
    </row>
    <row r="41" spans="1:37" ht="13.9" customHeight="1" x14ac:dyDescent="0.25">
      <c r="A41" t="s">
        <v>1190</v>
      </c>
      <c r="C41" s="45" t="s">
        <v>609</v>
      </c>
      <c r="D41" s="47" t="s">
        <v>610</v>
      </c>
      <c r="E41" s="46" t="s">
        <v>206</v>
      </c>
      <c r="F41" s="47" t="s">
        <v>611</v>
      </c>
      <c r="G41" s="46" t="s">
        <v>612</v>
      </c>
      <c r="H41" s="47">
        <v>32</v>
      </c>
      <c r="I41" s="38">
        <v>32</v>
      </c>
      <c r="J41" s="37"/>
      <c r="K41" s="72"/>
      <c r="L41" s="113"/>
      <c r="M41" s="47"/>
      <c r="N41" s="48"/>
      <c r="O41" s="47"/>
      <c r="P41" s="47"/>
      <c r="Q41" s="113"/>
      <c r="R41" s="47"/>
      <c r="S41" s="81"/>
      <c r="T41" s="113"/>
      <c r="U41" s="37" t="s">
        <v>47</v>
      </c>
      <c r="V41" s="46">
        <v>9</v>
      </c>
      <c r="W41" s="47" t="s">
        <v>609</v>
      </c>
      <c r="X41" s="47"/>
      <c r="Y41" s="47" t="s">
        <v>333</v>
      </c>
      <c r="Z41" s="48" t="s">
        <v>193</v>
      </c>
      <c r="AA41" s="46" t="s">
        <v>342</v>
      </c>
      <c r="AB41" s="46" t="s">
        <v>342</v>
      </c>
      <c r="AC41" s="46" t="s">
        <v>192</v>
      </c>
      <c r="AD41" s="47"/>
      <c r="AE41" s="47">
        <v>32</v>
      </c>
      <c r="AF41" s="47"/>
      <c r="AG41" s="82">
        <v>2007</v>
      </c>
      <c r="AH41" s="38">
        <v>2012</v>
      </c>
      <c r="AI41" s="37"/>
      <c r="AJ41" s="47" t="s">
        <v>613</v>
      </c>
      <c r="AK41" s="38"/>
    </row>
    <row r="42" spans="1:37" ht="14.25" customHeight="1" x14ac:dyDescent="0.25">
      <c r="A42" t="s">
        <v>1190</v>
      </c>
      <c r="C42" s="45" t="s">
        <v>614</v>
      </c>
      <c r="D42" s="47" t="s">
        <v>615</v>
      </c>
      <c r="E42" s="46" t="s">
        <v>562</v>
      </c>
      <c r="F42" s="47" t="s">
        <v>616</v>
      </c>
      <c r="G42" s="46">
        <v>6502</v>
      </c>
      <c r="H42" s="47">
        <v>8</v>
      </c>
      <c r="I42" s="38" t="s">
        <v>262</v>
      </c>
      <c r="J42" s="37" t="s">
        <v>21</v>
      </c>
      <c r="K42" s="72" t="s">
        <v>616</v>
      </c>
      <c r="L42" s="113"/>
      <c r="M42" s="47">
        <v>661</v>
      </c>
      <c r="N42" s="48">
        <v>4</v>
      </c>
      <c r="O42" s="47">
        <v>0</v>
      </c>
      <c r="P42" s="47">
        <v>3</v>
      </c>
      <c r="Q42" s="113">
        <v>74</v>
      </c>
      <c r="R42" s="47"/>
      <c r="S42" s="81">
        <v>0.33</v>
      </c>
      <c r="T42" s="113">
        <f>1000*S42*Q42/M42</f>
        <v>36.944024205748867</v>
      </c>
      <c r="U42" s="37" t="s">
        <v>47</v>
      </c>
      <c r="V42" s="46">
        <v>13</v>
      </c>
      <c r="W42" s="47" t="s">
        <v>615</v>
      </c>
      <c r="X42" s="47" t="s">
        <v>333</v>
      </c>
      <c r="Y42" s="47" t="s">
        <v>333</v>
      </c>
      <c r="Z42" s="48" t="s">
        <v>193</v>
      </c>
      <c r="AA42" s="46" t="s">
        <v>402</v>
      </c>
      <c r="AB42" s="46" t="s">
        <v>402</v>
      </c>
      <c r="AC42" s="46" t="s">
        <v>192</v>
      </c>
      <c r="AD42" s="47"/>
      <c r="AE42" s="47"/>
      <c r="AF42" s="47"/>
      <c r="AG42" s="82">
        <v>2013</v>
      </c>
      <c r="AH42" s="38">
        <v>2014</v>
      </c>
      <c r="AI42" s="37" t="s">
        <v>312</v>
      </c>
      <c r="AJ42" s="47"/>
      <c r="AK42" s="38"/>
    </row>
    <row r="43" spans="1:37" ht="14.25" customHeight="1" x14ac:dyDescent="0.25">
      <c r="A43" t="s">
        <v>1190</v>
      </c>
      <c r="C43" s="45" t="s">
        <v>649</v>
      </c>
      <c r="D43" s="47" t="s">
        <v>652</v>
      </c>
      <c r="E43" s="46" t="s">
        <v>206</v>
      </c>
      <c r="F43" s="47" t="s">
        <v>651</v>
      </c>
      <c r="G43" s="46" t="s">
        <v>345</v>
      </c>
      <c r="H43" s="47">
        <v>32</v>
      </c>
      <c r="I43" s="38">
        <v>32</v>
      </c>
      <c r="J43" s="37" t="s">
        <v>44</v>
      </c>
      <c r="K43" s="72"/>
      <c r="L43" s="113"/>
      <c r="M43" s="47"/>
      <c r="N43" s="48">
        <v>6</v>
      </c>
      <c r="O43" s="47"/>
      <c r="P43" s="47"/>
      <c r="Q43" s="113">
        <v>229</v>
      </c>
      <c r="R43" s="47"/>
      <c r="S43" s="81"/>
      <c r="T43" s="113"/>
      <c r="U43" s="37" t="s">
        <v>42</v>
      </c>
      <c r="V43" s="46">
        <v>10</v>
      </c>
      <c r="W43" s="47" t="s">
        <v>459</v>
      </c>
      <c r="X43" s="47" t="s">
        <v>333</v>
      </c>
      <c r="Y43" s="47" t="s">
        <v>333</v>
      </c>
      <c r="Z43" s="48" t="s">
        <v>193</v>
      </c>
      <c r="AA43" s="46" t="s">
        <v>342</v>
      </c>
      <c r="AB43" s="46" t="s">
        <v>342</v>
      </c>
      <c r="AC43" s="46" t="s">
        <v>192</v>
      </c>
      <c r="AD43" s="47">
        <v>86</v>
      </c>
      <c r="AE43" s="47">
        <v>32</v>
      </c>
      <c r="AF43" s="47"/>
      <c r="AG43" s="82">
        <v>2009</v>
      </c>
      <c r="AH43" s="38">
        <v>2012</v>
      </c>
      <c r="AI43" s="37" t="s">
        <v>604</v>
      </c>
      <c r="AJ43" s="47" t="s">
        <v>650</v>
      </c>
      <c r="AK43" s="38"/>
    </row>
    <row r="44" spans="1:37" ht="14.25" customHeight="1" x14ac:dyDescent="0.25">
      <c r="A44" t="s">
        <v>1190</v>
      </c>
      <c r="C44" s="45" t="s">
        <v>1137</v>
      </c>
      <c r="D44" s="47"/>
      <c r="E44" s="46" t="s">
        <v>257</v>
      </c>
      <c r="F44" s="47" t="s">
        <v>1141</v>
      </c>
      <c r="G44" s="46">
        <v>8051</v>
      </c>
      <c r="H44" s="47">
        <v>8</v>
      </c>
      <c r="I44" s="38" t="s">
        <v>262</v>
      </c>
      <c r="J44" s="37"/>
      <c r="K44" s="72"/>
      <c r="L44" s="113"/>
      <c r="M44" s="47"/>
      <c r="N44" s="48"/>
      <c r="O44" s="47"/>
      <c r="P44" s="47"/>
      <c r="Q44" s="113"/>
      <c r="R44" s="47"/>
      <c r="S44" s="81"/>
      <c r="T44" s="113"/>
      <c r="U44" s="37" t="s">
        <v>42</v>
      </c>
      <c r="V44" s="46">
        <v>49</v>
      </c>
      <c r="W44" s="47" t="s">
        <v>1140</v>
      </c>
      <c r="X44" s="47" t="s">
        <v>333</v>
      </c>
      <c r="Y44" s="47" t="s">
        <v>333</v>
      </c>
      <c r="Z44" s="48" t="s">
        <v>193</v>
      </c>
      <c r="AA44" s="46">
        <v>256</v>
      </c>
      <c r="AB44" s="46" t="s">
        <v>402</v>
      </c>
      <c r="AC44" s="46" t="s">
        <v>192</v>
      </c>
      <c r="AD44" s="47"/>
      <c r="AE44" s="47"/>
      <c r="AF44" s="47"/>
      <c r="AG44" s="82">
        <v>1999</v>
      </c>
      <c r="AH44" s="38">
        <v>2013</v>
      </c>
      <c r="AI44" s="56" t="s">
        <v>1138</v>
      </c>
      <c r="AJ44" s="47" t="s">
        <v>1139</v>
      </c>
      <c r="AK44" s="38"/>
    </row>
    <row r="45" spans="1:37" ht="14.25" customHeight="1" x14ac:dyDescent="0.25">
      <c r="A45" t="s">
        <v>1190</v>
      </c>
      <c r="C45" s="45" t="s">
        <v>340</v>
      </c>
      <c r="D45" s="47"/>
      <c r="E45" s="80" t="s">
        <v>310</v>
      </c>
      <c r="F45" s="47" t="s">
        <v>152</v>
      </c>
      <c r="G45" s="85" t="s">
        <v>345</v>
      </c>
      <c r="H45" s="47">
        <v>32</v>
      </c>
      <c r="I45" s="38">
        <v>32</v>
      </c>
      <c r="J45" s="37" t="s">
        <v>114</v>
      </c>
      <c r="K45" s="72" t="s">
        <v>152</v>
      </c>
      <c r="L45" s="113"/>
      <c r="M45" s="47">
        <v>1201</v>
      </c>
      <c r="N45" s="48">
        <v>6</v>
      </c>
      <c r="O45" s="47"/>
      <c r="P45" s="47">
        <v>32</v>
      </c>
      <c r="Q45" s="113">
        <v>408</v>
      </c>
      <c r="R45" s="47"/>
      <c r="S45" s="81">
        <v>1.2993630573248407</v>
      </c>
      <c r="T45" s="113">
        <f>1000*S45*Q45/(M45)</f>
        <v>441.41559316281013</v>
      </c>
      <c r="U45" s="37" t="s">
        <v>199</v>
      </c>
      <c r="V45" s="46"/>
      <c r="W45" s="47"/>
      <c r="X45" s="47" t="s">
        <v>333</v>
      </c>
      <c r="Y45" s="47" t="s">
        <v>333</v>
      </c>
      <c r="Z45" s="48" t="s">
        <v>424</v>
      </c>
      <c r="AA45" s="46">
        <v>32</v>
      </c>
      <c r="AB45" s="46">
        <v>32</v>
      </c>
      <c r="AC45" s="46" t="s">
        <v>192</v>
      </c>
      <c r="AD45" s="47">
        <v>86</v>
      </c>
      <c r="AE45" s="47">
        <v>32</v>
      </c>
      <c r="AF45" s="47">
        <v>5</v>
      </c>
      <c r="AG45" s="82">
        <v>2002</v>
      </c>
      <c r="AH45" s="38"/>
      <c r="AI45" s="56" t="s">
        <v>232</v>
      </c>
      <c r="AJ45" s="47" t="s">
        <v>1178</v>
      </c>
      <c r="AK45" s="38" t="s">
        <v>428</v>
      </c>
    </row>
    <row r="46" spans="1:37" ht="14.25" customHeight="1" x14ac:dyDescent="0.25">
      <c r="A46" t="s">
        <v>1190</v>
      </c>
      <c r="C46" s="45" t="s">
        <v>340</v>
      </c>
      <c r="D46" s="47"/>
      <c r="E46" s="80" t="s">
        <v>310</v>
      </c>
      <c r="F46" s="47" t="s">
        <v>152</v>
      </c>
      <c r="G46" s="85" t="s">
        <v>345</v>
      </c>
      <c r="H46" s="47">
        <v>32</v>
      </c>
      <c r="I46" s="38">
        <v>32</v>
      </c>
      <c r="J46" s="37" t="s">
        <v>114</v>
      </c>
      <c r="K46" s="72" t="s">
        <v>152</v>
      </c>
      <c r="L46" s="113"/>
      <c r="M46" s="47">
        <v>546</v>
      </c>
      <c r="N46" s="48">
        <v>6</v>
      </c>
      <c r="O46" s="47"/>
      <c r="P46" s="47">
        <v>1</v>
      </c>
      <c r="Q46" s="113">
        <v>264</v>
      </c>
      <c r="R46" s="47"/>
      <c r="S46" s="81">
        <v>1.03</v>
      </c>
      <c r="T46" s="113">
        <f>1000*S46*Q46/(M46)</f>
        <v>498.02197802197804</v>
      </c>
      <c r="U46" s="37" t="s">
        <v>199</v>
      </c>
      <c r="V46" s="46"/>
      <c r="W46" s="47"/>
      <c r="X46" s="47" t="s">
        <v>333</v>
      </c>
      <c r="Y46" s="47" t="s">
        <v>333</v>
      </c>
      <c r="Z46" s="48" t="s">
        <v>424</v>
      </c>
      <c r="AA46" s="46">
        <v>32</v>
      </c>
      <c r="AB46" s="46">
        <v>32</v>
      </c>
      <c r="AC46" s="46" t="s">
        <v>192</v>
      </c>
      <c r="AD46" s="47">
        <v>86</v>
      </c>
      <c r="AE46" s="47">
        <v>32</v>
      </c>
      <c r="AF46" s="47">
        <v>3</v>
      </c>
      <c r="AG46" s="82">
        <v>2002</v>
      </c>
      <c r="AH46" s="38"/>
      <c r="AI46" s="56" t="s">
        <v>232</v>
      </c>
      <c r="AJ46" s="47" t="s">
        <v>1179</v>
      </c>
      <c r="AK46" s="38" t="s">
        <v>428</v>
      </c>
    </row>
    <row r="47" spans="1:37" ht="14.25" customHeight="1" x14ac:dyDescent="0.25">
      <c r="A47" t="s">
        <v>1190</v>
      </c>
      <c r="C47" s="45" t="s">
        <v>636</v>
      </c>
      <c r="D47" s="47" t="s">
        <v>637</v>
      </c>
      <c r="E47" s="46" t="s">
        <v>257</v>
      </c>
      <c r="F47" s="47" t="s">
        <v>638</v>
      </c>
      <c r="G47" s="46" t="s">
        <v>130</v>
      </c>
      <c r="H47" s="47">
        <v>32</v>
      </c>
      <c r="I47" s="38">
        <v>32</v>
      </c>
      <c r="J47" s="37"/>
      <c r="K47" s="72"/>
      <c r="L47" s="113"/>
      <c r="M47" s="47"/>
      <c r="N47" s="48"/>
      <c r="O47" s="47"/>
      <c r="P47" s="47"/>
      <c r="Q47" s="113"/>
      <c r="R47" s="47"/>
      <c r="S47" s="81"/>
      <c r="T47" s="113"/>
      <c r="U47" s="37" t="s">
        <v>42</v>
      </c>
      <c r="V47" s="46">
        <v>12</v>
      </c>
      <c r="W47" s="47" t="s">
        <v>636</v>
      </c>
      <c r="X47" s="47" t="s">
        <v>333</v>
      </c>
      <c r="Y47" s="47" t="s">
        <v>333</v>
      </c>
      <c r="Z47" s="48" t="s">
        <v>193</v>
      </c>
      <c r="AA47" s="46" t="s">
        <v>342</v>
      </c>
      <c r="AB47" s="46" t="s">
        <v>342</v>
      </c>
      <c r="AC47" s="46" t="s">
        <v>192</v>
      </c>
      <c r="AD47" s="47"/>
      <c r="AE47" s="47">
        <v>32</v>
      </c>
      <c r="AF47" s="47">
        <v>5</v>
      </c>
      <c r="AG47" s="82"/>
      <c r="AH47" s="38"/>
      <c r="AI47" s="37" t="s">
        <v>639</v>
      </c>
      <c r="AJ47" s="47"/>
      <c r="AK47" s="38"/>
    </row>
    <row r="48" spans="1:37" ht="15" customHeight="1" x14ac:dyDescent="0.25">
      <c r="A48" t="s">
        <v>1190</v>
      </c>
      <c r="C48" s="45" t="s">
        <v>626</v>
      </c>
      <c r="D48" s="47" t="s">
        <v>627</v>
      </c>
      <c r="E48" s="46" t="s">
        <v>257</v>
      </c>
      <c r="F48" s="47" t="s">
        <v>628</v>
      </c>
      <c r="G48" s="46" t="s">
        <v>421</v>
      </c>
      <c r="H48" s="47">
        <v>8</v>
      </c>
      <c r="I48" s="38">
        <v>14</v>
      </c>
      <c r="J48" s="37" t="s">
        <v>629</v>
      </c>
      <c r="K48" s="72"/>
      <c r="L48" s="113"/>
      <c r="M48" s="47">
        <v>460</v>
      </c>
      <c r="N48" s="48">
        <v>4</v>
      </c>
      <c r="O48" s="47"/>
      <c r="P48" s="47"/>
      <c r="Q48" s="113">
        <v>80</v>
      </c>
      <c r="R48" s="47"/>
      <c r="S48" s="81">
        <v>0.33</v>
      </c>
      <c r="T48" s="113">
        <f>1000*S48*Q48/(M48)</f>
        <v>57.391304347826086</v>
      </c>
      <c r="U48" s="37" t="s">
        <v>47</v>
      </c>
      <c r="V48" s="46">
        <v>7</v>
      </c>
      <c r="W48" s="47" t="s">
        <v>630</v>
      </c>
      <c r="X48" s="47" t="s">
        <v>333</v>
      </c>
      <c r="Y48" s="47" t="s">
        <v>333</v>
      </c>
      <c r="Z48" s="48" t="s">
        <v>193</v>
      </c>
      <c r="AA48" s="46">
        <v>256</v>
      </c>
      <c r="AB48" s="46" t="s">
        <v>279</v>
      </c>
      <c r="AC48" s="46" t="s">
        <v>192</v>
      </c>
      <c r="AD48" s="47"/>
      <c r="AE48" s="47"/>
      <c r="AF48" s="47"/>
      <c r="AG48" s="82">
        <v>2001</v>
      </c>
      <c r="AH48" s="38">
        <v>2012</v>
      </c>
      <c r="AI48" s="37" t="s">
        <v>601</v>
      </c>
      <c r="AJ48" s="47"/>
      <c r="AK48" s="38"/>
    </row>
    <row r="49" spans="1:37" x14ac:dyDescent="0.25">
      <c r="A49" t="s">
        <v>1190</v>
      </c>
      <c r="C49" s="45" t="s">
        <v>670</v>
      </c>
      <c r="D49" s="47" t="s">
        <v>671</v>
      </c>
      <c r="E49" s="46" t="s">
        <v>257</v>
      </c>
      <c r="F49" s="47" t="s">
        <v>672</v>
      </c>
      <c r="G49" s="46" t="s">
        <v>130</v>
      </c>
      <c r="H49" s="47">
        <v>32</v>
      </c>
      <c r="I49" s="38">
        <v>32</v>
      </c>
      <c r="J49" s="37"/>
      <c r="K49" s="72"/>
      <c r="L49" s="113"/>
      <c r="M49" s="47"/>
      <c r="N49" s="48"/>
      <c r="O49" s="47"/>
      <c r="P49" s="47"/>
      <c r="Q49" s="113"/>
      <c r="R49" s="47"/>
      <c r="S49" s="81"/>
      <c r="T49" s="113"/>
      <c r="U49" s="37" t="s">
        <v>42</v>
      </c>
      <c r="V49" s="46"/>
      <c r="W49" s="47"/>
      <c r="X49" s="47" t="s">
        <v>333</v>
      </c>
      <c r="Y49" s="47" t="s">
        <v>333</v>
      </c>
      <c r="Z49" s="48" t="s">
        <v>193</v>
      </c>
      <c r="AA49" s="46" t="s">
        <v>342</v>
      </c>
      <c r="AB49" s="46" t="s">
        <v>342</v>
      </c>
      <c r="AC49" s="46" t="s">
        <v>192</v>
      </c>
      <c r="AD49" s="47"/>
      <c r="AE49" s="47">
        <v>32</v>
      </c>
      <c r="AF49" s="47"/>
      <c r="AG49" s="82">
        <v>2013</v>
      </c>
      <c r="AH49" s="38"/>
      <c r="AI49" s="37" t="s">
        <v>674</v>
      </c>
      <c r="AJ49" s="47" t="s">
        <v>673</v>
      </c>
      <c r="AK49" s="38"/>
    </row>
    <row r="50" spans="1:37" ht="15" customHeight="1" x14ac:dyDescent="0.25">
      <c r="A50" t="s">
        <v>1190</v>
      </c>
      <c r="C50" s="45" t="s">
        <v>675</v>
      </c>
      <c r="D50" s="47" t="s">
        <v>676</v>
      </c>
      <c r="E50" s="46" t="s">
        <v>257</v>
      </c>
      <c r="F50" s="47" t="s">
        <v>677</v>
      </c>
      <c r="G50" s="46" t="s">
        <v>130</v>
      </c>
      <c r="H50" s="47">
        <v>32</v>
      </c>
      <c r="I50" s="38">
        <v>32</v>
      </c>
      <c r="J50" s="37"/>
      <c r="K50" s="72"/>
      <c r="L50" s="113"/>
      <c r="M50" s="47"/>
      <c r="N50" s="48"/>
      <c r="O50" s="47"/>
      <c r="P50" s="47"/>
      <c r="Q50" s="113"/>
      <c r="R50" s="47"/>
      <c r="S50" s="81"/>
      <c r="T50" s="113"/>
      <c r="U50" s="37" t="s">
        <v>47</v>
      </c>
      <c r="V50" s="46">
        <v>20</v>
      </c>
      <c r="W50" s="47" t="s">
        <v>685</v>
      </c>
      <c r="X50" s="47" t="s">
        <v>333</v>
      </c>
      <c r="Y50" s="47" t="s">
        <v>333</v>
      </c>
      <c r="Z50" s="48" t="s">
        <v>193</v>
      </c>
      <c r="AA50" s="46" t="s">
        <v>342</v>
      </c>
      <c r="AB50" s="46" t="s">
        <v>342</v>
      </c>
      <c r="AC50" s="46" t="s">
        <v>192</v>
      </c>
      <c r="AD50" s="47"/>
      <c r="AE50" s="47">
        <v>32</v>
      </c>
      <c r="AF50" s="47"/>
      <c r="AG50" s="82">
        <v>2012</v>
      </c>
      <c r="AH50" s="38">
        <v>2014</v>
      </c>
      <c r="AI50" s="37" t="s">
        <v>674</v>
      </c>
      <c r="AJ50" s="47" t="s">
        <v>678</v>
      </c>
      <c r="AK50" s="38"/>
    </row>
    <row r="51" spans="1:37" ht="14.25" customHeight="1" x14ac:dyDescent="0.25">
      <c r="A51" t="s">
        <v>1190</v>
      </c>
      <c r="C51" s="45" t="s">
        <v>683</v>
      </c>
      <c r="D51" s="47" t="s">
        <v>683</v>
      </c>
      <c r="E51" s="46" t="s">
        <v>257</v>
      </c>
      <c r="F51" s="47" t="s">
        <v>684</v>
      </c>
      <c r="G51" s="46" t="s">
        <v>130</v>
      </c>
      <c r="H51" s="47">
        <v>32</v>
      </c>
      <c r="I51" s="38">
        <v>32</v>
      </c>
      <c r="J51" s="37"/>
      <c r="K51" s="72"/>
      <c r="L51" s="113"/>
      <c r="M51" s="47"/>
      <c r="N51" s="48"/>
      <c r="O51" s="47"/>
      <c r="P51" s="47"/>
      <c r="Q51" s="113"/>
      <c r="R51" s="47"/>
      <c r="S51" s="81"/>
      <c r="T51" s="113"/>
      <c r="U51" s="37" t="s">
        <v>42</v>
      </c>
      <c r="V51" s="46">
        <v>35</v>
      </c>
      <c r="W51" s="47" t="s">
        <v>686</v>
      </c>
      <c r="X51" s="47" t="s">
        <v>333</v>
      </c>
      <c r="Y51" s="47" t="s">
        <v>333</v>
      </c>
      <c r="Z51" s="48" t="s">
        <v>193</v>
      </c>
      <c r="AA51" s="46" t="s">
        <v>342</v>
      </c>
      <c r="AB51" s="46" t="s">
        <v>342</v>
      </c>
      <c r="AC51" s="46" t="s">
        <v>192</v>
      </c>
      <c r="AD51" s="47"/>
      <c r="AE51" s="47">
        <v>32</v>
      </c>
      <c r="AF51" s="47"/>
      <c r="AG51" s="82">
        <v>2012</v>
      </c>
      <c r="AH51" s="38">
        <v>2013</v>
      </c>
      <c r="AI51" s="37" t="s">
        <v>674</v>
      </c>
      <c r="AJ51" s="47"/>
      <c r="AK51" s="38"/>
    </row>
    <row r="52" spans="1:37" ht="14.25" customHeight="1" x14ac:dyDescent="0.25">
      <c r="A52" t="s">
        <v>1190</v>
      </c>
      <c r="C52" s="45" t="s">
        <v>679</v>
      </c>
      <c r="D52" s="47" t="s">
        <v>680</v>
      </c>
      <c r="E52" s="46" t="s">
        <v>257</v>
      </c>
      <c r="F52" s="47" t="s">
        <v>681</v>
      </c>
      <c r="G52" s="46" t="s">
        <v>130</v>
      </c>
      <c r="H52" s="47">
        <v>32</v>
      </c>
      <c r="I52" s="38">
        <v>32</v>
      </c>
      <c r="J52" s="37"/>
      <c r="K52" s="72"/>
      <c r="L52" s="113"/>
      <c r="M52" s="47"/>
      <c r="N52" s="48"/>
      <c r="O52" s="47"/>
      <c r="P52" s="47"/>
      <c r="Q52" s="113"/>
      <c r="R52" s="47"/>
      <c r="S52" s="81"/>
      <c r="T52" s="113"/>
      <c r="U52" s="37" t="s">
        <v>47</v>
      </c>
      <c r="V52" s="46">
        <v>10</v>
      </c>
      <c r="W52" s="47" t="s">
        <v>682</v>
      </c>
      <c r="X52" s="47" t="s">
        <v>333</v>
      </c>
      <c r="Y52" s="47" t="s">
        <v>333</v>
      </c>
      <c r="Z52" s="48" t="s">
        <v>193</v>
      </c>
      <c r="AA52" s="46" t="s">
        <v>342</v>
      </c>
      <c r="AB52" s="46" t="s">
        <v>342</v>
      </c>
      <c r="AC52" s="46" t="s">
        <v>192</v>
      </c>
      <c r="AD52" s="47"/>
      <c r="AE52" s="47">
        <v>32</v>
      </c>
      <c r="AF52" s="47"/>
      <c r="AG52" s="82">
        <v>2007</v>
      </c>
      <c r="AH52" s="38">
        <v>2009</v>
      </c>
      <c r="AI52" s="37" t="s">
        <v>674</v>
      </c>
      <c r="AJ52" s="47"/>
      <c r="AK52" s="38"/>
    </row>
    <row r="53" spans="1:37" ht="14.25" customHeight="1" x14ac:dyDescent="0.25">
      <c r="A53" t="s">
        <v>1190</v>
      </c>
      <c r="C53" s="45" t="s">
        <v>692</v>
      </c>
      <c r="D53" s="47" t="s">
        <v>693</v>
      </c>
      <c r="E53" s="46" t="s">
        <v>562</v>
      </c>
      <c r="F53" s="47" t="s">
        <v>694</v>
      </c>
      <c r="G53" s="46" t="s">
        <v>345</v>
      </c>
      <c r="H53" s="47">
        <v>32</v>
      </c>
      <c r="I53" s="38">
        <v>32</v>
      </c>
      <c r="J53" s="37"/>
      <c r="K53" s="72"/>
      <c r="L53" s="113"/>
      <c r="M53" s="47"/>
      <c r="N53" s="48"/>
      <c r="O53" s="47"/>
      <c r="P53" s="47"/>
      <c r="Q53" s="113"/>
      <c r="R53" s="47"/>
      <c r="S53" s="81"/>
      <c r="T53" s="113"/>
      <c r="U53" s="37" t="s">
        <v>695</v>
      </c>
      <c r="V53" s="46"/>
      <c r="W53" s="47"/>
      <c r="X53" s="47" t="s">
        <v>333</v>
      </c>
      <c r="Y53" s="47" t="s">
        <v>333</v>
      </c>
      <c r="Z53" s="48" t="s">
        <v>193</v>
      </c>
      <c r="AA53" s="46" t="s">
        <v>342</v>
      </c>
      <c r="AB53" s="46" t="s">
        <v>342</v>
      </c>
      <c r="AC53" s="46" t="s">
        <v>192</v>
      </c>
      <c r="AD53" s="47"/>
      <c r="AE53" s="47">
        <v>32</v>
      </c>
      <c r="AF53" s="47"/>
      <c r="AG53" s="82">
        <v>2010</v>
      </c>
      <c r="AH53" s="38">
        <v>2010</v>
      </c>
      <c r="AI53" s="37" t="s">
        <v>604</v>
      </c>
      <c r="AJ53" s="47" t="s">
        <v>696</v>
      </c>
      <c r="AK53" s="38"/>
    </row>
    <row r="54" spans="1:37" ht="14.25" customHeight="1" x14ac:dyDescent="0.25">
      <c r="A54" t="s">
        <v>1190</v>
      </c>
      <c r="C54" s="45" t="s">
        <v>709</v>
      </c>
      <c r="D54" s="47" t="s">
        <v>710</v>
      </c>
      <c r="E54" s="46" t="s">
        <v>257</v>
      </c>
      <c r="F54" s="47" t="s">
        <v>711</v>
      </c>
      <c r="G54" s="46" t="s">
        <v>399</v>
      </c>
      <c r="H54" s="47">
        <v>8</v>
      </c>
      <c r="I54" s="38">
        <v>16</v>
      </c>
      <c r="J54" s="37" t="s">
        <v>20</v>
      </c>
      <c r="K54" s="72"/>
      <c r="L54" s="113"/>
      <c r="M54" s="47">
        <v>1000</v>
      </c>
      <c r="N54" s="48">
        <v>6</v>
      </c>
      <c r="O54" s="47"/>
      <c r="P54" s="47"/>
      <c r="Q54" s="113">
        <v>85</v>
      </c>
      <c r="R54" s="47"/>
      <c r="S54" s="81">
        <v>0.33</v>
      </c>
      <c r="T54" s="113">
        <f>1000*S54*Q54/(M54)</f>
        <v>28.05</v>
      </c>
      <c r="U54" s="37" t="s">
        <v>47</v>
      </c>
      <c r="V54" s="46">
        <v>1</v>
      </c>
      <c r="W54" s="47" t="s">
        <v>713</v>
      </c>
      <c r="X54" s="47" t="s">
        <v>333</v>
      </c>
      <c r="Y54" s="47" t="s">
        <v>333</v>
      </c>
      <c r="Z54" s="48" t="s">
        <v>193</v>
      </c>
      <c r="AA54" s="46" t="s">
        <v>402</v>
      </c>
      <c r="AB54" s="46" t="s">
        <v>402</v>
      </c>
      <c r="AC54" s="46" t="s">
        <v>192</v>
      </c>
      <c r="AD54" s="47"/>
      <c r="AE54" s="47">
        <v>32</v>
      </c>
      <c r="AF54" s="47">
        <v>2</v>
      </c>
      <c r="AG54" s="82">
        <v>2010</v>
      </c>
      <c r="AH54" s="38">
        <v>2013</v>
      </c>
      <c r="AI54" s="37" t="s">
        <v>400</v>
      </c>
      <c r="AJ54" s="47" t="s">
        <v>712</v>
      </c>
      <c r="AK54" s="38"/>
    </row>
    <row r="55" spans="1:37" ht="14.25" customHeight="1" x14ac:dyDescent="0.25">
      <c r="A55" t="s">
        <v>1190</v>
      </c>
      <c r="C55" s="45" t="s">
        <v>717</v>
      </c>
      <c r="D55" s="47" t="s">
        <v>718</v>
      </c>
      <c r="E55" s="46" t="s">
        <v>257</v>
      </c>
      <c r="F55" s="47" t="s">
        <v>719</v>
      </c>
      <c r="G55" s="46">
        <v>8086</v>
      </c>
      <c r="H55" s="47" t="s">
        <v>262</v>
      </c>
      <c r="I55" s="38" t="s">
        <v>262</v>
      </c>
      <c r="J55" s="37"/>
      <c r="K55" s="72"/>
      <c r="L55" s="113"/>
      <c r="M55" s="47"/>
      <c r="N55" s="48"/>
      <c r="O55" s="47"/>
      <c r="P55" s="47"/>
      <c r="Q55" s="113"/>
      <c r="R55" s="47"/>
      <c r="S55" s="81"/>
      <c r="T55" s="113"/>
      <c r="U55" s="37" t="s">
        <v>47</v>
      </c>
      <c r="V55" s="46">
        <v>4</v>
      </c>
      <c r="W55" s="47" t="s">
        <v>722</v>
      </c>
      <c r="X55" s="47" t="s">
        <v>333</v>
      </c>
      <c r="Y55" s="47" t="s">
        <v>333</v>
      </c>
      <c r="Z55" s="48" t="s">
        <v>193</v>
      </c>
      <c r="AA55" s="46" t="s">
        <v>338</v>
      </c>
      <c r="AB55" s="46" t="s">
        <v>338</v>
      </c>
      <c r="AC55" s="46" t="s">
        <v>192</v>
      </c>
      <c r="AD55" s="47"/>
      <c r="AE55" s="47"/>
      <c r="AF55" s="47"/>
      <c r="AG55" s="82">
        <v>2012</v>
      </c>
      <c r="AH55" s="38">
        <v>2013</v>
      </c>
      <c r="AI55" s="37" t="s">
        <v>720</v>
      </c>
      <c r="AJ55" s="47" t="s">
        <v>721</v>
      </c>
      <c r="AK55" s="38"/>
    </row>
    <row r="56" spans="1:37" ht="14.25" customHeight="1" x14ac:dyDescent="0.25">
      <c r="A56" t="s">
        <v>1190</v>
      </c>
      <c r="C56" s="45" t="s">
        <v>723</v>
      </c>
      <c r="D56" s="47" t="s">
        <v>724</v>
      </c>
      <c r="E56" s="46" t="s">
        <v>257</v>
      </c>
      <c r="F56" s="47" t="s">
        <v>719</v>
      </c>
      <c r="G56" s="46" t="s">
        <v>928</v>
      </c>
      <c r="H56" s="47">
        <v>8</v>
      </c>
      <c r="I56" s="38" t="s">
        <v>262</v>
      </c>
      <c r="J56" s="37"/>
      <c r="K56" s="72"/>
      <c r="L56" s="113"/>
      <c r="M56" s="47"/>
      <c r="N56" s="48"/>
      <c r="O56" s="47"/>
      <c r="P56" s="47"/>
      <c r="Q56" s="113"/>
      <c r="R56" s="47"/>
      <c r="S56" s="81"/>
      <c r="T56" s="113"/>
      <c r="U56" s="37" t="s">
        <v>47</v>
      </c>
      <c r="V56" s="46">
        <v>3</v>
      </c>
      <c r="W56" s="47" t="s">
        <v>725</v>
      </c>
      <c r="X56" s="47" t="s">
        <v>333</v>
      </c>
      <c r="Y56" s="47" t="s">
        <v>333</v>
      </c>
      <c r="Z56" s="48" t="s">
        <v>193</v>
      </c>
      <c r="AA56" s="46" t="s">
        <v>402</v>
      </c>
      <c r="AB56" s="46" t="s">
        <v>402</v>
      </c>
      <c r="AC56" s="46" t="s">
        <v>192</v>
      </c>
      <c r="AD56" s="47"/>
      <c r="AE56" s="47"/>
      <c r="AF56" s="47"/>
      <c r="AG56" s="82">
        <v>2011</v>
      </c>
      <c r="AH56" s="38">
        <v>2014</v>
      </c>
      <c r="AI56" s="37" t="s">
        <v>726</v>
      </c>
      <c r="AJ56" s="75"/>
      <c r="AK56" s="38"/>
    </row>
    <row r="57" spans="1:37" ht="14.25" customHeight="1" x14ac:dyDescent="0.25">
      <c r="A57" t="s">
        <v>1190</v>
      </c>
      <c r="C57" s="45" t="s">
        <v>1169</v>
      </c>
      <c r="D57" s="47"/>
      <c r="E57" s="46" t="s">
        <v>310</v>
      </c>
      <c r="F57" s="47" t="s">
        <v>131</v>
      </c>
      <c r="G57" s="46" t="s">
        <v>140</v>
      </c>
      <c r="H57" s="47">
        <v>32</v>
      </c>
      <c r="I57" s="38">
        <v>32</v>
      </c>
      <c r="J57" s="37" t="s">
        <v>265</v>
      </c>
      <c r="K57" s="72" t="s">
        <v>131</v>
      </c>
      <c r="L57" s="113"/>
      <c r="M57" s="47">
        <v>1050</v>
      </c>
      <c r="N57" s="48" t="s">
        <v>1190</v>
      </c>
      <c r="O57" s="47"/>
      <c r="P57" s="47"/>
      <c r="Q57" s="113">
        <v>160</v>
      </c>
      <c r="R57" s="47"/>
      <c r="S57" s="81">
        <v>1.125</v>
      </c>
      <c r="T57" s="113">
        <f>1000*S57*Q57/(M57)</f>
        <v>171.42857142857142</v>
      </c>
      <c r="U57" s="37" t="s">
        <v>776</v>
      </c>
      <c r="V57" s="46"/>
      <c r="W57" s="47"/>
      <c r="X57" s="47" t="s">
        <v>333</v>
      </c>
      <c r="Y57" s="47" t="s">
        <v>333</v>
      </c>
      <c r="Z57" s="48" t="s">
        <v>424</v>
      </c>
      <c r="AA57" s="46" t="s">
        <v>342</v>
      </c>
      <c r="AB57" s="46" t="s">
        <v>342</v>
      </c>
      <c r="AC57" s="46" t="s">
        <v>192</v>
      </c>
      <c r="AD57" s="47"/>
      <c r="AE57" s="47">
        <v>32</v>
      </c>
      <c r="AF57" s="47"/>
      <c r="AG57" s="82">
        <v>2004</v>
      </c>
      <c r="AH57" s="38"/>
      <c r="AI57" s="56" t="s">
        <v>1170</v>
      </c>
      <c r="AJ57" s="47" t="s">
        <v>1174</v>
      </c>
      <c r="AK57" s="38" t="s">
        <v>1171</v>
      </c>
    </row>
    <row r="58" spans="1:37" ht="14.25" customHeight="1" x14ac:dyDescent="0.25">
      <c r="A58" t="s">
        <v>1190</v>
      </c>
      <c r="C58" s="45" t="s">
        <v>1169</v>
      </c>
      <c r="D58" s="47"/>
      <c r="E58" s="46" t="s">
        <v>310</v>
      </c>
      <c r="F58" s="47" t="s">
        <v>131</v>
      </c>
      <c r="G58" s="46" t="s">
        <v>140</v>
      </c>
      <c r="H58" s="47">
        <v>32</v>
      </c>
      <c r="I58" s="38">
        <v>32</v>
      </c>
      <c r="J58" s="37" t="s">
        <v>265</v>
      </c>
      <c r="K58" s="72" t="s">
        <v>131</v>
      </c>
      <c r="L58" s="113"/>
      <c r="M58" s="47">
        <v>785</v>
      </c>
      <c r="N58" s="48" t="s">
        <v>1190</v>
      </c>
      <c r="O58" s="47"/>
      <c r="P58" s="47"/>
      <c r="Q58" s="113">
        <v>140</v>
      </c>
      <c r="R58" s="47"/>
      <c r="S58" s="81">
        <v>0.63570000000000004</v>
      </c>
      <c r="T58" s="113">
        <f>1000*S58*Q58/(M58)</f>
        <v>113.37324840764332</v>
      </c>
      <c r="U58" s="37" t="s">
        <v>776</v>
      </c>
      <c r="V58" s="46"/>
      <c r="W58" s="47"/>
      <c r="X58" s="47" t="s">
        <v>333</v>
      </c>
      <c r="Y58" s="47" t="s">
        <v>333</v>
      </c>
      <c r="Z58" s="48" t="s">
        <v>424</v>
      </c>
      <c r="AA58" s="46" t="s">
        <v>342</v>
      </c>
      <c r="AB58" s="46" t="s">
        <v>342</v>
      </c>
      <c r="AC58" s="46" t="s">
        <v>192</v>
      </c>
      <c r="AD58" s="47"/>
      <c r="AE58" s="47">
        <v>32</v>
      </c>
      <c r="AF58" s="47"/>
      <c r="AG58" s="82">
        <v>2004</v>
      </c>
      <c r="AH58" s="38"/>
      <c r="AI58" s="56" t="s">
        <v>1170</v>
      </c>
      <c r="AJ58" s="47" t="s">
        <v>1174</v>
      </c>
      <c r="AK58" s="38" t="s">
        <v>1172</v>
      </c>
    </row>
    <row r="59" spans="1:37" ht="14.25" customHeight="1" x14ac:dyDescent="0.25">
      <c r="A59" t="s">
        <v>1190</v>
      </c>
      <c r="C59" s="45" t="s">
        <v>1169</v>
      </c>
      <c r="D59" s="47"/>
      <c r="E59" s="46" t="s">
        <v>310</v>
      </c>
      <c r="F59" s="47" t="s">
        <v>131</v>
      </c>
      <c r="G59" s="46" t="s">
        <v>140</v>
      </c>
      <c r="H59" s="47">
        <v>32</v>
      </c>
      <c r="I59" s="38">
        <v>32</v>
      </c>
      <c r="J59" s="37" t="s">
        <v>265</v>
      </c>
      <c r="K59" s="72" t="s">
        <v>131</v>
      </c>
      <c r="L59" s="113"/>
      <c r="M59" s="47">
        <v>420</v>
      </c>
      <c r="N59" s="48" t="s">
        <v>1190</v>
      </c>
      <c r="O59" s="47"/>
      <c r="P59" s="47"/>
      <c r="Q59" s="113">
        <v>200</v>
      </c>
      <c r="R59" s="47"/>
      <c r="S59" s="81">
        <v>0.15</v>
      </c>
      <c r="T59" s="113">
        <f>1000*S59*Q59/(M59)</f>
        <v>71.428571428571431</v>
      </c>
      <c r="U59" s="37" t="s">
        <v>776</v>
      </c>
      <c r="V59" s="46"/>
      <c r="W59" s="47"/>
      <c r="X59" s="47" t="s">
        <v>333</v>
      </c>
      <c r="Y59" s="47" t="s">
        <v>333</v>
      </c>
      <c r="Z59" s="48" t="s">
        <v>193</v>
      </c>
      <c r="AA59" s="46" t="s">
        <v>342</v>
      </c>
      <c r="AB59" s="46" t="s">
        <v>342</v>
      </c>
      <c r="AC59" s="46" t="s">
        <v>192</v>
      </c>
      <c r="AD59" s="47"/>
      <c r="AE59" s="47">
        <v>32</v>
      </c>
      <c r="AF59" s="47"/>
      <c r="AG59" s="82">
        <v>2004</v>
      </c>
      <c r="AH59" s="38"/>
      <c r="AI59" s="56" t="s">
        <v>1170</v>
      </c>
      <c r="AJ59" s="47" t="s">
        <v>1176</v>
      </c>
      <c r="AK59" s="38" t="s">
        <v>1173</v>
      </c>
    </row>
    <row r="60" spans="1:37" ht="14.25" customHeight="1" x14ac:dyDescent="0.25">
      <c r="A60" t="s">
        <v>1190</v>
      </c>
      <c r="C60" s="45" t="s">
        <v>752</v>
      </c>
      <c r="D60" s="47" t="s">
        <v>753</v>
      </c>
      <c r="E60" s="46" t="s">
        <v>282</v>
      </c>
      <c r="F60" s="47" t="s">
        <v>754</v>
      </c>
      <c r="G60" s="46" t="s">
        <v>345</v>
      </c>
      <c r="H60" s="47">
        <v>32</v>
      </c>
      <c r="I60" s="38">
        <v>32</v>
      </c>
      <c r="J60" s="37"/>
      <c r="K60" s="72"/>
      <c r="L60" s="113"/>
      <c r="M60" s="47"/>
      <c r="N60" s="48"/>
      <c r="O60" s="47"/>
      <c r="P60" s="47"/>
      <c r="Q60" s="113"/>
      <c r="R60" s="47"/>
      <c r="S60" s="81"/>
      <c r="T60" s="113"/>
      <c r="U60" s="37" t="s">
        <v>47</v>
      </c>
      <c r="V60" s="46">
        <v>12</v>
      </c>
      <c r="W60" s="47" t="s">
        <v>756</v>
      </c>
      <c r="X60" s="47" t="s">
        <v>333</v>
      </c>
      <c r="Y60" s="47" t="s">
        <v>333</v>
      </c>
      <c r="Z60" s="48" t="s">
        <v>193</v>
      </c>
      <c r="AA60" s="46" t="s">
        <v>342</v>
      </c>
      <c r="AB60" s="46" t="s">
        <v>342</v>
      </c>
      <c r="AC60" s="46" t="s">
        <v>192</v>
      </c>
      <c r="AD60" s="47"/>
      <c r="AE60" s="47">
        <v>32</v>
      </c>
      <c r="AF60" s="47"/>
      <c r="AG60" s="82">
        <v>2007</v>
      </c>
      <c r="AH60" s="38">
        <v>2009</v>
      </c>
      <c r="AI60" s="37" t="s">
        <v>757</v>
      </c>
      <c r="AJ60" s="47" t="s">
        <v>755</v>
      </c>
      <c r="AK60" s="38"/>
    </row>
    <row r="61" spans="1:37" ht="14.25" customHeight="1" x14ac:dyDescent="0.25">
      <c r="A61" t="s">
        <v>1190</v>
      </c>
      <c r="C61" s="45" t="s">
        <v>758</v>
      </c>
      <c r="D61" s="47" t="s">
        <v>117</v>
      </c>
      <c r="E61" s="46" t="s">
        <v>257</v>
      </c>
      <c r="F61" s="47" t="s">
        <v>759</v>
      </c>
      <c r="G61" s="46" t="s">
        <v>760</v>
      </c>
      <c r="H61" s="47">
        <v>16</v>
      </c>
      <c r="I61" s="38" t="s">
        <v>369</v>
      </c>
      <c r="J61" s="37" t="s">
        <v>1220</v>
      </c>
      <c r="K61" s="72" t="s">
        <v>759</v>
      </c>
      <c r="L61" s="113"/>
      <c r="M61" s="47">
        <v>1750</v>
      </c>
      <c r="N61" s="48" t="s">
        <v>1190</v>
      </c>
      <c r="O61" s="47">
        <v>1</v>
      </c>
      <c r="P61" s="47"/>
      <c r="Q61" s="113">
        <v>51.77</v>
      </c>
      <c r="R61" s="47"/>
      <c r="S61" s="81">
        <v>0.67</v>
      </c>
      <c r="T61" s="113">
        <f>1000*S61*Q61/M61</f>
        <v>19.820514285714285</v>
      </c>
      <c r="U61" s="37" t="s">
        <v>47</v>
      </c>
      <c r="V61" s="46">
        <v>30</v>
      </c>
      <c r="W61" s="47" t="s">
        <v>117</v>
      </c>
      <c r="X61" s="47" t="s">
        <v>333</v>
      </c>
      <c r="Y61" s="47" t="s">
        <v>333</v>
      </c>
      <c r="Z61" s="48" t="s">
        <v>193</v>
      </c>
      <c r="AA61" s="46" t="s">
        <v>402</v>
      </c>
      <c r="AB61" s="46" t="s">
        <v>402</v>
      </c>
      <c r="AC61" s="46" t="s">
        <v>192</v>
      </c>
      <c r="AD61" s="47"/>
      <c r="AE61" s="47">
        <v>16</v>
      </c>
      <c r="AF61" s="47"/>
      <c r="AG61" s="82">
        <v>2009</v>
      </c>
      <c r="AH61" s="38">
        <v>2014</v>
      </c>
      <c r="AI61" s="37" t="s">
        <v>761</v>
      </c>
      <c r="AJ61" s="47" t="s">
        <v>762</v>
      </c>
      <c r="AK61" s="38"/>
    </row>
    <row r="62" spans="1:37" ht="14.25" customHeight="1" x14ac:dyDescent="0.25">
      <c r="A62" t="s">
        <v>1190</v>
      </c>
      <c r="C62" s="45" t="s">
        <v>758</v>
      </c>
      <c r="D62" s="47" t="s">
        <v>117</v>
      </c>
      <c r="E62" s="46" t="s">
        <v>257</v>
      </c>
      <c r="F62" s="47" t="s">
        <v>759</v>
      </c>
      <c r="G62" s="46" t="s">
        <v>760</v>
      </c>
      <c r="H62" s="47">
        <v>16</v>
      </c>
      <c r="I62" s="38" t="s">
        <v>369</v>
      </c>
      <c r="J62" s="37" t="s">
        <v>1221</v>
      </c>
      <c r="K62" s="72" t="s">
        <v>759</v>
      </c>
      <c r="L62" s="113"/>
      <c r="M62" s="47">
        <v>1424</v>
      </c>
      <c r="N62" s="48">
        <v>6</v>
      </c>
      <c r="O62" s="47">
        <v>1</v>
      </c>
      <c r="P62" s="47"/>
      <c r="Q62" s="113">
        <v>67.62</v>
      </c>
      <c r="R62" s="47"/>
      <c r="S62" s="81">
        <v>0.67</v>
      </c>
      <c r="T62" s="113">
        <f>1000*S62*Q62/M62</f>
        <v>31.815589887640449</v>
      </c>
      <c r="U62" s="37" t="s">
        <v>47</v>
      </c>
      <c r="V62" s="46">
        <v>30</v>
      </c>
      <c r="W62" s="47" t="s">
        <v>117</v>
      </c>
      <c r="X62" s="47" t="s">
        <v>333</v>
      </c>
      <c r="Y62" s="47" t="s">
        <v>333</v>
      </c>
      <c r="Z62" s="48" t="s">
        <v>193</v>
      </c>
      <c r="AA62" s="46" t="s">
        <v>402</v>
      </c>
      <c r="AB62" s="46" t="s">
        <v>402</v>
      </c>
      <c r="AC62" s="46" t="s">
        <v>192</v>
      </c>
      <c r="AD62" s="47"/>
      <c r="AE62" s="47">
        <v>16</v>
      </c>
      <c r="AF62" s="47"/>
      <c r="AG62" s="82">
        <v>2009</v>
      </c>
      <c r="AH62" s="38">
        <v>2014</v>
      </c>
      <c r="AI62" s="37" t="s">
        <v>761</v>
      </c>
      <c r="AJ62" s="47" t="s">
        <v>762</v>
      </c>
      <c r="AK62" s="38"/>
    </row>
    <row r="63" spans="1:37" ht="14.25" customHeight="1" x14ac:dyDescent="0.25">
      <c r="A63" t="s">
        <v>1190</v>
      </c>
      <c r="C63" s="45" t="s">
        <v>758</v>
      </c>
      <c r="D63" s="47" t="s">
        <v>117</v>
      </c>
      <c r="E63" s="46" t="s">
        <v>257</v>
      </c>
      <c r="F63" s="47" t="s">
        <v>759</v>
      </c>
      <c r="G63" s="46" t="s">
        <v>760</v>
      </c>
      <c r="H63" s="47">
        <v>16</v>
      </c>
      <c r="I63" s="38" t="s">
        <v>369</v>
      </c>
      <c r="J63" s="37" t="s">
        <v>1222</v>
      </c>
      <c r="K63" s="72" t="s">
        <v>759</v>
      </c>
      <c r="L63" s="113"/>
      <c r="M63" s="47">
        <v>1147</v>
      </c>
      <c r="N63" s="48" t="s">
        <v>1190</v>
      </c>
      <c r="O63" s="47">
        <v>1</v>
      </c>
      <c r="P63" s="47"/>
      <c r="Q63" s="113">
        <v>97.68</v>
      </c>
      <c r="R63" s="47"/>
      <c r="S63" s="81">
        <v>0.67</v>
      </c>
      <c r="T63" s="113">
        <f>1000*S63*Q63/M63</f>
        <v>57.058064516129036</v>
      </c>
      <c r="U63" s="37" t="s">
        <v>47</v>
      </c>
      <c r="V63" s="46">
        <v>30</v>
      </c>
      <c r="W63" s="47" t="s">
        <v>117</v>
      </c>
      <c r="X63" s="47" t="s">
        <v>333</v>
      </c>
      <c r="Y63" s="47" t="s">
        <v>333</v>
      </c>
      <c r="Z63" s="48" t="s">
        <v>193</v>
      </c>
      <c r="AA63" s="46" t="s">
        <v>402</v>
      </c>
      <c r="AB63" s="46" t="s">
        <v>402</v>
      </c>
      <c r="AC63" s="46" t="s">
        <v>192</v>
      </c>
      <c r="AD63" s="47"/>
      <c r="AE63" s="47">
        <v>16</v>
      </c>
      <c r="AF63" s="47"/>
      <c r="AG63" s="82">
        <v>2009</v>
      </c>
      <c r="AH63" s="38">
        <v>2014</v>
      </c>
      <c r="AI63" s="37" t="s">
        <v>761</v>
      </c>
      <c r="AJ63" s="47" t="s">
        <v>762</v>
      </c>
      <c r="AK63" s="38"/>
    </row>
    <row r="64" spans="1:37" ht="14.25" customHeight="1" x14ac:dyDescent="0.25">
      <c r="A64" t="s">
        <v>1190</v>
      </c>
      <c r="C64" s="45" t="s">
        <v>758</v>
      </c>
      <c r="D64" s="47" t="s">
        <v>117</v>
      </c>
      <c r="E64" s="46" t="s">
        <v>257</v>
      </c>
      <c r="F64" s="47" t="s">
        <v>759</v>
      </c>
      <c r="G64" s="46" t="s">
        <v>760</v>
      </c>
      <c r="H64" s="47">
        <v>16</v>
      </c>
      <c r="I64" s="38" t="s">
        <v>369</v>
      </c>
      <c r="J64" s="37" t="s">
        <v>1223</v>
      </c>
      <c r="K64" s="72" t="s">
        <v>759</v>
      </c>
      <c r="L64" s="113"/>
      <c r="M64" s="47">
        <v>1387</v>
      </c>
      <c r="N64" s="48">
        <v>6</v>
      </c>
      <c r="O64" s="47">
        <v>1</v>
      </c>
      <c r="P64" s="47"/>
      <c r="Q64" s="113">
        <v>115.71</v>
      </c>
      <c r="R64" s="47"/>
      <c r="S64" s="81">
        <v>0.67</v>
      </c>
      <c r="T64" s="113">
        <f>1000*S64*Q64/M64</f>
        <v>55.894520547945206</v>
      </c>
      <c r="U64" s="37" t="s">
        <v>47</v>
      </c>
      <c r="V64" s="46">
        <v>30</v>
      </c>
      <c r="W64" s="47" t="s">
        <v>117</v>
      </c>
      <c r="X64" s="47" t="s">
        <v>333</v>
      </c>
      <c r="Y64" s="47" t="s">
        <v>333</v>
      </c>
      <c r="Z64" s="48" t="s">
        <v>193</v>
      </c>
      <c r="AA64" s="46" t="s">
        <v>402</v>
      </c>
      <c r="AB64" s="46" t="s">
        <v>402</v>
      </c>
      <c r="AC64" s="46" t="s">
        <v>192</v>
      </c>
      <c r="AD64" s="47"/>
      <c r="AE64" s="47">
        <v>16</v>
      </c>
      <c r="AF64" s="47"/>
      <c r="AG64" s="82">
        <v>2009</v>
      </c>
      <c r="AH64" s="38">
        <v>2014</v>
      </c>
      <c r="AI64" s="37" t="s">
        <v>761</v>
      </c>
      <c r="AJ64" s="47" t="s">
        <v>762</v>
      </c>
      <c r="AK64" s="38"/>
    </row>
    <row r="65" spans="1:37" ht="14.25" customHeight="1" x14ac:dyDescent="0.25">
      <c r="A65" t="s">
        <v>1190</v>
      </c>
      <c r="C65" s="45" t="s">
        <v>778</v>
      </c>
      <c r="D65" s="47" t="s">
        <v>779</v>
      </c>
      <c r="E65" s="46" t="s">
        <v>562</v>
      </c>
      <c r="F65" s="47" t="s">
        <v>616</v>
      </c>
      <c r="G65" s="46" t="s">
        <v>421</v>
      </c>
      <c r="H65" s="47">
        <v>8</v>
      </c>
      <c r="I65" s="38">
        <v>14</v>
      </c>
      <c r="J65" s="37" t="s">
        <v>21</v>
      </c>
      <c r="K65" s="72"/>
      <c r="L65" s="113"/>
      <c r="M65" s="47">
        <v>488</v>
      </c>
      <c r="N65" s="48">
        <v>4</v>
      </c>
      <c r="O65" s="47"/>
      <c r="P65" s="47">
        <v>3</v>
      </c>
      <c r="Q65" s="113">
        <v>60</v>
      </c>
      <c r="R65" s="47"/>
      <c r="S65" s="81">
        <v>0.33</v>
      </c>
      <c r="T65" s="113">
        <f>1000*S65*Q65/M65</f>
        <v>40.57377049180328</v>
      </c>
      <c r="U65" s="37" t="s">
        <v>47</v>
      </c>
      <c r="V65" s="46">
        <v>3</v>
      </c>
      <c r="W65" s="47" t="s">
        <v>779</v>
      </c>
      <c r="X65" s="47" t="s">
        <v>333</v>
      </c>
      <c r="Y65" s="47" t="s">
        <v>333</v>
      </c>
      <c r="Z65" s="48" t="s">
        <v>193</v>
      </c>
      <c r="AA65" s="46">
        <v>256</v>
      </c>
      <c r="AB65" s="46" t="s">
        <v>279</v>
      </c>
      <c r="AC65" s="46" t="s">
        <v>192</v>
      </c>
      <c r="AD65" s="47"/>
      <c r="AE65" s="47"/>
      <c r="AF65" s="47"/>
      <c r="AG65" s="82">
        <v>2013</v>
      </c>
      <c r="AH65" s="38">
        <v>2014</v>
      </c>
      <c r="AI65" s="37" t="s">
        <v>601</v>
      </c>
      <c r="AJ65" s="47"/>
      <c r="AK65" s="38"/>
    </row>
    <row r="66" spans="1:37" ht="14.25" customHeight="1" x14ac:dyDescent="0.25">
      <c r="A66" t="s">
        <v>1190</v>
      </c>
      <c r="C66" s="45" t="s">
        <v>52</v>
      </c>
      <c r="D66" s="47"/>
      <c r="E66" s="46" t="s">
        <v>562</v>
      </c>
      <c r="F66" s="47" t="s">
        <v>642</v>
      </c>
      <c r="G66" s="80" t="s">
        <v>450</v>
      </c>
      <c r="H66" s="47">
        <v>8</v>
      </c>
      <c r="I66" s="38">
        <v>18</v>
      </c>
      <c r="J66" s="37" t="s">
        <v>21</v>
      </c>
      <c r="K66" s="72"/>
      <c r="L66" s="113"/>
      <c r="M66" s="47">
        <v>177</v>
      </c>
      <c r="N66" s="48">
        <v>4</v>
      </c>
      <c r="O66" s="47"/>
      <c r="P66" s="47">
        <v>1</v>
      </c>
      <c r="Q66" s="113">
        <v>117</v>
      </c>
      <c r="R66" s="47"/>
      <c r="S66" s="81">
        <v>0.33</v>
      </c>
      <c r="T66" s="113">
        <f>1000*S66*Q66/M66</f>
        <v>218.13559322033899</v>
      </c>
      <c r="U66" s="37" t="s">
        <v>47</v>
      </c>
      <c r="V66" s="46">
        <v>18</v>
      </c>
      <c r="W66" s="47" t="s">
        <v>641</v>
      </c>
      <c r="X66" s="47" t="s">
        <v>333</v>
      </c>
      <c r="Y66" s="47" t="s">
        <v>373</v>
      </c>
      <c r="Z66" s="48"/>
      <c r="AA66" s="46">
        <v>8</v>
      </c>
      <c r="AB66" s="46">
        <v>11</v>
      </c>
      <c r="AC66" s="46" t="s">
        <v>192</v>
      </c>
      <c r="AD66" s="47">
        <v>57</v>
      </c>
      <c r="AE66" s="47"/>
      <c r="AF66" s="47">
        <v>2</v>
      </c>
      <c r="AG66" s="82"/>
      <c r="AH66" s="38">
        <v>2006</v>
      </c>
      <c r="AI66" s="37" t="s">
        <v>644</v>
      </c>
      <c r="AJ66" s="47" t="s">
        <v>643</v>
      </c>
      <c r="AK66" s="38"/>
    </row>
    <row r="67" spans="1:37" ht="14.25" customHeight="1" x14ac:dyDescent="0.25">
      <c r="A67" t="s">
        <v>1190</v>
      </c>
      <c r="C67" s="45" t="s">
        <v>1211</v>
      </c>
      <c r="D67" s="47"/>
      <c r="E67" s="46" t="s">
        <v>257</v>
      </c>
      <c r="F67" s="47" t="s">
        <v>1208</v>
      </c>
      <c r="G67" s="46" t="s">
        <v>787</v>
      </c>
      <c r="H67" s="47" t="s">
        <v>262</v>
      </c>
      <c r="I67" s="38" t="s">
        <v>369</v>
      </c>
      <c r="J67" s="37"/>
      <c r="K67" s="72"/>
      <c r="L67" s="113"/>
      <c r="M67" s="47"/>
      <c r="N67" s="48"/>
      <c r="O67" s="47"/>
      <c r="P67" s="47"/>
      <c r="Q67" s="113"/>
      <c r="R67" s="47"/>
      <c r="S67" s="81"/>
      <c r="T67" s="113"/>
      <c r="U67" s="37" t="s">
        <v>47</v>
      </c>
      <c r="V67" s="46">
        <v>24</v>
      </c>
      <c r="W67" s="47" t="s">
        <v>789</v>
      </c>
      <c r="X67" s="47" t="s">
        <v>333</v>
      </c>
      <c r="Y67" s="47" t="s">
        <v>333</v>
      </c>
      <c r="Z67" s="48" t="s">
        <v>193</v>
      </c>
      <c r="AA67" s="46" t="s">
        <v>402</v>
      </c>
      <c r="AB67" s="46" t="s">
        <v>402</v>
      </c>
      <c r="AC67" s="46"/>
      <c r="AD67" s="47"/>
      <c r="AE67" s="47">
        <v>8</v>
      </c>
      <c r="AF67" s="47"/>
      <c r="AG67" s="82">
        <v>2009</v>
      </c>
      <c r="AH67" s="38"/>
      <c r="AI67" s="37" t="s">
        <v>788</v>
      </c>
      <c r="AJ67" s="47" t="s">
        <v>1213</v>
      </c>
      <c r="AK67" s="84" t="s">
        <v>1212</v>
      </c>
    </row>
    <row r="68" spans="1:37" ht="14.25" customHeight="1" x14ac:dyDescent="0.25">
      <c r="A68" t="s">
        <v>1190</v>
      </c>
      <c r="C68" s="45" t="s">
        <v>631</v>
      </c>
      <c r="D68" s="47" t="s">
        <v>632</v>
      </c>
      <c r="E68" s="46" t="s">
        <v>206</v>
      </c>
      <c r="F68" s="47" t="s">
        <v>633</v>
      </c>
      <c r="G68" s="46" t="s">
        <v>634</v>
      </c>
      <c r="H68" s="47">
        <v>12</v>
      </c>
      <c r="I68" s="38">
        <v>12</v>
      </c>
      <c r="J68" s="37"/>
      <c r="K68" s="47"/>
      <c r="L68" s="113"/>
      <c r="M68" s="47"/>
      <c r="N68" s="48"/>
      <c r="O68" s="47"/>
      <c r="P68" s="47"/>
      <c r="Q68" s="113"/>
      <c r="R68" s="47"/>
      <c r="S68" s="81"/>
      <c r="T68" s="113"/>
      <c r="U68" s="37" t="s">
        <v>42</v>
      </c>
      <c r="V68" s="46">
        <v>11</v>
      </c>
      <c r="W68" s="47" t="s">
        <v>275</v>
      </c>
      <c r="X68" s="47" t="s">
        <v>333</v>
      </c>
      <c r="Y68" s="47" t="s">
        <v>333</v>
      </c>
      <c r="Z68" s="48" t="s">
        <v>193</v>
      </c>
      <c r="AA68" s="46" t="s">
        <v>279</v>
      </c>
      <c r="AB68" s="46" t="s">
        <v>279</v>
      </c>
      <c r="AC68" s="46"/>
      <c r="AD68" s="47"/>
      <c r="AE68" s="47"/>
      <c r="AF68" s="47"/>
      <c r="AG68" s="82">
        <v>2013</v>
      </c>
      <c r="AH68" s="38"/>
      <c r="AI68" s="37" t="s">
        <v>635</v>
      </c>
      <c r="AJ68" s="47"/>
      <c r="AK68" s="38"/>
    </row>
    <row r="69" spans="1:37" x14ac:dyDescent="0.25">
      <c r="A69" t="s">
        <v>1190</v>
      </c>
      <c r="C69" s="45" t="s">
        <v>631</v>
      </c>
      <c r="D69" s="47" t="s">
        <v>791</v>
      </c>
      <c r="E69" s="46" t="s">
        <v>282</v>
      </c>
      <c r="F69" s="47" t="s">
        <v>792</v>
      </c>
      <c r="G69" s="46" t="s">
        <v>634</v>
      </c>
      <c r="H69" s="47">
        <v>12</v>
      </c>
      <c r="I69" s="38">
        <v>12</v>
      </c>
      <c r="J69" s="37"/>
      <c r="K69" s="47"/>
      <c r="L69" s="113"/>
      <c r="M69" s="47"/>
      <c r="N69" s="48"/>
      <c r="O69" s="47"/>
      <c r="P69" s="47"/>
      <c r="Q69" s="113"/>
      <c r="R69" s="47"/>
      <c r="S69" s="81"/>
      <c r="T69" s="113"/>
      <c r="U69" s="37" t="s">
        <v>42</v>
      </c>
      <c r="V69" s="46">
        <v>55</v>
      </c>
      <c r="W69" s="47" t="s">
        <v>264</v>
      </c>
      <c r="X69" s="47" t="s">
        <v>333</v>
      </c>
      <c r="Y69" s="47" t="s">
        <v>333</v>
      </c>
      <c r="Z69" s="48" t="s">
        <v>193</v>
      </c>
      <c r="AA69" s="46" t="s">
        <v>793</v>
      </c>
      <c r="AB69" s="46" t="s">
        <v>793</v>
      </c>
      <c r="AC69" s="46"/>
      <c r="AD69" s="47"/>
      <c r="AE69" s="47">
        <v>8</v>
      </c>
      <c r="AF69" s="47"/>
      <c r="AG69" s="82">
        <v>2012</v>
      </c>
      <c r="AH69" s="38">
        <v>2013</v>
      </c>
      <c r="AI69" s="37" t="s">
        <v>635</v>
      </c>
      <c r="AJ69" s="47" t="s">
        <v>1215</v>
      </c>
      <c r="AK69" s="84"/>
    </row>
    <row r="70" spans="1:37" ht="14.25" customHeight="1" x14ac:dyDescent="0.25">
      <c r="A70" t="s">
        <v>1190</v>
      </c>
      <c r="C70" s="45" t="s">
        <v>1206</v>
      </c>
      <c r="D70" s="47"/>
      <c r="E70" s="46" t="s">
        <v>257</v>
      </c>
      <c r="F70" s="47" t="s">
        <v>1208</v>
      </c>
      <c r="G70" s="46" t="s">
        <v>634</v>
      </c>
      <c r="H70" s="47">
        <v>12</v>
      </c>
      <c r="I70" s="38">
        <v>12</v>
      </c>
      <c r="J70" s="37"/>
      <c r="K70" s="72"/>
      <c r="L70" s="113"/>
      <c r="M70" s="47"/>
      <c r="N70" s="48"/>
      <c r="O70" s="47"/>
      <c r="P70" s="47"/>
      <c r="Q70" s="113"/>
      <c r="R70" s="47"/>
      <c r="S70" s="81"/>
      <c r="T70" s="113"/>
      <c r="U70" s="37" t="s">
        <v>47</v>
      </c>
      <c r="V70" s="46">
        <v>18</v>
      </c>
      <c r="W70" s="47" t="s">
        <v>1210</v>
      </c>
      <c r="X70" s="47" t="s">
        <v>333</v>
      </c>
      <c r="Y70" s="47" t="s">
        <v>333</v>
      </c>
      <c r="Z70" s="48" t="s">
        <v>193</v>
      </c>
      <c r="AA70" s="46" t="s">
        <v>793</v>
      </c>
      <c r="AB70" s="46" t="s">
        <v>793</v>
      </c>
      <c r="AC70" s="46"/>
      <c r="AD70" s="47"/>
      <c r="AE70" s="47">
        <v>8</v>
      </c>
      <c r="AF70" s="47"/>
      <c r="AG70" s="82">
        <v>2005</v>
      </c>
      <c r="AH70" s="38">
        <v>2010</v>
      </c>
      <c r="AI70" s="37" t="s">
        <v>635</v>
      </c>
      <c r="AJ70" s="47" t="s">
        <v>1209</v>
      </c>
      <c r="AK70" s="84" t="s">
        <v>1207</v>
      </c>
    </row>
    <row r="71" spans="1:37" ht="14.25" customHeight="1" x14ac:dyDescent="0.25">
      <c r="A71" t="s">
        <v>1190</v>
      </c>
      <c r="C71" s="64" t="s">
        <v>215</v>
      </c>
      <c r="D71" s="61" t="s">
        <v>215</v>
      </c>
      <c r="E71" s="65" t="s">
        <v>257</v>
      </c>
      <c r="F71" s="61" t="s">
        <v>425</v>
      </c>
      <c r="G71" s="94" t="s">
        <v>450</v>
      </c>
      <c r="H71" s="61">
        <v>8</v>
      </c>
      <c r="I71" s="74">
        <v>18</v>
      </c>
      <c r="J71" s="89" t="s">
        <v>1232</v>
      </c>
      <c r="K71" s="90" t="s">
        <v>311</v>
      </c>
      <c r="L71" s="114"/>
      <c r="M71" s="61">
        <v>178</v>
      </c>
      <c r="N71" s="62">
        <v>4</v>
      </c>
      <c r="O71" s="61"/>
      <c r="P71" s="61"/>
      <c r="Q71" s="114">
        <v>182.21600000000001</v>
      </c>
      <c r="R71" s="61">
        <v>14.7</v>
      </c>
      <c r="S71" s="91">
        <v>0.33</v>
      </c>
      <c r="T71" s="114">
        <f>1000*S71*Q71/M71</f>
        <v>337.81617977528094</v>
      </c>
      <c r="U71" s="89" t="s">
        <v>42</v>
      </c>
      <c r="V71" s="65">
        <v>1</v>
      </c>
      <c r="W71" s="61" t="s">
        <v>426</v>
      </c>
      <c r="X71" s="61" t="s">
        <v>333</v>
      </c>
      <c r="Y71" s="61" t="s">
        <v>373</v>
      </c>
      <c r="Z71" s="62" t="s">
        <v>193</v>
      </c>
      <c r="AA71" s="65">
        <v>256</v>
      </c>
      <c r="AB71" s="65" t="s">
        <v>427</v>
      </c>
      <c r="AC71" s="65" t="s">
        <v>192</v>
      </c>
      <c r="AD71" s="61"/>
      <c r="AE71" s="61"/>
      <c r="AF71" s="61"/>
      <c r="AG71" s="92">
        <v>2003</v>
      </c>
      <c r="AH71" s="74"/>
      <c r="AI71" s="66" t="s">
        <v>596</v>
      </c>
      <c r="AJ71" s="61" t="s">
        <v>1253</v>
      </c>
      <c r="AK71" s="74" t="s">
        <v>1252</v>
      </c>
    </row>
    <row r="72" spans="1:37" ht="14.25" customHeight="1" x14ac:dyDescent="0.25">
      <c r="A72" t="s">
        <v>1190</v>
      </c>
      <c r="C72" s="45" t="s">
        <v>799</v>
      </c>
      <c r="D72" s="47" t="s">
        <v>800</v>
      </c>
      <c r="E72" s="46" t="s">
        <v>257</v>
      </c>
      <c r="F72" s="47" t="s">
        <v>801</v>
      </c>
      <c r="G72" s="46" t="s">
        <v>130</v>
      </c>
      <c r="H72" s="47">
        <v>32</v>
      </c>
      <c r="I72" s="38">
        <v>32</v>
      </c>
      <c r="J72" s="37"/>
      <c r="K72" s="72"/>
      <c r="L72" s="113"/>
      <c r="M72" s="47"/>
      <c r="N72" s="48"/>
      <c r="O72" s="47"/>
      <c r="P72" s="47"/>
      <c r="Q72" s="113"/>
      <c r="R72" s="47"/>
      <c r="S72" s="81"/>
      <c r="T72" s="113"/>
      <c r="U72" s="37" t="s">
        <v>42</v>
      </c>
      <c r="V72" s="46">
        <v>22</v>
      </c>
      <c r="W72" s="47" t="s">
        <v>799</v>
      </c>
      <c r="X72" s="47" t="s">
        <v>333</v>
      </c>
      <c r="Y72" s="47" t="s">
        <v>333</v>
      </c>
      <c r="Z72" s="48" t="s">
        <v>193</v>
      </c>
      <c r="AA72" s="46" t="s">
        <v>342</v>
      </c>
      <c r="AB72" s="46" t="s">
        <v>342</v>
      </c>
      <c r="AC72" s="46" t="s">
        <v>192</v>
      </c>
      <c r="AD72" s="47"/>
      <c r="AE72" s="47">
        <v>32</v>
      </c>
      <c r="AF72" s="47"/>
      <c r="AG72" s="82">
        <v>2001</v>
      </c>
      <c r="AH72" s="38">
        <v>2013</v>
      </c>
      <c r="AI72" s="37" t="s">
        <v>674</v>
      </c>
      <c r="AJ72" s="47" t="s">
        <v>802</v>
      </c>
      <c r="AK72" s="38"/>
    </row>
    <row r="73" spans="1:37" ht="14.25" customHeight="1" x14ac:dyDescent="0.25">
      <c r="A73" t="s">
        <v>1190</v>
      </c>
      <c r="C73" s="45" t="s">
        <v>803</v>
      </c>
      <c r="D73" s="47" t="s">
        <v>804</v>
      </c>
      <c r="E73" s="46" t="s">
        <v>257</v>
      </c>
      <c r="F73" s="47" t="s">
        <v>411</v>
      </c>
      <c r="G73" s="46" t="s">
        <v>421</v>
      </c>
      <c r="H73" s="47">
        <v>8</v>
      </c>
      <c r="I73" s="38">
        <v>14</v>
      </c>
      <c r="J73" s="37" t="s">
        <v>1229</v>
      </c>
      <c r="K73" s="72" t="s">
        <v>311</v>
      </c>
      <c r="L73" s="113" t="s">
        <v>1233</v>
      </c>
      <c r="M73" s="47"/>
      <c r="N73" s="48"/>
      <c r="O73" s="47"/>
      <c r="P73" s="47"/>
      <c r="Q73" s="113"/>
      <c r="R73" s="47">
        <v>14.7</v>
      </c>
      <c r="S73" s="81"/>
      <c r="T73" s="113"/>
      <c r="U73" s="37" t="s">
        <v>42</v>
      </c>
      <c r="V73" s="46">
        <v>10</v>
      </c>
      <c r="W73" s="47" t="s">
        <v>806</v>
      </c>
      <c r="X73" s="47" t="s">
        <v>333</v>
      </c>
      <c r="Y73" s="47" t="s">
        <v>333</v>
      </c>
      <c r="Z73" s="48" t="s">
        <v>193</v>
      </c>
      <c r="AA73" s="46">
        <v>256</v>
      </c>
      <c r="AB73" s="46" t="s">
        <v>279</v>
      </c>
      <c r="AC73" s="46" t="s">
        <v>192</v>
      </c>
      <c r="AD73" s="47"/>
      <c r="AE73" s="47"/>
      <c r="AF73" s="47"/>
      <c r="AG73" s="82">
        <v>2002</v>
      </c>
      <c r="AH73" s="38">
        <v>2009</v>
      </c>
      <c r="AI73" s="37" t="s">
        <v>601</v>
      </c>
      <c r="AJ73" s="47" t="s">
        <v>805</v>
      </c>
      <c r="AK73" s="38"/>
    </row>
    <row r="74" spans="1:37" ht="14.25" customHeight="1" x14ac:dyDescent="0.25">
      <c r="A74" t="s">
        <v>1190</v>
      </c>
      <c r="C74" s="45" t="s">
        <v>1045</v>
      </c>
      <c r="D74" s="47"/>
      <c r="E74" s="46" t="s">
        <v>206</v>
      </c>
      <c r="F74" s="47" t="s">
        <v>1044</v>
      </c>
      <c r="G74" s="46" t="s">
        <v>421</v>
      </c>
      <c r="H74" s="47">
        <v>8</v>
      </c>
      <c r="I74" s="38">
        <v>14</v>
      </c>
      <c r="J74" s="37"/>
      <c r="K74" s="72"/>
      <c r="L74" s="113"/>
      <c r="M74" s="47"/>
      <c r="N74" s="48"/>
      <c r="O74" s="47"/>
      <c r="P74" s="47"/>
      <c r="Q74" s="113"/>
      <c r="R74" s="47"/>
      <c r="S74" s="81"/>
      <c r="T74" s="113"/>
      <c r="U74" s="37" t="s">
        <v>42</v>
      </c>
      <c r="V74" s="46">
        <v>20</v>
      </c>
      <c r="W74" s="47" t="s">
        <v>1047</v>
      </c>
      <c r="X74" s="47" t="s">
        <v>333</v>
      </c>
      <c r="Y74" s="47" t="s">
        <v>333</v>
      </c>
      <c r="Z74" s="48" t="s">
        <v>193</v>
      </c>
      <c r="AA74" s="46">
        <v>256</v>
      </c>
      <c r="AB74" s="46" t="s">
        <v>279</v>
      </c>
      <c r="AC74" s="46" t="s">
        <v>192</v>
      </c>
      <c r="AD74" s="47"/>
      <c r="AE74" s="47"/>
      <c r="AF74" s="47"/>
      <c r="AG74" s="82">
        <v>1999</v>
      </c>
      <c r="AH74" s="38"/>
      <c r="AI74" s="37" t="s">
        <v>601</v>
      </c>
      <c r="AJ74" s="47" t="s">
        <v>1048</v>
      </c>
      <c r="AK74" s="84" t="s">
        <v>1043</v>
      </c>
    </row>
    <row r="75" spans="1:37" ht="14.25" customHeight="1" x14ac:dyDescent="0.25">
      <c r="A75" t="s">
        <v>1190</v>
      </c>
      <c r="C75" s="45" t="s">
        <v>849</v>
      </c>
      <c r="D75" s="47" t="s">
        <v>850</v>
      </c>
      <c r="E75" s="46" t="s">
        <v>295</v>
      </c>
      <c r="F75" s="47" t="s">
        <v>583</v>
      </c>
      <c r="G75" s="46">
        <v>8086</v>
      </c>
      <c r="H75" s="47" t="s">
        <v>262</v>
      </c>
      <c r="I75" s="38" t="s">
        <v>262</v>
      </c>
      <c r="J75" s="37"/>
      <c r="K75" s="72"/>
      <c r="L75" s="113"/>
      <c r="M75" s="47"/>
      <c r="N75" s="48"/>
      <c r="O75" s="47"/>
      <c r="P75" s="47"/>
      <c r="Q75" s="113"/>
      <c r="R75" s="47"/>
      <c r="S75" s="81"/>
      <c r="T75" s="113"/>
      <c r="U75" s="37" t="s">
        <v>47</v>
      </c>
      <c r="V75" s="46">
        <v>57</v>
      </c>
      <c r="W75" s="47" t="s">
        <v>850</v>
      </c>
      <c r="X75" s="47" t="s">
        <v>333</v>
      </c>
      <c r="Y75" s="47" t="s">
        <v>333</v>
      </c>
      <c r="Z75" s="48" t="s">
        <v>193</v>
      </c>
      <c r="AA75" s="46" t="s">
        <v>338</v>
      </c>
      <c r="AB75" s="46" t="s">
        <v>338</v>
      </c>
      <c r="AC75" s="46" t="s">
        <v>192</v>
      </c>
      <c r="AD75" s="47"/>
      <c r="AE75" s="47"/>
      <c r="AF75" s="47"/>
      <c r="AG75" s="82">
        <v>2012</v>
      </c>
      <c r="AH75" s="38">
        <v>2013</v>
      </c>
      <c r="AI75" s="37" t="s">
        <v>720</v>
      </c>
      <c r="AJ75" s="47"/>
      <c r="AK75" s="38"/>
    </row>
    <row r="76" spans="1:37" x14ac:dyDescent="0.25">
      <c r="A76" t="s">
        <v>1190</v>
      </c>
      <c r="C76" s="45" t="s">
        <v>828</v>
      </c>
      <c r="D76" s="47" t="s">
        <v>828</v>
      </c>
      <c r="E76" s="46" t="s">
        <v>257</v>
      </c>
      <c r="F76" s="47" t="s">
        <v>829</v>
      </c>
      <c r="G76" s="46" t="s">
        <v>421</v>
      </c>
      <c r="H76" s="47">
        <v>8</v>
      </c>
      <c r="I76" s="38">
        <v>14</v>
      </c>
      <c r="J76" s="37"/>
      <c r="K76" s="72"/>
      <c r="L76" s="113"/>
      <c r="M76" s="47"/>
      <c r="N76" s="48"/>
      <c r="O76" s="47"/>
      <c r="P76" s="47"/>
      <c r="Q76" s="113"/>
      <c r="R76" s="47"/>
      <c r="S76" s="81"/>
      <c r="T76" s="113"/>
      <c r="U76" s="37" t="s">
        <v>47</v>
      </c>
      <c r="V76" s="46">
        <v>4</v>
      </c>
      <c r="W76" s="47" t="s">
        <v>831</v>
      </c>
      <c r="X76" s="47" t="s">
        <v>333</v>
      </c>
      <c r="Y76" s="47" t="s">
        <v>333</v>
      </c>
      <c r="Z76" s="48" t="s">
        <v>193</v>
      </c>
      <c r="AA76" s="46">
        <v>256</v>
      </c>
      <c r="AB76" s="46" t="s">
        <v>279</v>
      </c>
      <c r="AC76" s="46" t="s">
        <v>192</v>
      </c>
      <c r="AD76" s="47"/>
      <c r="AE76" s="47"/>
      <c r="AF76" s="47"/>
      <c r="AG76" s="82">
        <v>2002</v>
      </c>
      <c r="AH76" s="38">
        <v>2013</v>
      </c>
      <c r="AI76" s="37" t="s">
        <v>601</v>
      </c>
      <c r="AJ76" s="47" t="s">
        <v>830</v>
      </c>
      <c r="AK76" s="38"/>
    </row>
    <row r="77" spans="1:37" ht="14.25" customHeight="1" x14ac:dyDescent="0.25">
      <c r="A77" t="s">
        <v>1190</v>
      </c>
      <c r="C77" s="45" t="s">
        <v>832</v>
      </c>
      <c r="D77" s="47" t="s">
        <v>833</v>
      </c>
      <c r="E77" s="46" t="s">
        <v>257</v>
      </c>
      <c r="F77" s="47" t="s">
        <v>834</v>
      </c>
      <c r="G77" s="46" t="s">
        <v>421</v>
      </c>
      <c r="H77" s="47">
        <v>8</v>
      </c>
      <c r="I77" s="38">
        <v>14</v>
      </c>
      <c r="J77" s="37"/>
      <c r="K77" s="72"/>
      <c r="L77" s="113"/>
      <c r="M77" s="47"/>
      <c r="N77" s="48"/>
      <c r="O77" s="47"/>
      <c r="P77" s="47"/>
      <c r="Q77" s="113"/>
      <c r="R77" s="47"/>
      <c r="S77" s="81"/>
      <c r="T77" s="113"/>
      <c r="U77" s="37" t="s">
        <v>42</v>
      </c>
      <c r="V77" s="46">
        <v>15</v>
      </c>
      <c r="W77" s="47" t="s">
        <v>264</v>
      </c>
      <c r="X77" s="47" t="s">
        <v>333</v>
      </c>
      <c r="Y77" s="47" t="s">
        <v>333</v>
      </c>
      <c r="Z77" s="48" t="s">
        <v>193</v>
      </c>
      <c r="AA77" s="46">
        <v>256</v>
      </c>
      <c r="AB77" s="46" t="s">
        <v>279</v>
      </c>
      <c r="AC77" s="46" t="s">
        <v>192</v>
      </c>
      <c r="AD77" s="47"/>
      <c r="AE77" s="47"/>
      <c r="AF77" s="47"/>
      <c r="AG77" s="82">
        <v>2002</v>
      </c>
      <c r="AH77" s="38">
        <v>2011</v>
      </c>
      <c r="AI77" s="37" t="s">
        <v>601</v>
      </c>
      <c r="AJ77" s="47"/>
      <c r="AK77" s="38"/>
    </row>
    <row r="78" spans="1:37" ht="14.25" customHeight="1" x14ac:dyDescent="0.25">
      <c r="A78" t="s">
        <v>1190</v>
      </c>
      <c r="C78" s="45" t="s">
        <v>824</v>
      </c>
      <c r="D78" s="47" t="s">
        <v>825</v>
      </c>
      <c r="E78" s="46" t="s">
        <v>257</v>
      </c>
      <c r="F78" s="47" t="s">
        <v>826</v>
      </c>
      <c r="G78" s="46" t="s">
        <v>399</v>
      </c>
      <c r="H78" s="47">
        <v>8</v>
      </c>
      <c r="I78" s="38">
        <v>16</v>
      </c>
      <c r="J78" s="37"/>
      <c r="K78" s="72"/>
      <c r="L78" s="113"/>
      <c r="M78" s="47"/>
      <c r="N78" s="48"/>
      <c r="O78" s="47"/>
      <c r="P78" s="47"/>
      <c r="Q78" s="113"/>
      <c r="R78" s="47"/>
      <c r="S78" s="81"/>
      <c r="T78" s="113"/>
      <c r="U78" s="37" t="s">
        <v>42</v>
      </c>
      <c r="V78" s="46">
        <v>15</v>
      </c>
      <c r="W78" s="47" t="s">
        <v>827</v>
      </c>
      <c r="X78" s="47" t="s">
        <v>333</v>
      </c>
      <c r="Y78" s="47" t="s">
        <v>333</v>
      </c>
      <c r="Z78" s="48" t="s">
        <v>193</v>
      </c>
      <c r="AA78" s="46">
        <v>128</v>
      </c>
      <c r="AB78" s="46">
        <v>512</v>
      </c>
      <c r="AC78" s="46" t="s">
        <v>192</v>
      </c>
      <c r="AD78" s="47">
        <v>92</v>
      </c>
      <c r="AE78" s="47">
        <v>16</v>
      </c>
      <c r="AF78" s="47"/>
      <c r="AG78" s="82">
        <v>2002</v>
      </c>
      <c r="AH78" s="38">
        <v>2009</v>
      </c>
      <c r="AI78" s="37" t="s">
        <v>400</v>
      </c>
      <c r="AJ78" s="47"/>
      <c r="AK78" s="38"/>
    </row>
    <row r="79" spans="1:37" ht="14.25" customHeight="1" x14ac:dyDescent="0.25">
      <c r="A79" t="s">
        <v>1190</v>
      </c>
      <c r="C79" s="45" t="s">
        <v>851</v>
      </c>
      <c r="D79" s="47" t="s">
        <v>852</v>
      </c>
      <c r="E79" s="46" t="s">
        <v>257</v>
      </c>
      <c r="F79" s="47" t="s">
        <v>853</v>
      </c>
      <c r="G79" s="46" t="s">
        <v>471</v>
      </c>
      <c r="H79" s="47">
        <v>64</v>
      </c>
      <c r="I79" s="38">
        <v>32</v>
      </c>
      <c r="J79" s="37"/>
      <c r="K79" s="72"/>
      <c r="L79" s="113"/>
      <c r="M79" s="47"/>
      <c r="N79" s="48"/>
      <c r="O79" s="47"/>
      <c r="P79" s="47"/>
      <c r="Q79" s="113"/>
      <c r="R79" s="47"/>
      <c r="S79" s="81"/>
      <c r="T79" s="113"/>
      <c r="U79" s="37" t="s">
        <v>47</v>
      </c>
      <c r="V79" s="46">
        <v>136</v>
      </c>
      <c r="W79" s="47" t="s">
        <v>855</v>
      </c>
      <c r="X79" s="47" t="s">
        <v>333</v>
      </c>
      <c r="Y79" s="47" t="s">
        <v>333</v>
      </c>
      <c r="Z79" s="48" t="s">
        <v>193</v>
      </c>
      <c r="AA79" s="46" t="s">
        <v>342</v>
      </c>
      <c r="AB79" s="46" t="s">
        <v>342</v>
      </c>
      <c r="AC79" s="46" t="s">
        <v>192</v>
      </c>
      <c r="AD79" s="47"/>
      <c r="AE79" s="47">
        <v>32</v>
      </c>
      <c r="AF79" s="47"/>
      <c r="AG79" s="82">
        <v>2007</v>
      </c>
      <c r="AH79" s="38">
        <v>2012</v>
      </c>
      <c r="AI79" s="37" t="s">
        <v>856</v>
      </c>
      <c r="AJ79" s="47" t="s">
        <v>854</v>
      </c>
      <c r="AK79" s="38"/>
    </row>
    <row r="80" spans="1:37" ht="14.25" customHeight="1" x14ac:dyDescent="0.25">
      <c r="A80" t="s">
        <v>1190</v>
      </c>
      <c r="C80" s="45" t="s">
        <v>438</v>
      </c>
      <c r="D80" s="47"/>
      <c r="E80" s="46" t="s">
        <v>206</v>
      </c>
      <c r="F80" s="47" t="s">
        <v>1250</v>
      </c>
      <c r="G80" s="46" t="s">
        <v>345</v>
      </c>
      <c r="H80" s="47">
        <v>32</v>
      </c>
      <c r="I80" s="38">
        <v>32</v>
      </c>
      <c r="J80" s="37" t="s">
        <v>1232</v>
      </c>
      <c r="K80" s="72" t="s">
        <v>1250</v>
      </c>
      <c r="L80" s="113"/>
      <c r="M80" s="47">
        <v>1563</v>
      </c>
      <c r="N80" s="48">
        <v>4</v>
      </c>
      <c r="O80" s="47"/>
      <c r="P80" s="47"/>
      <c r="Q80" s="113">
        <v>90.933999999999997</v>
      </c>
      <c r="R80" s="47">
        <v>12.1</v>
      </c>
      <c r="S80" s="81">
        <v>1</v>
      </c>
      <c r="T80" s="113">
        <f>1000*S80*Q80/M80</f>
        <v>58.179142674344213</v>
      </c>
      <c r="U80" s="37" t="s">
        <v>42</v>
      </c>
      <c r="V80" s="46">
        <v>26</v>
      </c>
      <c r="W80" s="47" t="s">
        <v>439</v>
      </c>
      <c r="X80" s="47"/>
      <c r="Y80" s="47" t="s">
        <v>333</v>
      </c>
      <c r="Z80" s="48"/>
      <c r="AA80" s="46" t="s">
        <v>342</v>
      </c>
      <c r="AB80" s="46" t="s">
        <v>342</v>
      </c>
      <c r="AC80" s="46" t="s">
        <v>192</v>
      </c>
      <c r="AD80" s="47">
        <v>86</v>
      </c>
      <c r="AE80" s="47">
        <v>32</v>
      </c>
      <c r="AF80" s="47">
        <v>5</v>
      </c>
      <c r="AG80" s="82">
        <v>2010</v>
      </c>
      <c r="AH80" s="38">
        <v>2012</v>
      </c>
      <c r="AI80" s="56" t="s">
        <v>1251</v>
      </c>
      <c r="AJ80" s="47"/>
      <c r="AK80" s="38"/>
    </row>
    <row r="81" spans="1:37" ht="14.25" customHeight="1" x14ac:dyDescent="0.25">
      <c r="A81" t="s">
        <v>1190</v>
      </c>
      <c r="C81" s="45" t="s">
        <v>882</v>
      </c>
      <c r="D81" s="47" t="s">
        <v>883</v>
      </c>
      <c r="E81" s="46" t="s">
        <v>206</v>
      </c>
      <c r="F81" s="47" t="s">
        <v>392</v>
      </c>
      <c r="G81" s="46" t="s">
        <v>364</v>
      </c>
      <c r="H81" s="47">
        <v>32</v>
      </c>
      <c r="I81" s="38">
        <v>32</v>
      </c>
      <c r="J81" s="37"/>
      <c r="K81" s="72"/>
      <c r="L81" s="113"/>
      <c r="M81" s="47"/>
      <c r="N81" s="48"/>
      <c r="O81" s="47"/>
      <c r="P81" s="47"/>
      <c r="Q81" s="113"/>
      <c r="R81" s="47"/>
      <c r="S81" s="81"/>
      <c r="T81" s="113"/>
      <c r="U81" s="37" t="s">
        <v>42</v>
      </c>
      <c r="V81" s="46">
        <v>16</v>
      </c>
      <c r="W81" s="47" t="s">
        <v>885</v>
      </c>
      <c r="X81" s="47" t="s">
        <v>333</v>
      </c>
      <c r="Y81" s="47" t="s">
        <v>333</v>
      </c>
      <c r="Z81" s="48" t="s">
        <v>193</v>
      </c>
      <c r="AA81" s="46" t="s">
        <v>342</v>
      </c>
      <c r="AB81" s="46" t="s">
        <v>342</v>
      </c>
      <c r="AC81" s="46" t="s">
        <v>192</v>
      </c>
      <c r="AD81" s="47"/>
      <c r="AE81" s="47">
        <v>32</v>
      </c>
      <c r="AF81" s="47">
        <v>8</v>
      </c>
      <c r="AG81" s="82">
        <v>2011</v>
      </c>
      <c r="AH81" s="38">
        <v>2013</v>
      </c>
      <c r="AI81" s="37"/>
      <c r="AJ81" s="47" t="s">
        <v>884</v>
      </c>
      <c r="AK81" s="38"/>
    </row>
    <row r="82" spans="1:37" x14ac:dyDescent="0.25">
      <c r="A82" t="s">
        <v>1190</v>
      </c>
      <c r="C82" s="45" t="s">
        <v>663</v>
      </c>
      <c r="D82" s="47" t="s">
        <v>740</v>
      </c>
      <c r="E82" s="46" t="s">
        <v>257</v>
      </c>
      <c r="F82" s="47" t="s">
        <v>664</v>
      </c>
      <c r="G82" s="46">
        <v>6809</v>
      </c>
      <c r="H82" s="47" t="s">
        <v>262</v>
      </c>
      <c r="I82" s="38" t="s">
        <v>262</v>
      </c>
      <c r="J82" s="37"/>
      <c r="K82" s="72"/>
      <c r="L82" s="113"/>
      <c r="M82" s="47"/>
      <c r="N82" s="48"/>
      <c r="O82" s="47"/>
      <c r="P82" s="47"/>
      <c r="Q82" s="113"/>
      <c r="R82" s="47"/>
      <c r="S82" s="81"/>
      <c r="T82" s="113"/>
      <c r="U82" s="37" t="s">
        <v>42</v>
      </c>
      <c r="V82" s="46">
        <v>40</v>
      </c>
      <c r="W82" s="47" t="s">
        <v>122</v>
      </c>
      <c r="X82" s="47" t="s">
        <v>333</v>
      </c>
      <c r="Y82" s="47" t="s">
        <v>333</v>
      </c>
      <c r="Z82" s="48" t="s">
        <v>193</v>
      </c>
      <c r="AA82" s="46" t="s">
        <v>402</v>
      </c>
      <c r="AB82" s="46" t="s">
        <v>402</v>
      </c>
      <c r="AC82" s="46" t="s">
        <v>192</v>
      </c>
      <c r="AD82" s="47"/>
      <c r="AE82" s="47"/>
      <c r="AF82" s="47"/>
      <c r="AG82" s="82">
        <v>2003</v>
      </c>
      <c r="AH82" s="38">
        <v>2008</v>
      </c>
      <c r="AI82" s="37" t="s">
        <v>313</v>
      </c>
      <c r="AJ82" s="47" t="s">
        <v>665</v>
      </c>
      <c r="AK82" s="38"/>
    </row>
    <row r="83" spans="1:37" x14ac:dyDescent="0.25">
      <c r="A83" t="s">
        <v>1190</v>
      </c>
      <c r="C83" s="45" t="s">
        <v>890</v>
      </c>
      <c r="D83" s="47" t="s">
        <v>890</v>
      </c>
      <c r="E83" s="46" t="s">
        <v>282</v>
      </c>
      <c r="F83" s="47" t="s">
        <v>891</v>
      </c>
      <c r="G83" s="46">
        <v>6811</v>
      </c>
      <c r="H83" s="47">
        <v>8</v>
      </c>
      <c r="I83" s="38" t="s">
        <v>262</v>
      </c>
      <c r="J83" s="37"/>
      <c r="K83" s="72"/>
      <c r="L83" s="113"/>
      <c r="M83" s="47"/>
      <c r="N83" s="48"/>
      <c r="O83" s="47"/>
      <c r="P83" s="47"/>
      <c r="Q83" s="113"/>
      <c r="R83" s="47"/>
      <c r="S83" s="81"/>
      <c r="T83" s="113"/>
      <c r="U83" s="37" t="s">
        <v>42</v>
      </c>
      <c r="V83" s="46">
        <v>17</v>
      </c>
      <c r="W83" s="47" t="s">
        <v>892</v>
      </c>
      <c r="X83" s="47" t="s">
        <v>333</v>
      </c>
      <c r="Y83" s="47" t="s">
        <v>333</v>
      </c>
      <c r="Z83" s="48" t="s">
        <v>193</v>
      </c>
      <c r="AA83" s="46" t="s">
        <v>402</v>
      </c>
      <c r="AB83" s="46" t="s">
        <v>402</v>
      </c>
      <c r="AC83" s="46" t="s">
        <v>192</v>
      </c>
      <c r="AD83" s="47"/>
      <c r="AE83" s="47"/>
      <c r="AF83" s="47"/>
      <c r="AG83" s="82">
        <v>2003</v>
      </c>
      <c r="AH83" s="38">
        <v>2009</v>
      </c>
      <c r="AI83" s="37" t="s">
        <v>602</v>
      </c>
      <c r="AJ83" s="47" t="s">
        <v>893</v>
      </c>
      <c r="AK83" s="38"/>
    </row>
    <row r="84" spans="1:37" ht="14.25" customHeight="1" x14ac:dyDescent="0.25">
      <c r="A84" t="s">
        <v>1190</v>
      </c>
      <c r="C84" s="45" t="s">
        <v>896</v>
      </c>
      <c r="D84" s="47" t="s">
        <v>897</v>
      </c>
      <c r="E84" s="46" t="s">
        <v>257</v>
      </c>
      <c r="F84" s="47" t="s">
        <v>891</v>
      </c>
      <c r="G84" s="46">
        <v>6801</v>
      </c>
      <c r="H84" s="47">
        <v>8</v>
      </c>
      <c r="I84" s="38" t="s">
        <v>262</v>
      </c>
      <c r="J84" s="37"/>
      <c r="K84" s="72"/>
      <c r="L84" s="113"/>
      <c r="M84" s="47"/>
      <c r="N84" s="48"/>
      <c r="O84" s="47"/>
      <c r="P84" s="47"/>
      <c r="Q84" s="113"/>
      <c r="R84" s="47"/>
      <c r="S84" s="81"/>
      <c r="T84" s="113"/>
      <c r="U84" s="37" t="s">
        <v>42</v>
      </c>
      <c r="V84" s="46">
        <v>21</v>
      </c>
      <c r="W84" s="47" t="s">
        <v>894</v>
      </c>
      <c r="X84" s="47" t="s">
        <v>333</v>
      </c>
      <c r="Y84" s="47" t="s">
        <v>333</v>
      </c>
      <c r="Z84" s="48" t="s">
        <v>193</v>
      </c>
      <c r="AA84" s="46" t="s">
        <v>402</v>
      </c>
      <c r="AB84" s="46" t="s">
        <v>402</v>
      </c>
      <c r="AC84" s="46" t="s">
        <v>192</v>
      </c>
      <c r="AD84" s="47"/>
      <c r="AE84" s="47"/>
      <c r="AF84" s="47"/>
      <c r="AG84" s="82">
        <v>2003</v>
      </c>
      <c r="AH84" s="38">
        <v>2009</v>
      </c>
      <c r="AI84" s="37" t="s">
        <v>895</v>
      </c>
      <c r="AJ84" s="47"/>
      <c r="AK84" s="38"/>
    </row>
    <row r="85" spans="1:37" ht="14.25" customHeight="1" x14ac:dyDescent="0.25">
      <c r="A85" t="s">
        <v>1190</v>
      </c>
      <c r="C85" s="45" t="s">
        <v>898</v>
      </c>
      <c r="D85" s="47" t="s">
        <v>899</v>
      </c>
      <c r="E85" s="46" t="s">
        <v>257</v>
      </c>
      <c r="F85" s="47" t="s">
        <v>900</v>
      </c>
      <c r="G85" s="46" t="s">
        <v>901</v>
      </c>
      <c r="H85" s="47">
        <v>4</v>
      </c>
      <c r="I85" s="38" t="s">
        <v>262</v>
      </c>
      <c r="J85" s="37" t="s">
        <v>571</v>
      </c>
      <c r="K85" s="72"/>
      <c r="L85" s="113"/>
      <c r="M85" s="47">
        <v>583</v>
      </c>
      <c r="N85" s="48">
        <v>4</v>
      </c>
      <c r="O85" s="47"/>
      <c r="P85" s="47">
        <v>2</v>
      </c>
      <c r="Q85" s="113">
        <v>59</v>
      </c>
      <c r="R85" s="47"/>
      <c r="S85" s="81">
        <v>0.17</v>
      </c>
      <c r="T85" s="113">
        <f>1000*S85*Q85/M85</f>
        <v>17.204116638078901</v>
      </c>
      <c r="U85" s="37" t="s">
        <v>42</v>
      </c>
      <c r="V85" s="46">
        <v>53</v>
      </c>
      <c r="W85" s="47" t="s">
        <v>902</v>
      </c>
      <c r="X85" s="47" t="s">
        <v>333</v>
      </c>
      <c r="Y85" s="47" t="s">
        <v>373</v>
      </c>
      <c r="Z85" s="48" t="s">
        <v>193</v>
      </c>
      <c r="AA85" s="46">
        <v>256</v>
      </c>
      <c r="AB85" s="46" t="s">
        <v>486</v>
      </c>
      <c r="AC85" s="46"/>
      <c r="AD85" s="47"/>
      <c r="AE85" s="47"/>
      <c r="AF85" s="47"/>
      <c r="AG85" s="82">
        <v>2006</v>
      </c>
      <c r="AH85" s="38">
        <v>2009</v>
      </c>
      <c r="AI85" s="37" t="s">
        <v>903</v>
      </c>
      <c r="AJ85" s="47" t="s">
        <v>904</v>
      </c>
      <c r="AK85" s="38"/>
    </row>
    <row r="86" spans="1:37" ht="14.25" customHeight="1" x14ac:dyDescent="0.25">
      <c r="A86" t="s">
        <v>1190</v>
      </c>
      <c r="C86" s="45" t="s">
        <v>898</v>
      </c>
      <c r="D86" s="47" t="s">
        <v>899</v>
      </c>
      <c r="E86" s="46" t="s">
        <v>257</v>
      </c>
      <c r="F86" s="47" t="s">
        <v>900</v>
      </c>
      <c r="G86" s="46" t="s">
        <v>901</v>
      </c>
      <c r="H86" s="47">
        <v>4</v>
      </c>
      <c r="I86" s="38" t="s">
        <v>262</v>
      </c>
      <c r="J86" s="37" t="s">
        <v>905</v>
      </c>
      <c r="K86" s="72"/>
      <c r="L86" s="113"/>
      <c r="M86" s="47">
        <v>643</v>
      </c>
      <c r="N86" s="48">
        <v>4</v>
      </c>
      <c r="O86" s="47"/>
      <c r="P86" s="47">
        <v>2</v>
      </c>
      <c r="Q86" s="113">
        <v>60</v>
      </c>
      <c r="R86" s="47"/>
      <c r="S86" s="81">
        <v>0.17</v>
      </c>
      <c r="T86" s="113">
        <f>1000*S86*Q86/M86</f>
        <v>15.863141524105755</v>
      </c>
      <c r="U86" s="37" t="s">
        <v>42</v>
      </c>
      <c r="V86" s="46">
        <v>53</v>
      </c>
      <c r="W86" s="47" t="s">
        <v>902</v>
      </c>
      <c r="X86" s="47" t="s">
        <v>333</v>
      </c>
      <c r="Y86" s="47" t="s">
        <v>373</v>
      </c>
      <c r="Z86" s="48" t="s">
        <v>193</v>
      </c>
      <c r="AA86" s="46">
        <v>256</v>
      </c>
      <c r="AB86" s="46" t="s">
        <v>486</v>
      </c>
      <c r="AC86" s="46"/>
      <c r="AD86" s="47"/>
      <c r="AE86" s="47"/>
      <c r="AF86" s="47"/>
      <c r="AG86" s="82">
        <v>2006</v>
      </c>
      <c r="AH86" s="38">
        <v>2009</v>
      </c>
      <c r="AI86" s="37" t="s">
        <v>903</v>
      </c>
      <c r="AJ86" s="47" t="s">
        <v>904</v>
      </c>
      <c r="AK86" s="38"/>
    </row>
    <row r="87" spans="1:37" ht="14.25" customHeight="1" x14ac:dyDescent="0.25">
      <c r="A87" t="s">
        <v>1190</v>
      </c>
      <c r="C87" s="45" t="s">
        <v>906</v>
      </c>
      <c r="D87" s="47" t="s">
        <v>907</v>
      </c>
      <c r="E87" s="46" t="s">
        <v>257</v>
      </c>
      <c r="F87" s="47" t="s">
        <v>900</v>
      </c>
      <c r="G87" s="46" t="s">
        <v>908</v>
      </c>
      <c r="H87" s="47">
        <v>8</v>
      </c>
      <c r="I87" s="38" t="s">
        <v>262</v>
      </c>
      <c r="J87" s="37" t="s">
        <v>571</v>
      </c>
      <c r="K87" s="72"/>
      <c r="L87" s="113"/>
      <c r="M87" s="47">
        <v>738</v>
      </c>
      <c r="N87" s="48">
        <v>4</v>
      </c>
      <c r="O87" s="47"/>
      <c r="P87" s="47">
        <v>1</v>
      </c>
      <c r="Q87" s="113">
        <v>59</v>
      </c>
      <c r="R87" s="47"/>
      <c r="S87" s="81">
        <v>0.33</v>
      </c>
      <c r="T87" s="113">
        <f>1000*S87*Q87/M87</f>
        <v>26.382113821138212</v>
      </c>
      <c r="U87" s="37" t="s">
        <v>42</v>
      </c>
      <c r="V87" s="46">
        <v>70</v>
      </c>
      <c r="W87" s="47" t="s">
        <v>911</v>
      </c>
      <c r="X87" s="47" t="s">
        <v>333</v>
      </c>
      <c r="Y87" s="47" t="s">
        <v>373</v>
      </c>
      <c r="Z87" s="48" t="s">
        <v>193</v>
      </c>
      <c r="AA87" s="46">
        <v>256</v>
      </c>
      <c r="AB87" s="46" t="s">
        <v>486</v>
      </c>
      <c r="AC87" s="46"/>
      <c r="AD87" s="47"/>
      <c r="AE87" s="47"/>
      <c r="AF87" s="47"/>
      <c r="AG87" s="82">
        <v>2004</v>
      </c>
      <c r="AH87" s="38">
        <v>2009</v>
      </c>
      <c r="AI87" s="37" t="s">
        <v>909</v>
      </c>
      <c r="AJ87" s="47" t="s">
        <v>910</v>
      </c>
      <c r="AK87" s="38"/>
    </row>
    <row r="88" spans="1:37" ht="14.25" customHeight="1" x14ac:dyDescent="0.25">
      <c r="A88" t="s">
        <v>1190</v>
      </c>
      <c r="C88" s="45" t="s">
        <v>906</v>
      </c>
      <c r="D88" s="47" t="s">
        <v>907</v>
      </c>
      <c r="E88" s="46" t="s">
        <v>257</v>
      </c>
      <c r="F88" s="47" t="s">
        <v>900</v>
      </c>
      <c r="G88" s="46" t="s">
        <v>908</v>
      </c>
      <c r="H88" s="47">
        <v>8</v>
      </c>
      <c r="I88" s="38" t="s">
        <v>262</v>
      </c>
      <c r="J88" s="37" t="s">
        <v>905</v>
      </c>
      <c r="K88" s="72"/>
      <c r="L88" s="113"/>
      <c r="M88" s="47">
        <v>771</v>
      </c>
      <c r="N88" s="48">
        <v>4</v>
      </c>
      <c r="O88" s="47"/>
      <c r="P88" s="47">
        <v>1</v>
      </c>
      <c r="Q88" s="113">
        <v>30</v>
      </c>
      <c r="R88" s="47"/>
      <c r="S88" s="81">
        <v>0.33</v>
      </c>
      <c r="T88" s="113">
        <f>1000*S88*Q88/M88</f>
        <v>12.840466926070039</v>
      </c>
      <c r="U88" s="37" t="s">
        <v>42</v>
      </c>
      <c r="V88" s="46">
        <v>70</v>
      </c>
      <c r="W88" s="47" t="s">
        <v>911</v>
      </c>
      <c r="X88" s="47" t="s">
        <v>333</v>
      </c>
      <c r="Y88" s="47" t="s">
        <v>373</v>
      </c>
      <c r="Z88" s="48" t="s">
        <v>193</v>
      </c>
      <c r="AA88" s="46">
        <v>256</v>
      </c>
      <c r="AB88" s="46" t="s">
        <v>486</v>
      </c>
      <c r="AC88" s="46"/>
      <c r="AD88" s="47"/>
      <c r="AE88" s="47"/>
      <c r="AF88" s="47"/>
      <c r="AG88" s="82">
        <v>2004</v>
      </c>
      <c r="AH88" s="38">
        <v>2009</v>
      </c>
      <c r="AI88" s="37" t="s">
        <v>909</v>
      </c>
      <c r="AJ88" s="47" t="s">
        <v>910</v>
      </c>
      <c r="AK88" s="38"/>
    </row>
    <row r="89" spans="1:37" ht="14.25" customHeight="1" x14ac:dyDescent="0.25">
      <c r="A89" t="s">
        <v>1190</v>
      </c>
      <c r="C89" s="45" t="s">
        <v>912</v>
      </c>
      <c r="D89" s="47" t="s">
        <v>913</v>
      </c>
      <c r="E89" s="46" t="s">
        <v>282</v>
      </c>
      <c r="F89" s="47" t="s">
        <v>914</v>
      </c>
      <c r="G89" s="46">
        <v>8051</v>
      </c>
      <c r="H89" s="47">
        <v>8</v>
      </c>
      <c r="I89" s="38" t="s">
        <v>262</v>
      </c>
      <c r="J89" s="37"/>
      <c r="K89" s="72"/>
      <c r="L89" s="113"/>
      <c r="M89" s="47"/>
      <c r="N89" s="48"/>
      <c r="O89" s="47"/>
      <c r="P89" s="47"/>
      <c r="Q89" s="113"/>
      <c r="R89" s="47"/>
      <c r="S89" s="81"/>
      <c r="T89" s="113"/>
      <c r="U89" s="37" t="s">
        <v>42</v>
      </c>
      <c r="V89" s="46">
        <v>17</v>
      </c>
      <c r="W89" s="47" t="s">
        <v>916</v>
      </c>
      <c r="X89" s="47" t="s">
        <v>333</v>
      </c>
      <c r="Y89" s="47" t="s">
        <v>333</v>
      </c>
      <c r="Z89" s="48" t="s">
        <v>193</v>
      </c>
      <c r="AA89" s="46" t="s">
        <v>402</v>
      </c>
      <c r="AB89" s="46" t="s">
        <v>402</v>
      </c>
      <c r="AC89" s="46" t="s">
        <v>192</v>
      </c>
      <c r="AD89" s="47"/>
      <c r="AE89" s="47"/>
      <c r="AF89" s="47"/>
      <c r="AG89" s="82">
        <v>2002</v>
      </c>
      <c r="AH89" s="38">
        <v>2010</v>
      </c>
      <c r="AI89" s="37" t="s">
        <v>915</v>
      </c>
      <c r="AJ89" s="47" t="s">
        <v>917</v>
      </c>
      <c r="AK89" s="38"/>
    </row>
    <row r="90" spans="1:37" ht="14.25" customHeight="1" x14ac:dyDescent="0.25">
      <c r="A90" t="s">
        <v>1190</v>
      </c>
      <c r="C90" s="45" t="s">
        <v>918</v>
      </c>
      <c r="D90" s="47" t="s">
        <v>919</v>
      </c>
      <c r="E90" s="46" t="s">
        <v>257</v>
      </c>
      <c r="F90" s="47" t="s">
        <v>411</v>
      </c>
      <c r="G90" s="46">
        <v>6502</v>
      </c>
      <c r="H90" s="47">
        <v>8</v>
      </c>
      <c r="I90" s="38" t="s">
        <v>262</v>
      </c>
      <c r="J90" s="37" t="s">
        <v>1229</v>
      </c>
      <c r="K90" s="72" t="s">
        <v>311</v>
      </c>
      <c r="L90" s="113"/>
      <c r="M90" s="47">
        <v>725</v>
      </c>
      <c r="N90" s="48">
        <v>6</v>
      </c>
      <c r="O90" s="47"/>
      <c r="P90" s="47"/>
      <c r="Q90" s="113">
        <v>127.63200000000001</v>
      </c>
      <c r="R90" s="47">
        <v>14.7</v>
      </c>
      <c r="S90" s="81">
        <v>0.33</v>
      </c>
      <c r="T90" s="113">
        <f>1000*S90*Q90/M90</f>
        <v>58.094565517241385</v>
      </c>
      <c r="U90" s="37" t="s">
        <v>42</v>
      </c>
      <c r="V90" s="46">
        <v>7</v>
      </c>
      <c r="W90" s="47" t="s">
        <v>921</v>
      </c>
      <c r="X90" s="47" t="s">
        <v>333</v>
      </c>
      <c r="Y90" s="47" t="s">
        <v>333</v>
      </c>
      <c r="Z90" s="48" t="s">
        <v>193</v>
      </c>
      <c r="AA90" s="46" t="s">
        <v>402</v>
      </c>
      <c r="AB90" s="46" t="s">
        <v>402</v>
      </c>
      <c r="AC90" s="46" t="s">
        <v>192</v>
      </c>
      <c r="AD90" s="47"/>
      <c r="AE90" s="47"/>
      <c r="AF90" s="47"/>
      <c r="AG90" s="82">
        <v>2002</v>
      </c>
      <c r="AH90" s="38">
        <v>2010</v>
      </c>
      <c r="AI90" s="37" t="s">
        <v>312</v>
      </c>
      <c r="AJ90" s="47" t="s">
        <v>920</v>
      </c>
      <c r="AK90" s="38"/>
    </row>
    <row r="91" spans="1:37" ht="14.25" customHeight="1" x14ac:dyDescent="0.25">
      <c r="A91" t="s">
        <v>1190</v>
      </c>
      <c r="C91" s="45" t="s">
        <v>922</v>
      </c>
      <c r="D91" s="47" t="s">
        <v>923</v>
      </c>
      <c r="E91" s="46" t="s">
        <v>206</v>
      </c>
      <c r="F91" s="47" t="s">
        <v>924</v>
      </c>
      <c r="G91" s="46">
        <v>6502</v>
      </c>
      <c r="H91" s="47">
        <v>8</v>
      </c>
      <c r="I91" s="38" t="s">
        <v>262</v>
      </c>
      <c r="J91" s="37" t="s">
        <v>1229</v>
      </c>
      <c r="K91" s="72" t="s">
        <v>311</v>
      </c>
      <c r="L91" s="113" t="s">
        <v>1231</v>
      </c>
      <c r="M91" s="47"/>
      <c r="N91" s="48"/>
      <c r="O91" s="47"/>
      <c r="P91" s="47"/>
      <c r="Q91" s="113"/>
      <c r="R91" s="47">
        <v>14.7</v>
      </c>
      <c r="S91" s="81"/>
      <c r="T91" s="113"/>
      <c r="U91" s="37" t="s">
        <v>47</v>
      </c>
      <c r="V91" s="46">
        <v>22</v>
      </c>
      <c r="W91" s="47" t="s">
        <v>922</v>
      </c>
      <c r="X91" s="47" t="s">
        <v>333</v>
      </c>
      <c r="Y91" s="47" t="s">
        <v>333</v>
      </c>
      <c r="Z91" s="48" t="s">
        <v>193</v>
      </c>
      <c r="AA91" s="46" t="s">
        <v>402</v>
      </c>
      <c r="AB91" s="46" t="s">
        <v>402</v>
      </c>
      <c r="AC91" s="46" t="s">
        <v>192</v>
      </c>
      <c r="AD91" s="47"/>
      <c r="AE91" s="47"/>
      <c r="AF91" s="47"/>
      <c r="AG91" s="82">
        <v>2009</v>
      </c>
      <c r="AH91" s="38">
        <v>2010</v>
      </c>
      <c r="AI91" s="37" t="s">
        <v>312</v>
      </c>
      <c r="AJ91" s="47" t="s">
        <v>925</v>
      </c>
      <c r="AK91" s="38"/>
    </row>
    <row r="92" spans="1:37" ht="14.25" customHeight="1" x14ac:dyDescent="0.25">
      <c r="A92" t="s">
        <v>1190</v>
      </c>
      <c r="C92" s="45" t="s">
        <v>926</v>
      </c>
      <c r="D92" s="47" t="s">
        <v>927</v>
      </c>
      <c r="E92" s="46" t="s">
        <v>257</v>
      </c>
      <c r="F92" s="47" t="s">
        <v>411</v>
      </c>
      <c r="G92" s="46">
        <v>8080</v>
      </c>
      <c r="H92" s="47">
        <v>8</v>
      </c>
      <c r="I92" s="38" t="s">
        <v>262</v>
      </c>
      <c r="J92" s="37" t="s">
        <v>1229</v>
      </c>
      <c r="K92" s="72" t="s">
        <v>311</v>
      </c>
      <c r="L92" s="113" t="s">
        <v>1234</v>
      </c>
      <c r="M92" s="47">
        <v>958</v>
      </c>
      <c r="N92" s="48">
        <v>6</v>
      </c>
      <c r="O92" s="47"/>
      <c r="P92" s="47"/>
      <c r="Q92" s="113">
        <v>95.12</v>
      </c>
      <c r="R92" s="47">
        <v>14.7</v>
      </c>
      <c r="S92" s="81">
        <v>0.33</v>
      </c>
      <c r="T92" s="113">
        <f>1000*S92*Q92/M92</f>
        <v>32.765762004175365</v>
      </c>
      <c r="U92" s="37" t="s">
        <v>42</v>
      </c>
      <c r="V92" s="46">
        <v>16</v>
      </c>
      <c r="W92" s="47" t="s">
        <v>1237</v>
      </c>
      <c r="X92" s="47" t="s">
        <v>333</v>
      </c>
      <c r="Y92" s="47" t="s">
        <v>333</v>
      </c>
      <c r="Z92" s="48" t="s">
        <v>193</v>
      </c>
      <c r="AA92" s="46" t="s">
        <v>402</v>
      </c>
      <c r="AB92" s="46" t="s">
        <v>402</v>
      </c>
      <c r="AC92" s="46" t="s">
        <v>192</v>
      </c>
      <c r="AD92" s="47"/>
      <c r="AE92" s="47"/>
      <c r="AF92" s="47"/>
      <c r="AG92" s="82">
        <v>2002</v>
      </c>
      <c r="AH92" s="38">
        <v>2011</v>
      </c>
      <c r="AI92" s="37" t="s">
        <v>726</v>
      </c>
      <c r="AJ92" s="47" t="s">
        <v>929</v>
      </c>
      <c r="AK92" s="38"/>
    </row>
    <row r="93" spans="1:37" ht="14.25" customHeight="1" x14ac:dyDescent="0.25">
      <c r="A93" t="s">
        <v>1190</v>
      </c>
      <c r="C93" s="45" t="s">
        <v>926</v>
      </c>
      <c r="D93" s="47" t="s">
        <v>927</v>
      </c>
      <c r="E93" s="46" t="s">
        <v>257</v>
      </c>
      <c r="F93" s="47" t="s">
        <v>411</v>
      </c>
      <c r="G93" s="46" t="s">
        <v>928</v>
      </c>
      <c r="H93" s="47">
        <v>8</v>
      </c>
      <c r="I93" s="38" t="s">
        <v>262</v>
      </c>
      <c r="J93" s="37" t="s">
        <v>1229</v>
      </c>
      <c r="K93" s="72" t="s">
        <v>311</v>
      </c>
      <c r="L93" s="113" t="s">
        <v>1235</v>
      </c>
      <c r="M93" s="47">
        <v>1462</v>
      </c>
      <c r="N93" s="48">
        <v>6</v>
      </c>
      <c r="O93" s="47"/>
      <c r="P93" s="47"/>
      <c r="Q93" s="113">
        <v>82.733999999999995</v>
      </c>
      <c r="R93" s="47">
        <v>14.7</v>
      </c>
      <c r="S93" s="81">
        <v>0.33</v>
      </c>
      <c r="T93" s="113">
        <f>1000*S93*Q93/M93</f>
        <v>18.674569083447331</v>
      </c>
      <c r="U93" s="37" t="s">
        <v>42</v>
      </c>
      <c r="V93" s="46">
        <v>16</v>
      </c>
      <c r="W93" s="47" t="s">
        <v>1236</v>
      </c>
      <c r="X93" s="47" t="s">
        <v>333</v>
      </c>
      <c r="Y93" s="47" t="s">
        <v>333</v>
      </c>
      <c r="Z93" s="48" t="s">
        <v>193</v>
      </c>
      <c r="AA93" s="46" t="s">
        <v>402</v>
      </c>
      <c r="AB93" s="46" t="s">
        <v>402</v>
      </c>
      <c r="AC93" s="46" t="s">
        <v>192</v>
      </c>
      <c r="AD93" s="47"/>
      <c r="AE93" s="47"/>
      <c r="AF93" s="47"/>
      <c r="AG93" s="82">
        <v>2002</v>
      </c>
      <c r="AH93" s="38">
        <v>2011</v>
      </c>
      <c r="AI93" s="37" t="s">
        <v>726</v>
      </c>
      <c r="AJ93" s="47" t="s">
        <v>929</v>
      </c>
      <c r="AK93" s="38"/>
    </row>
    <row r="94" spans="1:37" ht="14.25" customHeight="1" x14ac:dyDescent="0.25">
      <c r="A94" t="s">
        <v>1190</v>
      </c>
      <c r="C94" s="45" t="s">
        <v>930</v>
      </c>
      <c r="D94" s="47" t="s">
        <v>931</v>
      </c>
      <c r="E94" s="46" t="s">
        <v>257</v>
      </c>
      <c r="F94" s="47" t="s">
        <v>932</v>
      </c>
      <c r="G94" s="46">
        <v>68000</v>
      </c>
      <c r="H94" s="47" t="s">
        <v>262</v>
      </c>
      <c r="I94" s="38" t="s">
        <v>369</v>
      </c>
      <c r="J94" s="37"/>
      <c r="K94" s="72"/>
      <c r="L94" s="113"/>
      <c r="M94" s="47"/>
      <c r="N94" s="48"/>
      <c r="O94" s="47"/>
      <c r="P94" s="47"/>
      <c r="Q94" s="113"/>
      <c r="R94" s="47"/>
      <c r="S94" s="81"/>
      <c r="T94" s="113"/>
      <c r="U94" s="37" t="s">
        <v>42</v>
      </c>
      <c r="V94" s="46">
        <v>2</v>
      </c>
      <c r="W94" s="47" t="s">
        <v>934</v>
      </c>
      <c r="X94" s="47" t="s">
        <v>333</v>
      </c>
      <c r="Y94" s="47" t="s">
        <v>333</v>
      </c>
      <c r="Z94" s="48" t="s">
        <v>193</v>
      </c>
      <c r="AA94" s="46" t="s">
        <v>342</v>
      </c>
      <c r="AB94" s="46" t="s">
        <v>342</v>
      </c>
      <c r="AC94" s="46" t="s">
        <v>192</v>
      </c>
      <c r="AD94" s="47"/>
      <c r="AE94" s="47">
        <v>16</v>
      </c>
      <c r="AF94" s="47"/>
      <c r="AG94" s="82">
        <v>2007</v>
      </c>
      <c r="AH94" s="38">
        <v>2012</v>
      </c>
      <c r="AI94" s="37" t="s">
        <v>370</v>
      </c>
      <c r="AJ94" s="47" t="s">
        <v>933</v>
      </c>
      <c r="AK94" s="38"/>
    </row>
    <row r="95" spans="1:37" ht="14.25" customHeight="1" x14ac:dyDescent="0.25">
      <c r="A95" t="s">
        <v>1190</v>
      </c>
      <c r="C95" s="45" t="s">
        <v>965</v>
      </c>
      <c r="D95" s="47" t="s">
        <v>966</v>
      </c>
      <c r="E95" s="46" t="s">
        <v>206</v>
      </c>
      <c r="F95" s="47" t="s">
        <v>967</v>
      </c>
      <c r="G95" s="46">
        <v>8051</v>
      </c>
      <c r="H95" s="47">
        <v>8</v>
      </c>
      <c r="I95" s="38" t="s">
        <v>262</v>
      </c>
      <c r="J95" s="37"/>
      <c r="K95" s="72"/>
      <c r="L95" s="113"/>
      <c r="M95" s="47"/>
      <c r="N95" s="48"/>
      <c r="O95" s="47"/>
      <c r="P95" s="47"/>
      <c r="Q95" s="113"/>
      <c r="R95" s="47"/>
      <c r="S95" s="81"/>
      <c r="T95" s="113"/>
      <c r="U95" s="37" t="s">
        <v>47</v>
      </c>
      <c r="V95" s="46">
        <v>74</v>
      </c>
      <c r="W95" s="47" t="s">
        <v>325</v>
      </c>
      <c r="X95" s="47" t="s">
        <v>333</v>
      </c>
      <c r="Y95" s="47" t="s">
        <v>333</v>
      </c>
      <c r="Z95" s="48" t="s">
        <v>193</v>
      </c>
      <c r="AA95" s="46" t="s">
        <v>402</v>
      </c>
      <c r="AB95" s="46" t="s">
        <v>402</v>
      </c>
      <c r="AC95" s="46" t="s">
        <v>192</v>
      </c>
      <c r="AD95" s="47"/>
      <c r="AE95" s="47"/>
      <c r="AF95" s="47"/>
      <c r="AG95" s="82">
        <v>2011</v>
      </c>
      <c r="AH95" s="38">
        <v>2013</v>
      </c>
      <c r="AI95" s="37" t="s">
        <v>326</v>
      </c>
      <c r="AJ95" s="47" t="s">
        <v>968</v>
      </c>
      <c r="AK95" s="38"/>
    </row>
    <row r="96" spans="1:37" x14ac:dyDescent="0.25">
      <c r="A96" t="s">
        <v>1190</v>
      </c>
      <c r="C96" s="45" t="s">
        <v>969</v>
      </c>
      <c r="D96" s="47" t="s">
        <v>970</v>
      </c>
      <c r="E96" s="46" t="s">
        <v>562</v>
      </c>
      <c r="F96" s="47" t="s">
        <v>971</v>
      </c>
      <c r="G96" s="46" t="s">
        <v>928</v>
      </c>
      <c r="H96" s="47">
        <v>8</v>
      </c>
      <c r="I96" s="38" t="s">
        <v>262</v>
      </c>
      <c r="J96" s="37"/>
      <c r="K96" s="72"/>
      <c r="L96" s="113"/>
      <c r="M96" s="47"/>
      <c r="N96" s="48"/>
      <c r="O96" s="47"/>
      <c r="P96" s="47"/>
      <c r="Q96" s="113"/>
      <c r="R96" s="47"/>
      <c r="S96" s="81"/>
      <c r="T96" s="113"/>
      <c r="U96" s="37" t="s">
        <v>47</v>
      </c>
      <c r="V96" s="46">
        <v>6</v>
      </c>
      <c r="W96" s="47" t="s">
        <v>973</v>
      </c>
      <c r="X96" s="47" t="s">
        <v>333</v>
      </c>
      <c r="Y96" s="47" t="s">
        <v>333</v>
      </c>
      <c r="Z96" s="48" t="s">
        <v>193</v>
      </c>
      <c r="AA96" s="46" t="s">
        <v>402</v>
      </c>
      <c r="AB96" s="46" t="s">
        <v>402</v>
      </c>
      <c r="AC96" s="46" t="s">
        <v>192</v>
      </c>
      <c r="AD96" s="47"/>
      <c r="AE96" s="47"/>
      <c r="AF96" s="47"/>
      <c r="AG96" s="82">
        <v>2004</v>
      </c>
      <c r="AH96" s="38">
        <v>2012</v>
      </c>
      <c r="AI96" s="37" t="s">
        <v>726</v>
      </c>
      <c r="AJ96" s="47" t="s">
        <v>972</v>
      </c>
      <c r="AK96" s="38"/>
    </row>
    <row r="97" spans="1:37" ht="14.25" customHeight="1" x14ac:dyDescent="0.25">
      <c r="A97" t="s">
        <v>1190</v>
      </c>
      <c r="C97" s="45" t="s">
        <v>974</v>
      </c>
      <c r="D97" s="47" t="s">
        <v>975</v>
      </c>
      <c r="E97" s="46" t="s">
        <v>257</v>
      </c>
      <c r="F97" s="47" t="s">
        <v>976</v>
      </c>
      <c r="G97" s="46" t="s">
        <v>130</v>
      </c>
      <c r="H97" s="47">
        <v>32</v>
      </c>
      <c r="I97" s="38">
        <v>32</v>
      </c>
      <c r="J97" s="37"/>
      <c r="K97" s="72"/>
      <c r="L97" s="113"/>
      <c r="M97" s="47"/>
      <c r="N97" s="48"/>
      <c r="O97" s="47"/>
      <c r="P97" s="47"/>
      <c r="Q97" s="113"/>
      <c r="R97" s="47"/>
      <c r="S97" s="81"/>
      <c r="T97" s="113"/>
      <c r="U97" s="37" t="s">
        <v>47</v>
      </c>
      <c r="V97" s="46">
        <v>25</v>
      </c>
      <c r="W97" s="47" t="s">
        <v>974</v>
      </c>
      <c r="X97" s="47" t="s">
        <v>333</v>
      </c>
      <c r="Y97" s="47" t="s">
        <v>333</v>
      </c>
      <c r="Z97" s="48" t="s">
        <v>193</v>
      </c>
      <c r="AA97" s="46" t="s">
        <v>342</v>
      </c>
      <c r="AB97" s="46" t="s">
        <v>342</v>
      </c>
      <c r="AC97" s="46" t="s">
        <v>192</v>
      </c>
      <c r="AD97" s="47"/>
      <c r="AE97" s="47">
        <v>32</v>
      </c>
      <c r="AF97" s="47">
        <v>6</v>
      </c>
      <c r="AG97" s="82">
        <v>2005</v>
      </c>
      <c r="AH97" s="38">
        <v>2010</v>
      </c>
      <c r="AI97" s="37" t="s">
        <v>674</v>
      </c>
      <c r="AJ97" s="47" t="s">
        <v>977</v>
      </c>
      <c r="AK97" s="38"/>
    </row>
    <row r="98" spans="1:37" ht="14.25" customHeight="1" x14ac:dyDescent="0.25">
      <c r="A98" t="s">
        <v>1190</v>
      </c>
      <c r="C98" s="45" t="s">
        <v>1195</v>
      </c>
      <c r="D98" s="47"/>
      <c r="E98" s="46" t="s">
        <v>257</v>
      </c>
      <c r="F98" s="47" t="s">
        <v>1198</v>
      </c>
      <c r="G98" s="46">
        <v>68000</v>
      </c>
      <c r="H98" s="47" t="s">
        <v>262</v>
      </c>
      <c r="I98" s="38" t="s">
        <v>369</v>
      </c>
      <c r="J98" s="37" t="s">
        <v>177</v>
      </c>
      <c r="K98" s="72" t="s">
        <v>1197</v>
      </c>
      <c r="L98" s="113"/>
      <c r="M98" s="47">
        <v>5000</v>
      </c>
      <c r="N98" s="48">
        <v>4</v>
      </c>
      <c r="O98" s="47"/>
      <c r="P98" s="47"/>
      <c r="Q98" s="113">
        <v>80</v>
      </c>
      <c r="R98" s="47"/>
      <c r="S98" s="81">
        <v>0.89</v>
      </c>
      <c r="T98" s="113">
        <f>1000*S98*Q98/M98</f>
        <v>14.24</v>
      </c>
      <c r="U98" s="37"/>
      <c r="V98" s="46"/>
      <c r="W98" s="47"/>
      <c r="X98" s="47" t="s">
        <v>333</v>
      </c>
      <c r="Y98" s="47" t="s">
        <v>333</v>
      </c>
      <c r="Z98" s="48" t="s">
        <v>193</v>
      </c>
      <c r="AA98" s="46" t="s">
        <v>342</v>
      </c>
      <c r="AB98" s="46" t="s">
        <v>342</v>
      </c>
      <c r="AC98" s="46" t="s">
        <v>192</v>
      </c>
      <c r="AD98" s="47"/>
      <c r="AE98" s="47">
        <v>16</v>
      </c>
      <c r="AF98" s="47"/>
      <c r="AG98" s="82">
        <v>2008</v>
      </c>
      <c r="AH98" s="38"/>
      <c r="AI98" s="37" t="s">
        <v>370</v>
      </c>
      <c r="AJ98" s="47" t="s">
        <v>1196</v>
      </c>
      <c r="AK98" s="38"/>
    </row>
    <row r="99" spans="1:37" ht="15" customHeight="1" x14ac:dyDescent="0.25">
      <c r="A99" t="s">
        <v>1190</v>
      </c>
      <c r="C99" s="45" t="s">
        <v>784</v>
      </c>
      <c r="D99" s="47" t="s">
        <v>785</v>
      </c>
      <c r="E99" s="46" t="s">
        <v>282</v>
      </c>
      <c r="F99" s="47" t="s">
        <v>786</v>
      </c>
      <c r="G99" s="46" t="s">
        <v>787</v>
      </c>
      <c r="H99" s="47" t="s">
        <v>262</v>
      </c>
      <c r="I99" s="38" t="s">
        <v>369</v>
      </c>
      <c r="J99" s="37" t="s">
        <v>20</v>
      </c>
      <c r="K99" s="72"/>
      <c r="L99" s="113"/>
      <c r="M99" s="47">
        <v>3418</v>
      </c>
      <c r="N99" s="48">
        <v>6</v>
      </c>
      <c r="O99" s="47"/>
      <c r="P99" s="47"/>
      <c r="Q99" s="113">
        <v>80</v>
      </c>
      <c r="R99" s="47"/>
      <c r="S99" s="81">
        <v>0.67</v>
      </c>
      <c r="T99" s="113">
        <f>1000*S99*Q99/M99</f>
        <v>15.681685196021064</v>
      </c>
      <c r="U99" s="37" t="s">
        <v>42</v>
      </c>
      <c r="V99" s="46">
        <v>26</v>
      </c>
      <c r="W99" s="47" t="s">
        <v>789</v>
      </c>
      <c r="X99" s="47" t="s">
        <v>333</v>
      </c>
      <c r="Y99" s="47" t="s">
        <v>333</v>
      </c>
      <c r="Z99" s="48" t="s">
        <v>193</v>
      </c>
      <c r="AA99" s="46" t="s">
        <v>790</v>
      </c>
      <c r="AB99" s="46" t="s">
        <v>790</v>
      </c>
      <c r="AC99" s="46" t="s">
        <v>192</v>
      </c>
      <c r="AD99" s="47"/>
      <c r="AE99" s="47">
        <v>8</v>
      </c>
      <c r="AF99" s="47"/>
      <c r="AG99" s="82">
        <v>2010</v>
      </c>
      <c r="AH99" s="38">
        <v>2013</v>
      </c>
      <c r="AI99" s="37" t="s">
        <v>788</v>
      </c>
      <c r="AJ99" s="47" t="s">
        <v>1216</v>
      </c>
      <c r="AK99" s="38"/>
    </row>
    <row r="100" spans="1:37" ht="14.25" customHeight="1" x14ac:dyDescent="0.25">
      <c r="A100" t="s">
        <v>1190</v>
      </c>
      <c r="C100" s="45" t="s">
        <v>987</v>
      </c>
      <c r="D100" s="47" t="s">
        <v>988</v>
      </c>
      <c r="E100" s="46" t="s">
        <v>257</v>
      </c>
      <c r="F100" s="47" t="s">
        <v>989</v>
      </c>
      <c r="G100" s="46" t="s">
        <v>928</v>
      </c>
      <c r="H100" s="47">
        <v>8</v>
      </c>
      <c r="I100" s="38" t="s">
        <v>262</v>
      </c>
      <c r="J100" s="37"/>
      <c r="K100" s="72"/>
      <c r="L100" s="113"/>
      <c r="M100" s="47"/>
      <c r="N100" s="48"/>
      <c r="O100" s="47"/>
      <c r="P100" s="47"/>
      <c r="Q100" s="113"/>
      <c r="R100" s="47"/>
      <c r="S100" s="81"/>
      <c r="T100" s="113"/>
      <c r="U100" s="37" t="s">
        <v>47</v>
      </c>
      <c r="V100" s="46">
        <v>7</v>
      </c>
      <c r="W100" s="47" t="s">
        <v>990</v>
      </c>
      <c r="X100" s="47" t="s">
        <v>333</v>
      </c>
      <c r="Y100" s="47" t="s">
        <v>333</v>
      </c>
      <c r="Z100" s="48" t="s">
        <v>193</v>
      </c>
      <c r="AA100" s="46" t="s">
        <v>402</v>
      </c>
      <c r="AB100" s="46" t="s">
        <v>402</v>
      </c>
      <c r="AC100" s="46" t="s">
        <v>192</v>
      </c>
      <c r="AD100" s="47"/>
      <c r="AE100" s="47"/>
      <c r="AF100" s="47"/>
      <c r="AG100" s="82">
        <v>2004</v>
      </c>
      <c r="AH100" s="38">
        <v>2012</v>
      </c>
      <c r="AI100" s="37" t="s">
        <v>726</v>
      </c>
      <c r="AJ100" s="47" t="s">
        <v>991</v>
      </c>
      <c r="AK100" s="38"/>
    </row>
    <row r="101" spans="1:37" ht="14.25" customHeight="1" x14ac:dyDescent="0.25">
      <c r="A101" t="s">
        <v>1190</v>
      </c>
      <c r="C101" s="45" t="s">
        <v>992</v>
      </c>
      <c r="D101" s="47" t="s">
        <v>993</v>
      </c>
      <c r="E101" s="46" t="s">
        <v>257</v>
      </c>
      <c r="F101" s="47" t="s">
        <v>994</v>
      </c>
      <c r="G101" s="46" t="s">
        <v>928</v>
      </c>
      <c r="H101" s="47">
        <v>8</v>
      </c>
      <c r="I101" s="38" t="s">
        <v>262</v>
      </c>
      <c r="J101" s="37"/>
      <c r="K101" s="72"/>
      <c r="L101" s="113"/>
      <c r="M101" s="47"/>
      <c r="N101" s="48"/>
      <c r="O101" s="47"/>
      <c r="P101" s="47"/>
      <c r="Q101" s="113"/>
      <c r="R101" s="47"/>
      <c r="S101" s="81"/>
      <c r="T101" s="113"/>
      <c r="U101" s="37" t="s">
        <v>47</v>
      </c>
      <c r="V101" s="46">
        <v>15</v>
      </c>
      <c r="W101" s="47" t="s">
        <v>996</v>
      </c>
      <c r="X101" s="47" t="s">
        <v>333</v>
      </c>
      <c r="Y101" s="47" t="s">
        <v>333</v>
      </c>
      <c r="Z101" s="48" t="s">
        <v>193</v>
      </c>
      <c r="AA101" s="46" t="s">
        <v>402</v>
      </c>
      <c r="AB101" s="46" t="s">
        <v>402</v>
      </c>
      <c r="AC101" s="46" t="s">
        <v>192</v>
      </c>
      <c r="AD101" s="47"/>
      <c r="AE101" s="47"/>
      <c r="AF101" s="47"/>
      <c r="AG101" s="82">
        <v>2013</v>
      </c>
      <c r="AH101" s="38">
        <v>2013</v>
      </c>
      <c r="AI101" s="37" t="s">
        <v>726</v>
      </c>
      <c r="AJ101" s="47" t="s">
        <v>995</v>
      </c>
      <c r="AK101" s="38"/>
    </row>
    <row r="102" spans="1:37" ht="14.25" customHeight="1" x14ac:dyDescent="0.25">
      <c r="A102" t="s">
        <v>1190</v>
      </c>
      <c r="C102" s="45" t="s">
        <v>997</v>
      </c>
      <c r="D102" s="47" t="s">
        <v>998</v>
      </c>
      <c r="E102" s="46" t="s">
        <v>257</v>
      </c>
      <c r="F102" s="47" t="s">
        <v>999</v>
      </c>
      <c r="G102" s="46" t="s">
        <v>130</v>
      </c>
      <c r="H102" s="47">
        <v>32</v>
      </c>
      <c r="I102" s="38">
        <v>32</v>
      </c>
      <c r="J102" s="37"/>
      <c r="K102" s="72"/>
      <c r="L102" s="113"/>
      <c r="M102" s="47"/>
      <c r="N102" s="48"/>
      <c r="O102" s="47"/>
      <c r="P102" s="47"/>
      <c r="Q102" s="113"/>
      <c r="R102" s="47"/>
      <c r="S102" s="81"/>
      <c r="T102" s="113"/>
      <c r="U102" s="37" t="s">
        <v>47</v>
      </c>
      <c r="V102" s="46">
        <v>10</v>
      </c>
      <c r="W102" s="47" t="s">
        <v>1000</v>
      </c>
      <c r="X102" s="47" t="s">
        <v>333</v>
      </c>
      <c r="Y102" s="47" t="s">
        <v>333</v>
      </c>
      <c r="Z102" s="48" t="s">
        <v>193</v>
      </c>
      <c r="AA102" s="46" t="s">
        <v>342</v>
      </c>
      <c r="AB102" s="46" t="s">
        <v>342</v>
      </c>
      <c r="AC102" s="46" t="s">
        <v>192</v>
      </c>
      <c r="AD102" s="47"/>
      <c r="AE102" s="47">
        <v>32</v>
      </c>
      <c r="AF102" s="47">
        <v>5</v>
      </c>
      <c r="AG102" s="82">
        <v>2005</v>
      </c>
      <c r="AH102" s="38">
        <v>2009</v>
      </c>
      <c r="AI102" s="37" t="s">
        <v>674</v>
      </c>
      <c r="AJ102" s="47" t="s">
        <v>1001</v>
      </c>
      <c r="AK102" s="38"/>
    </row>
    <row r="103" spans="1:37" ht="14.25" customHeight="1" x14ac:dyDescent="0.25">
      <c r="A103" t="s">
        <v>1190</v>
      </c>
      <c r="C103" s="45" t="s">
        <v>1002</v>
      </c>
      <c r="D103" s="47" t="s">
        <v>1003</v>
      </c>
      <c r="E103" s="46" t="s">
        <v>257</v>
      </c>
      <c r="F103" s="47" t="s">
        <v>1004</v>
      </c>
      <c r="G103" s="46" t="s">
        <v>130</v>
      </c>
      <c r="H103" s="47">
        <v>32</v>
      </c>
      <c r="I103" s="38">
        <v>32</v>
      </c>
      <c r="J103" s="37"/>
      <c r="K103" s="72"/>
      <c r="L103" s="113"/>
      <c r="M103" s="47"/>
      <c r="N103" s="48"/>
      <c r="O103" s="47"/>
      <c r="P103" s="47"/>
      <c r="Q103" s="113"/>
      <c r="R103" s="47"/>
      <c r="S103" s="81"/>
      <c r="T103" s="113"/>
      <c r="U103" s="37" t="s">
        <v>47</v>
      </c>
      <c r="V103" s="46">
        <v>1</v>
      </c>
      <c r="W103" s="47" t="s">
        <v>685</v>
      </c>
      <c r="X103" s="47" t="s">
        <v>333</v>
      </c>
      <c r="Y103" s="47" t="s">
        <v>333</v>
      </c>
      <c r="Z103" s="48" t="s">
        <v>193</v>
      </c>
      <c r="AA103" s="46" t="s">
        <v>342</v>
      </c>
      <c r="AB103" s="46" t="s">
        <v>342</v>
      </c>
      <c r="AC103" s="46" t="s">
        <v>192</v>
      </c>
      <c r="AD103" s="47"/>
      <c r="AE103" s="47">
        <v>32</v>
      </c>
      <c r="AF103" s="47"/>
      <c r="AG103" s="82">
        <v>2001</v>
      </c>
      <c r="AH103" s="38">
        <v>2013</v>
      </c>
      <c r="AI103" s="37" t="s">
        <v>674</v>
      </c>
      <c r="AJ103" s="47" t="s">
        <v>564</v>
      </c>
      <c r="AK103" s="38" t="s">
        <v>1005</v>
      </c>
    </row>
    <row r="104" spans="1:37" ht="14.25" customHeight="1" x14ac:dyDescent="0.25">
      <c r="A104" t="s">
        <v>1190</v>
      </c>
      <c r="C104" s="45" t="s">
        <v>1006</v>
      </c>
      <c r="D104" s="47" t="s">
        <v>1007</v>
      </c>
      <c r="E104" s="46" t="s">
        <v>282</v>
      </c>
      <c r="F104" s="47" t="s">
        <v>1008</v>
      </c>
      <c r="G104" s="46">
        <v>8086</v>
      </c>
      <c r="H104" s="47" t="s">
        <v>262</v>
      </c>
      <c r="I104" s="38" t="s">
        <v>262</v>
      </c>
      <c r="J104" s="37"/>
      <c r="K104" s="47"/>
      <c r="L104" s="113"/>
      <c r="M104" s="47"/>
      <c r="N104" s="48"/>
      <c r="O104" s="47"/>
      <c r="P104" s="47"/>
      <c r="Q104" s="113"/>
      <c r="R104" s="47"/>
      <c r="S104" s="81"/>
      <c r="T104" s="113"/>
      <c r="U104" s="37" t="s">
        <v>47</v>
      </c>
      <c r="V104" s="46">
        <v>32</v>
      </c>
      <c r="W104" s="47" t="s">
        <v>1219</v>
      </c>
      <c r="X104" s="47" t="s">
        <v>333</v>
      </c>
      <c r="Y104" s="47" t="s">
        <v>333</v>
      </c>
      <c r="Z104" s="48" t="s">
        <v>193</v>
      </c>
      <c r="AA104" s="46" t="s">
        <v>338</v>
      </c>
      <c r="AB104" s="46" t="s">
        <v>338</v>
      </c>
      <c r="AC104" s="46" t="s">
        <v>192</v>
      </c>
      <c r="AD104" s="47"/>
      <c r="AE104" s="47"/>
      <c r="AF104" s="47"/>
      <c r="AG104" s="82">
        <v>2008</v>
      </c>
      <c r="AH104" s="38">
        <v>2014</v>
      </c>
      <c r="AI104" s="37" t="s">
        <v>720</v>
      </c>
      <c r="AJ104" s="47" t="s">
        <v>1218</v>
      </c>
      <c r="AK104" s="38" t="s">
        <v>1009</v>
      </c>
    </row>
    <row r="105" spans="1:37" ht="14.25" customHeight="1" x14ac:dyDescent="0.25">
      <c r="A105" t="s">
        <v>1191</v>
      </c>
      <c r="C105" s="45" t="s">
        <v>308</v>
      </c>
      <c r="D105" s="47" t="s">
        <v>308</v>
      </c>
      <c r="E105" s="46" t="s">
        <v>257</v>
      </c>
      <c r="F105" s="47" t="s">
        <v>309</v>
      </c>
      <c r="G105" s="46">
        <v>6805</v>
      </c>
      <c r="H105" s="47">
        <v>8</v>
      </c>
      <c r="I105" s="38" t="s">
        <v>262</v>
      </c>
      <c r="J105" s="37"/>
      <c r="K105" s="47"/>
      <c r="L105" s="113"/>
      <c r="M105" s="47"/>
      <c r="N105" s="48"/>
      <c r="O105" s="47"/>
      <c r="P105" s="47"/>
      <c r="Q105" s="113"/>
      <c r="R105" s="47"/>
      <c r="S105" s="81"/>
      <c r="T105" s="113"/>
      <c r="U105" s="37" t="s">
        <v>42</v>
      </c>
      <c r="V105" s="46">
        <v>1</v>
      </c>
      <c r="W105" s="80">
        <v>6805</v>
      </c>
      <c r="X105" s="47"/>
      <c r="Y105" s="47" t="s">
        <v>333</v>
      </c>
      <c r="Z105" s="48" t="s">
        <v>193</v>
      </c>
      <c r="AA105" s="46" t="s">
        <v>402</v>
      </c>
      <c r="AB105" s="46" t="s">
        <v>402</v>
      </c>
      <c r="AC105" s="46" t="s">
        <v>192</v>
      </c>
      <c r="AD105" s="47"/>
      <c r="AE105" s="47"/>
      <c r="AF105" s="47"/>
      <c r="AG105" s="82">
        <v>2007</v>
      </c>
      <c r="AH105" s="38">
        <v>2009</v>
      </c>
      <c r="AI105" s="37" t="s">
        <v>314</v>
      </c>
      <c r="AJ105" s="47"/>
      <c r="AK105" s="38"/>
    </row>
    <row r="106" spans="1:37" ht="14.25" customHeight="1" x14ac:dyDescent="0.25">
      <c r="A106" t="s">
        <v>1191</v>
      </c>
      <c r="C106" s="45" t="s">
        <v>316</v>
      </c>
      <c r="D106" s="47" t="s">
        <v>316</v>
      </c>
      <c r="E106" s="46" t="s">
        <v>257</v>
      </c>
      <c r="F106" s="47" t="s">
        <v>309</v>
      </c>
      <c r="G106" s="46">
        <v>6808</v>
      </c>
      <c r="H106" s="47">
        <v>8</v>
      </c>
      <c r="I106" s="38" t="s">
        <v>262</v>
      </c>
      <c r="J106" s="37"/>
      <c r="K106" s="47"/>
      <c r="L106" s="113"/>
      <c r="M106" s="47"/>
      <c r="N106" s="48"/>
      <c r="O106" s="47"/>
      <c r="P106" s="47"/>
      <c r="Q106" s="113"/>
      <c r="R106" s="47"/>
      <c r="S106" s="81"/>
      <c r="T106" s="113"/>
      <c r="U106" s="37" t="s">
        <v>42</v>
      </c>
      <c r="V106" s="46">
        <v>1</v>
      </c>
      <c r="W106" s="47" t="s">
        <v>317</v>
      </c>
      <c r="X106" s="47"/>
      <c r="Y106" s="47" t="s">
        <v>333</v>
      </c>
      <c r="Z106" s="48" t="s">
        <v>193</v>
      </c>
      <c r="AA106" s="46" t="s">
        <v>402</v>
      </c>
      <c r="AB106" s="46" t="s">
        <v>402</v>
      </c>
      <c r="AC106" s="46" t="s">
        <v>192</v>
      </c>
      <c r="AD106" s="47"/>
      <c r="AE106" s="47"/>
      <c r="AF106" s="47"/>
      <c r="AG106" s="82">
        <v>2007</v>
      </c>
      <c r="AH106" s="38">
        <v>2009</v>
      </c>
      <c r="AI106" s="37" t="s">
        <v>318</v>
      </c>
      <c r="AJ106" s="47"/>
      <c r="AK106" s="38"/>
    </row>
    <row r="107" spans="1:37" ht="14.25" customHeight="1" x14ac:dyDescent="0.25">
      <c r="A107" t="s">
        <v>1191</v>
      </c>
      <c r="C107" s="45" t="s">
        <v>374</v>
      </c>
      <c r="D107" s="47" t="s">
        <v>498</v>
      </c>
      <c r="E107" s="46" t="s">
        <v>206</v>
      </c>
      <c r="F107" s="47" t="s">
        <v>375</v>
      </c>
      <c r="G107" s="46" t="s">
        <v>389</v>
      </c>
      <c r="H107" s="47">
        <v>16</v>
      </c>
      <c r="I107" s="38">
        <v>16</v>
      </c>
      <c r="J107" s="37"/>
      <c r="K107" s="72"/>
      <c r="L107" s="113"/>
      <c r="M107" s="47"/>
      <c r="N107" s="48"/>
      <c r="O107" s="47"/>
      <c r="P107" s="47"/>
      <c r="Q107" s="113"/>
      <c r="R107" s="47"/>
      <c r="S107" s="81"/>
      <c r="T107" s="113"/>
      <c r="U107" s="37" t="s">
        <v>42</v>
      </c>
      <c r="V107" s="46">
        <v>5</v>
      </c>
      <c r="W107" s="47" t="s">
        <v>376</v>
      </c>
      <c r="X107" s="47" t="s">
        <v>360</v>
      </c>
      <c r="Y107" s="47"/>
      <c r="Z107" s="48" t="s">
        <v>193</v>
      </c>
      <c r="AA107" s="46" t="s">
        <v>377</v>
      </c>
      <c r="AB107" s="46" t="s">
        <v>377</v>
      </c>
      <c r="AC107" s="46"/>
      <c r="AD107" s="47"/>
      <c r="AE107" s="47"/>
      <c r="AF107" s="47"/>
      <c r="AG107" s="82">
        <v>2010</v>
      </c>
      <c r="AH107" s="38">
        <v>2012</v>
      </c>
      <c r="AI107" s="37"/>
      <c r="AJ107" s="47" t="s">
        <v>378</v>
      </c>
      <c r="AK107" s="38"/>
    </row>
    <row r="108" spans="1:37" ht="14.25" customHeight="1" x14ac:dyDescent="0.25">
      <c r="A108" t="s">
        <v>1191</v>
      </c>
      <c r="C108" s="45" t="s">
        <v>1127</v>
      </c>
      <c r="D108" s="47"/>
      <c r="E108" s="46" t="s">
        <v>257</v>
      </c>
      <c r="F108" s="47" t="s">
        <v>1128</v>
      </c>
      <c r="G108" s="46">
        <v>6502</v>
      </c>
      <c r="H108" s="47">
        <v>8</v>
      </c>
      <c r="I108" s="38" t="s">
        <v>262</v>
      </c>
      <c r="J108" s="37"/>
      <c r="K108" s="72"/>
      <c r="L108" s="113"/>
      <c r="M108" s="47"/>
      <c r="N108" s="48"/>
      <c r="O108" s="47"/>
      <c r="P108" s="47"/>
      <c r="Q108" s="113"/>
      <c r="R108" s="47"/>
      <c r="S108" s="81"/>
      <c r="T108" s="113"/>
      <c r="U108" s="37"/>
      <c r="V108" s="46">
        <v>8</v>
      </c>
      <c r="W108" s="47" t="s">
        <v>1130</v>
      </c>
      <c r="X108" s="47" t="s">
        <v>333</v>
      </c>
      <c r="Y108" s="47" t="s">
        <v>333</v>
      </c>
      <c r="Z108" s="48" t="s">
        <v>193</v>
      </c>
      <c r="AA108" s="46" t="s">
        <v>279</v>
      </c>
      <c r="AB108" s="46" t="s">
        <v>279</v>
      </c>
      <c r="AC108" s="46" t="s">
        <v>192</v>
      </c>
      <c r="AD108" s="47"/>
      <c r="AE108" s="47"/>
      <c r="AF108" s="47"/>
      <c r="AG108" s="82">
        <v>2001</v>
      </c>
      <c r="AH108" s="38">
        <v>2002</v>
      </c>
      <c r="AI108" s="37" t="s">
        <v>312</v>
      </c>
      <c r="AJ108" s="75" t="s">
        <v>1129</v>
      </c>
      <c r="AK108" s="38"/>
    </row>
    <row r="109" spans="1:37" ht="14.25" customHeight="1" x14ac:dyDescent="0.25">
      <c r="A109" t="s">
        <v>1191</v>
      </c>
      <c r="C109" s="45" t="s">
        <v>1135</v>
      </c>
      <c r="D109" s="47"/>
      <c r="E109" s="46" t="s">
        <v>206</v>
      </c>
      <c r="F109" s="47" t="s">
        <v>1136</v>
      </c>
      <c r="G109" s="46">
        <v>6809</v>
      </c>
      <c r="H109" s="47" t="s">
        <v>262</v>
      </c>
      <c r="I109" s="38" t="s">
        <v>262</v>
      </c>
      <c r="J109" s="37"/>
      <c r="K109" s="72"/>
      <c r="L109" s="113"/>
      <c r="M109" s="47"/>
      <c r="N109" s="48"/>
      <c r="O109" s="47"/>
      <c r="P109" s="47"/>
      <c r="Q109" s="113"/>
      <c r="R109" s="47"/>
      <c r="S109" s="81"/>
      <c r="T109" s="113"/>
      <c r="U109" s="37" t="s">
        <v>42</v>
      </c>
      <c r="V109" s="46">
        <v>26</v>
      </c>
      <c r="W109" s="47" t="s">
        <v>1135</v>
      </c>
      <c r="X109" s="47" t="s">
        <v>333</v>
      </c>
      <c r="Y109" s="47" t="s">
        <v>333</v>
      </c>
      <c r="Z109" s="48" t="s">
        <v>193</v>
      </c>
      <c r="AA109" s="46" t="s">
        <v>402</v>
      </c>
      <c r="AB109" s="46" t="s">
        <v>402</v>
      </c>
      <c r="AC109" s="46" t="s">
        <v>192</v>
      </c>
      <c r="AD109" s="47"/>
      <c r="AE109" s="47"/>
      <c r="AF109" s="47"/>
      <c r="AG109" s="82">
        <v>1999</v>
      </c>
      <c r="AH109" s="38"/>
      <c r="AI109" s="56" t="s">
        <v>313</v>
      </c>
      <c r="AJ109" s="47" t="s">
        <v>1032</v>
      </c>
      <c r="AK109" s="38"/>
    </row>
    <row r="110" spans="1:37" ht="14.25" customHeight="1" x14ac:dyDescent="0.25">
      <c r="A110" t="s">
        <v>1191</v>
      </c>
      <c r="C110" s="45" t="s">
        <v>517</v>
      </c>
      <c r="D110" s="47" t="s">
        <v>518</v>
      </c>
      <c r="E110" s="46" t="s">
        <v>257</v>
      </c>
      <c r="F110" s="47" t="s">
        <v>519</v>
      </c>
      <c r="G110" s="46" t="s">
        <v>353</v>
      </c>
      <c r="H110" s="47">
        <v>16</v>
      </c>
      <c r="I110" s="38">
        <v>16</v>
      </c>
      <c r="J110" s="37"/>
      <c r="K110" s="72"/>
      <c r="L110" s="113"/>
      <c r="M110" s="47"/>
      <c r="N110" s="48"/>
      <c r="O110" s="47"/>
      <c r="P110" s="47"/>
      <c r="Q110" s="113"/>
      <c r="R110" s="47"/>
      <c r="S110" s="81"/>
      <c r="T110" s="113"/>
      <c r="U110" s="37" t="s">
        <v>47</v>
      </c>
      <c r="V110" s="46">
        <v>12</v>
      </c>
      <c r="W110" s="47" t="s">
        <v>520</v>
      </c>
      <c r="X110" s="47" t="s">
        <v>333</v>
      </c>
      <c r="Y110" s="47"/>
      <c r="Z110" s="48" t="s">
        <v>193</v>
      </c>
      <c r="AA110" s="46" t="s">
        <v>402</v>
      </c>
      <c r="AB110" s="46" t="s">
        <v>402</v>
      </c>
      <c r="AC110" s="46"/>
      <c r="AD110" s="47">
        <v>13</v>
      </c>
      <c r="AE110" s="47">
        <v>8</v>
      </c>
      <c r="AF110" s="47">
        <v>5</v>
      </c>
      <c r="AG110" s="82">
        <v>2012</v>
      </c>
      <c r="AH110" s="38">
        <v>2012</v>
      </c>
      <c r="AI110" s="37"/>
      <c r="AJ110" s="47"/>
      <c r="AK110" s="38"/>
    </row>
    <row r="111" spans="1:37" ht="14.25" customHeight="1" x14ac:dyDescent="0.25">
      <c r="A111" t="s">
        <v>1191</v>
      </c>
      <c r="C111" s="45" t="s">
        <v>727</v>
      </c>
      <c r="D111" s="47" t="s">
        <v>727</v>
      </c>
      <c r="E111" s="46" t="s">
        <v>282</v>
      </c>
      <c r="F111" s="47" t="s">
        <v>728</v>
      </c>
      <c r="G111" s="46" t="s">
        <v>364</v>
      </c>
      <c r="H111" s="47">
        <v>32</v>
      </c>
      <c r="I111" s="38">
        <v>32</v>
      </c>
      <c r="J111" s="37"/>
      <c r="K111" s="72"/>
      <c r="L111" s="113"/>
      <c r="M111" s="47"/>
      <c r="N111" s="48"/>
      <c r="O111" s="47"/>
      <c r="P111" s="47"/>
      <c r="Q111" s="113"/>
      <c r="R111" s="47"/>
      <c r="S111" s="81"/>
      <c r="T111" s="113"/>
      <c r="U111" s="37" t="s">
        <v>47</v>
      </c>
      <c r="V111" s="46">
        <v>8</v>
      </c>
      <c r="W111" s="47" t="s">
        <v>727</v>
      </c>
      <c r="X111" s="47" t="s">
        <v>333</v>
      </c>
      <c r="Y111" s="47" t="s">
        <v>333</v>
      </c>
      <c r="Z111" s="48" t="s">
        <v>193</v>
      </c>
      <c r="AA111" s="46" t="s">
        <v>402</v>
      </c>
      <c r="AB111" s="46" t="s">
        <v>402</v>
      </c>
      <c r="AC111" s="46" t="s">
        <v>192</v>
      </c>
      <c r="AD111" s="47"/>
      <c r="AE111" s="47"/>
      <c r="AF111" s="47"/>
      <c r="AG111" s="82">
        <v>2006</v>
      </c>
      <c r="AH111" s="38">
        <v>2009</v>
      </c>
      <c r="AI111" s="37"/>
      <c r="AJ111" s="47" t="s">
        <v>729</v>
      </c>
      <c r="AK111" s="38"/>
    </row>
    <row r="112" spans="1:37" ht="14.25" customHeight="1" x14ac:dyDescent="0.25">
      <c r="A112" t="s">
        <v>1192</v>
      </c>
      <c r="C112" s="45" t="s">
        <v>350</v>
      </c>
      <c r="D112" s="47" t="s">
        <v>351</v>
      </c>
      <c r="E112" s="46" t="s">
        <v>257</v>
      </c>
      <c r="F112" s="47" t="s">
        <v>352</v>
      </c>
      <c r="G112" s="46" t="s">
        <v>763</v>
      </c>
      <c r="H112" s="47">
        <v>32</v>
      </c>
      <c r="I112" s="38">
        <v>32</v>
      </c>
      <c r="J112" s="37"/>
      <c r="K112" s="72"/>
      <c r="L112" s="113"/>
      <c r="M112" s="47"/>
      <c r="N112" s="48"/>
      <c r="O112" s="47"/>
      <c r="P112" s="47"/>
      <c r="Q112" s="113"/>
      <c r="R112" s="47"/>
      <c r="S112" s="81"/>
      <c r="T112" s="113"/>
      <c r="U112" s="37" t="s">
        <v>47</v>
      </c>
      <c r="V112" s="46">
        <v>19</v>
      </c>
      <c r="W112" s="47" t="s">
        <v>350</v>
      </c>
      <c r="X112" s="47"/>
      <c r="Y112" s="47" t="s">
        <v>333</v>
      </c>
      <c r="Z112" s="48" t="s">
        <v>193</v>
      </c>
      <c r="AA112" s="46" t="s">
        <v>342</v>
      </c>
      <c r="AB112" s="46" t="s">
        <v>342</v>
      </c>
      <c r="AC112" s="46" t="s">
        <v>192</v>
      </c>
      <c r="AD112" s="47"/>
      <c r="AE112" s="47"/>
      <c r="AF112" s="47"/>
      <c r="AG112" s="82">
        <v>2012</v>
      </c>
      <c r="AH112" s="38">
        <v>2014</v>
      </c>
      <c r="AI112" s="37" t="s">
        <v>355</v>
      </c>
      <c r="AJ112" s="47" t="s">
        <v>354</v>
      </c>
      <c r="AK112" s="38"/>
    </row>
    <row r="113" spans="1:37" ht="14.25" customHeight="1" x14ac:dyDescent="0.25">
      <c r="A113" t="s">
        <v>1192</v>
      </c>
      <c r="C113" s="45" t="s">
        <v>356</v>
      </c>
      <c r="D113" s="47" t="s">
        <v>357</v>
      </c>
      <c r="E113" s="46" t="s">
        <v>282</v>
      </c>
      <c r="F113" s="47" t="s">
        <v>358</v>
      </c>
      <c r="G113" s="46" t="s">
        <v>353</v>
      </c>
      <c r="H113" s="47">
        <v>16</v>
      </c>
      <c r="I113" s="38">
        <v>16</v>
      </c>
      <c r="J113" s="37"/>
      <c r="K113" s="72"/>
      <c r="L113" s="113"/>
      <c r="M113" s="47"/>
      <c r="N113" s="48"/>
      <c r="O113" s="47"/>
      <c r="P113" s="47"/>
      <c r="Q113" s="113"/>
      <c r="R113" s="47"/>
      <c r="S113" s="81"/>
      <c r="T113" s="113"/>
      <c r="U113" s="37" t="s">
        <v>42</v>
      </c>
      <c r="V113" s="46">
        <v>7</v>
      </c>
      <c r="W113" s="47" t="s">
        <v>275</v>
      </c>
      <c r="X113" s="47" t="s">
        <v>360</v>
      </c>
      <c r="Y113" s="47"/>
      <c r="Z113" s="48" t="s">
        <v>193</v>
      </c>
      <c r="AA113" s="46" t="s">
        <v>402</v>
      </c>
      <c r="AB113" s="46" t="s">
        <v>402</v>
      </c>
      <c r="AC113" s="46" t="s">
        <v>192</v>
      </c>
      <c r="AD113" s="47"/>
      <c r="AE113" s="47">
        <v>16</v>
      </c>
      <c r="AF113" s="47"/>
      <c r="AG113" s="82">
        <v>2009</v>
      </c>
      <c r="AH113" s="38">
        <v>2009</v>
      </c>
      <c r="AI113" s="37"/>
      <c r="AJ113" s="47" t="s">
        <v>359</v>
      </c>
      <c r="AK113" s="38"/>
    </row>
    <row r="114" spans="1:37" ht="14.25" customHeight="1" x14ac:dyDescent="0.25">
      <c r="A114" t="s">
        <v>1192</v>
      </c>
      <c r="C114" s="45" t="s">
        <v>390</v>
      </c>
      <c r="D114" s="47" t="s">
        <v>391</v>
      </c>
      <c r="E114" s="46" t="s">
        <v>206</v>
      </c>
      <c r="F114" s="47" t="s">
        <v>392</v>
      </c>
      <c r="G114" s="46" t="s">
        <v>353</v>
      </c>
      <c r="H114" s="47">
        <v>16</v>
      </c>
      <c r="I114" s="38">
        <v>16</v>
      </c>
      <c r="J114" s="37" t="s">
        <v>20</v>
      </c>
      <c r="K114" s="72"/>
      <c r="L114" s="113"/>
      <c r="M114" s="47">
        <v>676</v>
      </c>
      <c r="N114" s="48">
        <v>6</v>
      </c>
      <c r="O114" s="47">
        <v>1</v>
      </c>
      <c r="P114" s="47">
        <v>1</v>
      </c>
      <c r="Q114" s="113">
        <v>105</v>
      </c>
      <c r="R114" s="47">
        <v>14.5</v>
      </c>
      <c r="S114" s="81">
        <v>0.8</v>
      </c>
      <c r="T114" s="113">
        <f>1000*S114*Q114/M114</f>
        <v>124.2603550295858</v>
      </c>
      <c r="U114" s="37" t="s">
        <v>42</v>
      </c>
      <c r="V114" s="46">
        <v>13</v>
      </c>
      <c r="W114" s="47" t="s">
        <v>393</v>
      </c>
      <c r="X114" s="47" t="s">
        <v>333</v>
      </c>
      <c r="Y114" s="47"/>
      <c r="Z114" s="48" t="s">
        <v>193</v>
      </c>
      <c r="AA114" s="46" t="s">
        <v>342</v>
      </c>
      <c r="AB114" s="46" t="s">
        <v>342</v>
      </c>
      <c r="AC114" s="46" t="s">
        <v>192</v>
      </c>
      <c r="AD114" s="47"/>
      <c r="AE114" s="47">
        <v>8</v>
      </c>
      <c r="AF114" s="47"/>
      <c r="AG114" s="82">
        <v>2013</v>
      </c>
      <c r="AH114" s="38">
        <v>2013</v>
      </c>
      <c r="AI114" s="37"/>
      <c r="AJ114" s="47" t="s">
        <v>394</v>
      </c>
      <c r="AK114" s="38" t="s">
        <v>198</v>
      </c>
    </row>
    <row r="115" spans="1:37" ht="14.25" customHeight="1" x14ac:dyDescent="0.25">
      <c r="A115" t="s">
        <v>1192</v>
      </c>
      <c r="C115" s="45" t="s">
        <v>1164</v>
      </c>
      <c r="D115" s="47"/>
      <c r="E115" s="46" t="s">
        <v>257</v>
      </c>
      <c r="F115" s="47" t="s">
        <v>1165</v>
      </c>
      <c r="G115" s="46" t="s">
        <v>254</v>
      </c>
      <c r="H115" s="47">
        <v>16</v>
      </c>
      <c r="I115" s="38">
        <v>5</v>
      </c>
      <c r="J115" s="37"/>
      <c r="K115" s="72"/>
      <c r="L115" s="113"/>
      <c r="M115" s="47"/>
      <c r="N115" s="48"/>
      <c r="O115" s="47"/>
      <c r="P115" s="47"/>
      <c r="Q115" s="113"/>
      <c r="R115" s="47"/>
      <c r="S115" s="81"/>
      <c r="T115" s="113"/>
      <c r="U115" s="37" t="s">
        <v>47</v>
      </c>
      <c r="V115" s="46">
        <v>1</v>
      </c>
      <c r="W115" s="47" t="s">
        <v>1164</v>
      </c>
      <c r="X115" s="47" t="s">
        <v>333</v>
      </c>
      <c r="Y115" s="47" t="s">
        <v>333</v>
      </c>
      <c r="Z115" s="48" t="s">
        <v>193</v>
      </c>
      <c r="AA115" s="46"/>
      <c r="AB115" s="46"/>
      <c r="AC115" s="46"/>
      <c r="AD115" s="47"/>
      <c r="AE115" s="47"/>
      <c r="AF115" s="47"/>
      <c r="AG115" s="82">
        <v>2002</v>
      </c>
      <c r="AH115" s="38">
        <v>2011</v>
      </c>
      <c r="AI115" s="37" t="s">
        <v>1166</v>
      </c>
      <c r="AJ115" s="47" t="s">
        <v>1167</v>
      </c>
      <c r="AK115" s="38"/>
    </row>
    <row r="116" spans="1:37" ht="14.25" customHeight="1" x14ac:dyDescent="0.25">
      <c r="A116" t="s">
        <v>1192</v>
      </c>
      <c r="C116" s="45" t="s">
        <v>502</v>
      </c>
      <c r="D116" s="47"/>
      <c r="E116" s="80" t="s">
        <v>310</v>
      </c>
      <c r="F116" s="47" t="s">
        <v>504</v>
      </c>
      <c r="G116" s="46" t="s">
        <v>353</v>
      </c>
      <c r="H116" s="47">
        <v>32</v>
      </c>
      <c r="I116" s="38" t="s">
        <v>369</v>
      </c>
      <c r="J116" s="37" t="s">
        <v>20</v>
      </c>
      <c r="K116" s="72"/>
      <c r="L116" s="113"/>
      <c r="M116" s="47">
        <v>1800</v>
      </c>
      <c r="N116" s="48">
        <v>6</v>
      </c>
      <c r="O116" s="47"/>
      <c r="P116" s="47">
        <v>32</v>
      </c>
      <c r="Q116" s="113">
        <v>72</v>
      </c>
      <c r="R116" s="47"/>
      <c r="S116" s="81">
        <v>1</v>
      </c>
      <c r="T116" s="113">
        <f>1000*S116*Q116/M116</f>
        <v>40</v>
      </c>
      <c r="U116" s="37" t="s">
        <v>199</v>
      </c>
      <c r="V116" s="46"/>
      <c r="W116" s="47"/>
      <c r="X116" s="47"/>
      <c r="Y116" s="47"/>
      <c r="Z116" s="48"/>
      <c r="AA116" s="46" t="s">
        <v>342</v>
      </c>
      <c r="AB116" s="46" t="s">
        <v>342</v>
      </c>
      <c r="AC116" s="46"/>
      <c r="AD116" s="47"/>
      <c r="AE116" s="47">
        <v>32</v>
      </c>
      <c r="AF116" s="47"/>
      <c r="AG116" s="82"/>
      <c r="AH116" s="38"/>
      <c r="AI116" s="56" t="s">
        <v>503</v>
      </c>
      <c r="AJ116" s="119"/>
      <c r="AK116" s="38"/>
    </row>
    <row r="117" spans="1:37" ht="14.25" customHeight="1" x14ac:dyDescent="0.25">
      <c r="A117" t="s">
        <v>1192</v>
      </c>
      <c r="C117" s="45" t="s">
        <v>273</v>
      </c>
      <c r="D117" s="47" t="s">
        <v>272</v>
      </c>
      <c r="E117" s="46" t="s">
        <v>257</v>
      </c>
      <c r="F117" s="47" t="s">
        <v>271</v>
      </c>
      <c r="G117" s="46" t="s">
        <v>24</v>
      </c>
      <c r="H117" s="47">
        <v>16</v>
      </c>
      <c r="I117" s="38">
        <v>16</v>
      </c>
      <c r="J117" s="37"/>
      <c r="K117" s="72"/>
      <c r="L117" s="113"/>
      <c r="M117" s="47"/>
      <c r="N117" s="48"/>
      <c r="O117" s="47"/>
      <c r="P117" s="47"/>
      <c r="Q117" s="113"/>
      <c r="R117" s="47"/>
      <c r="S117" s="81"/>
      <c r="T117" s="113"/>
      <c r="U117" s="37" t="s">
        <v>47</v>
      </c>
      <c r="V117" s="46">
        <v>16</v>
      </c>
      <c r="W117" s="47" t="s">
        <v>275</v>
      </c>
      <c r="X117" s="47" t="s">
        <v>288</v>
      </c>
      <c r="Y117" s="47"/>
      <c r="Z117" s="48" t="s">
        <v>193</v>
      </c>
      <c r="AA117" s="46" t="s">
        <v>279</v>
      </c>
      <c r="AB117" s="46" t="s">
        <v>279</v>
      </c>
      <c r="AC117" s="46" t="s">
        <v>193</v>
      </c>
      <c r="AD117" s="47">
        <v>16</v>
      </c>
      <c r="AE117" s="47">
        <v>2</v>
      </c>
      <c r="AF117" s="47"/>
      <c r="AG117" s="82">
        <v>2009</v>
      </c>
      <c r="AH117" s="38">
        <v>2010</v>
      </c>
      <c r="AI117" s="37"/>
      <c r="AJ117" s="47" t="s">
        <v>274</v>
      </c>
      <c r="AK117" s="84" t="s">
        <v>278</v>
      </c>
    </row>
    <row r="118" spans="1:37" ht="14.25" customHeight="1" x14ac:dyDescent="0.25">
      <c r="A118" t="s">
        <v>1192</v>
      </c>
      <c r="C118" s="45" t="s">
        <v>255</v>
      </c>
      <c r="D118" s="47" t="s">
        <v>256</v>
      </c>
      <c r="E118" s="46" t="s">
        <v>257</v>
      </c>
      <c r="F118" s="47" t="s">
        <v>261</v>
      </c>
      <c r="G118" s="46" t="s">
        <v>163</v>
      </c>
      <c r="H118" s="47">
        <v>16</v>
      </c>
      <c r="I118" s="38" t="s">
        <v>262</v>
      </c>
      <c r="J118" s="37"/>
      <c r="K118" s="72"/>
      <c r="L118" s="113"/>
      <c r="M118" s="47"/>
      <c r="N118" s="48"/>
      <c r="O118" s="47"/>
      <c r="P118" s="47"/>
      <c r="Q118" s="113"/>
      <c r="R118" s="47"/>
      <c r="S118" s="81"/>
      <c r="T118" s="113"/>
      <c r="U118" s="37" t="s">
        <v>42</v>
      </c>
      <c r="V118" s="46">
        <v>22</v>
      </c>
      <c r="W118" s="47" t="s">
        <v>264</v>
      </c>
      <c r="X118" s="47" t="s">
        <v>277</v>
      </c>
      <c r="Y118" s="47" t="s">
        <v>259</v>
      </c>
      <c r="Z118" s="48" t="s">
        <v>193</v>
      </c>
      <c r="AA118" s="46"/>
      <c r="AB118" s="46"/>
      <c r="AC118" s="46" t="s">
        <v>192</v>
      </c>
      <c r="AD118" s="47"/>
      <c r="AE118" s="47"/>
      <c r="AF118" s="47"/>
      <c r="AG118" s="82">
        <v>2003</v>
      </c>
      <c r="AH118" s="38">
        <v>2012</v>
      </c>
      <c r="AI118" s="37"/>
      <c r="AJ118" s="47" t="s">
        <v>268</v>
      </c>
      <c r="AK118" s="38" t="s">
        <v>266</v>
      </c>
    </row>
    <row r="119" spans="1:37" ht="14.25" customHeight="1" x14ac:dyDescent="0.25">
      <c r="A119" t="s">
        <v>1192</v>
      </c>
      <c r="C119" s="45" t="s">
        <v>505</v>
      </c>
      <c r="D119" s="47" t="s">
        <v>505</v>
      </c>
      <c r="E119" s="46" t="s">
        <v>257</v>
      </c>
      <c r="F119" s="47" t="s">
        <v>506</v>
      </c>
      <c r="G119" s="46" t="s">
        <v>254</v>
      </c>
      <c r="H119" s="47" t="s">
        <v>395</v>
      </c>
      <c r="I119" s="38" t="s">
        <v>192</v>
      </c>
      <c r="J119" s="37"/>
      <c r="K119" s="72"/>
      <c r="L119" s="113"/>
      <c r="M119" s="47"/>
      <c r="N119" s="48"/>
      <c r="O119" s="47"/>
      <c r="P119" s="47"/>
      <c r="Q119" s="113"/>
      <c r="R119" s="47"/>
      <c r="S119" s="81"/>
      <c r="T119" s="113"/>
      <c r="U119" s="37" t="s">
        <v>42</v>
      </c>
      <c r="V119" s="46">
        <v>25</v>
      </c>
      <c r="W119" s="47" t="s">
        <v>275</v>
      </c>
      <c r="X119" s="47" t="s">
        <v>333</v>
      </c>
      <c r="Y119" s="47"/>
      <c r="Z119" s="48"/>
      <c r="AA119" s="46"/>
      <c r="AB119" s="46"/>
      <c r="AC119" s="46"/>
      <c r="AD119" s="47"/>
      <c r="AE119" s="47"/>
      <c r="AF119" s="47"/>
      <c r="AG119" s="82">
        <v>2003</v>
      </c>
      <c r="AH119" s="38">
        <v>2009</v>
      </c>
      <c r="AI119" s="37"/>
      <c r="AJ119" s="47" t="s">
        <v>507</v>
      </c>
      <c r="AK119" s="38"/>
    </row>
    <row r="120" spans="1:37" ht="14.25" customHeight="1" x14ac:dyDescent="0.25">
      <c r="A120" t="s">
        <v>1192</v>
      </c>
      <c r="C120" s="45" t="s">
        <v>1061</v>
      </c>
      <c r="D120" s="47"/>
      <c r="E120" s="46" t="s">
        <v>206</v>
      </c>
      <c r="F120" s="47" t="s">
        <v>1063</v>
      </c>
      <c r="G120" s="46" t="s">
        <v>797</v>
      </c>
      <c r="H120" s="47">
        <v>16</v>
      </c>
      <c r="I120" s="38">
        <v>16</v>
      </c>
      <c r="J120" s="37"/>
      <c r="K120" s="72"/>
      <c r="L120" s="113"/>
      <c r="M120" s="47"/>
      <c r="N120" s="48"/>
      <c r="O120" s="47"/>
      <c r="P120" s="47"/>
      <c r="Q120" s="113"/>
      <c r="R120" s="47"/>
      <c r="S120" s="81"/>
      <c r="T120" s="113"/>
      <c r="U120" s="37" t="s">
        <v>42</v>
      </c>
      <c r="V120" s="46">
        <v>6</v>
      </c>
      <c r="W120" s="47" t="s">
        <v>1065</v>
      </c>
      <c r="X120" s="47" t="s">
        <v>333</v>
      </c>
      <c r="Y120" s="47"/>
      <c r="Z120" s="48" t="s">
        <v>193</v>
      </c>
      <c r="AA120" s="46">
        <v>256</v>
      </c>
      <c r="AB120" s="46" t="s">
        <v>427</v>
      </c>
      <c r="AC120" s="46"/>
      <c r="AD120" s="47"/>
      <c r="AE120" s="47"/>
      <c r="AF120" s="47"/>
      <c r="AG120" s="82">
        <v>2001</v>
      </c>
      <c r="AH120" s="38"/>
      <c r="AI120" s="56" t="s">
        <v>1062</v>
      </c>
      <c r="AJ120" s="47" t="s">
        <v>1064</v>
      </c>
      <c r="AK120" s="38"/>
    </row>
    <row r="121" spans="1:37" ht="14.25" customHeight="1" x14ac:dyDescent="0.25">
      <c r="A121" t="s">
        <v>1192</v>
      </c>
      <c r="C121" s="45" t="s">
        <v>429</v>
      </c>
      <c r="D121" s="47"/>
      <c r="E121" s="80" t="s">
        <v>310</v>
      </c>
      <c r="F121" s="47" t="s">
        <v>1225</v>
      </c>
      <c r="G121" s="46" t="s">
        <v>430</v>
      </c>
      <c r="H121" s="47">
        <v>16</v>
      </c>
      <c r="I121" s="38"/>
      <c r="J121" s="37" t="s">
        <v>44</v>
      </c>
      <c r="K121" s="72" t="s">
        <v>429</v>
      </c>
      <c r="L121" s="113"/>
      <c r="M121" s="47">
        <v>1100</v>
      </c>
      <c r="N121" s="48">
        <v>6</v>
      </c>
      <c r="O121" s="47"/>
      <c r="P121" s="47"/>
      <c r="Q121" s="113">
        <v>160</v>
      </c>
      <c r="R121" s="47"/>
      <c r="S121" s="81">
        <v>0.67</v>
      </c>
      <c r="T121" s="113">
        <f>1000*S121*Q121/M121</f>
        <v>97.454545454545453</v>
      </c>
      <c r="U121" s="37" t="s">
        <v>199</v>
      </c>
      <c r="V121" s="46"/>
      <c r="W121" s="47"/>
      <c r="X121" s="47" t="s">
        <v>333</v>
      </c>
      <c r="Y121" s="47" t="s">
        <v>333</v>
      </c>
      <c r="Z121" s="48" t="s">
        <v>193</v>
      </c>
      <c r="AA121" s="46" t="s">
        <v>402</v>
      </c>
      <c r="AB121" s="46" t="s">
        <v>402</v>
      </c>
      <c r="AC121" s="46"/>
      <c r="AD121" s="47"/>
      <c r="AE121" s="47">
        <v>16</v>
      </c>
      <c r="AF121" s="47"/>
      <c r="AG121" s="82"/>
      <c r="AH121" s="38"/>
      <c r="AI121" s="56" t="s">
        <v>1227</v>
      </c>
      <c r="AJ121" s="47" t="s">
        <v>1239</v>
      </c>
      <c r="AK121" s="38" t="s">
        <v>1226</v>
      </c>
    </row>
    <row r="122" spans="1:37" ht="14.25" customHeight="1" x14ac:dyDescent="0.25">
      <c r="A122" t="s">
        <v>1192</v>
      </c>
      <c r="C122" s="45" t="s">
        <v>429</v>
      </c>
      <c r="D122" s="47"/>
      <c r="E122" s="80" t="s">
        <v>310</v>
      </c>
      <c r="F122" s="47" t="s">
        <v>1225</v>
      </c>
      <c r="G122" s="46" t="s">
        <v>1228</v>
      </c>
      <c r="H122" s="47">
        <v>32</v>
      </c>
      <c r="I122" s="38"/>
      <c r="J122" s="37" t="s">
        <v>33</v>
      </c>
      <c r="K122" s="72" t="s">
        <v>429</v>
      </c>
      <c r="L122" s="113"/>
      <c r="M122" s="47">
        <v>1800</v>
      </c>
      <c r="N122" s="48" t="s">
        <v>1190</v>
      </c>
      <c r="O122" s="47"/>
      <c r="P122" s="47"/>
      <c r="Q122" s="113">
        <v>200</v>
      </c>
      <c r="R122" s="47"/>
      <c r="S122" s="81">
        <v>1</v>
      </c>
      <c r="T122" s="113">
        <f>1000*S122*Q122/M122</f>
        <v>111.11111111111111</v>
      </c>
      <c r="U122" s="37" t="s">
        <v>199</v>
      </c>
      <c r="V122" s="46"/>
      <c r="W122" s="47"/>
      <c r="X122" s="47" t="s">
        <v>333</v>
      </c>
      <c r="Y122" s="47" t="s">
        <v>333</v>
      </c>
      <c r="Z122" s="48"/>
      <c r="AA122" s="46" t="s">
        <v>342</v>
      </c>
      <c r="AB122" s="46" t="s">
        <v>342</v>
      </c>
      <c r="AC122" s="46"/>
      <c r="AD122" s="47"/>
      <c r="AE122" s="47">
        <v>16</v>
      </c>
      <c r="AF122" s="47">
        <v>5</v>
      </c>
      <c r="AG122" s="82"/>
      <c r="AH122" s="38"/>
      <c r="AI122" s="56" t="s">
        <v>1227</v>
      </c>
      <c r="AJ122" s="47" t="s">
        <v>1239</v>
      </c>
      <c r="AK122" s="38" t="s">
        <v>1226</v>
      </c>
    </row>
    <row r="123" spans="1:37" ht="14.25" customHeight="1" x14ac:dyDescent="0.25">
      <c r="A123" t="s">
        <v>1192</v>
      </c>
      <c r="C123" s="45" t="s">
        <v>525</v>
      </c>
      <c r="D123" s="47" t="s">
        <v>526</v>
      </c>
      <c r="E123" s="46" t="s">
        <v>257</v>
      </c>
      <c r="F123" s="47" t="s">
        <v>527</v>
      </c>
      <c r="G123" s="46" t="s">
        <v>353</v>
      </c>
      <c r="H123" s="47">
        <v>8</v>
      </c>
      <c r="I123" s="38">
        <v>16</v>
      </c>
      <c r="J123" s="37"/>
      <c r="K123" s="72"/>
      <c r="L123" s="113"/>
      <c r="M123" s="47"/>
      <c r="N123" s="48"/>
      <c r="O123" s="47"/>
      <c r="P123" s="47"/>
      <c r="Q123" s="113"/>
      <c r="R123" s="47"/>
      <c r="S123" s="81"/>
      <c r="T123" s="113"/>
      <c r="U123" s="37" t="s">
        <v>47</v>
      </c>
      <c r="V123" s="46">
        <v>1</v>
      </c>
      <c r="W123" s="47" t="s">
        <v>528</v>
      </c>
      <c r="X123" s="47" t="s">
        <v>333</v>
      </c>
      <c r="Y123" s="47"/>
      <c r="Z123" s="48"/>
      <c r="AA123" s="46"/>
      <c r="AB123" s="46"/>
      <c r="AC123" s="46"/>
      <c r="AD123" s="47">
        <v>15</v>
      </c>
      <c r="AE123" s="47">
        <v>6</v>
      </c>
      <c r="AF123" s="47"/>
      <c r="AG123" s="82">
        <v>2004</v>
      </c>
      <c r="AH123" s="38">
        <v>2009</v>
      </c>
      <c r="AI123" s="37"/>
      <c r="AJ123" s="47" t="s">
        <v>529</v>
      </c>
      <c r="AK123" s="38"/>
    </row>
    <row r="124" spans="1:37" ht="14.25" customHeight="1" x14ac:dyDescent="0.25">
      <c r="A124" t="s">
        <v>1192</v>
      </c>
      <c r="C124" s="45" t="s">
        <v>1087</v>
      </c>
      <c r="D124" s="47"/>
      <c r="E124" s="46" t="s">
        <v>257</v>
      </c>
      <c r="F124" s="47" t="s">
        <v>1088</v>
      </c>
      <c r="G124" s="46" t="s">
        <v>353</v>
      </c>
      <c r="H124" s="47">
        <v>8</v>
      </c>
      <c r="I124" s="38">
        <v>18</v>
      </c>
      <c r="J124" s="37"/>
      <c r="K124" s="72"/>
      <c r="L124" s="113"/>
      <c r="M124" s="47"/>
      <c r="N124" s="48"/>
      <c r="O124" s="47"/>
      <c r="P124" s="47"/>
      <c r="Q124" s="113"/>
      <c r="R124" s="47"/>
      <c r="S124" s="81"/>
      <c r="T124" s="113"/>
      <c r="U124" s="37" t="s">
        <v>42</v>
      </c>
      <c r="V124" s="46">
        <v>20</v>
      </c>
      <c r="W124" s="47" t="s">
        <v>1090</v>
      </c>
      <c r="X124" s="47" t="s">
        <v>333</v>
      </c>
      <c r="Y124" s="47"/>
      <c r="Z124" s="48" t="s">
        <v>193</v>
      </c>
      <c r="AA124" s="46">
        <v>256</v>
      </c>
      <c r="AB124" s="46" t="s">
        <v>279</v>
      </c>
      <c r="AC124" s="46" t="s">
        <v>192</v>
      </c>
      <c r="AD124" s="47"/>
      <c r="AE124" s="47">
        <v>8</v>
      </c>
      <c r="AF124" s="47"/>
      <c r="AG124" s="82">
        <v>2007</v>
      </c>
      <c r="AH124" s="38"/>
      <c r="AI124" s="56"/>
      <c r="AJ124" s="47" t="s">
        <v>1089</v>
      </c>
      <c r="AK124" s="38"/>
    </row>
    <row r="125" spans="1:37" ht="14.25" customHeight="1" x14ac:dyDescent="0.25">
      <c r="A125" t="s">
        <v>1192</v>
      </c>
      <c r="C125" s="45" t="s">
        <v>440</v>
      </c>
      <c r="D125" s="47" t="s">
        <v>440</v>
      </c>
      <c r="E125" s="46" t="s">
        <v>257</v>
      </c>
      <c r="F125" s="47" t="s">
        <v>441</v>
      </c>
      <c r="G125" s="46" t="s">
        <v>442</v>
      </c>
      <c r="H125" s="47">
        <v>32</v>
      </c>
      <c r="I125" s="38">
        <v>16</v>
      </c>
      <c r="J125" s="37" t="s">
        <v>177</v>
      </c>
      <c r="K125" s="72" t="s">
        <v>441</v>
      </c>
      <c r="L125" s="113"/>
      <c r="M125" s="47">
        <v>1800</v>
      </c>
      <c r="N125" s="48">
        <v>4</v>
      </c>
      <c r="O125" s="47">
        <v>4</v>
      </c>
      <c r="P125" s="47">
        <v>3</v>
      </c>
      <c r="Q125" s="113">
        <v>200</v>
      </c>
      <c r="R125" s="47"/>
      <c r="S125" s="81">
        <v>1</v>
      </c>
      <c r="T125" s="113">
        <f>1000*S125*Q125/M125</f>
        <v>111.11111111111111</v>
      </c>
      <c r="U125" s="37" t="s">
        <v>47</v>
      </c>
      <c r="V125" s="46"/>
      <c r="W125" s="47"/>
      <c r="X125" s="47" t="s">
        <v>333</v>
      </c>
      <c r="Y125" s="47"/>
      <c r="Z125" s="48" t="s">
        <v>193</v>
      </c>
      <c r="AA125" s="46"/>
      <c r="AB125" s="46"/>
      <c r="AC125" s="46" t="s">
        <v>193</v>
      </c>
      <c r="AD125" s="47">
        <v>40</v>
      </c>
      <c r="AE125" s="47">
        <v>10</v>
      </c>
      <c r="AF125" s="47">
        <v>8</v>
      </c>
      <c r="AG125" s="82">
        <v>2013</v>
      </c>
      <c r="AH125" s="38">
        <v>2014</v>
      </c>
      <c r="AI125" s="37"/>
      <c r="AJ125" s="47" t="s">
        <v>443</v>
      </c>
      <c r="AK125" s="38"/>
    </row>
    <row r="126" spans="1:37" ht="14.25" customHeight="1" x14ac:dyDescent="0.25">
      <c r="A126" t="s">
        <v>1192</v>
      </c>
      <c r="C126" s="45" t="s">
        <v>38</v>
      </c>
      <c r="D126" s="47"/>
      <c r="E126" s="46" t="s">
        <v>257</v>
      </c>
      <c r="F126" s="47" t="s">
        <v>645</v>
      </c>
      <c r="G126" s="46" t="s">
        <v>254</v>
      </c>
      <c r="H126" s="47">
        <v>16</v>
      </c>
      <c r="I126" s="38">
        <v>16</v>
      </c>
      <c r="J126" s="37" t="s">
        <v>20</v>
      </c>
      <c r="K126" s="72"/>
      <c r="L126" s="113"/>
      <c r="M126" s="47">
        <v>333</v>
      </c>
      <c r="N126" s="48">
        <v>6</v>
      </c>
      <c r="O126" s="47"/>
      <c r="P126" s="47">
        <v>1</v>
      </c>
      <c r="Q126" s="113">
        <v>117</v>
      </c>
      <c r="R126" s="47">
        <v>14.5</v>
      </c>
      <c r="S126" s="81">
        <v>0.8</v>
      </c>
      <c r="T126" s="113">
        <f>1000*S126*Q126/M126</f>
        <v>281.08108108108109</v>
      </c>
      <c r="U126" s="37" t="s">
        <v>648</v>
      </c>
      <c r="V126" s="46">
        <v>1</v>
      </c>
      <c r="W126" s="47" t="s">
        <v>647</v>
      </c>
      <c r="X126" s="47" t="s">
        <v>333</v>
      </c>
      <c r="Y126" s="47" t="s">
        <v>254</v>
      </c>
      <c r="Z126" s="48" t="s">
        <v>193</v>
      </c>
      <c r="AA126" s="46" t="s">
        <v>402</v>
      </c>
      <c r="AB126" s="46" t="s">
        <v>402</v>
      </c>
      <c r="AC126" s="46"/>
      <c r="AD126" s="47">
        <v>16</v>
      </c>
      <c r="AE126" s="47"/>
      <c r="AF126" s="47">
        <v>2</v>
      </c>
      <c r="AG126" s="82">
        <v>2006</v>
      </c>
      <c r="AH126" s="38">
        <v>2010</v>
      </c>
      <c r="AI126" s="37" t="s">
        <v>646</v>
      </c>
      <c r="AJ126" s="47" t="s">
        <v>155</v>
      </c>
      <c r="AK126" s="38" t="s">
        <v>41</v>
      </c>
    </row>
    <row r="127" spans="1:37" ht="14.25" customHeight="1" x14ac:dyDescent="0.25">
      <c r="A127" t="s">
        <v>1192</v>
      </c>
      <c r="C127" s="45" t="s">
        <v>1105</v>
      </c>
      <c r="D127" s="47"/>
      <c r="E127" s="46" t="s">
        <v>257</v>
      </c>
      <c r="F127" s="47" t="s">
        <v>1108</v>
      </c>
      <c r="G127" s="46" t="s">
        <v>353</v>
      </c>
      <c r="H127" s="47">
        <v>4</v>
      </c>
      <c r="I127" s="38">
        <v>8</v>
      </c>
      <c r="J127" s="37"/>
      <c r="K127" s="72"/>
      <c r="L127" s="113"/>
      <c r="M127" s="47"/>
      <c r="N127" s="48"/>
      <c r="O127" s="47"/>
      <c r="P127" s="47"/>
      <c r="Q127" s="113"/>
      <c r="R127" s="47"/>
      <c r="S127" s="81"/>
      <c r="T127" s="113"/>
      <c r="U127" s="37" t="s">
        <v>42</v>
      </c>
      <c r="V127" s="46">
        <v>3</v>
      </c>
      <c r="W127" s="47" t="s">
        <v>1106</v>
      </c>
      <c r="X127" s="47" t="s">
        <v>333</v>
      </c>
      <c r="Y127" s="47"/>
      <c r="Z127" s="48"/>
      <c r="AA127" s="46"/>
      <c r="AB127" s="46"/>
      <c r="AC127" s="46"/>
      <c r="AD127" s="47">
        <v>27</v>
      </c>
      <c r="AE127" s="47">
        <v>16</v>
      </c>
      <c r="AF127" s="47"/>
      <c r="AG127" s="82">
        <v>2002</v>
      </c>
      <c r="AH127" s="38"/>
      <c r="AI127" s="56"/>
      <c r="AJ127" s="47" t="s">
        <v>1107</v>
      </c>
      <c r="AK127" s="38"/>
    </row>
    <row r="128" spans="1:37" ht="14.25" customHeight="1" x14ac:dyDescent="0.25">
      <c r="A128" t="s">
        <v>1192</v>
      </c>
      <c r="C128" s="45" t="s">
        <v>569</v>
      </c>
      <c r="D128" s="47" t="s">
        <v>570</v>
      </c>
      <c r="E128" s="46" t="s">
        <v>257</v>
      </c>
      <c r="F128" s="47" t="s">
        <v>572</v>
      </c>
      <c r="G128" s="46" t="s">
        <v>254</v>
      </c>
      <c r="H128" s="47">
        <v>16</v>
      </c>
      <c r="I128" s="38">
        <v>16</v>
      </c>
      <c r="J128" s="37" t="s">
        <v>571</v>
      </c>
      <c r="K128" s="47"/>
      <c r="L128" s="113"/>
      <c r="M128" s="47">
        <v>2000</v>
      </c>
      <c r="N128" s="48">
        <v>4</v>
      </c>
      <c r="O128" s="47"/>
      <c r="P128" s="47"/>
      <c r="Q128" s="113"/>
      <c r="R128" s="47"/>
      <c r="S128" s="81"/>
      <c r="T128" s="113"/>
      <c r="U128" s="37" t="s">
        <v>42</v>
      </c>
      <c r="V128" s="46" t="s">
        <v>573</v>
      </c>
      <c r="W128" s="47" t="s">
        <v>574</v>
      </c>
      <c r="X128" s="47" t="s">
        <v>333</v>
      </c>
      <c r="Y128" s="47" t="s">
        <v>333</v>
      </c>
      <c r="Z128" s="48" t="s">
        <v>193</v>
      </c>
      <c r="AA128" s="46" t="s">
        <v>575</v>
      </c>
      <c r="AB128" s="46" t="s">
        <v>575</v>
      </c>
      <c r="AC128" s="46"/>
      <c r="AD128" s="47"/>
      <c r="AE128" s="47"/>
      <c r="AF128" s="47"/>
      <c r="AG128" s="82">
        <v>2004</v>
      </c>
      <c r="AH128" s="38">
        <v>2011</v>
      </c>
      <c r="AI128" s="37"/>
      <c r="AJ128" s="47" t="s">
        <v>576</v>
      </c>
      <c r="AK128" s="38"/>
    </row>
    <row r="129" spans="1:37" ht="14.25" customHeight="1" x14ac:dyDescent="0.25">
      <c r="A129" t="s">
        <v>1192</v>
      </c>
      <c r="C129" s="45" t="s">
        <v>1109</v>
      </c>
      <c r="D129" s="47"/>
      <c r="E129" s="46" t="s">
        <v>257</v>
      </c>
      <c r="F129" s="47" t="s">
        <v>1110</v>
      </c>
      <c r="G129" s="46" t="s">
        <v>353</v>
      </c>
      <c r="H129" s="47">
        <v>16</v>
      </c>
      <c r="I129" s="38">
        <v>26</v>
      </c>
      <c r="J129" s="37"/>
      <c r="K129" s="47"/>
      <c r="L129" s="113"/>
      <c r="M129" s="47"/>
      <c r="N129" s="48"/>
      <c r="O129" s="47"/>
      <c r="P129" s="47"/>
      <c r="Q129" s="113"/>
      <c r="R129" s="47"/>
      <c r="S129" s="81"/>
      <c r="T129" s="113"/>
      <c r="U129" s="37" t="s">
        <v>42</v>
      </c>
      <c r="V129" s="46">
        <v>9</v>
      </c>
      <c r="W129" s="47" t="s">
        <v>1111</v>
      </c>
      <c r="X129" s="47" t="s">
        <v>333</v>
      </c>
      <c r="Y129" s="47" t="s">
        <v>373</v>
      </c>
      <c r="Z129" s="48" t="s">
        <v>193</v>
      </c>
      <c r="AA129" s="46" t="s">
        <v>402</v>
      </c>
      <c r="AB129" s="46" t="s">
        <v>402</v>
      </c>
      <c r="AC129" s="46"/>
      <c r="AD129" s="47"/>
      <c r="AE129" s="47">
        <v>16</v>
      </c>
      <c r="AF129" s="47"/>
      <c r="AG129" s="82">
        <v>2012</v>
      </c>
      <c r="AH129" s="38"/>
      <c r="AI129" s="56"/>
      <c r="AJ129" s="47" t="s">
        <v>1112</v>
      </c>
      <c r="AK129" s="38"/>
    </row>
    <row r="130" spans="1:37" ht="14.25" customHeight="1" x14ac:dyDescent="0.25">
      <c r="A130" t="s">
        <v>1192</v>
      </c>
      <c r="C130" s="45" t="s">
        <v>1117</v>
      </c>
      <c r="D130" s="47"/>
      <c r="E130" s="46" t="s">
        <v>257</v>
      </c>
      <c r="F130" s="47" t="s">
        <v>1118</v>
      </c>
      <c r="G130" s="46" t="s">
        <v>353</v>
      </c>
      <c r="H130" s="47">
        <v>32</v>
      </c>
      <c r="I130" s="38">
        <v>32</v>
      </c>
      <c r="J130" s="37"/>
      <c r="K130" s="72"/>
      <c r="L130" s="113"/>
      <c r="M130" s="47"/>
      <c r="N130" s="48"/>
      <c r="O130" s="47"/>
      <c r="P130" s="47"/>
      <c r="Q130" s="113"/>
      <c r="R130" s="47"/>
      <c r="S130" s="81"/>
      <c r="T130" s="113"/>
      <c r="U130" s="37" t="s">
        <v>47</v>
      </c>
      <c r="V130" s="46">
        <v>24</v>
      </c>
      <c r="W130" s="47" t="s">
        <v>1119</v>
      </c>
      <c r="X130" s="47" t="s">
        <v>333</v>
      </c>
      <c r="Y130" s="47" t="s">
        <v>333</v>
      </c>
      <c r="Z130" s="48" t="s">
        <v>193</v>
      </c>
      <c r="AA130" s="46" t="s">
        <v>342</v>
      </c>
      <c r="AB130" s="46" t="s">
        <v>342</v>
      </c>
      <c r="AC130" s="46" t="s">
        <v>192</v>
      </c>
      <c r="AD130" s="47"/>
      <c r="AE130" s="47">
        <v>32</v>
      </c>
      <c r="AF130" s="47"/>
      <c r="AG130" s="82">
        <v>2006</v>
      </c>
      <c r="AH130" s="38">
        <v>2012</v>
      </c>
      <c r="AI130" s="56" t="s">
        <v>1121</v>
      </c>
      <c r="AJ130" s="47" t="s">
        <v>1120</v>
      </c>
      <c r="AK130" s="38"/>
    </row>
    <row r="131" spans="1:37" ht="14.25" customHeight="1" x14ac:dyDescent="0.25">
      <c r="A131" t="s">
        <v>1192</v>
      </c>
      <c r="C131" s="45" t="s">
        <v>1113</v>
      </c>
      <c r="D131" s="47"/>
      <c r="E131" s="46" t="s">
        <v>257</v>
      </c>
      <c r="F131" s="47" t="s">
        <v>1123</v>
      </c>
      <c r="G131" s="46" t="s">
        <v>353</v>
      </c>
      <c r="H131" s="47">
        <v>8</v>
      </c>
      <c r="I131" s="38">
        <v>18</v>
      </c>
      <c r="J131" s="37" t="s">
        <v>1115</v>
      </c>
      <c r="K131" s="72"/>
      <c r="L131" s="113"/>
      <c r="M131" s="47">
        <v>265</v>
      </c>
      <c r="N131" s="48">
        <v>4</v>
      </c>
      <c r="O131" s="47"/>
      <c r="P131" s="47"/>
      <c r="Q131" s="113">
        <v>103.5</v>
      </c>
      <c r="R131" s="47"/>
      <c r="S131" s="81"/>
      <c r="T131" s="113"/>
      <c r="U131" s="37" t="s">
        <v>42</v>
      </c>
      <c r="V131" s="46">
        <v>10</v>
      </c>
      <c r="W131" s="47" t="s">
        <v>1114</v>
      </c>
      <c r="X131" s="47" t="s">
        <v>333</v>
      </c>
      <c r="Y131" s="47" t="s">
        <v>333</v>
      </c>
      <c r="Z131" s="48" t="s">
        <v>193</v>
      </c>
      <c r="AA131" s="46">
        <v>256</v>
      </c>
      <c r="AB131" s="46" t="s">
        <v>279</v>
      </c>
      <c r="AC131" s="46" t="s">
        <v>192</v>
      </c>
      <c r="AD131" s="47"/>
      <c r="AE131" s="47">
        <v>32</v>
      </c>
      <c r="AF131" s="47"/>
      <c r="AG131" s="82">
        <v>2005</v>
      </c>
      <c r="AH131" s="38">
        <v>2010</v>
      </c>
      <c r="AI131" s="56" t="s">
        <v>1122</v>
      </c>
      <c r="AJ131" s="47" t="s">
        <v>1116</v>
      </c>
      <c r="AK131" s="38"/>
    </row>
    <row r="132" spans="1:37" ht="14.25" customHeight="1" x14ac:dyDescent="0.25">
      <c r="A132" t="s">
        <v>1192</v>
      </c>
      <c r="C132" s="45" t="s">
        <v>43</v>
      </c>
      <c r="D132" s="47" t="s">
        <v>43</v>
      </c>
      <c r="E132" s="46" t="s">
        <v>257</v>
      </c>
      <c r="F132" s="47" t="s">
        <v>311</v>
      </c>
      <c r="G132" s="46" t="s">
        <v>24</v>
      </c>
      <c r="H132" s="47">
        <v>1</v>
      </c>
      <c r="I132" s="38">
        <v>9</v>
      </c>
      <c r="J132" s="37" t="s">
        <v>114</v>
      </c>
      <c r="K132" s="72"/>
      <c r="L132" s="113"/>
      <c r="M132" s="47">
        <v>40</v>
      </c>
      <c r="N132" s="48">
        <v>6</v>
      </c>
      <c r="O132" s="47"/>
      <c r="P132" s="47">
        <v>1</v>
      </c>
      <c r="Q132" s="113">
        <v>357</v>
      </c>
      <c r="R132" s="47">
        <v>14.5</v>
      </c>
      <c r="S132" s="81">
        <v>0.04</v>
      </c>
      <c r="T132" s="113">
        <f>1000*S132*Q132/M132</f>
        <v>357</v>
      </c>
      <c r="U132" s="37" t="s">
        <v>42</v>
      </c>
      <c r="V132" s="46">
        <v>3</v>
      </c>
      <c r="W132" s="47" t="s">
        <v>499</v>
      </c>
      <c r="X132" s="47" t="s">
        <v>333</v>
      </c>
      <c r="Y132" s="47" t="s">
        <v>373</v>
      </c>
      <c r="Z132" s="48" t="s">
        <v>193</v>
      </c>
      <c r="AA132" s="46">
        <v>6</v>
      </c>
      <c r="AB132" s="46">
        <v>11</v>
      </c>
      <c r="AC132" s="46" t="s">
        <v>193</v>
      </c>
      <c r="AD132" s="47">
        <v>8</v>
      </c>
      <c r="AE132" s="47">
        <v>64</v>
      </c>
      <c r="AF132" s="47">
        <v>1</v>
      </c>
      <c r="AG132" s="82">
        <v>2003</v>
      </c>
      <c r="AH132" s="38">
        <v>2009</v>
      </c>
      <c r="AI132" s="37"/>
      <c r="AJ132" s="47" t="s">
        <v>500</v>
      </c>
      <c r="AK132" s="38" t="s">
        <v>49</v>
      </c>
    </row>
    <row r="133" spans="1:37" ht="14.25" customHeight="1" x14ac:dyDescent="0.25">
      <c r="A133" t="s">
        <v>1192</v>
      </c>
      <c r="C133" s="45" t="s">
        <v>423</v>
      </c>
      <c r="D133" s="47" t="s">
        <v>19</v>
      </c>
      <c r="E133" s="46" t="s">
        <v>257</v>
      </c>
      <c r="F133" s="47" t="s">
        <v>422</v>
      </c>
      <c r="G133" s="46" t="s">
        <v>24</v>
      </c>
      <c r="H133" s="47">
        <v>16</v>
      </c>
      <c r="I133" s="38">
        <v>16</v>
      </c>
      <c r="J133" s="37" t="s">
        <v>1220</v>
      </c>
      <c r="K133" s="72" t="s">
        <v>422</v>
      </c>
      <c r="L133" s="113"/>
      <c r="M133" s="47">
        <v>189</v>
      </c>
      <c r="N133" s="48">
        <v>4</v>
      </c>
      <c r="O133" s="47"/>
      <c r="P133" s="47">
        <v>1</v>
      </c>
      <c r="Q133" s="113">
        <v>160</v>
      </c>
      <c r="R133" s="47"/>
      <c r="S133" s="81">
        <v>0.67</v>
      </c>
      <c r="T133" s="113">
        <f>1000*S133*Q133/M133</f>
        <v>567.19576719576719</v>
      </c>
      <c r="U133" s="37" t="s">
        <v>42</v>
      </c>
      <c r="V133" s="46">
        <v>6</v>
      </c>
      <c r="W133" s="47" t="s">
        <v>1245</v>
      </c>
      <c r="X133" s="47" t="s">
        <v>333</v>
      </c>
      <c r="Y133" s="47" t="s">
        <v>333</v>
      </c>
      <c r="Z133" s="48" t="s">
        <v>193</v>
      </c>
      <c r="AA133" s="46" t="s">
        <v>402</v>
      </c>
      <c r="AB133" s="46" t="s">
        <v>402</v>
      </c>
      <c r="AC133" s="46"/>
      <c r="AD133" s="47"/>
      <c r="AE133" s="47">
        <v>2</v>
      </c>
      <c r="AF133" s="47">
        <v>2</v>
      </c>
      <c r="AG133" s="82">
        <v>2008</v>
      </c>
      <c r="AH133" s="38">
        <v>2012</v>
      </c>
      <c r="AI133" s="37" t="s">
        <v>23</v>
      </c>
      <c r="AJ133" s="47" t="s">
        <v>1246</v>
      </c>
      <c r="AK133" s="38" t="s">
        <v>143</v>
      </c>
    </row>
    <row r="134" spans="1:37" ht="14.25" customHeight="1" x14ac:dyDescent="0.25">
      <c r="A134" t="s">
        <v>1192</v>
      </c>
      <c r="C134" s="45" t="s">
        <v>423</v>
      </c>
      <c r="D134" s="47" t="s">
        <v>19</v>
      </c>
      <c r="E134" s="46" t="s">
        <v>257</v>
      </c>
      <c r="F134" s="47" t="s">
        <v>422</v>
      </c>
      <c r="G134" s="46" t="s">
        <v>24</v>
      </c>
      <c r="H134" s="47">
        <v>16</v>
      </c>
      <c r="I134" s="38">
        <v>16</v>
      </c>
      <c r="J134" s="37" t="s">
        <v>21</v>
      </c>
      <c r="K134" s="72" t="s">
        <v>422</v>
      </c>
      <c r="L134" s="113"/>
      <c r="M134" s="47">
        <v>188</v>
      </c>
      <c r="N134" s="48">
        <v>4</v>
      </c>
      <c r="O134" s="47"/>
      <c r="P134" s="47">
        <v>1</v>
      </c>
      <c r="Q134" s="113">
        <v>129</v>
      </c>
      <c r="R134" s="47"/>
      <c r="S134" s="81">
        <v>0.67</v>
      </c>
      <c r="T134" s="113">
        <f>1000*S134*Q134/M134</f>
        <v>459.7340425531915</v>
      </c>
      <c r="U134" s="37" t="s">
        <v>42</v>
      </c>
      <c r="V134" s="46">
        <v>6</v>
      </c>
      <c r="W134" s="47" t="s">
        <v>1245</v>
      </c>
      <c r="X134" s="47" t="s">
        <v>333</v>
      </c>
      <c r="Y134" s="47" t="s">
        <v>333</v>
      </c>
      <c r="Z134" s="48" t="s">
        <v>193</v>
      </c>
      <c r="AA134" s="46" t="s">
        <v>402</v>
      </c>
      <c r="AB134" s="46" t="s">
        <v>402</v>
      </c>
      <c r="AC134" s="46"/>
      <c r="AD134" s="47"/>
      <c r="AE134" s="47">
        <v>2</v>
      </c>
      <c r="AF134" s="47">
        <v>2</v>
      </c>
      <c r="AG134" s="82">
        <v>2008</v>
      </c>
      <c r="AH134" s="38">
        <v>2012</v>
      </c>
      <c r="AI134" s="37" t="s">
        <v>23</v>
      </c>
      <c r="AJ134" s="47" t="s">
        <v>1248</v>
      </c>
      <c r="AK134" s="38" t="s">
        <v>143</v>
      </c>
    </row>
    <row r="135" spans="1:37" ht="14.25" customHeight="1" x14ac:dyDescent="0.25">
      <c r="A135" t="s">
        <v>1192</v>
      </c>
      <c r="C135" s="45" t="s">
        <v>423</v>
      </c>
      <c r="D135" s="47" t="s">
        <v>19</v>
      </c>
      <c r="E135" s="46" t="s">
        <v>257</v>
      </c>
      <c r="F135" s="47" t="s">
        <v>422</v>
      </c>
      <c r="G135" s="46" t="s">
        <v>24</v>
      </c>
      <c r="H135" s="47">
        <v>16</v>
      </c>
      <c r="I135" s="38">
        <v>16</v>
      </c>
      <c r="J135" s="37" t="s">
        <v>20</v>
      </c>
      <c r="K135" s="72" t="s">
        <v>422</v>
      </c>
      <c r="L135" s="113"/>
      <c r="M135" s="47">
        <v>112</v>
      </c>
      <c r="N135" s="48">
        <v>6</v>
      </c>
      <c r="O135" s="47"/>
      <c r="P135" s="47">
        <v>1</v>
      </c>
      <c r="Q135" s="113">
        <v>182</v>
      </c>
      <c r="R135" s="47"/>
      <c r="S135" s="81">
        <v>0.67</v>
      </c>
      <c r="T135" s="113">
        <f>1000*S135*Q135/M135</f>
        <v>1088.75</v>
      </c>
      <c r="U135" s="37" t="s">
        <v>42</v>
      </c>
      <c r="V135" s="46">
        <v>6</v>
      </c>
      <c r="W135" s="47" t="s">
        <v>1245</v>
      </c>
      <c r="X135" s="47" t="s">
        <v>333</v>
      </c>
      <c r="Y135" s="47" t="s">
        <v>333</v>
      </c>
      <c r="Z135" s="48" t="s">
        <v>193</v>
      </c>
      <c r="AA135" s="46" t="s">
        <v>402</v>
      </c>
      <c r="AB135" s="46" t="s">
        <v>402</v>
      </c>
      <c r="AC135" s="46"/>
      <c r="AD135" s="47"/>
      <c r="AE135" s="47">
        <v>2</v>
      </c>
      <c r="AF135" s="47">
        <v>2</v>
      </c>
      <c r="AG135" s="82">
        <v>2008</v>
      </c>
      <c r="AH135" s="38">
        <v>2012</v>
      </c>
      <c r="AI135" s="37" t="s">
        <v>23</v>
      </c>
      <c r="AJ135" s="47" t="s">
        <v>1247</v>
      </c>
      <c r="AK135" s="38" t="s">
        <v>143</v>
      </c>
    </row>
    <row r="136" spans="1:37" ht="14.25" customHeight="1" x14ac:dyDescent="0.25">
      <c r="A136" t="s">
        <v>1192</v>
      </c>
      <c r="C136" s="45" t="s">
        <v>31</v>
      </c>
      <c r="D136" s="47"/>
      <c r="E136" s="46" t="s">
        <v>446</v>
      </c>
      <c r="F136" s="87" t="s">
        <v>1205</v>
      </c>
      <c r="G136" s="46" t="s">
        <v>26</v>
      </c>
      <c r="H136" s="47">
        <v>16</v>
      </c>
      <c r="I136" s="88" t="s">
        <v>81</v>
      </c>
      <c r="J136" s="37" t="s">
        <v>33</v>
      </c>
      <c r="K136" s="72" t="s">
        <v>1244</v>
      </c>
      <c r="L136" s="113"/>
      <c r="M136" s="47">
        <v>140</v>
      </c>
      <c r="N136" s="48" t="s">
        <v>1190</v>
      </c>
      <c r="O136" s="47">
        <v>4</v>
      </c>
      <c r="P136" s="47"/>
      <c r="Q136" s="113">
        <v>198</v>
      </c>
      <c r="R136" s="47"/>
      <c r="S136" s="81">
        <v>0.67</v>
      </c>
      <c r="T136" s="113">
        <f>1000*S136*Q136/M136</f>
        <v>947.57142857142856</v>
      </c>
      <c r="U136" s="37" t="s">
        <v>158</v>
      </c>
      <c r="V136" s="46"/>
      <c r="W136" s="47"/>
      <c r="X136" s="47"/>
      <c r="Y136" s="47"/>
      <c r="Z136" s="48"/>
      <c r="AA136" s="46"/>
      <c r="AB136" s="46">
        <v>64</v>
      </c>
      <c r="AC136" s="46" t="s">
        <v>193</v>
      </c>
      <c r="AD136" s="47">
        <v>64</v>
      </c>
      <c r="AE136" s="47">
        <v>32</v>
      </c>
      <c r="AF136" s="47">
        <v>3</v>
      </c>
      <c r="AG136" s="82"/>
      <c r="AH136" s="38">
        <v>2010</v>
      </c>
      <c r="AI136" s="37" t="s">
        <v>32</v>
      </c>
      <c r="AJ136" s="47" t="s">
        <v>76</v>
      </c>
      <c r="AK136" s="38" t="s">
        <v>34</v>
      </c>
    </row>
    <row r="137" spans="1:37" ht="14.25" customHeight="1" x14ac:dyDescent="0.25">
      <c r="A137" t="s">
        <v>1192</v>
      </c>
      <c r="C137" s="45" t="s">
        <v>1021</v>
      </c>
      <c r="D137" s="47"/>
      <c r="E137" s="46" t="s">
        <v>206</v>
      </c>
      <c r="F137" s="47" t="s">
        <v>1022</v>
      </c>
      <c r="G137" s="46" t="s">
        <v>254</v>
      </c>
      <c r="H137" s="47">
        <v>32</v>
      </c>
      <c r="I137" s="38">
        <v>8</v>
      </c>
      <c r="J137" s="37"/>
      <c r="K137" s="72"/>
      <c r="L137" s="113"/>
      <c r="M137" s="47"/>
      <c r="N137" s="48"/>
      <c r="O137" s="47"/>
      <c r="P137" s="47"/>
      <c r="Q137" s="113"/>
      <c r="R137" s="47"/>
      <c r="S137" s="81"/>
      <c r="T137" s="113"/>
      <c r="U137" s="37" t="s">
        <v>42</v>
      </c>
      <c r="V137" s="46">
        <v>30</v>
      </c>
      <c r="W137" s="47" t="s">
        <v>1026</v>
      </c>
      <c r="X137" s="47" t="s">
        <v>333</v>
      </c>
      <c r="Y137" s="47" t="s">
        <v>373</v>
      </c>
      <c r="Z137" s="48" t="s">
        <v>193</v>
      </c>
      <c r="AA137" s="46" t="s">
        <v>1023</v>
      </c>
      <c r="AB137" s="46" t="s">
        <v>1024</v>
      </c>
      <c r="AC137" s="46"/>
      <c r="AD137" s="47"/>
      <c r="AE137" s="47"/>
      <c r="AF137" s="47"/>
      <c r="AG137" s="82">
        <v>2004</v>
      </c>
      <c r="AH137" s="38"/>
      <c r="AI137" s="56"/>
      <c r="AJ137" s="47" t="s">
        <v>1025</v>
      </c>
      <c r="AK137" s="38"/>
    </row>
    <row r="138" spans="1:37" ht="14.25" customHeight="1" x14ac:dyDescent="0.25">
      <c r="A138" t="s">
        <v>1192</v>
      </c>
      <c r="C138" s="45" t="s">
        <v>765</v>
      </c>
      <c r="D138" s="47" t="s">
        <v>765</v>
      </c>
      <c r="E138" s="46" t="s">
        <v>257</v>
      </c>
      <c r="F138" s="47" t="s">
        <v>766</v>
      </c>
      <c r="G138" s="46" t="s">
        <v>763</v>
      </c>
      <c r="H138" s="47">
        <v>32</v>
      </c>
      <c r="I138" s="38">
        <v>32</v>
      </c>
      <c r="J138" s="37"/>
      <c r="K138" s="72"/>
      <c r="L138" s="113"/>
      <c r="M138" s="47"/>
      <c r="N138" s="48"/>
      <c r="O138" s="47"/>
      <c r="P138" s="47"/>
      <c r="Q138" s="113"/>
      <c r="R138" s="47"/>
      <c r="S138" s="81"/>
      <c r="T138" s="113"/>
      <c r="U138" s="37" t="s">
        <v>47</v>
      </c>
      <c r="V138" s="46">
        <v>88</v>
      </c>
      <c r="W138" s="47" t="s">
        <v>768</v>
      </c>
      <c r="X138" s="47" t="s">
        <v>333</v>
      </c>
      <c r="Y138" s="47" t="s">
        <v>333</v>
      </c>
      <c r="Z138" s="48" t="s">
        <v>192</v>
      </c>
      <c r="AA138" s="46" t="s">
        <v>342</v>
      </c>
      <c r="AB138" s="46" t="s">
        <v>342</v>
      </c>
      <c r="AC138" s="46" t="s">
        <v>192</v>
      </c>
      <c r="AD138" s="47"/>
      <c r="AE138" s="47">
        <v>32</v>
      </c>
      <c r="AF138" s="47"/>
      <c r="AG138" s="82">
        <v>2009</v>
      </c>
      <c r="AH138" s="38">
        <v>2013</v>
      </c>
      <c r="AI138" s="56" t="s">
        <v>769</v>
      </c>
      <c r="AJ138" s="47" t="s">
        <v>767</v>
      </c>
      <c r="AK138" s="38"/>
    </row>
    <row r="139" spans="1:37" ht="14.25" customHeight="1" x14ac:dyDescent="0.25">
      <c r="A139" t="s">
        <v>1192</v>
      </c>
      <c r="C139" s="45" t="s">
        <v>536</v>
      </c>
      <c r="D139" s="47" t="s">
        <v>537</v>
      </c>
      <c r="E139" s="46" t="s">
        <v>257</v>
      </c>
      <c r="F139" s="47" t="s">
        <v>538</v>
      </c>
      <c r="G139" s="46" t="s">
        <v>254</v>
      </c>
      <c r="H139" s="47">
        <v>32</v>
      </c>
      <c r="I139" s="38"/>
      <c r="J139" s="37"/>
      <c r="K139" s="72"/>
      <c r="L139" s="113"/>
      <c r="M139" s="47"/>
      <c r="N139" s="48"/>
      <c r="O139" s="47"/>
      <c r="P139" s="47"/>
      <c r="Q139" s="113"/>
      <c r="R139" s="47"/>
      <c r="S139" s="81"/>
      <c r="T139" s="113"/>
      <c r="U139" s="37" t="s">
        <v>42</v>
      </c>
      <c r="V139" s="46">
        <v>51</v>
      </c>
      <c r="W139" s="47" t="s">
        <v>548</v>
      </c>
      <c r="X139" s="47" t="s">
        <v>333</v>
      </c>
      <c r="Y139" s="47" t="s">
        <v>333</v>
      </c>
      <c r="Z139" s="48" t="s">
        <v>192</v>
      </c>
      <c r="AA139" s="46"/>
      <c r="AB139" s="46"/>
      <c r="AC139" s="46"/>
      <c r="AD139" s="47"/>
      <c r="AE139" s="47"/>
      <c r="AF139" s="47"/>
      <c r="AG139" s="82">
        <v>2012</v>
      </c>
      <c r="AH139" s="38">
        <v>2012</v>
      </c>
      <c r="AI139" s="37"/>
      <c r="AJ139" s="47" t="s">
        <v>539</v>
      </c>
      <c r="AK139" s="38"/>
    </row>
    <row r="140" spans="1:37" ht="14.25" customHeight="1" x14ac:dyDescent="0.25">
      <c r="A140" t="s">
        <v>1192</v>
      </c>
      <c r="C140" s="45" t="s">
        <v>704</v>
      </c>
      <c r="D140" s="47" t="s">
        <v>705</v>
      </c>
      <c r="E140" s="46" t="s">
        <v>206</v>
      </c>
      <c r="F140" s="47" t="s">
        <v>706</v>
      </c>
      <c r="G140" s="46" t="s">
        <v>353</v>
      </c>
      <c r="H140" s="47">
        <v>8</v>
      </c>
      <c r="I140" s="38">
        <v>16</v>
      </c>
      <c r="J140" s="37" t="s">
        <v>21</v>
      </c>
      <c r="K140" s="72"/>
      <c r="L140" s="113"/>
      <c r="M140" s="47">
        <v>503</v>
      </c>
      <c r="N140" s="48">
        <v>4</v>
      </c>
      <c r="O140" s="47"/>
      <c r="P140" s="47">
        <v>2</v>
      </c>
      <c r="Q140" s="113"/>
      <c r="R140" s="47"/>
      <c r="S140" s="81"/>
      <c r="T140" s="113"/>
      <c r="U140" s="37" t="s">
        <v>47</v>
      </c>
      <c r="V140" s="46">
        <v>12</v>
      </c>
      <c r="W140" s="47" t="s">
        <v>708</v>
      </c>
      <c r="X140" s="47" t="s">
        <v>333</v>
      </c>
      <c r="Y140" s="47" t="s">
        <v>373</v>
      </c>
      <c r="Z140" s="48" t="s">
        <v>193</v>
      </c>
      <c r="AA140" s="46">
        <v>32</v>
      </c>
      <c r="AB140" s="46" t="s">
        <v>427</v>
      </c>
      <c r="AC140" s="46" t="s">
        <v>192</v>
      </c>
      <c r="AD140" s="47"/>
      <c r="AE140" s="47">
        <v>8</v>
      </c>
      <c r="AF140" s="47"/>
      <c r="AG140" s="82">
        <v>2012</v>
      </c>
      <c r="AH140" s="38">
        <v>2012</v>
      </c>
      <c r="AI140" s="37"/>
      <c r="AJ140" s="47" t="s">
        <v>707</v>
      </c>
      <c r="AK140" s="38"/>
    </row>
    <row r="141" spans="1:37" ht="14.25" customHeight="1" x14ac:dyDescent="0.25">
      <c r="A141" t="s">
        <v>1192</v>
      </c>
      <c r="C141" s="45" t="s">
        <v>1147</v>
      </c>
      <c r="D141" s="47"/>
      <c r="E141" s="46" t="s">
        <v>257</v>
      </c>
      <c r="F141" s="47" t="s">
        <v>1020</v>
      </c>
      <c r="G141" s="46" t="s">
        <v>254</v>
      </c>
      <c r="H141" s="47">
        <v>32</v>
      </c>
      <c r="I141" s="38">
        <v>8</v>
      </c>
      <c r="J141" s="37"/>
      <c r="K141" s="72"/>
      <c r="L141" s="113"/>
      <c r="M141" s="47"/>
      <c r="N141" s="48"/>
      <c r="O141" s="47"/>
      <c r="P141" s="47"/>
      <c r="Q141" s="113"/>
      <c r="R141" s="47"/>
      <c r="S141" s="81"/>
      <c r="T141" s="113"/>
      <c r="U141" s="37" t="s">
        <v>42</v>
      </c>
      <c r="V141" s="46">
        <v>29</v>
      </c>
      <c r="W141" s="47" t="s">
        <v>837</v>
      </c>
      <c r="X141" s="47" t="s">
        <v>333</v>
      </c>
      <c r="Y141" s="47" t="s">
        <v>333</v>
      </c>
      <c r="Z141" s="48" t="s">
        <v>193</v>
      </c>
      <c r="AA141" s="46" t="s">
        <v>1149</v>
      </c>
      <c r="AB141" s="46" t="s">
        <v>1149</v>
      </c>
      <c r="AC141" s="46"/>
      <c r="AD141" s="47">
        <v>512</v>
      </c>
      <c r="AE141" s="47">
        <v>512</v>
      </c>
      <c r="AF141" s="47"/>
      <c r="AG141" s="82"/>
      <c r="AH141" s="38">
        <v>2014</v>
      </c>
      <c r="AI141" s="56"/>
      <c r="AJ141" s="47" t="s">
        <v>1148</v>
      </c>
      <c r="AK141" s="38"/>
    </row>
    <row r="142" spans="1:37" ht="14.25" customHeight="1" x14ac:dyDescent="0.25">
      <c r="A142" t="s">
        <v>1192</v>
      </c>
      <c r="C142" s="45" t="s">
        <v>93</v>
      </c>
      <c r="D142" s="47"/>
      <c r="E142" s="46" t="s">
        <v>206</v>
      </c>
      <c r="F142" s="47" t="s">
        <v>431</v>
      </c>
      <c r="G142" s="46" t="s">
        <v>95</v>
      </c>
      <c r="H142" s="47">
        <v>16</v>
      </c>
      <c r="I142" s="38">
        <v>16</v>
      </c>
      <c r="J142" s="37" t="s">
        <v>33</v>
      </c>
      <c r="K142" s="72" t="s">
        <v>431</v>
      </c>
      <c r="L142" s="113"/>
      <c r="M142" s="47">
        <v>500</v>
      </c>
      <c r="N142" s="48" t="s">
        <v>1190</v>
      </c>
      <c r="O142" s="47">
        <v>1</v>
      </c>
      <c r="P142" s="47"/>
      <c r="Q142" s="113">
        <v>550</v>
      </c>
      <c r="R142" s="47"/>
      <c r="S142" s="81">
        <v>0.67</v>
      </c>
      <c r="T142" s="113">
        <f>1000*S142*Q142/M142</f>
        <v>737</v>
      </c>
      <c r="U142" s="37" t="s">
        <v>47</v>
      </c>
      <c r="V142" s="46">
        <v>18</v>
      </c>
      <c r="W142" s="47" t="s">
        <v>640</v>
      </c>
      <c r="X142" s="47" t="s">
        <v>333</v>
      </c>
      <c r="Y142" s="47" t="s">
        <v>373</v>
      </c>
      <c r="Z142" s="48" t="s">
        <v>193</v>
      </c>
      <c r="AA142" s="46"/>
      <c r="AB142" s="46"/>
      <c r="AC142" s="46"/>
      <c r="AD142" s="47">
        <v>14</v>
      </c>
      <c r="AE142" s="47">
        <v>16</v>
      </c>
      <c r="AF142" s="47">
        <v>10</v>
      </c>
      <c r="AG142" s="82"/>
      <c r="AH142" s="38">
        <v>2012</v>
      </c>
      <c r="AI142" s="37" t="s">
        <v>97</v>
      </c>
      <c r="AJ142" s="47" t="s">
        <v>437</v>
      </c>
      <c r="AK142" s="38" t="s">
        <v>104</v>
      </c>
    </row>
    <row r="143" spans="1:37" ht="14.25" customHeight="1" x14ac:dyDescent="0.25">
      <c r="A143" t="s">
        <v>1192</v>
      </c>
      <c r="C143" s="45" t="s">
        <v>734</v>
      </c>
      <c r="D143" s="47" t="s">
        <v>735</v>
      </c>
      <c r="E143" s="46" t="s">
        <v>257</v>
      </c>
      <c r="F143" s="47" t="s">
        <v>736</v>
      </c>
      <c r="G143" s="46" t="s">
        <v>353</v>
      </c>
      <c r="H143" s="47">
        <v>8</v>
      </c>
      <c r="I143" s="38">
        <v>8</v>
      </c>
      <c r="J143" s="37"/>
      <c r="K143" s="72"/>
      <c r="L143" s="113"/>
      <c r="M143" s="47"/>
      <c r="N143" s="48"/>
      <c r="O143" s="47"/>
      <c r="P143" s="47"/>
      <c r="Q143" s="113"/>
      <c r="R143" s="47"/>
      <c r="S143" s="81"/>
      <c r="T143" s="113"/>
      <c r="U143" s="37" t="s">
        <v>737</v>
      </c>
      <c r="V143" s="46">
        <v>9</v>
      </c>
      <c r="W143" s="47" t="s">
        <v>738</v>
      </c>
      <c r="X143" s="47" t="s">
        <v>333</v>
      </c>
      <c r="Y143" s="47" t="s">
        <v>333</v>
      </c>
      <c r="Z143" s="48" t="s">
        <v>193</v>
      </c>
      <c r="AA143" s="46" t="s">
        <v>402</v>
      </c>
      <c r="AB143" s="46" t="s">
        <v>402</v>
      </c>
      <c r="AC143" s="46" t="s">
        <v>192</v>
      </c>
      <c r="AD143" s="47"/>
      <c r="AE143" s="47">
        <v>8</v>
      </c>
      <c r="AF143" s="47"/>
      <c r="AG143" s="82">
        <v>2006</v>
      </c>
      <c r="AH143" s="38">
        <v>2013</v>
      </c>
      <c r="AI143" s="37"/>
      <c r="AJ143" s="47" t="s">
        <v>739</v>
      </c>
      <c r="AK143" s="38"/>
    </row>
    <row r="144" spans="1:37" ht="14.25" customHeight="1" x14ac:dyDescent="0.25">
      <c r="A144" t="s">
        <v>1192</v>
      </c>
      <c r="C144" s="45" t="s">
        <v>771</v>
      </c>
      <c r="D144" s="47" t="s">
        <v>772</v>
      </c>
      <c r="E144" s="46" t="s">
        <v>257</v>
      </c>
      <c r="F144" s="47" t="s">
        <v>405</v>
      </c>
      <c r="G144" s="46" t="s">
        <v>763</v>
      </c>
      <c r="H144" s="47">
        <v>32</v>
      </c>
      <c r="I144" s="38">
        <v>32</v>
      </c>
      <c r="J144" s="37"/>
      <c r="K144" s="72"/>
      <c r="L144" s="113"/>
      <c r="M144" s="47"/>
      <c r="N144" s="48"/>
      <c r="O144" s="47"/>
      <c r="P144" s="47"/>
      <c r="Q144" s="113"/>
      <c r="R144" s="47"/>
      <c r="S144" s="81"/>
      <c r="T144" s="113"/>
      <c r="U144" s="37" t="s">
        <v>47</v>
      </c>
      <c r="V144" s="46">
        <v>39</v>
      </c>
      <c r="W144" s="47" t="s">
        <v>768</v>
      </c>
      <c r="X144" s="47" t="s">
        <v>333</v>
      </c>
      <c r="Y144" s="47" t="s">
        <v>333</v>
      </c>
      <c r="Z144" s="48" t="s">
        <v>192</v>
      </c>
      <c r="AA144" s="46" t="s">
        <v>342</v>
      </c>
      <c r="AB144" s="46" t="s">
        <v>342</v>
      </c>
      <c r="AC144" s="46" t="s">
        <v>192</v>
      </c>
      <c r="AD144" s="47"/>
      <c r="AE144" s="47">
        <v>32</v>
      </c>
      <c r="AF144" s="47"/>
      <c r="AG144" s="82">
        <v>2010</v>
      </c>
      <c r="AH144" s="38">
        <v>2013</v>
      </c>
      <c r="AI144" s="37"/>
      <c r="AJ144" s="47" t="s">
        <v>773</v>
      </c>
      <c r="AK144" s="38"/>
    </row>
    <row r="145" spans="1:37" ht="14.25" customHeight="1" x14ac:dyDescent="0.25">
      <c r="A145" t="s">
        <v>1192</v>
      </c>
      <c r="C145" s="45" t="s">
        <v>835</v>
      </c>
      <c r="D145" s="47" t="s">
        <v>836</v>
      </c>
      <c r="E145" s="46" t="s">
        <v>295</v>
      </c>
      <c r="F145" s="47" t="s">
        <v>839</v>
      </c>
      <c r="G145" s="46" t="s">
        <v>353</v>
      </c>
      <c r="H145" s="47">
        <v>16</v>
      </c>
      <c r="I145" s="38">
        <v>16</v>
      </c>
      <c r="J145" s="37"/>
      <c r="K145" s="72"/>
      <c r="L145" s="113"/>
      <c r="M145" s="47"/>
      <c r="N145" s="48"/>
      <c r="O145" s="47"/>
      <c r="P145" s="47"/>
      <c r="Q145" s="113"/>
      <c r="R145" s="47"/>
      <c r="S145" s="81"/>
      <c r="T145" s="113"/>
      <c r="U145" s="37" t="s">
        <v>42</v>
      </c>
      <c r="V145" s="46">
        <v>13</v>
      </c>
      <c r="W145" s="47" t="s">
        <v>837</v>
      </c>
      <c r="X145" s="47" t="s">
        <v>333</v>
      </c>
      <c r="Y145" s="47" t="s">
        <v>373</v>
      </c>
      <c r="Z145" s="48" t="s">
        <v>193</v>
      </c>
      <c r="AA145" s="46" t="s">
        <v>486</v>
      </c>
      <c r="AB145" s="46" t="s">
        <v>486</v>
      </c>
      <c r="AC145" s="46"/>
      <c r="AD145" s="47"/>
      <c r="AE145" s="47">
        <v>8</v>
      </c>
      <c r="AF145" s="47">
        <v>4</v>
      </c>
      <c r="AG145" s="82">
        <v>2001</v>
      </c>
      <c r="AH145" s="38">
        <v>2009</v>
      </c>
      <c r="AI145" s="37"/>
      <c r="AJ145" s="47" t="s">
        <v>838</v>
      </c>
      <c r="AK145" s="38"/>
    </row>
    <row r="146" spans="1:37" ht="14.25" customHeight="1" x14ac:dyDescent="0.25">
      <c r="A146" t="s">
        <v>1192</v>
      </c>
      <c r="C146" s="45" t="s">
        <v>840</v>
      </c>
      <c r="D146" s="47" t="s">
        <v>841</v>
      </c>
      <c r="E146" s="46" t="s">
        <v>206</v>
      </c>
      <c r="F146" s="47" t="s">
        <v>842</v>
      </c>
      <c r="G146" s="46" t="s">
        <v>353</v>
      </c>
      <c r="H146" s="47">
        <v>16</v>
      </c>
      <c r="I146" s="38">
        <v>16</v>
      </c>
      <c r="J146" s="37"/>
      <c r="K146" s="72"/>
      <c r="L146" s="113"/>
      <c r="M146" s="47"/>
      <c r="N146" s="48"/>
      <c r="O146" s="47"/>
      <c r="P146" s="47"/>
      <c r="Q146" s="113"/>
      <c r="R146" s="47"/>
      <c r="S146" s="81"/>
      <c r="T146" s="113"/>
      <c r="U146" s="37" t="s">
        <v>42</v>
      </c>
      <c r="V146" s="46">
        <v>26</v>
      </c>
      <c r="W146" s="47" t="s">
        <v>840</v>
      </c>
      <c r="X146" s="47" t="s">
        <v>333</v>
      </c>
      <c r="Y146" s="47" t="s">
        <v>373</v>
      </c>
      <c r="Z146" s="48" t="s">
        <v>193</v>
      </c>
      <c r="AA146" s="46" t="s">
        <v>402</v>
      </c>
      <c r="AB146" s="46" t="s">
        <v>402</v>
      </c>
      <c r="AC146" s="46"/>
      <c r="AD146" s="47"/>
      <c r="AE146" s="47">
        <v>16</v>
      </c>
      <c r="AF146" s="47">
        <v>5</v>
      </c>
      <c r="AG146" s="82">
        <v>2006</v>
      </c>
      <c r="AH146" s="38">
        <v>2010</v>
      </c>
      <c r="AI146" s="37" t="s">
        <v>843</v>
      </c>
      <c r="AJ146" s="47" t="s">
        <v>844</v>
      </c>
      <c r="AK146" s="38"/>
    </row>
    <row r="147" spans="1:37" ht="14.25" customHeight="1" x14ac:dyDescent="0.25">
      <c r="A147" t="s">
        <v>1192</v>
      </c>
      <c r="C147" s="45" t="s">
        <v>857</v>
      </c>
      <c r="D147" s="47" t="s">
        <v>858</v>
      </c>
      <c r="E147" s="46" t="s">
        <v>257</v>
      </c>
      <c r="F147" s="47" t="s">
        <v>859</v>
      </c>
      <c r="G147" s="46" t="s">
        <v>353</v>
      </c>
      <c r="H147" s="47">
        <v>16</v>
      </c>
      <c r="I147" s="38">
        <v>16</v>
      </c>
      <c r="J147" s="37"/>
      <c r="K147" s="72"/>
      <c r="L147" s="113"/>
      <c r="M147" s="47"/>
      <c r="N147" s="48"/>
      <c r="O147" s="47"/>
      <c r="P147" s="47"/>
      <c r="Q147" s="113"/>
      <c r="R147" s="47"/>
      <c r="S147" s="81"/>
      <c r="T147" s="113"/>
      <c r="U147" s="37" t="s">
        <v>47</v>
      </c>
      <c r="V147" s="46">
        <v>13</v>
      </c>
      <c r="W147" s="47" t="s">
        <v>860</v>
      </c>
      <c r="X147" s="47" t="s">
        <v>333</v>
      </c>
      <c r="Y147" s="47"/>
      <c r="Z147" s="48" t="s">
        <v>193</v>
      </c>
      <c r="AA147" s="46" t="s">
        <v>402</v>
      </c>
      <c r="AB147" s="46" t="s">
        <v>402</v>
      </c>
      <c r="AC147" s="46"/>
      <c r="AD147" s="47"/>
      <c r="AE147" s="47">
        <v>32</v>
      </c>
      <c r="AF147" s="47"/>
      <c r="AG147" s="82">
        <v>2008</v>
      </c>
      <c r="AH147" s="38">
        <v>2009</v>
      </c>
      <c r="AI147" s="37" t="s">
        <v>862</v>
      </c>
      <c r="AJ147" s="47" t="s">
        <v>861</v>
      </c>
      <c r="AK147" s="38"/>
    </row>
    <row r="148" spans="1:37" ht="14.25" customHeight="1" x14ac:dyDescent="0.25">
      <c r="A148" t="s">
        <v>1192</v>
      </c>
      <c r="C148" s="45" t="s">
        <v>866</v>
      </c>
      <c r="D148" s="47" t="s">
        <v>867</v>
      </c>
      <c r="E148" s="46" t="s">
        <v>206</v>
      </c>
      <c r="F148" s="47" t="s">
        <v>868</v>
      </c>
      <c r="G148" s="46" t="s">
        <v>353</v>
      </c>
      <c r="H148" s="47">
        <v>16</v>
      </c>
      <c r="I148" s="38">
        <v>16</v>
      </c>
      <c r="J148" s="37"/>
      <c r="K148" s="72"/>
      <c r="L148" s="113"/>
      <c r="M148" s="47"/>
      <c r="N148" s="48"/>
      <c r="O148" s="47"/>
      <c r="P148" s="47"/>
      <c r="Q148" s="113"/>
      <c r="R148" s="47"/>
      <c r="S148" s="81"/>
      <c r="T148" s="113"/>
      <c r="U148" s="37" t="s">
        <v>42</v>
      </c>
      <c r="V148" s="46">
        <v>18</v>
      </c>
      <c r="W148" s="47" t="s">
        <v>866</v>
      </c>
      <c r="X148" s="47"/>
      <c r="Y148" s="47" t="s">
        <v>333</v>
      </c>
      <c r="Z148" s="48" t="s">
        <v>193</v>
      </c>
      <c r="AA148" s="46" t="s">
        <v>402</v>
      </c>
      <c r="AB148" s="46" t="s">
        <v>402</v>
      </c>
      <c r="AC148" s="46"/>
      <c r="AD148" s="47">
        <v>122</v>
      </c>
      <c r="AE148" s="47">
        <v>16</v>
      </c>
      <c r="AF148" s="47">
        <v>4</v>
      </c>
      <c r="AG148" s="82">
        <v>2011</v>
      </c>
      <c r="AH148" s="38">
        <v>2012</v>
      </c>
      <c r="AI148" s="37"/>
      <c r="AJ148" s="47" t="s">
        <v>873</v>
      </c>
      <c r="AK148" s="38"/>
    </row>
    <row r="149" spans="1:37" ht="14.25" customHeight="1" x14ac:dyDescent="0.25">
      <c r="A149" t="s">
        <v>1192</v>
      </c>
      <c r="C149" s="45" t="s">
        <v>869</v>
      </c>
      <c r="D149" s="47" t="s">
        <v>870</v>
      </c>
      <c r="E149" s="46" t="s">
        <v>257</v>
      </c>
      <c r="F149" s="47" t="s">
        <v>871</v>
      </c>
      <c r="G149" s="46" t="s">
        <v>254</v>
      </c>
      <c r="H149" s="47">
        <v>8</v>
      </c>
      <c r="I149" s="38">
        <v>9</v>
      </c>
      <c r="J149" s="37"/>
      <c r="K149" s="72"/>
      <c r="L149" s="113"/>
      <c r="M149" s="47"/>
      <c r="N149" s="48"/>
      <c r="O149" s="47"/>
      <c r="P149" s="47"/>
      <c r="Q149" s="113"/>
      <c r="R149" s="47"/>
      <c r="S149" s="81"/>
      <c r="T149" s="113"/>
      <c r="U149" s="37" t="s">
        <v>47</v>
      </c>
      <c r="V149" s="46">
        <v>3</v>
      </c>
      <c r="W149" s="47" t="s">
        <v>459</v>
      </c>
      <c r="X149" s="47" t="s">
        <v>333</v>
      </c>
      <c r="Y149" s="47" t="s">
        <v>373</v>
      </c>
      <c r="Z149" s="48" t="s">
        <v>193</v>
      </c>
      <c r="AA149" s="46"/>
      <c r="AB149" s="46"/>
      <c r="AC149" s="46" t="s">
        <v>192</v>
      </c>
      <c r="AD149" s="47"/>
      <c r="AE149" s="47"/>
      <c r="AF149" s="47"/>
      <c r="AG149" s="82">
        <v>2012</v>
      </c>
      <c r="AH149" s="38">
        <v>2014</v>
      </c>
      <c r="AI149" s="37"/>
      <c r="AJ149" s="47" t="s">
        <v>872</v>
      </c>
      <c r="AK149" s="38"/>
    </row>
    <row r="150" spans="1:37" ht="14.25" customHeight="1" x14ac:dyDescent="0.25">
      <c r="A150" t="s">
        <v>1192</v>
      </c>
      <c r="C150" s="45" t="s">
        <v>886</v>
      </c>
      <c r="D150" s="47" t="s">
        <v>887</v>
      </c>
      <c r="E150" s="46" t="s">
        <v>206</v>
      </c>
      <c r="F150" s="47" t="s">
        <v>888</v>
      </c>
      <c r="G150" s="46" t="s">
        <v>353</v>
      </c>
      <c r="H150" s="47">
        <v>32</v>
      </c>
      <c r="I150" s="38">
        <v>32</v>
      </c>
      <c r="J150" s="37"/>
      <c r="K150" s="72"/>
      <c r="L150" s="113"/>
      <c r="M150" s="47"/>
      <c r="N150" s="48"/>
      <c r="O150" s="47"/>
      <c r="P150" s="47"/>
      <c r="Q150" s="113"/>
      <c r="R150" s="47"/>
      <c r="S150" s="81"/>
      <c r="T150" s="113"/>
      <c r="U150" s="37" t="s">
        <v>47</v>
      </c>
      <c r="V150" s="46"/>
      <c r="W150" s="47" t="s">
        <v>886</v>
      </c>
      <c r="X150" s="47"/>
      <c r="Y150" s="47"/>
      <c r="Z150" s="48" t="s">
        <v>193</v>
      </c>
      <c r="AA150" s="46" t="s">
        <v>342</v>
      </c>
      <c r="AB150" s="46" t="s">
        <v>342</v>
      </c>
      <c r="AC150" s="46"/>
      <c r="AD150" s="47"/>
      <c r="AE150" s="47">
        <v>32</v>
      </c>
      <c r="AF150" s="47"/>
      <c r="AG150" s="82">
        <v>2001</v>
      </c>
      <c r="AH150" s="38">
        <v>2009</v>
      </c>
      <c r="AI150" s="37"/>
      <c r="AJ150" s="47" t="s">
        <v>889</v>
      </c>
      <c r="AK150" s="38"/>
    </row>
    <row r="151" spans="1:37" ht="14.25" customHeight="1" x14ac:dyDescent="0.25">
      <c r="A151" t="s">
        <v>1192</v>
      </c>
      <c r="C151" s="45" t="s">
        <v>950</v>
      </c>
      <c r="D151" s="47" t="s">
        <v>951</v>
      </c>
      <c r="E151" s="46" t="s">
        <v>257</v>
      </c>
      <c r="F151" s="47" t="s">
        <v>309</v>
      </c>
      <c r="G151" s="46" t="s">
        <v>353</v>
      </c>
      <c r="H151" s="47">
        <v>64</v>
      </c>
      <c r="I151" s="38"/>
      <c r="J151" s="37"/>
      <c r="K151" s="72"/>
      <c r="L151" s="113"/>
      <c r="M151" s="47"/>
      <c r="N151" s="48"/>
      <c r="O151" s="47"/>
      <c r="P151" s="47"/>
      <c r="Q151" s="113"/>
      <c r="R151" s="47"/>
      <c r="S151" s="81"/>
      <c r="T151" s="113"/>
      <c r="U151" s="37" t="s">
        <v>42</v>
      </c>
      <c r="V151" s="46">
        <v>7</v>
      </c>
      <c r="W151" s="47" t="s">
        <v>953</v>
      </c>
      <c r="X151" s="47"/>
      <c r="Y151" s="47" t="s">
        <v>373</v>
      </c>
      <c r="Z151" s="48" t="s">
        <v>193</v>
      </c>
      <c r="AA151" s="46" t="s">
        <v>402</v>
      </c>
      <c r="AB151" s="46" t="s">
        <v>402</v>
      </c>
      <c r="AC151" s="46"/>
      <c r="AD151" s="47">
        <v>16</v>
      </c>
      <c r="AE151" s="47">
        <v>8</v>
      </c>
      <c r="AF151" s="47"/>
      <c r="AG151" s="82">
        <v>2004</v>
      </c>
      <c r="AH151" s="38">
        <v>2009</v>
      </c>
      <c r="AI151" s="37"/>
      <c r="AJ151" s="47" t="s">
        <v>952</v>
      </c>
      <c r="AK151" s="38"/>
    </row>
    <row r="152" spans="1:37" ht="14.25" customHeight="1" x14ac:dyDescent="0.25">
      <c r="A152" t="s">
        <v>1192</v>
      </c>
      <c r="C152" s="45" t="s">
        <v>1073</v>
      </c>
      <c r="D152" s="47"/>
      <c r="E152" s="46" t="s">
        <v>257</v>
      </c>
      <c r="F152" s="47" t="s">
        <v>1074</v>
      </c>
      <c r="G152" s="46" t="s">
        <v>353</v>
      </c>
      <c r="H152" s="47">
        <v>16</v>
      </c>
      <c r="I152" s="38">
        <v>16</v>
      </c>
      <c r="J152" s="37"/>
      <c r="K152" s="72"/>
      <c r="L152" s="113"/>
      <c r="M152" s="47"/>
      <c r="N152" s="48"/>
      <c r="O152" s="47"/>
      <c r="P152" s="47"/>
      <c r="Q152" s="113"/>
      <c r="R152" s="47"/>
      <c r="S152" s="81"/>
      <c r="T152" s="113"/>
      <c r="U152" s="37" t="s">
        <v>47</v>
      </c>
      <c r="V152" s="46">
        <v>12</v>
      </c>
      <c r="W152" s="47" t="s">
        <v>1076</v>
      </c>
      <c r="X152" s="47" t="s">
        <v>333</v>
      </c>
      <c r="Y152" s="47"/>
      <c r="Z152" s="48" t="s">
        <v>193</v>
      </c>
      <c r="AA152" s="46" t="s">
        <v>402</v>
      </c>
      <c r="AB152" s="46" t="s">
        <v>402</v>
      </c>
      <c r="AC152" s="46"/>
      <c r="AD152" s="47"/>
      <c r="AE152" s="47"/>
      <c r="AF152" s="47"/>
      <c r="AG152" s="82">
        <v>1999</v>
      </c>
      <c r="AH152" s="38">
        <v>2001</v>
      </c>
      <c r="AI152" s="56"/>
      <c r="AJ152" s="47" t="s">
        <v>1077</v>
      </c>
      <c r="AK152" s="38"/>
    </row>
    <row r="153" spans="1:37" ht="14.25" customHeight="1" x14ac:dyDescent="0.25">
      <c r="A153" t="s">
        <v>1192</v>
      </c>
      <c r="C153" s="45" t="s">
        <v>119</v>
      </c>
      <c r="D153" s="47" t="s">
        <v>1010</v>
      </c>
      <c r="E153" s="46" t="s">
        <v>257</v>
      </c>
      <c r="F153" s="47" t="s">
        <v>1011</v>
      </c>
      <c r="G153" s="46" t="s">
        <v>254</v>
      </c>
      <c r="H153" s="47">
        <v>32</v>
      </c>
      <c r="I153" s="38">
        <v>8</v>
      </c>
      <c r="J153" s="37" t="s">
        <v>20</v>
      </c>
      <c r="K153" s="72"/>
      <c r="L153" s="113"/>
      <c r="M153" s="47">
        <v>1259</v>
      </c>
      <c r="N153" s="48">
        <v>6</v>
      </c>
      <c r="O153" s="47"/>
      <c r="P153" s="47"/>
      <c r="Q153" s="113">
        <v>135</v>
      </c>
      <c r="R153" s="47"/>
      <c r="S153" s="81">
        <v>0.1</v>
      </c>
      <c r="T153" s="113">
        <f>1000*S153*Q153/M153</f>
        <v>10.722795869737887</v>
      </c>
      <c r="U153" s="37" t="s">
        <v>42</v>
      </c>
      <c r="V153" s="46">
        <v>23</v>
      </c>
      <c r="W153" s="47" t="s">
        <v>1013</v>
      </c>
      <c r="X153" s="47" t="s">
        <v>333</v>
      </c>
      <c r="Y153" s="47" t="s">
        <v>333</v>
      </c>
      <c r="Z153" s="48" t="s">
        <v>193</v>
      </c>
      <c r="AA153" s="46" t="s">
        <v>342</v>
      </c>
      <c r="AB153" s="46" t="s">
        <v>342</v>
      </c>
      <c r="AC153" s="46" t="s">
        <v>192</v>
      </c>
      <c r="AD153" s="47">
        <v>37</v>
      </c>
      <c r="AE153" s="47"/>
      <c r="AF153" s="47"/>
      <c r="AG153" s="82">
        <v>2008</v>
      </c>
      <c r="AH153" s="38">
        <v>2009</v>
      </c>
      <c r="AI153" s="56" t="s">
        <v>1012</v>
      </c>
      <c r="AJ153" s="47" t="s">
        <v>1217</v>
      </c>
      <c r="AK153" s="38"/>
    </row>
    <row r="154" spans="1:37" ht="14.25" customHeight="1" x14ac:dyDescent="0.25">
      <c r="A154" t="s">
        <v>1192</v>
      </c>
      <c r="C154" s="45" t="s">
        <v>119</v>
      </c>
      <c r="D154" s="47" t="s">
        <v>1010</v>
      </c>
      <c r="E154" s="46" t="s">
        <v>257</v>
      </c>
      <c r="F154" s="47" t="s">
        <v>1011</v>
      </c>
      <c r="G154" s="46" t="s">
        <v>254</v>
      </c>
      <c r="H154" s="47">
        <v>32</v>
      </c>
      <c r="I154" s="38">
        <v>8</v>
      </c>
      <c r="J154" s="37" t="s">
        <v>21</v>
      </c>
      <c r="K154" s="47"/>
      <c r="L154" s="114"/>
      <c r="M154" s="47">
        <v>440</v>
      </c>
      <c r="N154" s="48">
        <v>4</v>
      </c>
      <c r="O154" s="47"/>
      <c r="P154" s="47"/>
      <c r="Q154" s="113">
        <v>85</v>
      </c>
      <c r="R154" s="47"/>
      <c r="S154" s="81">
        <v>0.05</v>
      </c>
      <c r="T154" s="114">
        <f>1000*S154*Q154/M154</f>
        <v>9.6590909090909083</v>
      </c>
      <c r="U154" s="37" t="s">
        <v>42</v>
      </c>
      <c r="V154" s="46">
        <v>23</v>
      </c>
      <c r="W154" s="47" t="s">
        <v>1013</v>
      </c>
      <c r="X154" s="47" t="s">
        <v>333</v>
      </c>
      <c r="Y154" s="47" t="s">
        <v>333</v>
      </c>
      <c r="Z154" s="48" t="s">
        <v>193</v>
      </c>
      <c r="AA154" s="46" t="s">
        <v>342</v>
      </c>
      <c r="AB154" s="46" t="s">
        <v>342</v>
      </c>
      <c r="AC154" s="46" t="s">
        <v>192</v>
      </c>
      <c r="AD154" s="47">
        <v>37</v>
      </c>
      <c r="AE154" s="47"/>
      <c r="AF154" s="47"/>
      <c r="AG154" s="82">
        <v>2008</v>
      </c>
      <c r="AH154" s="38">
        <v>2009</v>
      </c>
      <c r="AI154" s="56" t="s">
        <v>1012</v>
      </c>
      <c r="AJ154" s="47" t="s">
        <v>1217</v>
      </c>
      <c r="AK154" s="38"/>
    </row>
    <row r="155" spans="1:37" ht="14.25" customHeight="1" x14ac:dyDescent="0.25">
      <c r="A155" t="s">
        <v>395</v>
      </c>
      <c r="C155" s="45" t="s">
        <v>229</v>
      </c>
      <c r="D155" s="47"/>
      <c r="E155" s="46" t="s">
        <v>206</v>
      </c>
      <c r="F155" s="47" t="s">
        <v>1031</v>
      </c>
      <c r="G155" s="46" t="s">
        <v>254</v>
      </c>
      <c r="H155" s="47">
        <v>8</v>
      </c>
      <c r="I155" s="38">
        <v>8</v>
      </c>
      <c r="J155" s="37"/>
      <c r="K155" s="47"/>
      <c r="L155" s="114"/>
      <c r="M155" s="47"/>
      <c r="N155" s="48"/>
      <c r="O155" s="47"/>
      <c r="P155" s="47"/>
      <c r="Q155" s="113"/>
      <c r="R155" s="47"/>
      <c r="S155" s="81"/>
      <c r="T155" s="114"/>
      <c r="U155" s="37" t="s">
        <v>42</v>
      </c>
      <c r="V155" s="46">
        <v>10</v>
      </c>
      <c r="W155" s="47" t="s">
        <v>275</v>
      </c>
      <c r="X155" s="47" t="s">
        <v>333</v>
      </c>
      <c r="Y155" s="47"/>
      <c r="Z155" s="48" t="s">
        <v>193</v>
      </c>
      <c r="AA155" s="46">
        <v>256</v>
      </c>
      <c r="AB155" s="46">
        <v>256</v>
      </c>
      <c r="AC155" s="46"/>
      <c r="AD155" s="47"/>
      <c r="AE155" s="47"/>
      <c r="AF155" s="47"/>
      <c r="AG155" s="82">
        <v>1998</v>
      </c>
      <c r="AH155" s="38"/>
      <c r="AI155" s="56"/>
      <c r="AJ155" s="47" t="s">
        <v>1032</v>
      </c>
      <c r="AK155" s="38"/>
    </row>
    <row r="156" spans="1:37" ht="14.25" customHeight="1" x14ac:dyDescent="0.25">
      <c r="A156" t="s">
        <v>395</v>
      </c>
      <c r="C156" s="45" t="s">
        <v>1036</v>
      </c>
      <c r="D156" s="47"/>
      <c r="E156" s="46" t="s">
        <v>206</v>
      </c>
      <c r="F156" s="47" t="s">
        <v>1037</v>
      </c>
      <c r="G156" s="46"/>
      <c r="H156" s="47">
        <v>16</v>
      </c>
      <c r="I156" s="38">
        <v>24</v>
      </c>
      <c r="J156" s="37"/>
      <c r="K156" s="47"/>
      <c r="L156" s="114"/>
      <c r="M156" s="47"/>
      <c r="N156" s="48"/>
      <c r="O156" s="47"/>
      <c r="P156" s="47"/>
      <c r="Q156" s="113"/>
      <c r="R156" s="47"/>
      <c r="S156" s="81"/>
      <c r="T156" s="114"/>
      <c r="U156" s="37" t="s">
        <v>42</v>
      </c>
      <c r="V156" s="46"/>
      <c r="W156" s="47"/>
      <c r="X156" s="47"/>
      <c r="Y156" s="47"/>
      <c r="Z156" s="48"/>
      <c r="AA156" s="46" t="s">
        <v>402</v>
      </c>
      <c r="AB156" s="46" t="s">
        <v>402</v>
      </c>
      <c r="AC156" s="46"/>
      <c r="AD156" s="47"/>
      <c r="AE156" s="47"/>
      <c r="AF156" s="47"/>
      <c r="AG156" s="82">
        <v>1998</v>
      </c>
      <c r="AH156" s="38"/>
      <c r="AI156" s="83"/>
      <c r="AJ156" s="47" t="s">
        <v>1038</v>
      </c>
      <c r="AK156" s="38"/>
    </row>
    <row r="157" spans="1:37" ht="14.25" customHeight="1" x14ac:dyDescent="0.25">
      <c r="A157" t="s">
        <v>395</v>
      </c>
      <c r="C157" s="45" t="s">
        <v>453</v>
      </c>
      <c r="D157" s="47" t="s">
        <v>455</v>
      </c>
      <c r="E157" s="46" t="s">
        <v>206</v>
      </c>
      <c r="F157" s="47" t="s">
        <v>454</v>
      </c>
      <c r="G157" s="46"/>
      <c r="H157" s="47">
        <v>16</v>
      </c>
      <c r="I157" s="38">
        <v>16</v>
      </c>
      <c r="J157" s="37"/>
      <c r="K157" s="72"/>
      <c r="L157" s="113"/>
      <c r="M157" s="47"/>
      <c r="N157" s="48"/>
      <c r="O157" s="47"/>
      <c r="P157" s="47"/>
      <c r="Q157" s="113"/>
      <c r="R157" s="47"/>
      <c r="S157" s="81"/>
      <c r="T157" s="113"/>
      <c r="U157" s="37" t="s">
        <v>42</v>
      </c>
      <c r="V157" s="46">
        <v>14</v>
      </c>
      <c r="W157" s="47" t="s">
        <v>453</v>
      </c>
      <c r="X157" s="47"/>
      <c r="Y157" s="47"/>
      <c r="Z157" s="48"/>
      <c r="AA157" s="46"/>
      <c r="AB157" s="46" t="s">
        <v>402</v>
      </c>
      <c r="AC157" s="46"/>
      <c r="AD157" s="47"/>
      <c r="AE157" s="47"/>
      <c r="AF157" s="47"/>
      <c r="AG157" s="82">
        <v>2006</v>
      </c>
      <c r="AH157" s="38">
        <v>2009</v>
      </c>
      <c r="AI157" s="37"/>
      <c r="AJ157" s="47"/>
      <c r="AK157" s="38"/>
    </row>
    <row r="158" spans="1:37" ht="14.25" customHeight="1" x14ac:dyDescent="0.25">
      <c r="A158" t="s">
        <v>395</v>
      </c>
      <c r="C158" s="45" t="s">
        <v>1027</v>
      </c>
      <c r="D158" s="47"/>
      <c r="E158" s="46" t="s">
        <v>206</v>
      </c>
      <c r="F158" s="47" t="s">
        <v>1028</v>
      </c>
      <c r="G158" s="46" t="s">
        <v>254</v>
      </c>
      <c r="H158" s="47">
        <v>16</v>
      </c>
      <c r="I158" s="38">
        <v>5</v>
      </c>
      <c r="J158" s="37"/>
      <c r="K158" s="72"/>
      <c r="L158" s="113"/>
      <c r="M158" s="47"/>
      <c r="N158" s="48"/>
      <c r="O158" s="47"/>
      <c r="P158" s="47"/>
      <c r="Q158" s="113"/>
      <c r="R158" s="47"/>
      <c r="S158" s="81"/>
      <c r="T158" s="113"/>
      <c r="U158" s="37" t="s">
        <v>42</v>
      </c>
      <c r="V158" s="46">
        <v>1</v>
      </c>
      <c r="W158" s="47" t="s">
        <v>1027</v>
      </c>
      <c r="X158" s="47" t="s">
        <v>333</v>
      </c>
      <c r="Y158" s="47" t="s">
        <v>373</v>
      </c>
      <c r="Z158" s="48" t="s">
        <v>193</v>
      </c>
      <c r="AA158" s="46" t="s">
        <v>402</v>
      </c>
      <c r="AB158" s="46" t="s">
        <v>402</v>
      </c>
      <c r="AC158" s="46"/>
      <c r="AD158" s="47"/>
      <c r="AE158" s="47"/>
      <c r="AF158" s="47"/>
      <c r="AG158" s="82">
        <v>2000</v>
      </c>
      <c r="AH158" s="38"/>
      <c r="AI158" s="83"/>
      <c r="AJ158" s="47" t="s">
        <v>1029</v>
      </c>
      <c r="AK158" s="38"/>
    </row>
    <row r="159" spans="1:37" ht="14.25" customHeight="1" x14ac:dyDescent="0.25">
      <c r="A159" t="s">
        <v>395</v>
      </c>
      <c r="C159" s="45" t="s">
        <v>1060</v>
      </c>
      <c r="D159" s="47"/>
      <c r="E159" s="46" t="s">
        <v>282</v>
      </c>
      <c r="F159" s="47" t="s">
        <v>1031</v>
      </c>
      <c r="G159" s="46" t="s">
        <v>254</v>
      </c>
      <c r="H159" s="47"/>
      <c r="I159" s="38"/>
      <c r="J159" s="37"/>
      <c r="K159" s="72"/>
      <c r="L159" s="113"/>
      <c r="M159" s="47"/>
      <c r="N159" s="48"/>
      <c r="O159" s="47"/>
      <c r="P159" s="47"/>
      <c r="Q159" s="113"/>
      <c r="R159" s="47"/>
      <c r="S159" s="81"/>
      <c r="T159" s="113"/>
      <c r="U159" s="37" t="s">
        <v>42</v>
      </c>
      <c r="V159" s="46">
        <v>27</v>
      </c>
      <c r="W159" s="47" t="s">
        <v>1059</v>
      </c>
      <c r="X159" s="47" t="s">
        <v>333</v>
      </c>
      <c r="Y159" s="47"/>
      <c r="Z159" s="48" t="s">
        <v>193</v>
      </c>
      <c r="AA159" s="46">
        <v>256</v>
      </c>
      <c r="AB159" s="46">
        <v>256</v>
      </c>
      <c r="AC159" s="46"/>
      <c r="AD159" s="47"/>
      <c r="AE159" s="47"/>
      <c r="AF159" s="47"/>
      <c r="AG159" s="82">
        <v>2003</v>
      </c>
      <c r="AH159" s="38"/>
      <c r="AI159" s="83"/>
      <c r="AJ159" s="47" t="s">
        <v>1032</v>
      </c>
      <c r="AK159" s="38"/>
    </row>
    <row r="160" spans="1:37" ht="14.25" customHeight="1" x14ac:dyDescent="0.25">
      <c r="A160" t="s">
        <v>395</v>
      </c>
      <c r="C160" s="45" t="s">
        <v>508</v>
      </c>
      <c r="D160" s="47" t="s">
        <v>508</v>
      </c>
      <c r="E160" s="46" t="s">
        <v>206</v>
      </c>
      <c r="F160" s="47" t="s">
        <v>509</v>
      </c>
      <c r="G160" s="46" t="s">
        <v>353</v>
      </c>
      <c r="H160" s="47">
        <v>16</v>
      </c>
      <c r="I160" s="38">
        <v>16</v>
      </c>
      <c r="J160" s="37"/>
      <c r="K160" s="72"/>
      <c r="L160" s="113"/>
      <c r="M160" s="47"/>
      <c r="N160" s="48"/>
      <c r="O160" s="47"/>
      <c r="P160" s="47"/>
      <c r="Q160" s="113"/>
      <c r="R160" s="47"/>
      <c r="S160" s="81"/>
      <c r="T160" s="113"/>
      <c r="U160" s="37" t="s">
        <v>42</v>
      </c>
      <c r="V160" s="46">
        <v>11</v>
      </c>
      <c r="W160" s="47" t="s">
        <v>264</v>
      </c>
      <c r="X160" s="47"/>
      <c r="Y160" s="47"/>
      <c r="Z160" s="48"/>
      <c r="AA160" s="46"/>
      <c r="AB160" s="46" t="s">
        <v>486</v>
      </c>
      <c r="AC160" s="46"/>
      <c r="AD160" s="47"/>
      <c r="AE160" s="47"/>
      <c r="AF160" s="47"/>
      <c r="AG160" s="82">
        <v>2008</v>
      </c>
      <c r="AH160" s="38">
        <v>2009</v>
      </c>
      <c r="AI160" s="37"/>
      <c r="AJ160" s="47"/>
      <c r="AK160" s="38"/>
    </row>
    <row r="161" spans="1:37" ht="14.25" customHeight="1" x14ac:dyDescent="0.25">
      <c r="A161" t="s">
        <v>395</v>
      </c>
      <c r="C161" s="64" t="s">
        <v>1030</v>
      </c>
      <c r="D161" s="61"/>
      <c r="E161" s="65" t="s">
        <v>206</v>
      </c>
      <c r="F161" s="61" t="s">
        <v>1031</v>
      </c>
      <c r="G161" s="65" t="s">
        <v>254</v>
      </c>
      <c r="H161" s="61">
        <v>8</v>
      </c>
      <c r="I161" s="74">
        <v>8</v>
      </c>
      <c r="J161" s="89"/>
      <c r="K161" s="90"/>
      <c r="L161" s="114"/>
      <c r="M161" s="61"/>
      <c r="N161" s="62"/>
      <c r="O161" s="61"/>
      <c r="P161" s="61"/>
      <c r="Q161" s="114"/>
      <c r="R161" s="61"/>
      <c r="S161" s="91"/>
      <c r="T161" s="114"/>
      <c r="U161" s="89" t="s">
        <v>42</v>
      </c>
      <c r="V161" s="65">
        <v>10</v>
      </c>
      <c r="W161" s="61" t="s">
        <v>275</v>
      </c>
      <c r="X161" s="61" t="s">
        <v>333</v>
      </c>
      <c r="Y161" s="61"/>
      <c r="Z161" s="62" t="s">
        <v>193</v>
      </c>
      <c r="AA161" s="65">
        <v>256</v>
      </c>
      <c r="AB161" s="65">
        <v>256</v>
      </c>
      <c r="AC161" s="65"/>
      <c r="AD161" s="61"/>
      <c r="AE161" s="61"/>
      <c r="AF161" s="61"/>
      <c r="AG161" s="92">
        <v>1998</v>
      </c>
      <c r="AH161" s="74"/>
      <c r="AI161" s="93"/>
      <c r="AJ161" s="61" t="s">
        <v>1032</v>
      </c>
      <c r="AK161" s="74"/>
    </row>
    <row r="162" spans="1:37" ht="14.25" customHeight="1" x14ac:dyDescent="0.25">
      <c r="A162" t="s">
        <v>395</v>
      </c>
      <c r="C162" s="64" t="s">
        <v>492</v>
      </c>
      <c r="D162" s="61"/>
      <c r="E162" s="65" t="s">
        <v>257</v>
      </c>
      <c r="F162" s="61" t="s">
        <v>493</v>
      </c>
      <c r="G162" s="65" t="s">
        <v>353</v>
      </c>
      <c r="H162" s="61">
        <v>8</v>
      </c>
      <c r="I162" s="74">
        <v>12</v>
      </c>
      <c r="J162" s="89"/>
      <c r="K162" s="90"/>
      <c r="L162" s="114"/>
      <c r="M162" s="61"/>
      <c r="N162" s="62"/>
      <c r="O162" s="61"/>
      <c r="P162" s="61"/>
      <c r="Q162" s="114"/>
      <c r="R162" s="61"/>
      <c r="S162" s="91"/>
      <c r="T162" s="114"/>
      <c r="U162" s="89" t="s">
        <v>42</v>
      </c>
      <c r="V162" s="65">
        <v>10</v>
      </c>
      <c r="W162" s="61" t="s">
        <v>492</v>
      </c>
      <c r="X162" s="61"/>
      <c r="Y162" s="61"/>
      <c r="Z162" s="62"/>
      <c r="AA162" s="65"/>
      <c r="AB162" s="65" t="s">
        <v>427</v>
      </c>
      <c r="AC162" s="65" t="s">
        <v>192</v>
      </c>
      <c r="AD162" s="61"/>
      <c r="AE162" s="61">
        <v>32</v>
      </c>
      <c r="AF162" s="61"/>
      <c r="AG162" s="92"/>
      <c r="AH162" s="74"/>
      <c r="AI162" s="89"/>
      <c r="AJ162" s="61" t="s">
        <v>494</v>
      </c>
      <c r="AK162" s="74"/>
    </row>
    <row r="163" spans="1:37" ht="14.25" customHeight="1" x14ac:dyDescent="0.25">
      <c r="A163" t="s">
        <v>395</v>
      </c>
      <c r="C163" s="64" t="s">
        <v>1144</v>
      </c>
      <c r="D163" s="61"/>
      <c r="E163" s="65" t="s">
        <v>257</v>
      </c>
      <c r="F163" s="61" t="s">
        <v>1145</v>
      </c>
      <c r="G163" s="65" t="s">
        <v>353</v>
      </c>
      <c r="H163" s="61">
        <v>64</v>
      </c>
      <c r="I163" s="74">
        <v>32</v>
      </c>
      <c r="J163" s="89"/>
      <c r="K163" s="90"/>
      <c r="L163" s="114"/>
      <c r="M163" s="61"/>
      <c r="N163" s="62"/>
      <c r="O163" s="61"/>
      <c r="P163" s="61"/>
      <c r="Q163" s="114"/>
      <c r="R163" s="61"/>
      <c r="S163" s="91"/>
      <c r="T163" s="114"/>
      <c r="U163" s="89" t="s">
        <v>47</v>
      </c>
      <c r="V163" s="65">
        <v>12</v>
      </c>
      <c r="W163" s="61" t="s">
        <v>459</v>
      </c>
      <c r="X163" s="61" t="s">
        <v>333</v>
      </c>
      <c r="Y163" s="61"/>
      <c r="Z163" s="62"/>
      <c r="AA163" s="65"/>
      <c r="AB163" s="65"/>
      <c r="AC163" s="65"/>
      <c r="AD163" s="61">
        <v>256</v>
      </c>
      <c r="AE163" s="61">
        <v>256</v>
      </c>
      <c r="AF163" s="61"/>
      <c r="AG163" s="92">
        <v>2006</v>
      </c>
      <c r="AH163" s="74">
        <v>2008</v>
      </c>
      <c r="AI163" s="66"/>
      <c r="AJ163" s="61" t="s">
        <v>1146</v>
      </c>
      <c r="AK163" s="74"/>
    </row>
    <row r="164" spans="1:37" ht="14.25" customHeight="1" x14ac:dyDescent="0.25">
      <c r="A164" t="s">
        <v>395</v>
      </c>
      <c r="C164" s="64" t="s">
        <v>250</v>
      </c>
      <c r="D164" s="61"/>
      <c r="E164" s="65" t="s">
        <v>501</v>
      </c>
      <c r="F164" s="61" t="s">
        <v>311</v>
      </c>
      <c r="G164" s="65" t="s">
        <v>176</v>
      </c>
      <c r="H164" s="61">
        <v>16</v>
      </c>
      <c r="I164" s="74">
        <v>32</v>
      </c>
      <c r="J164" s="89" t="s">
        <v>20</v>
      </c>
      <c r="K164" s="61"/>
      <c r="L164" s="114"/>
      <c r="M164" s="61"/>
      <c r="N164" s="62">
        <v>6</v>
      </c>
      <c r="O164" s="61">
        <v>1</v>
      </c>
      <c r="P164" s="61">
        <v>1</v>
      </c>
      <c r="Q164" s="114"/>
      <c r="R164" s="61"/>
      <c r="S164" s="91"/>
      <c r="T164" s="113"/>
      <c r="U164" s="89" t="s">
        <v>42</v>
      </c>
      <c r="V164" s="65"/>
      <c r="W164" s="61"/>
      <c r="X164" s="61" t="s">
        <v>333</v>
      </c>
      <c r="Y164" s="61"/>
      <c r="Z164" s="62" t="s">
        <v>424</v>
      </c>
      <c r="AA164" s="65" t="s">
        <v>402</v>
      </c>
      <c r="AB164" s="65" t="s">
        <v>402</v>
      </c>
      <c r="AC164" s="65" t="s">
        <v>193</v>
      </c>
      <c r="AD164" s="61">
        <v>53</v>
      </c>
      <c r="AE164" s="61">
        <v>8</v>
      </c>
      <c r="AF164" s="61">
        <v>2</v>
      </c>
      <c r="AG164" s="92">
        <v>2013</v>
      </c>
      <c r="AH164" s="74">
        <v>2013</v>
      </c>
      <c r="AI164" s="89"/>
      <c r="AJ164" s="61" t="s">
        <v>251</v>
      </c>
      <c r="AK164" s="74"/>
    </row>
    <row r="165" spans="1:37" ht="14.25" customHeight="1" x14ac:dyDescent="0.25">
      <c r="A165" t="s">
        <v>395</v>
      </c>
      <c r="C165" s="64" t="s">
        <v>549</v>
      </c>
      <c r="D165" s="61" t="s">
        <v>550</v>
      </c>
      <c r="E165" s="65" t="s">
        <v>206</v>
      </c>
      <c r="F165" s="61" t="s">
        <v>551</v>
      </c>
      <c r="G165" s="65" t="s">
        <v>353</v>
      </c>
      <c r="H165" s="61">
        <v>32</v>
      </c>
      <c r="I165" s="74">
        <v>32</v>
      </c>
      <c r="J165" s="89"/>
      <c r="K165" s="61"/>
      <c r="L165" s="114"/>
      <c r="M165" s="61"/>
      <c r="N165" s="62"/>
      <c r="O165" s="61"/>
      <c r="P165" s="61"/>
      <c r="Q165" s="114"/>
      <c r="R165" s="61"/>
      <c r="S165" s="91"/>
      <c r="T165" s="113"/>
      <c r="U165" s="89" t="s">
        <v>42</v>
      </c>
      <c r="V165" s="65">
        <v>28</v>
      </c>
      <c r="W165" s="61" t="s">
        <v>264</v>
      </c>
      <c r="X165" s="61" t="s">
        <v>333</v>
      </c>
      <c r="Y165" s="61" t="s">
        <v>373</v>
      </c>
      <c r="Z165" s="62" t="s">
        <v>193</v>
      </c>
      <c r="AA165" s="65"/>
      <c r="AB165" s="65"/>
      <c r="AC165" s="65" t="s">
        <v>192</v>
      </c>
      <c r="AD165" s="61"/>
      <c r="AE165" s="61"/>
      <c r="AF165" s="61"/>
      <c r="AG165" s="92">
        <v>2008</v>
      </c>
      <c r="AH165" s="74">
        <v>2010</v>
      </c>
      <c r="AI165" s="89"/>
      <c r="AJ165" s="61" t="s">
        <v>552</v>
      </c>
      <c r="AK165" s="74"/>
    </row>
    <row r="166" spans="1:37" ht="14.25" customHeight="1" x14ac:dyDescent="0.25">
      <c r="A166" t="s">
        <v>395</v>
      </c>
      <c r="C166" s="64" t="s">
        <v>1091</v>
      </c>
      <c r="D166" s="61"/>
      <c r="E166" s="65" t="s">
        <v>282</v>
      </c>
      <c r="F166" s="61" t="s">
        <v>1094</v>
      </c>
      <c r="G166" s="65" t="s">
        <v>1092</v>
      </c>
      <c r="H166" s="61">
        <v>32</v>
      </c>
      <c r="I166" s="74"/>
      <c r="J166" s="89"/>
      <c r="K166" s="61"/>
      <c r="L166" s="114"/>
      <c r="M166" s="61"/>
      <c r="N166" s="62"/>
      <c r="O166" s="61"/>
      <c r="P166" s="61"/>
      <c r="Q166" s="114"/>
      <c r="R166" s="61"/>
      <c r="S166" s="91"/>
      <c r="T166" s="113"/>
      <c r="U166" s="89" t="s">
        <v>42</v>
      </c>
      <c r="V166" s="65">
        <v>18</v>
      </c>
      <c r="W166" s="61" t="s">
        <v>1091</v>
      </c>
      <c r="X166" s="61"/>
      <c r="Y166" s="61"/>
      <c r="Z166" s="62"/>
      <c r="AA166" s="65"/>
      <c r="AB166" s="65"/>
      <c r="AC166" s="65"/>
      <c r="AD166" s="61"/>
      <c r="AE166" s="61"/>
      <c r="AF166" s="61"/>
      <c r="AG166" s="92">
        <v>2013</v>
      </c>
      <c r="AH166" s="74"/>
      <c r="AI166" s="66"/>
      <c r="AJ166" s="61" t="s">
        <v>1093</v>
      </c>
      <c r="AK166" s="74"/>
    </row>
    <row r="167" spans="1:37" ht="14.25" customHeight="1" x14ac:dyDescent="0.25">
      <c r="A167" t="s">
        <v>395</v>
      </c>
      <c r="C167" s="64" t="s">
        <v>553</v>
      </c>
      <c r="D167" s="61" t="s">
        <v>554</v>
      </c>
      <c r="E167" s="65" t="s">
        <v>206</v>
      </c>
      <c r="F167" s="61" t="s">
        <v>555</v>
      </c>
      <c r="G167" s="65" t="s">
        <v>353</v>
      </c>
      <c r="H167" s="61">
        <v>16</v>
      </c>
      <c r="I167" s="74">
        <v>16</v>
      </c>
      <c r="J167" s="89"/>
      <c r="K167" s="61"/>
      <c r="L167" s="114"/>
      <c r="M167" s="61"/>
      <c r="N167" s="62"/>
      <c r="O167" s="61"/>
      <c r="P167" s="61"/>
      <c r="Q167" s="114"/>
      <c r="R167" s="61"/>
      <c r="S167" s="91"/>
      <c r="T167" s="113"/>
      <c r="U167" s="89" t="s">
        <v>42</v>
      </c>
      <c r="V167" s="65">
        <v>20</v>
      </c>
      <c r="W167" s="61" t="s">
        <v>264</v>
      </c>
      <c r="X167" s="61" t="s">
        <v>333</v>
      </c>
      <c r="Y167" s="61" t="s">
        <v>373</v>
      </c>
      <c r="Z167" s="62" t="s">
        <v>193</v>
      </c>
      <c r="AA167" s="65" t="s">
        <v>402</v>
      </c>
      <c r="AB167" s="65" t="s">
        <v>402</v>
      </c>
      <c r="AC167" s="65"/>
      <c r="AD167" s="61"/>
      <c r="AE167" s="61">
        <v>16</v>
      </c>
      <c r="AF167" s="61"/>
      <c r="AG167" s="92">
        <v>2005</v>
      </c>
      <c r="AH167" s="74">
        <v>2009</v>
      </c>
      <c r="AI167" s="89"/>
      <c r="AJ167" s="61"/>
      <c r="AK167" s="74"/>
    </row>
    <row r="168" spans="1:37" ht="14.25" customHeight="1" x14ac:dyDescent="0.25">
      <c r="A168" t="s">
        <v>395</v>
      </c>
      <c r="C168" s="64" t="s">
        <v>1098</v>
      </c>
      <c r="D168" s="61"/>
      <c r="E168" s="65" t="s">
        <v>257</v>
      </c>
      <c r="F168" s="61" t="s">
        <v>1099</v>
      </c>
      <c r="G168" s="65" t="s">
        <v>353</v>
      </c>
      <c r="H168" s="61">
        <v>32</v>
      </c>
      <c r="I168" s="74">
        <v>32</v>
      </c>
      <c r="J168" s="89"/>
      <c r="K168" s="90"/>
      <c r="L168" s="114"/>
      <c r="M168" s="61"/>
      <c r="N168" s="62"/>
      <c r="O168" s="61"/>
      <c r="P168" s="61"/>
      <c r="Q168" s="114"/>
      <c r="R168" s="61"/>
      <c r="S168" s="91"/>
      <c r="T168" s="114"/>
      <c r="U168" s="89" t="s">
        <v>42</v>
      </c>
      <c r="V168" s="65">
        <v>17</v>
      </c>
      <c r="W168" s="61" t="s">
        <v>264</v>
      </c>
      <c r="X168" s="61" t="s">
        <v>333</v>
      </c>
      <c r="Y168" s="61"/>
      <c r="Z168" s="48" t="s">
        <v>193</v>
      </c>
      <c r="AA168" s="46" t="s">
        <v>342</v>
      </c>
      <c r="AB168" s="46" t="s">
        <v>342</v>
      </c>
      <c r="AC168" s="46"/>
      <c r="AD168" s="47"/>
      <c r="AE168" s="47">
        <v>32</v>
      </c>
      <c r="AF168" s="61">
        <v>5</v>
      </c>
      <c r="AG168" s="92">
        <v>2002</v>
      </c>
      <c r="AH168" s="74"/>
      <c r="AI168" s="66"/>
      <c r="AJ168" s="61"/>
      <c r="AK168" s="74"/>
    </row>
    <row r="169" spans="1:37" ht="14.25" customHeight="1" x14ac:dyDescent="0.25">
      <c r="A169" t="s">
        <v>395</v>
      </c>
      <c r="C169" s="64" t="s">
        <v>194</v>
      </c>
      <c r="D169" s="61"/>
      <c r="E169" s="65" t="s">
        <v>282</v>
      </c>
      <c r="F169" s="61" t="s">
        <v>311</v>
      </c>
      <c r="G169" s="65" t="s">
        <v>24</v>
      </c>
      <c r="H169" s="61">
        <v>16</v>
      </c>
      <c r="I169" s="74">
        <v>18</v>
      </c>
      <c r="J169" s="89" t="s">
        <v>20</v>
      </c>
      <c r="K169" s="90"/>
      <c r="L169" s="114"/>
      <c r="M169" s="61">
        <v>471</v>
      </c>
      <c r="N169" s="62">
        <v>6</v>
      </c>
      <c r="O169" s="61"/>
      <c r="P169" s="61">
        <v>1</v>
      </c>
      <c r="Q169" s="114">
        <v>190</v>
      </c>
      <c r="R169" s="61">
        <v>14.5</v>
      </c>
      <c r="S169" s="91">
        <v>0.67</v>
      </c>
      <c r="T169" s="114">
        <f>1000*S169*Q169/M169</f>
        <v>270.27600849256902</v>
      </c>
      <c r="U169" s="89" t="s">
        <v>42</v>
      </c>
      <c r="V169" s="65">
        <v>2</v>
      </c>
      <c r="W169" s="61" t="s">
        <v>194</v>
      </c>
      <c r="X169" s="61" t="s">
        <v>333</v>
      </c>
      <c r="Y169" s="61"/>
      <c r="Z169" s="48" t="s">
        <v>193</v>
      </c>
      <c r="AA169" s="46">
        <v>16</v>
      </c>
      <c r="AB169" s="46">
        <v>16</v>
      </c>
      <c r="AC169" s="46" t="s">
        <v>192</v>
      </c>
      <c r="AD169" s="47">
        <v>100</v>
      </c>
      <c r="AE169" s="47">
        <v>3</v>
      </c>
      <c r="AF169" s="61">
        <v>1</v>
      </c>
      <c r="AG169" s="92">
        <v>2009</v>
      </c>
      <c r="AH169" s="74">
        <v>2013</v>
      </c>
      <c r="AI169" s="89"/>
      <c r="AJ169" s="61" t="s">
        <v>146</v>
      </c>
      <c r="AK169" s="74"/>
    </row>
    <row r="170" spans="1:37" ht="14.25" customHeight="1" x14ac:dyDescent="0.25">
      <c r="A170" t="s">
        <v>395</v>
      </c>
      <c r="C170" s="64" t="s">
        <v>1124</v>
      </c>
      <c r="D170" s="61"/>
      <c r="E170" s="65" t="s">
        <v>257</v>
      </c>
      <c r="F170" s="61" t="s">
        <v>655</v>
      </c>
      <c r="G170" s="65" t="s">
        <v>1092</v>
      </c>
      <c r="H170" s="61">
        <v>32</v>
      </c>
      <c r="I170" s="74">
        <v>32</v>
      </c>
      <c r="J170" s="89"/>
      <c r="K170" s="90"/>
      <c r="L170" s="114"/>
      <c r="M170" s="61"/>
      <c r="N170" s="62"/>
      <c r="O170" s="61"/>
      <c r="P170" s="61"/>
      <c r="Q170" s="114"/>
      <c r="R170" s="61"/>
      <c r="S170" s="91"/>
      <c r="T170" s="114"/>
      <c r="U170" s="89" t="s">
        <v>42</v>
      </c>
      <c r="V170" s="65">
        <v>32</v>
      </c>
      <c r="W170" s="61" t="s">
        <v>459</v>
      </c>
      <c r="X170" s="61" t="s">
        <v>333</v>
      </c>
      <c r="Y170" s="61" t="s">
        <v>333</v>
      </c>
      <c r="Z170" s="62" t="s">
        <v>192</v>
      </c>
      <c r="AA170" s="65" t="s">
        <v>342</v>
      </c>
      <c r="AB170" s="65" t="s">
        <v>1023</v>
      </c>
      <c r="AC170" s="65" t="s">
        <v>192</v>
      </c>
      <c r="AD170" s="61"/>
      <c r="AE170" s="61">
        <v>32</v>
      </c>
      <c r="AF170" s="61">
        <v>4</v>
      </c>
      <c r="AG170" s="92">
        <v>2011</v>
      </c>
      <c r="AH170" s="74"/>
      <c r="AI170" s="66" t="s">
        <v>1126</v>
      </c>
      <c r="AJ170" s="61" t="s">
        <v>1125</v>
      </c>
      <c r="AK170" s="74"/>
    </row>
    <row r="171" spans="1:37" ht="14.25" customHeight="1" x14ac:dyDescent="0.25">
      <c r="A171" t="s">
        <v>395</v>
      </c>
      <c r="C171" s="64" t="s">
        <v>1019</v>
      </c>
      <c r="D171" s="61"/>
      <c r="E171" s="65" t="s">
        <v>206</v>
      </c>
      <c r="F171" s="61" t="s">
        <v>1020</v>
      </c>
      <c r="G171" s="65" t="s">
        <v>254</v>
      </c>
      <c r="H171" s="61">
        <v>32</v>
      </c>
      <c r="I171" s="74">
        <v>8</v>
      </c>
      <c r="J171" s="89"/>
      <c r="K171" s="90"/>
      <c r="L171" s="114"/>
      <c r="M171" s="61"/>
      <c r="N171" s="62"/>
      <c r="O171" s="61"/>
      <c r="P171" s="61"/>
      <c r="Q171" s="114"/>
      <c r="R171" s="61"/>
      <c r="S171" s="91"/>
      <c r="T171" s="114"/>
      <c r="U171" s="89" t="s">
        <v>42</v>
      </c>
      <c r="V171" s="65">
        <v>22</v>
      </c>
      <c r="W171" s="61" t="s">
        <v>837</v>
      </c>
      <c r="X171" s="61"/>
      <c r="Y171" s="61"/>
      <c r="Z171" s="62" t="s">
        <v>193</v>
      </c>
      <c r="AA171" s="65" t="s">
        <v>342</v>
      </c>
      <c r="AB171" s="65" t="s">
        <v>342</v>
      </c>
      <c r="AC171" s="65"/>
      <c r="AD171" s="61"/>
      <c r="AE171" s="61"/>
      <c r="AF171" s="61"/>
      <c r="AG171" s="92">
        <v>2011</v>
      </c>
      <c r="AH171" s="74"/>
      <c r="AI171" s="93"/>
      <c r="AJ171" s="61"/>
      <c r="AK171" s="74"/>
    </row>
    <row r="172" spans="1:37" ht="14.25" customHeight="1" x14ac:dyDescent="0.25">
      <c r="A172" t="s">
        <v>395</v>
      </c>
      <c r="C172" s="64" t="s">
        <v>1131</v>
      </c>
      <c r="D172" s="61"/>
      <c r="E172" s="65" t="s">
        <v>257</v>
      </c>
      <c r="F172" s="61" t="s">
        <v>1132</v>
      </c>
      <c r="G172" s="65" t="s">
        <v>353</v>
      </c>
      <c r="H172" s="61">
        <v>32</v>
      </c>
      <c r="I172" s="74">
        <v>32</v>
      </c>
      <c r="J172" s="89"/>
      <c r="K172" s="90"/>
      <c r="L172" s="114"/>
      <c r="M172" s="61"/>
      <c r="N172" s="62"/>
      <c r="O172" s="61"/>
      <c r="P172" s="61"/>
      <c r="Q172" s="114"/>
      <c r="R172" s="61"/>
      <c r="S172" s="91"/>
      <c r="T172" s="114"/>
      <c r="U172" s="89" t="s">
        <v>42</v>
      </c>
      <c r="V172" s="65">
        <v>45</v>
      </c>
      <c r="W172" s="61" t="s">
        <v>1133</v>
      </c>
      <c r="X172" s="61" t="s">
        <v>333</v>
      </c>
      <c r="Y172" s="61" t="s">
        <v>333</v>
      </c>
      <c r="Z172" s="62" t="s">
        <v>193</v>
      </c>
      <c r="AA172" s="65" t="s">
        <v>279</v>
      </c>
      <c r="AB172" s="65" t="s">
        <v>279</v>
      </c>
      <c r="AC172" s="65" t="s">
        <v>192</v>
      </c>
      <c r="AD172" s="61"/>
      <c r="AE172" s="61">
        <v>16</v>
      </c>
      <c r="AF172" s="61"/>
      <c r="AG172" s="92">
        <v>2002</v>
      </c>
      <c r="AH172" s="74">
        <v>2006</v>
      </c>
      <c r="AI172" s="66" t="s">
        <v>1134</v>
      </c>
      <c r="AJ172" s="61" t="s">
        <v>1120</v>
      </c>
      <c r="AK172" s="74"/>
    </row>
    <row r="173" spans="1:37" ht="14.25" customHeight="1" x14ac:dyDescent="0.25">
      <c r="A173" t="s">
        <v>395</v>
      </c>
      <c r="C173" s="64" t="s">
        <v>653</v>
      </c>
      <c r="D173" s="61" t="s">
        <v>654</v>
      </c>
      <c r="E173" s="65" t="s">
        <v>257</v>
      </c>
      <c r="F173" s="61" t="s">
        <v>655</v>
      </c>
      <c r="G173" s="65" t="s">
        <v>353</v>
      </c>
      <c r="H173" s="61">
        <v>16</v>
      </c>
      <c r="I173" s="74">
        <v>16</v>
      </c>
      <c r="J173" s="89"/>
      <c r="K173" s="90"/>
      <c r="L173" s="114"/>
      <c r="M173" s="61"/>
      <c r="N173" s="62"/>
      <c r="O173" s="61"/>
      <c r="P173" s="61"/>
      <c r="Q173" s="114"/>
      <c r="R173" s="61"/>
      <c r="S173" s="91"/>
      <c r="T173" s="114"/>
      <c r="U173" s="89" t="s">
        <v>42</v>
      </c>
      <c r="V173" s="65">
        <v>40</v>
      </c>
      <c r="W173" s="61" t="s">
        <v>653</v>
      </c>
      <c r="X173" s="61" t="s">
        <v>333</v>
      </c>
      <c r="Y173" s="61"/>
      <c r="Z173" s="62" t="s">
        <v>193</v>
      </c>
      <c r="AA173" s="65" t="s">
        <v>656</v>
      </c>
      <c r="AB173" s="65" t="s">
        <v>657</v>
      </c>
      <c r="AC173" s="65"/>
      <c r="AD173" s="61">
        <v>75</v>
      </c>
      <c r="AE173" s="61">
        <v>16</v>
      </c>
      <c r="AF173" s="61">
        <v>4</v>
      </c>
      <c r="AG173" s="92">
        <v>2007</v>
      </c>
      <c r="AH173" s="74">
        <v>2009</v>
      </c>
      <c r="AI173" s="89"/>
      <c r="AJ173" s="61"/>
      <c r="AK173" s="74"/>
    </row>
    <row r="174" spans="1:37" ht="14.25" customHeight="1" x14ac:dyDescent="0.25">
      <c r="A174" t="s">
        <v>395</v>
      </c>
      <c r="C174" s="64" t="s">
        <v>658</v>
      </c>
      <c r="D174" s="61" t="s">
        <v>659</v>
      </c>
      <c r="E174" s="65" t="s">
        <v>257</v>
      </c>
      <c r="F174" s="61" t="s">
        <v>661</v>
      </c>
      <c r="G174" s="65" t="s">
        <v>24</v>
      </c>
      <c r="H174" s="61">
        <v>8</v>
      </c>
      <c r="I174" s="74">
        <v>8</v>
      </c>
      <c r="J174" s="89"/>
      <c r="K174" s="90"/>
      <c r="L174" s="114"/>
      <c r="M174" s="61"/>
      <c r="N174" s="62"/>
      <c r="O174" s="61"/>
      <c r="P174" s="61"/>
      <c r="Q174" s="114"/>
      <c r="R174" s="61"/>
      <c r="S174" s="91"/>
      <c r="T174" s="114"/>
      <c r="U174" s="89" t="s">
        <v>42</v>
      </c>
      <c r="V174" s="65">
        <v>1</v>
      </c>
      <c r="W174" s="61" t="s">
        <v>662</v>
      </c>
      <c r="X174" s="61" t="s">
        <v>333</v>
      </c>
      <c r="Y174" s="61" t="s">
        <v>373</v>
      </c>
      <c r="Z174" s="62" t="s">
        <v>193</v>
      </c>
      <c r="AA174" s="65">
        <v>64</v>
      </c>
      <c r="AB174" s="65">
        <v>64</v>
      </c>
      <c r="AC174" s="65" t="s">
        <v>192</v>
      </c>
      <c r="AD174" s="61">
        <v>4</v>
      </c>
      <c r="AE174" s="61"/>
      <c r="AF174" s="61"/>
      <c r="AG174" s="92">
        <v>2007</v>
      </c>
      <c r="AH174" s="74">
        <v>2014</v>
      </c>
      <c r="AI174" s="89"/>
      <c r="AJ174" s="61" t="s">
        <v>660</v>
      </c>
      <c r="AK174" s="74"/>
    </row>
    <row r="175" spans="1:37" ht="14.25" customHeight="1" x14ac:dyDescent="0.25">
      <c r="A175" t="s">
        <v>395</v>
      </c>
      <c r="C175" s="64" t="s">
        <v>1142</v>
      </c>
      <c r="D175" s="61"/>
      <c r="E175" s="65" t="s">
        <v>257</v>
      </c>
      <c r="F175" s="61"/>
      <c r="G175" s="65" t="s">
        <v>353</v>
      </c>
      <c r="H175" s="61">
        <v>16</v>
      </c>
      <c r="I175" s="74">
        <v>16</v>
      </c>
      <c r="J175" s="89"/>
      <c r="K175" s="90"/>
      <c r="L175" s="114"/>
      <c r="M175" s="61"/>
      <c r="N175" s="62"/>
      <c r="O175" s="61"/>
      <c r="P175" s="61"/>
      <c r="Q175" s="114"/>
      <c r="R175" s="61"/>
      <c r="S175" s="91"/>
      <c r="T175" s="114"/>
      <c r="U175" s="89" t="s">
        <v>1075</v>
      </c>
      <c r="V175" s="65"/>
      <c r="W175" s="61"/>
      <c r="X175" s="61" t="s">
        <v>333</v>
      </c>
      <c r="Y175" s="61" t="s">
        <v>373</v>
      </c>
      <c r="Z175" s="62" t="s">
        <v>193</v>
      </c>
      <c r="AA175" s="65"/>
      <c r="AB175" s="65" t="s">
        <v>793</v>
      </c>
      <c r="AC175" s="65"/>
      <c r="AD175" s="61"/>
      <c r="AE175" s="61"/>
      <c r="AF175" s="61"/>
      <c r="AG175" s="92">
        <v>1999</v>
      </c>
      <c r="AH175" s="74"/>
      <c r="AI175" s="66"/>
      <c r="AJ175" s="61" t="s">
        <v>1143</v>
      </c>
      <c r="AK175" s="74"/>
    </row>
    <row r="176" spans="1:37" ht="14.25" customHeight="1" x14ac:dyDescent="0.25">
      <c r="A176" t="s">
        <v>395</v>
      </c>
      <c r="C176" s="64" t="s">
        <v>1016</v>
      </c>
      <c r="D176" s="61"/>
      <c r="E176" s="65" t="s">
        <v>206</v>
      </c>
      <c r="F176" s="61" t="s">
        <v>1017</v>
      </c>
      <c r="G176" s="65" t="s">
        <v>254</v>
      </c>
      <c r="H176" s="61">
        <v>16</v>
      </c>
      <c r="I176" s="74">
        <v>4</v>
      </c>
      <c r="J176" s="89"/>
      <c r="K176" s="90"/>
      <c r="L176" s="114"/>
      <c r="M176" s="61"/>
      <c r="N176" s="62"/>
      <c r="O176" s="61"/>
      <c r="P176" s="61"/>
      <c r="Q176" s="114"/>
      <c r="R176" s="61"/>
      <c r="S176" s="91"/>
      <c r="T176" s="114"/>
      <c r="U176" s="89" t="s">
        <v>42</v>
      </c>
      <c r="V176" s="65">
        <v>13</v>
      </c>
      <c r="W176" s="61" t="s">
        <v>264</v>
      </c>
      <c r="X176" s="61" t="s">
        <v>333</v>
      </c>
      <c r="Y176" s="61" t="s">
        <v>373</v>
      </c>
      <c r="Z176" s="62" t="s">
        <v>193</v>
      </c>
      <c r="AA176" s="65">
        <v>256</v>
      </c>
      <c r="AB176" s="65"/>
      <c r="AC176" s="65"/>
      <c r="AD176" s="61"/>
      <c r="AE176" s="61"/>
      <c r="AF176" s="61"/>
      <c r="AG176" s="92">
        <v>2001</v>
      </c>
      <c r="AH176" s="74"/>
      <c r="AI176" s="93"/>
      <c r="AJ176" s="61" t="s">
        <v>1018</v>
      </c>
      <c r="AK176" s="74"/>
    </row>
    <row r="177" spans="1:37" ht="14.25" customHeight="1" x14ac:dyDescent="0.25">
      <c r="A177" t="s">
        <v>395</v>
      </c>
      <c r="C177" s="64" t="s">
        <v>697</v>
      </c>
      <c r="D177" s="61" t="s">
        <v>698</v>
      </c>
      <c r="E177" s="65" t="s">
        <v>257</v>
      </c>
      <c r="F177" s="61" t="s">
        <v>699</v>
      </c>
      <c r="G177" s="65" t="s">
        <v>353</v>
      </c>
      <c r="H177" s="61">
        <v>8</v>
      </c>
      <c r="I177" s="74">
        <v>8</v>
      </c>
      <c r="J177" s="89"/>
      <c r="K177" s="90"/>
      <c r="L177" s="114"/>
      <c r="M177" s="61"/>
      <c r="N177" s="62"/>
      <c r="O177" s="61"/>
      <c r="P177" s="61"/>
      <c r="Q177" s="114"/>
      <c r="R177" s="61"/>
      <c r="S177" s="91"/>
      <c r="T177" s="114"/>
      <c r="U177" s="89" t="s">
        <v>299</v>
      </c>
      <c r="V177" s="65"/>
      <c r="W177" s="61"/>
      <c r="X177" s="61"/>
      <c r="Y177" s="61"/>
      <c r="Z177" s="48" t="s">
        <v>193</v>
      </c>
      <c r="AA177" s="46">
        <v>256</v>
      </c>
      <c r="AB177" s="46">
        <v>256</v>
      </c>
      <c r="AC177" s="46" t="s">
        <v>192</v>
      </c>
      <c r="AD177" s="61"/>
      <c r="AE177" s="61">
        <v>4</v>
      </c>
      <c r="AF177" s="61"/>
      <c r="AG177" s="92">
        <v>2011</v>
      </c>
      <c r="AH177" s="74">
        <v>2011</v>
      </c>
      <c r="AI177" s="89"/>
      <c r="AJ177" s="61"/>
      <c r="AK177" s="74"/>
    </row>
    <row r="178" spans="1:37" ht="14.25" customHeight="1" x14ac:dyDescent="0.25">
      <c r="A178" t="s">
        <v>395</v>
      </c>
      <c r="C178" s="64" t="s">
        <v>1015</v>
      </c>
      <c r="D178" s="61"/>
      <c r="E178" s="65" t="s">
        <v>282</v>
      </c>
      <c r="F178" s="61" t="s">
        <v>1014</v>
      </c>
      <c r="G178" s="65" t="s">
        <v>254</v>
      </c>
      <c r="H178" s="61">
        <v>16</v>
      </c>
      <c r="I178" s="74">
        <v>5</v>
      </c>
      <c r="J178" s="89"/>
      <c r="K178" s="90"/>
      <c r="L178" s="114"/>
      <c r="M178" s="61"/>
      <c r="N178" s="62"/>
      <c r="O178" s="61"/>
      <c r="P178" s="61"/>
      <c r="Q178" s="114"/>
      <c r="R178" s="61"/>
      <c r="S178" s="91"/>
      <c r="T178" s="114"/>
      <c r="U178" s="89" t="s">
        <v>42</v>
      </c>
      <c r="V178" s="65">
        <v>1</v>
      </c>
      <c r="W178" s="61" t="s">
        <v>1015</v>
      </c>
      <c r="X178" s="61"/>
      <c r="Y178" s="61"/>
      <c r="Z178" s="62" t="s">
        <v>193</v>
      </c>
      <c r="AA178" s="65" t="s">
        <v>402</v>
      </c>
      <c r="AB178" s="65" t="s">
        <v>402</v>
      </c>
      <c r="AC178" s="65"/>
      <c r="AD178" s="61"/>
      <c r="AE178" s="61"/>
      <c r="AF178" s="61"/>
      <c r="AG178" s="92">
        <v>2000</v>
      </c>
      <c r="AH178" s="74"/>
      <c r="AI178" s="93"/>
      <c r="AJ178" s="61"/>
      <c r="AK178" s="74"/>
    </row>
    <row r="179" spans="1:37" ht="14.25" customHeight="1" x14ac:dyDescent="0.25">
      <c r="A179" t="s">
        <v>395</v>
      </c>
      <c r="C179" s="64" t="s">
        <v>1150</v>
      </c>
      <c r="D179" s="61"/>
      <c r="E179" s="65" t="s">
        <v>257</v>
      </c>
      <c r="F179" s="61" t="s">
        <v>1151</v>
      </c>
      <c r="G179" s="65" t="s">
        <v>24</v>
      </c>
      <c r="H179" s="61">
        <v>8</v>
      </c>
      <c r="I179" s="74" t="s">
        <v>262</v>
      </c>
      <c r="J179" s="89"/>
      <c r="K179" s="90"/>
      <c r="L179" s="114"/>
      <c r="M179" s="61"/>
      <c r="N179" s="62"/>
      <c r="O179" s="61"/>
      <c r="P179" s="61"/>
      <c r="Q179" s="114"/>
      <c r="R179" s="61"/>
      <c r="S179" s="91"/>
      <c r="T179" s="114"/>
      <c r="U179" s="89" t="s">
        <v>47</v>
      </c>
      <c r="V179" s="65">
        <v>4</v>
      </c>
      <c r="W179" s="61" t="s">
        <v>1153</v>
      </c>
      <c r="X179" s="61" t="s">
        <v>333</v>
      </c>
      <c r="Y179" s="61"/>
      <c r="Z179" s="48" t="s">
        <v>193</v>
      </c>
      <c r="AA179" s="46" t="s">
        <v>402</v>
      </c>
      <c r="AB179" s="46" t="s">
        <v>402</v>
      </c>
      <c r="AC179" s="46" t="s">
        <v>192</v>
      </c>
      <c r="AD179" s="61">
        <v>43</v>
      </c>
      <c r="AE179" s="61"/>
      <c r="AF179" s="61"/>
      <c r="AG179" s="92">
        <v>2000</v>
      </c>
      <c r="AH179" s="74"/>
      <c r="AI179" s="66"/>
      <c r="AJ179" s="61" t="s">
        <v>1152</v>
      </c>
      <c r="AK179" s="74"/>
    </row>
    <row r="180" spans="1:37" ht="14.25" customHeight="1" x14ac:dyDescent="0.25">
      <c r="A180" t="s">
        <v>395</v>
      </c>
      <c r="C180" s="64" t="s">
        <v>807</v>
      </c>
      <c r="D180" s="61" t="s">
        <v>808</v>
      </c>
      <c r="E180" s="65" t="s">
        <v>282</v>
      </c>
      <c r="F180" s="61" t="s">
        <v>809</v>
      </c>
      <c r="G180" s="65" t="s">
        <v>353</v>
      </c>
      <c r="H180" s="61">
        <v>32</v>
      </c>
      <c r="I180" s="74">
        <v>32</v>
      </c>
      <c r="J180" s="89"/>
      <c r="K180" s="90"/>
      <c r="L180" s="114"/>
      <c r="M180" s="61"/>
      <c r="N180" s="62"/>
      <c r="O180" s="61"/>
      <c r="P180" s="61"/>
      <c r="Q180" s="114"/>
      <c r="R180" s="61"/>
      <c r="S180" s="91"/>
      <c r="T180" s="114"/>
      <c r="U180" s="89" t="s">
        <v>810</v>
      </c>
      <c r="V180" s="65">
        <v>8</v>
      </c>
      <c r="W180" s="61" t="s">
        <v>807</v>
      </c>
      <c r="X180" s="61" t="s">
        <v>333</v>
      </c>
      <c r="Y180" s="61" t="s">
        <v>333</v>
      </c>
      <c r="Z180" s="48" t="s">
        <v>192</v>
      </c>
      <c r="AA180" s="46" t="s">
        <v>342</v>
      </c>
      <c r="AB180" s="46" t="s">
        <v>342</v>
      </c>
      <c r="AC180" s="46" t="s">
        <v>192</v>
      </c>
      <c r="AD180" s="61"/>
      <c r="AE180" s="61">
        <v>32</v>
      </c>
      <c r="AF180" s="61">
        <v>4</v>
      </c>
      <c r="AG180" s="92">
        <v>2010</v>
      </c>
      <c r="AH180" s="74">
        <v>2011</v>
      </c>
      <c r="AI180" s="89"/>
      <c r="AJ180" s="61" t="s">
        <v>811</v>
      </c>
      <c r="AK180" s="74"/>
    </row>
    <row r="181" spans="1:37" ht="14.25" customHeight="1" x14ac:dyDescent="0.25">
      <c r="A181" t="s">
        <v>395</v>
      </c>
      <c r="C181" s="64" t="s">
        <v>815</v>
      </c>
      <c r="D181" s="61" t="s">
        <v>816</v>
      </c>
      <c r="E181" s="65" t="s">
        <v>295</v>
      </c>
      <c r="F181" s="61" t="s">
        <v>583</v>
      </c>
      <c r="G181" s="65" t="s">
        <v>353</v>
      </c>
      <c r="H181" s="61">
        <v>32</v>
      </c>
      <c r="I181" s="74">
        <v>32</v>
      </c>
      <c r="J181" s="89"/>
      <c r="K181" s="90"/>
      <c r="L181" s="114"/>
      <c r="M181" s="61"/>
      <c r="N181" s="62"/>
      <c r="O181" s="61"/>
      <c r="P181" s="61"/>
      <c r="Q181" s="114"/>
      <c r="R181" s="61"/>
      <c r="S181" s="91"/>
      <c r="T181" s="114"/>
      <c r="U181" s="89" t="s">
        <v>47</v>
      </c>
      <c r="V181" s="65">
        <v>48</v>
      </c>
      <c r="W181" s="61" t="s">
        <v>816</v>
      </c>
      <c r="X181" s="61" t="s">
        <v>333</v>
      </c>
      <c r="Y181" s="61" t="s">
        <v>333</v>
      </c>
      <c r="Z181" s="62" t="s">
        <v>192</v>
      </c>
      <c r="AA181" s="65" t="s">
        <v>817</v>
      </c>
      <c r="AB181" s="65" t="s">
        <v>817</v>
      </c>
      <c r="AC181" s="65" t="s">
        <v>192</v>
      </c>
      <c r="AD181" s="61"/>
      <c r="AE181" s="61">
        <v>32</v>
      </c>
      <c r="AF181" s="61"/>
      <c r="AG181" s="92">
        <v>2012</v>
      </c>
      <c r="AH181" s="74">
        <v>2013</v>
      </c>
      <c r="AI181" s="89"/>
      <c r="AJ181" s="61" t="s">
        <v>818</v>
      </c>
      <c r="AK181" s="74"/>
    </row>
    <row r="182" spans="1:37" ht="14.25" customHeight="1" x14ac:dyDescent="0.25">
      <c r="A182" t="s">
        <v>395</v>
      </c>
      <c r="C182" s="64" t="s">
        <v>1066</v>
      </c>
      <c r="D182" s="61"/>
      <c r="E182" s="65" t="s">
        <v>206</v>
      </c>
      <c r="F182" s="61" t="s">
        <v>1067</v>
      </c>
      <c r="G182" s="65" t="s">
        <v>353</v>
      </c>
      <c r="H182" s="61">
        <v>32</v>
      </c>
      <c r="I182" s="74">
        <v>32</v>
      </c>
      <c r="J182" s="89"/>
      <c r="K182" s="90"/>
      <c r="L182" s="114"/>
      <c r="M182" s="61"/>
      <c r="N182" s="62"/>
      <c r="O182" s="61"/>
      <c r="P182" s="61"/>
      <c r="Q182" s="114"/>
      <c r="R182" s="61"/>
      <c r="S182" s="91"/>
      <c r="T182" s="114"/>
      <c r="U182" s="89" t="s">
        <v>47</v>
      </c>
      <c r="V182" s="65">
        <v>8</v>
      </c>
      <c r="W182" s="61" t="s">
        <v>1068</v>
      </c>
      <c r="X182" s="61" t="s">
        <v>333</v>
      </c>
      <c r="Y182" s="61" t="s">
        <v>333</v>
      </c>
      <c r="Z182" s="62" t="s">
        <v>193</v>
      </c>
      <c r="AA182" s="65" t="s">
        <v>342</v>
      </c>
      <c r="AB182" s="65" t="s">
        <v>342</v>
      </c>
      <c r="AC182" s="65"/>
      <c r="AD182" s="61"/>
      <c r="AE182" s="61"/>
      <c r="AF182" s="61"/>
      <c r="AG182" s="92">
        <v>2011</v>
      </c>
      <c r="AH182" s="74"/>
      <c r="AI182" s="66"/>
      <c r="AJ182" s="61" t="s">
        <v>1069</v>
      </c>
      <c r="AK182" s="74"/>
    </row>
    <row r="183" spans="1:37" ht="14.25" customHeight="1" x14ac:dyDescent="0.25">
      <c r="A183" t="s">
        <v>395</v>
      </c>
      <c r="C183" s="64" t="s">
        <v>1070</v>
      </c>
      <c r="D183" s="61"/>
      <c r="E183" s="65" t="s">
        <v>206</v>
      </c>
      <c r="F183" s="61" t="s">
        <v>1067</v>
      </c>
      <c r="G183" s="65" t="s">
        <v>353</v>
      </c>
      <c r="H183" s="61">
        <v>32</v>
      </c>
      <c r="I183" s="74">
        <v>32</v>
      </c>
      <c r="J183" s="89"/>
      <c r="K183" s="90"/>
      <c r="L183" s="114"/>
      <c r="M183" s="61"/>
      <c r="N183" s="62"/>
      <c r="O183" s="61"/>
      <c r="P183" s="61"/>
      <c r="Q183" s="114"/>
      <c r="R183" s="61"/>
      <c r="S183" s="91"/>
      <c r="T183" s="114"/>
      <c r="U183" s="89" t="s">
        <v>47</v>
      </c>
      <c r="V183" s="65">
        <v>17</v>
      </c>
      <c r="W183" s="61" t="s">
        <v>1072</v>
      </c>
      <c r="X183" s="61" t="s">
        <v>333</v>
      </c>
      <c r="Y183" s="61" t="s">
        <v>333</v>
      </c>
      <c r="Z183" s="62" t="s">
        <v>192</v>
      </c>
      <c r="AA183" s="65" t="s">
        <v>342</v>
      </c>
      <c r="AB183" s="65" t="s">
        <v>342</v>
      </c>
      <c r="AC183" s="65"/>
      <c r="AD183" s="61"/>
      <c r="AE183" s="61"/>
      <c r="AF183" s="61"/>
      <c r="AG183" s="92">
        <v>2013</v>
      </c>
      <c r="AH183" s="74"/>
      <c r="AI183" s="66"/>
      <c r="AJ183" s="61" t="s">
        <v>1071</v>
      </c>
      <c r="AK183" s="74"/>
    </row>
    <row r="184" spans="1:37" ht="14.25" customHeight="1" x14ac:dyDescent="0.25">
      <c r="A184" t="s">
        <v>395</v>
      </c>
      <c r="C184" s="64" t="s">
        <v>939</v>
      </c>
      <c r="D184" s="61" t="s">
        <v>940</v>
      </c>
      <c r="E184" s="65" t="s">
        <v>206</v>
      </c>
      <c r="F184" s="61" t="s">
        <v>941</v>
      </c>
      <c r="G184" s="65" t="s">
        <v>942</v>
      </c>
      <c r="H184" s="61"/>
      <c r="I184" s="74"/>
      <c r="J184" s="89"/>
      <c r="K184" s="90"/>
      <c r="L184" s="114"/>
      <c r="M184" s="61"/>
      <c r="N184" s="62"/>
      <c r="O184" s="61"/>
      <c r="P184" s="61"/>
      <c r="Q184" s="114"/>
      <c r="R184" s="61"/>
      <c r="S184" s="91"/>
      <c r="T184" s="114"/>
      <c r="U184" s="89" t="s">
        <v>47</v>
      </c>
      <c r="V184" s="65">
        <v>32</v>
      </c>
      <c r="W184" s="61" t="s">
        <v>943</v>
      </c>
      <c r="X184" s="61" t="s">
        <v>333</v>
      </c>
      <c r="Y184" s="61" t="s">
        <v>373</v>
      </c>
      <c r="Z184" s="62" t="s">
        <v>193</v>
      </c>
      <c r="AA184" s="65"/>
      <c r="AB184" s="65"/>
      <c r="AC184" s="65"/>
      <c r="AD184" s="61"/>
      <c r="AE184" s="61">
        <v>12</v>
      </c>
      <c r="AF184" s="61"/>
      <c r="AG184" s="92">
        <v>2011</v>
      </c>
      <c r="AH184" s="74">
        <v>2012</v>
      </c>
      <c r="AI184" s="89"/>
      <c r="AJ184" s="61" t="s">
        <v>944</v>
      </c>
      <c r="AK184" s="74"/>
    </row>
    <row r="185" spans="1:37" ht="14.25" customHeight="1" x14ac:dyDescent="0.25">
      <c r="A185" t="s">
        <v>395</v>
      </c>
      <c r="C185" s="64" t="s">
        <v>954</v>
      </c>
      <c r="D185" s="61" t="s">
        <v>954</v>
      </c>
      <c r="E185" s="65" t="s">
        <v>562</v>
      </c>
      <c r="F185" s="61" t="s">
        <v>309</v>
      </c>
      <c r="G185" s="65" t="s">
        <v>955</v>
      </c>
      <c r="H185" s="61" t="s">
        <v>262</v>
      </c>
      <c r="I185" s="74" t="s">
        <v>262</v>
      </c>
      <c r="J185" s="89"/>
      <c r="K185" s="90"/>
      <c r="L185" s="114"/>
      <c r="M185" s="61"/>
      <c r="N185" s="62"/>
      <c r="O185" s="61"/>
      <c r="P185" s="61"/>
      <c r="Q185" s="114"/>
      <c r="R185" s="61"/>
      <c r="S185" s="91"/>
      <c r="T185" s="114"/>
      <c r="U185" s="89" t="s">
        <v>956</v>
      </c>
      <c r="V185" s="65"/>
      <c r="W185" s="61"/>
      <c r="X185" s="61"/>
      <c r="Y185" s="61" t="s">
        <v>373</v>
      </c>
      <c r="Z185" s="62" t="s">
        <v>193</v>
      </c>
      <c r="AA185" s="65" t="s">
        <v>402</v>
      </c>
      <c r="AB185" s="65" t="s">
        <v>402</v>
      </c>
      <c r="AC185" s="65" t="s">
        <v>192</v>
      </c>
      <c r="AD185" s="61"/>
      <c r="AE185" s="61"/>
      <c r="AF185" s="61"/>
      <c r="AG185" s="92">
        <v>2002</v>
      </c>
      <c r="AH185" s="74">
        <v>2009</v>
      </c>
      <c r="AI185" s="89"/>
      <c r="AJ185" s="61" t="s">
        <v>957</v>
      </c>
      <c r="AK185" s="74"/>
    </row>
    <row r="186" spans="1:37" ht="14.25" customHeight="1" x14ac:dyDescent="0.25">
      <c r="A186" t="s">
        <v>395</v>
      </c>
      <c r="C186" s="64" t="s">
        <v>945</v>
      </c>
      <c r="D186" s="61" t="s">
        <v>946</v>
      </c>
      <c r="E186" s="65" t="s">
        <v>206</v>
      </c>
      <c r="F186" s="61" t="s">
        <v>947</v>
      </c>
      <c r="G186" s="65" t="s">
        <v>24</v>
      </c>
      <c r="H186" s="61">
        <v>8</v>
      </c>
      <c r="I186" s="74" t="s">
        <v>262</v>
      </c>
      <c r="J186" s="89"/>
      <c r="K186" s="90"/>
      <c r="L186" s="114"/>
      <c r="M186" s="61"/>
      <c r="N186" s="62"/>
      <c r="O186" s="61"/>
      <c r="P186" s="61"/>
      <c r="Q186" s="114"/>
      <c r="R186" s="47"/>
      <c r="S186" s="91"/>
      <c r="T186" s="114"/>
      <c r="U186" s="89" t="s">
        <v>42</v>
      </c>
      <c r="V186" s="65">
        <v>1</v>
      </c>
      <c r="W186" s="61" t="s">
        <v>949</v>
      </c>
      <c r="X186" s="61"/>
      <c r="Y186" s="61"/>
      <c r="Z186" s="62" t="s">
        <v>193</v>
      </c>
      <c r="AA186" s="65">
        <v>256</v>
      </c>
      <c r="AB186" s="65" t="s">
        <v>486</v>
      </c>
      <c r="AC186" s="65" t="s">
        <v>192</v>
      </c>
      <c r="AD186" s="61"/>
      <c r="AE186" s="61">
        <v>2</v>
      </c>
      <c r="AF186" s="61"/>
      <c r="AG186" s="92">
        <v>2009</v>
      </c>
      <c r="AH186" s="74">
        <v>2009</v>
      </c>
      <c r="AI186" s="89"/>
      <c r="AJ186" s="61" t="s">
        <v>948</v>
      </c>
      <c r="AK186" s="74"/>
    </row>
    <row r="187" spans="1:37" ht="14.25" customHeight="1" x14ac:dyDescent="0.25">
      <c r="A187" t="s">
        <v>395</v>
      </c>
      <c r="C187" s="64" t="s">
        <v>622</v>
      </c>
      <c r="D187" s="61" t="s">
        <v>623</v>
      </c>
      <c r="E187" s="65" t="s">
        <v>257</v>
      </c>
      <c r="F187" s="61" t="s">
        <v>624</v>
      </c>
      <c r="G187" s="65" t="s">
        <v>24</v>
      </c>
      <c r="H187" s="61">
        <v>12</v>
      </c>
      <c r="I187" s="74">
        <v>12</v>
      </c>
      <c r="J187" s="89"/>
      <c r="K187" s="90"/>
      <c r="L187" s="114"/>
      <c r="M187" s="61"/>
      <c r="N187" s="62"/>
      <c r="O187" s="61"/>
      <c r="P187" s="61"/>
      <c r="Q187" s="114"/>
      <c r="R187" s="61"/>
      <c r="S187" s="91"/>
      <c r="T187" s="114"/>
      <c r="U187" s="89" t="s">
        <v>42</v>
      </c>
      <c r="V187" s="65">
        <v>3</v>
      </c>
      <c r="W187" s="61" t="s">
        <v>625</v>
      </c>
      <c r="X187" s="61"/>
      <c r="Y187" s="61"/>
      <c r="Z187" s="62" t="s">
        <v>193</v>
      </c>
      <c r="AA187" s="65">
        <v>512</v>
      </c>
      <c r="AB187" s="65">
        <v>512</v>
      </c>
      <c r="AC187" s="65"/>
      <c r="AD187" s="61">
        <v>8</v>
      </c>
      <c r="AE187" s="61"/>
      <c r="AF187" s="61"/>
      <c r="AG187" s="92">
        <v>2011</v>
      </c>
      <c r="AH187" s="74"/>
      <c r="AI187" s="89"/>
      <c r="AJ187" s="61" t="s">
        <v>621</v>
      </c>
      <c r="AK187" s="74"/>
    </row>
    <row r="188" spans="1:37" ht="14.25" customHeight="1" x14ac:dyDescent="0.25">
      <c r="A188" t="s">
        <v>395</v>
      </c>
      <c r="C188" s="64" t="s">
        <v>984</v>
      </c>
      <c r="D188" s="61" t="s">
        <v>985</v>
      </c>
      <c r="E188" s="65" t="s">
        <v>562</v>
      </c>
      <c r="F188" s="61" t="s">
        <v>271</v>
      </c>
      <c r="G188" s="65"/>
      <c r="H188" s="61"/>
      <c r="I188" s="74"/>
      <c r="J188" s="89"/>
      <c r="K188" s="90"/>
      <c r="L188" s="114"/>
      <c r="M188" s="61"/>
      <c r="N188" s="62"/>
      <c r="O188" s="61"/>
      <c r="P188" s="61"/>
      <c r="Q188" s="114"/>
      <c r="R188" s="61"/>
      <c r="S188" s="91"/>
      <c r="T188" s="114"/>
      <c r="U188" s="89" t="s">
        <v>47</v>
      </c>
      <c r="V188" s="65">
        <v>16</v>
      </c>
      <c r="W188" s="61" t="s">
        <v>984</v>
      </c>
      <c r="X188" s="61"/>
      <c r="Y188" s="61"/>
      <c r="Z188" s="62" t="s">
        <v>193</v>
      </c>
      <c r="AA188" s="65">
        <v>256</v>
      </c>
      <c r="AB188" s="65">
        <v>256</v>
      </c>
      <c r="AC188" s="65" t="s">
        <v>192</v>
      </c>
      <c r="AD188" s="61"/>
      <c r="AE188" s="61"/>
      <c r="AF188" s="61"/>
      <c r="AG188" s="92">
        <v>2913</v>
      </c>
      <c r="AH188" s="74">
        <v>2013</v>
      </c>
      <c r="AI188" s="89"/>
      <c r="AJ188" s="61" t="s">
        <v>986</v>
      </c>
      <c r="AK188" s="74"/>
    </row>
    <row r="189" spans="1:37" ht="14.25" customHeight="1" x14ac:dyDescent="0.25">
      <c r="A189" t="s">
        <v>395</v>
      </c>
      <c r="C189" s="64" t="s">
        <v>1154</v>
      </c>
      <c r="D189" s="61"/>
      <c r="E189" s="65" t="s">
        <v>257</v>
      </c>
      <c r="F189" s="61" t="s">
        <v>1155</v>
      </c>
      <c r="G189" s="65" t="s">
        <v>254</v>
      </c>
      <c r="H189" s="61">
        <v>32</v>
      </c>
      <c r="I189" s="74">
        <v>8</v>
      </c>
      <c r="J189" s="89"/>
      <c r="K189" s="90"/>
      <c r="L189" s="114"/>
      <c r="M189" s="61"/>
      <c r="N189" s="62"/>
      <c r="O189" s="61"/>
      <c r="P189" s="61"/>
      <c r="Q189" s="114"/>
      <c r="R189" s="61"/>
      <c r="S189" s="91"/>
      <c r="T189" s="114"/>
      <c r="U189" s="89" t="s">
        <v>42</v>
      </c>
      <c r="V189" s="65">
        <v>32</v>
      </c>
      <c r="W189" s="61" t="s">
        <v>459</v>
      </c>
      <c r="X189" s="61" t="s">
        <v>333</v>
      </c>
      <c r="Y189" s="61" t="s">
        <v>333</v>
      </c>
      <c r="Z189" s="62" t="s">
        <v>193</v>
      </c>
      <c r="AA189" s="65" t="s">
        <v>342</v>
      </c>
      <c r="AB189" s="65" t="s">
        <v>342</v>
      </c>
      <c r="AC189" s="65" t="s">
        <v>192</v>
      </c>
      <c r="AD189" s="61"/>
      <c r="AE189" s="61"/>
      <c r="AF189" s="61"/>
      <c r="AG189" s="92">
        <v>2006</v>
      </c>
      <c r="AH189" s="74">
        <v>2007</v>
      </c>
      <c r="AI189" s="66"/>
      <c r="AJ189" s="61" t="s">
        <v>1156</v>
      </c>
      <c r="AK189" s="74"/>
    </row>
    <row r="190" spans="1:37" ht="14.25" customHeight="1" x14ac:dyDescent="0.25">
      <c r="A190" t="s">
        <v>395</v>
      </c>
      <c r="C190" s="64" t="s">
        <v>1157</v>
      </c>
      <c r="D190" s="61"/>
      <c r="E190" s="65" t="s">
        <v>257</v>
      </c>
      <c r="F190" s="61" t="s">
        <v>1158</v>
      </c>
      <c r="G190" s="65" t="s">
        <v>955</v>
      </c>
      <c r="H190" s="61">
        <v>16</v>
      </c>
      <c r="I190" s="74" t="s">
        <v>369</v>
      </c>
      <c r="J190" s="89"/>
      <c r="K190" s="90"/>
      <c r="L190" s="114"/>
      <c r="M190" s="61"/>
      <c r="N190" s="62"/>
      <c r="O190" s="61"/>
      <c r="P190" s="61"/>
      <c r="Q190" s="114"/>
      <c r="R190" s="61"/>
      <c r="S190" s="91"/>
      <c r="T190" s="114"/>
      <c r="U190" s="89" t="s">
        <v>1075</v>
      </c>
      <c r="V190" s="65"/>
      <c r="W190" s="61"/>
      <c r="X190" s="61" t="s">
        <v>333</v>
      </c>
      <c r="Y190" s="61" t="s">
        <v>373</v>
      </c>
      <c r="Z190" s="62" t="s">
        <v>193</v>
      </c>
      <c r="AA190" s="65" t="s">
        <v>402</v>
      </c>
      <c r="AB190" s="65" t="s">
        <v>402</v>
      </c>
      <c r="AC190" s="65"/>
      <c r="AD190" s="61"/>
      <c r="AE190" s="61"/>
      <c r="AF190" s="61"/>
      <c r="AG190" s="92">
        <v>1995</v>
      </c>
      <c r="AH190" s="74"/>
      <c r="AI190" s="66"/>
      <c r="AJ190" s="61" t="s">
        <v>1159</v>
      </c>
      <c r="AK190" s="74"/>
    </row>
    <row r="191" spans="1:37" ht="14.25" customHeight="1" x14ac:dyDescent="0.25">
      <c r="A191" t="s">
        <v>395</v>
      </c>
      <c r="C191" s="64" t="s">
        <v>1199</v>
      </c>
      <c r="D191" s="61"/>
      <c r="E191" s="65" t="s">
        <v>282</v>
      </c>
      <c r="F191" s="61" t="s">
        <v>1203</v>
      </c>
      <c r="G191" s="65" t="s">
        <v>353</v>
      </c>
      <c r="H191" s="61">
        <v>16</v>
      </c>
      <c r="I191" s="74">
        <v>32</v>
      </c>
      <c r="J191" s="89"/>
      <c r="K191" s="90"/>
      <c r="L191" s="114"/>
      <c r="M191" s="61"/>
      <c r="N191" s="62"/>
      <c r="O191" s="61"/>
      <c r="P191" s="61"/>
      <c r="Q191" s="114"/>
      <c r="R191" s="61"/>
      <c r="S191" s="91"/>
      <c r="T191" s="114"/>
      <c r="U191" s="89" t="s">
        <v>42</v>
      </c>
      <c r="V191" s="65"/>
      <c r="W191" s="61" t="s">
        <v>1204</v>
      </c>
      <c r="X191" s="61" t="s">
        <v>333</v>
      </c>
      <c r="Y191" s="61" t="s">
        <v>373</v>
      </c>
      <c r="Z191" s="48" t="s">
        <v>193</v>
      </c>
      <c r="AA191" s="46"/>
      <c r="AB191" s="46" t="s">
        <v>427</v>
      </c>
      <c r="AC191" s="46"/>
      <c r="AD191" s="61"/>
      <c r="AE191" s="61">
        <v>16</v>
      </c>
      <c r="AF191" s="61"/>
      <c r="AG191" s="92">
        <v>2008</v>
      </c>
      <c r="AH191" s="74">
        <v>2014</v>
      </c>
      <c r="AI191" s="66" t="s">
        <v>1200</v>
      </c>
      <c r="AJ191" s="61" t="s">
        <v>1202</v>
      </c>
      <c r="AK191" s="74" t="s">
        <v>1201</v>
      </c>
    </row>
    <row r="192" spans="1:37" ht="14.25" customHeight="1" x14ac:dyDescent="0.25">
      <c r="C192" s="64">
        <v>1664</v>
      </c>
      <c r="D192" s="61" t="s">
        <v>284</v>
      </c>
      <c r="E192" s="65" t="s">
        <v>436</v>
      </c>
      <c r="F192" s="61" t="s">
        <v>285</v>
      </c>
      <c r="G192" s="65"/>
      <c r="H192" s="61"/>
      <c r="I192" s="74"/>
      <c r="J192" s="89"/>
      <c r="K192" s="90"/>
      <c r="L192" s="114"/>
      <c r="M192" s="61"/>
      <c r="N192" s="62"/>
      <c r="O192" s="61"/>
      <c r="P192" s="61"/>
      <c r="Q192" s="114"/>
      <c r="R192" s="61"/>
      <c r="S192" s="91"/>
      <c r="T192" s="114"/>
      <c r="U192" s="89" t="s">
        <v>163</v>
      </c>
      <c r="V192" s="65"/>
      <c r="W192" s="61"/>
      <c r="X192" s="61"/>
      <c r="Y192" s="61"/>
      <c r="Z192" s="48"/>
      <c r="AA192" s="46"/>
      <c r="AB192" s="46"/>
      <c r="AC192" s="46"/>
      <c r="AD192" s="61">
        <v>26</v>
      </c>
      <c r="AE192" s="61"/>
      <c r="AF192" s="61"/>
      <c r="AG192" s="92">
        <v>2010</v>
      </c>
      <c r="AH192" s="74">
        <v>2010</v>
      </c>
      <c r="AI192" s="89"/>
      <c r="AJ192" s="61" t="s">
        <v>286</v>
      </c>
      <c r="AK192" s="74"/>
    </row>
    <row r="193" spans="3:37" ht="14.25" customHeight="1" x14ac:dyDescent="0.25">
      <c r="C193" s="64">
        <v>8051</v>
      </c>
      <c r="D193" s="94">
        <v>8051</v>
      </c>
      <c r="E193" s="65" t="s">
        <v>282</v>
      </c>
      <c r="F193" s="61" t="s">
        <v>324</v>
      </c>
      <c r="G193" s="65">
        <v>8051</v>
      </c>
      <c r="H193" s="61">
        <v>8</v>
      </c>
      <c r="I193" s="74">
        <v>8</v>
      </c>
      <c r="J193" s="89"/>
      <c r="K193" s="90"/>
      <c r="L193" s="114"/>
      <c r="M193" s="61"/>
      <c r="N193" s="62"/>
      <c r="O193" s="61"/>
      <c r="P193" s="61"/>
      <c r="Q193" s="114"/>
      <c r="R193" s="61"/>
      <c r="S193" s="91"/>
      <c r="T193" s="114"/>
      <c r="U193" s="89" t="s">
        <v>47</v>
      </c>
      <c r="V193" s="65">
        <v>32</v>
      </c>
      <c r="W193" s="61" t="s">
        <v>325</v>
      </c>
      <c r="X193" s="61" t="s">
        <v>333</v>
      </c>
      <c r="Y193" s="61" t="s">
        <v>333</v>
      </c>
      <c r="Z193" s="62" t="s">
        <v>193</v>
      </c>
      <c r="AA193" s="65" t="s">
        <v>402</v>
      </c>
      <c r="AB193" s="65" t="s">
        <v>402</v>
      </c>
      <c r="AC193" s="65" t="s">
        <v>192</v>
      </c>
      <c r="AD193" s="61"/>
      <c r="AE193" s="61"/>
      <c r="AF193" s="61"/>
      <c r="AG193" s="92">
        <v>2001</v>
      </c>
      <c r="AH193" s="74">
        <v>2009</v>
      </c>
      <c r="AI193" s="89" t="s">
        <v>326</v>
      </c>
      <c r="AJ193" s="61" t="s">
        <v>327</v>
      </c>
      <c r="AK193" s="74"/>
    </row>
    <row r="194" spans="3:37" ht="14.25" customHeight="1" x14ac:dyDescent="0.25">
      <c r="C194" s="64" t="s">
        <v>297</v>
      </c>
      <c r="D194" s="61" t="s">
        <v>298</v>
      </c>
      <c r="E194" s="65" t="s">
        <v>436</v>
      </c>
      <c r="F194" s="61" t="s">
        <v>300</v>
      </c>
      <c r="G194" s="65">
        <v>6502</v>
      </c>
      <c r="H194" s="61">
        <v>8</v>
      </c>
      <c r="I194" s="74" t="s">
        <v>262</v>
      </c>
      <c r="J194" s="89"/>
      <c r="K194" s="90"/>
      <c r="L194" s="114"/>
      <c r="M194" s="61"/>
      <c r="N194" s="62"/>
      <c r="O194" s="61"/>
      <c r="P194" s="61"/>
      <c r="Q194" s="114"/>
      <c r="R194" s="61"/>
      <c r="S194" s="91"/>
      <c r="T194" s="114"/>
      <c r="U194" s="89" t="s">
        <v>47</v>
      </c>
      <c r="V194" s="65"/>
      <c r="W194" s="61"/>
      <c r="X194" s="61"/>
      <c r="Y194" s="61" t="s">
        <v>333</v>
      </c>
      <c r="Z194" s="62" t="s">
        <v>193</v>
      </c>
      <c r="AA194" s="65" t="s">
        <v>402</v>
      </c>
      <c r="AB194" s="65" t="s">
        <v>402</v>
      </c>
      <c r="AC194" s="65" t="s">
        <v>192</v>
      </c>
      <c r="AD194" s="61"/>
      <c r="AE194" s="61"/>
      <c r="AF194" s="61"/>
      <c r="AG194" s="92">
        <v>2010</v>
      </c>
      <c r="AH194" s="74">
        <v>2010</v>
      </c>
      <c r="AI194" s="89" t="s">
        <v>312</v>
      </c>
      <c r="AJ194" s="61" t="s">
        <v>301</v>
      </c>
      <c r="AK194" s="74"/>
    </row>
    <row r="195" spans="3:37" ht="14.25" customHeight="1" x14ac:dyDescent="0.25">
      <c r="C195" s="45" t="s">
        <v>294</v>
      </c>
      <c r="D195" s="47" t="s">
        <v>294</v>
      </c>
      <c r="E195" s="46" t="s">
        <v>295</v>
      </c>
      <c r="F195" s="47" t="s">
        <v>296</v>
      </c>
      <c r="G195" s="46">
        <v>6502</v>
      </c>
      <c r="H195" s="47">
        <v>8</v>
      </c>
      <c r="I195" s="38" t="s">
        <v>262</v>
      </c>
      <c r="J195" s="37"/>
      <c r="K195" s="72"/>
      <c r="L195" s="113"/>
      <c r="M195" s="47"/>
      <c r="N195" s="48"/>
      <c r="O195" s="47"/>
      <c r="P195" s="47"/>
      <c r="Q195" s="113"/>
      <c r="R195" s="47"/>
      <c r="S195" s="81"/>
      <c r="T195" s="113"/>
      <c r="U195" s="37" t="s">
        <v>163</v>
      </c>
      <c r="V195" s="46"/>
      <c r="W195" s="47"/>
      <c r="X195" s="47"/>
      <c r="Y195" s="47" t="s">
        <v>333</v>
      </c>
      <c r="Z195" s="48" t="s">
        <v>193</v>
      </c>
      <c r="AA195" s="46" t="s">
        <v>402</v>
      </c>
      <c r="AB195" s="46" t="s">
        <v>402</v>
      </c>
      <c r="AC195" s="46" t="s">
        <v>192</v>
      </c>
      <c r="AD195" s="47"/>
      <c r="AE195" s="47"/>
      <c r="AF195" s="47"/>
      <c r="AG195" s="82">
        <v>2003</v>
      </c>
      <c r="AH195" s="38">
        <v>2009</v>
      </c>
      <c r="AI195" s="37" t="s">
        <v>312</v>
      </c>
      <c r="AJ195" s="47" t="s">
        <v>302</v>
      </c>
      <c r="AK195" s="38"/>
    </row>
    <row r="196" spans="3:37" ht="14.25" customHeight="1" x14ac:dyDescent="0.25">
      <c r="C196" s="64" t="s">
        <v>1033</v>
      </c>
      <c r="D196" s="61"/>
      <c r="E196" s="65" t="s">
        <v>206</v>
      </c>
      <c r="F196" s="61" t="s">
        <v>1034</v>
      </c>
      <c r="G196" s="65">
        <v>6502</v>
      </c>
      <c r="H196" s="47">
        <v>16</v>
      </c>
      <c r="I196" s="38" t="s">
        <v>262</v>
      </c>
      <c r="J196" s="37"/>
      <c r="K196" s="72"/>
      <c r="L196" s="113"/>
      <c r="M196" s="47"/>
      <c r="N196" s="48"/>
      <c r="O196" s="47"/>
      <c r="P196" s="47"/>
      <c r="Q196" s="113"/>
      <c r="R196" s="47"/>
      <c r="S196" s="81"/>
      <c r="T196" s="113"/>
      <c r="U196" s="37" t="s">
        <v>42</v>
      </c>
      <c r="V196" s="46"/>
      <c r="W196" s="47"/>
      <c r="X196" s="47" t="s">
        <v>333</v>
      </c>
      <c r="Y196" s="47"/>
      <c r="Z196" s="48" t="s">
        <v>193</v>
      </c>
      <c r="AA196" s="46"/>
      <c r="AB196" s="46"/>
      <c r="AC196" s="46"/>
      <c r="AD196" s="47"/>
      <c r="AE196" s="47"/>
      <c r="AF196" s="47"/>
      <c r="AG196" s="82">
        <v>2011</v>
      </c>
      <c r="AH196" s="38"/>
      <c r="AI196" s="83"/>
      <c r="AJ196" s="61" t="s">
        <v>1035</v>
      </c>
      <c r="AK196" s="74"/>
    </row>
    <row r="197" spans="3:37" ht="14.25" customHeight="1" x14ac:dyDescent="0.25">
      <c r="C197" s="64" t="s">
        <v>495</v>
      </c>
      <c r="D197" s="61"/>
      <c r="E197" s="94" t="s">
        <v>310</v>
      </c>
      <c r="F197" s="61" t="s">
        <v>496</v>
      </c>
      <c r="G197" s="65"/>
      <c r="H197" s="61">
        <v>32</v>
      </c>
      <c r="I197" s="74">
        <v>16</v>
      </c>
      <c r="J197" s="89"/>
      <c r="K197" s="90"/>
      <c r="L197" s="114"/>
      <c r="M197" s="61"/>
      <c r="N197" s="62"/>
      <c r="O197" s="61"/>
      <c r="P197" s="61"/>
      <c r="Q197" s="114"/>
      <c r="R197" s="61"/>
      <c r="S197" s="91"/>
      <c r="T197" s="114"/>
      <c r="U197" s="89" t="s">
        <v>199</v>
      </c>
      <c r="V197" s="65"/>
      <c r="W197" s="61"/>
      <c r="X197" s="47"/>
      <c r="Y197" s="47"/>
      <c r="Z197" s="48"/>
      <c r="AA197" s="46" t="s">
        <v>342</v>
      </c>
      <c r="AB197" s="46" t="s">
        <v>342</v>
      </c>
      <c r="AC197" s="46"/>
      <c r="AD197" s="61"/>
      <c r="AE197" s="61"/>
      <c r="AF197" s="61"/>
      <c r="AG197" s="92"/>
      <c r="AH197" s="74"/>
      <c r="AI197" s="93"/>
      <c r="AJ197" s="61" t="s">
        <v>497</v>
      </c>
      <c r="AK197" s="74"/>
    </row>
    <row r="198" spans="3:37" ht="14.25" customHeight="1" x14ac:dyDescent="0.25">
      <c r="C198" s="64" t="s">
        <v>476</v>
      </c>
      <c r="D198" s="61" t="s">
        <v>477</v>
      </c>
      <c r="E198" s="65" t="s">
        <v>295</v>
      </c>
      <c r="F198" s="61" t="s">
        <v>478</v>
      </c>
      <c r="G198" s="65" t="s">
        <v>353</v>
      </c>
      <c r="H198" s="61"/>
      <c r="I198" s="74"/>
      <c r="J198" s="89"/>
      <c r="K198" s="90"/>
      <c r="L198" s="114"/>
      <c r="M198" s="61"/>
      <c r="N198" s="62"/>
      <c r="O198" s="61"/>
      <c r="P198" s="61"/>
      <c r="Q198" s="114"/>
      <c r="R198" s="61"/>
      <c r="S198" s="91"/>
      <c r="T198" s="114"/>
      <c r="U198" s="89" t="s">
        <v>433</v>
      </c>
      <c r="V198" s="65"/>
      <c r="W198" s="61"/>
      <c r="X198" s="61"/>
      <c r="Y198" s="61"/>
      <c r="Z198" s="48"/>
      <c r="AA198" s="46"/>
      <c r="AB198" s="46"/>
      <c r="AC198" s="46"/>
      <c r="AD198" s="61"/>
      <c r="AE198" s="61"/>
      <c r="AF198" s="61"/>
      <c r="AG198" s="92">
        <v>2010</v>
      </c>
      <c r="AH198" s="74"/>
      <c r="AI198" s="89"/>
      <c r="AJ198" s="61" t="s">
        <v>479</v>
      </c>
      <c r="AK198" s="74"/>
    </row>
    <row r="199" spans="3:37" ht="14.25" customHeight="1" x14ac:dyDescent="0.25">
      <c r="C199" s="64" t="s">
        <v>413</v>
      </c>
      <c r="D199" s="61" t="s">
        <v>414</v>
      </c>
      <c r="E199" s="65" t="s">
        <v>257</v>
      </c>
      <c r="F199" s="61" t="s">
        <v>415</v>
      </c>
      <c r="G199" s="65" t="s">
        <v>389</v>
      </c>
      <c r="H199" s="61"/>
      <c r="I199" s="74"/>
      <c r="J199" s="89"/>
      <c r="K199" s="90"/>
      <c r="L199" s="114"/>
      <c r="M199" s="61"/>
      <c r="N199" s="62"/>
      <c r="O199" s="61"/>
      <c r="P199" s="61"/>
      <c r="Q199" s="114"/>
      <c r="R199" s="61"/>
      <c r="S199" s="91"/>
      <c r="T199" s="114"/>
      <c r="U199" s="89" t="s">
        <v>42</v>
      </c>
      <c r="V199" s="65"/>
      <c r="W199" s="61"/>
      <c r="X199" s="61"/>
      <c r="Y199" s="61"/>
      <c r="Z199" s="62"/>
      <c r="AA199" s="65"/>
      <c r="AB199" s="65"/>
      <c r="AC199" s="65"/>
      <c r="AD199" s="61"/>
      <c r="AE199" s="61"/>
      <c r="AF199" s="61"/>
      <c r="AG199" s="92">
        <v>2003</v>
      </c>
      <c r="AH199" s="74">
        <v>2009</v>
      </c>
      <c r="AI199" s="89"/>
      <c r="AJ199" s="61" t="s">
        <v>416</v>
      </c>
      <c r="AK199" s="74"/>
    </row>
    <row r="200" spans="3:37" ht="14.25" customHeight="1" x14ac:dyDescent="0.25">
      <c r="C200" s="64" t="s">
        <v>465</v>
      </c>
      <c r="D200" s="61" t="s">
        <v>465</v>
      </c>
      <c r="E200" s="65" t="s">
        <v>389</v>
      </c>
      <c r="F200" s="61" t="s">
        <v>405</v>
      </c>
      <c r="G200" s="65" t="s">
        <v>466</v>
      </c>
      <c r="H200" s="61">
        <v>32</v>
      </c>
      <c r="I200" s="74">
        <v>16</v>
      </c>
      <c r="J200" s="89"/>
      <c r="K200" s="90"/>
      <c r="L200" s="114"/>
      <c r="M200" s="61"/>
      <c r="N200" s="62"/>
      <c r="O200" s="61"/>
      <c r="P200" s="61"/>
      <c r="Q200" s="114"/>
      <c r="R200" s="61"/>
      <c r="S200" s="91"/>
      <c r="T200" s="114"/>
      <c r="U200" s="89" t="s">
        <v>299</v>
      </c>
      <c r="V200" s="65"/>
      <c r="W200" s="61"/>
      <c r="X200" s="61"/>
      <c r="Y200" s="61"/>
      <c r="Z200" s="62"/>
      <c r="AA200" s="65"/>
      <c r="AB200" s="65"/>
      <c r="AC200" s="65"/>
      <c r="AD200" s="61"/>
      <c r="AE200" s="61"/>
      <c r="AF200" s="61"/>
      <c r="AG200" s="92">
        <v>2013</v>
      </c>
      <c r="AH200" s="74"/>
      <c r="AI200" s="89" t="s">
        <v>603</v>
      </c>
      <c r="AJ200" s="61" t="s">
        <v>467</v>
      </c>
      <c r="AK200" s="74"/>
    </row>
    <row r="201" spans="3:37" ht="14.25" customHeight="1" x14ac:dyDescent="0.25">
      <c r="C201" s="64" t="s">
        <v>462</v>
      </c>
      <c r="D201" s="61" t="s">
        <v>480</v>
      </c>
      <c r="E201" s="65" t="s">
        <v>257</v>
      </c>
      <c r="F201" s="61" t="s">
        <v>463</v>
      </c>
      <c r="G201" s="65"/>
      <c r="H201" s="61"/>
      <c r="I201" s="74"/>
      <c r="J201" s="89"/>
      <c r="K201" s="90"/>
      <c r="L201" s="114"/>
      <c r="M201" s="61"/>
      <c r="N201" s="62"/>
      <c r="O201" s="61"/>
      <c r="P201" s="61"/>
      <c r="Q201" s="114"/>
      <c r="R201" s="61"/>
      <c r="S201" s="91"/>
      <c r="T201" s="114"/>
      <c r="U201" s="89"/>
      <c r="V201" s="65"/>
      <c r="W201" s="61"/>
      <c r="X201" s="61"/>
      <c r="Y201" s="61"/>
      <c r="Z201" s="62"/>
      <c r="AA201" s="65"/>
      <c r="AB201" s="65"/>
      <c r="AC201" s="65"/>
      <c r="AD201" s="61"/>
      <c r="AE201" s="61"/>
      <c r="AF201" s="61"/>
      <c r="AG201" s="92">
        <v>2003</v>
      </c>
      <c r="AH201" s="74">
        <v>2009</v>
      </c>
      <c r="AI201" s="89"/>
      <c r="AJ201" s="61" t="s">
        <v>464</v>
      </c>
      <c r="AK201" s="74"/>
    </row>
    <row r="202" spans="3:37" ht="14.25" customHeight="1" x14ac:dyDescent="0.25">
      <c r="C202" s="64" t="s">
        <v>1049</v>
      </c>
      <c r="D202" s="61"/>
      <c r="E202" s="65" t="s">
        <v>282</v>
      </c>
      <c r="F202" s="61" t="s">
        <v>1051</v>
      </c>
      <c r="G202" s="65" t="s">
        <v>1049</v>
      </c>
      <c r="H202" s="61">
        <v>64</v>
      </c>
      <c r="I202" s="74">
        <v>16</v>
      </c>
      <c r="J202" s="89"/>
      <c r="K202" s="90"/>
      <c r="L202" s="114"/>
      <c r="M202" s="61"/>
      <c r="N202" s="62"/>
      <c r="O202" s="61"/>
      <c r="P202" s="61"/>
      <c r="Q202" s="114"/>
      <c r="R202" s="61"/>
      <c r="S202" s="91"/>
      <c r="T202" s="114"/>
      <c r="U202" s="89" t="s">
        <v>47</v>
      </c>
      <c r="V202" s="65">
        <v>42</v>
      </c>
      <c r="W202" s="61" t="s">
        <v>1050</v>
      </c>
      <c r="X202" s="61" t="s">
        <v>333</v>
      </c>
      <c r="Y202" s="61" t="s">
        <v>333</v>
      </c>
      <c r="Z202" s="62" t="s">
        <v>192</v>
      </c>
      <c r="AA202" s="65" t="s">
        <v>790</v>
      </c>
      <c r="AB202" s="65" t="s">
        <v>790</v>
      </c>
      <c r="AC202" s="65" t="s">
        <v>193</v>
      </c>
      <c r="AD202" s="61"/>
      <c r="AE202" s="61"/>
      <c r="AF202" s="61"/>
      <c r="AG202" s="92">
        <v>2010</v>
      </c>
      <c r="AH202" s="74"/>
      <c r="AI202" s="66" t="s">
        <v>1052</v>
      </c>
      <c r="AJ202" s="61" t="s">
        <v>1053</v>
      </c>
      <c r="AK202" s="95" t="s">
        <v>1054</v>
      </c>
    </row>
    <row r="203" spans="3:37" ht="14.25" customHeight="1" x14ac:dyDescent="0.25">
      <c r="C203" s="64" t="s">
        <v>481</v>
      </c>
      <c r="D203" s="61" t="s">
        <v>482</v>
      </c>
      <c r="E203" s="65" t="s">
        <v>295</v>
      </c>
      <c r="F203" s="47" t="s">
        <v>483</v>
      </c>
      <c r="G203" s="80" t="s">
        <v>484</v>
      </c>
      <c r="H203" s="47" t="s">
        <v>262</v>
      </c>
      <c r="I203" s="38" t="s">
        <v>369</v>
      </c>
      <c r="J203" s="37"/>
      <c r="K203" s="47"/>
      <c r="L203" s="113"/>
      <c r="M203" s="47"/>
      <c r="N203" s="48"/>
      <c r="O203" s="47"/>
      <c r="P203" s="47"/>
      <c r="Q203" s="113"/>
      <c r="R203" s="47"/>
      <c r="S203" s="81"/>
      <c r="T203" s="114"/>
      <c r="U203" s="37" t="s">
        <v>299</v>
      </c>
      <c r="V203" s="46"/>
      <c r="W203" s="47"/>
      <c r="X203" s="47"/>
      <c r="Y203" s="47"/>
      <c r="Z203" s="48" t="s">
        <v>193</v>
      </c>
      <c r="AA203" s="46" t="s">
        <v>342</v>
      </c>
      <c r="AB203" s="46" t="s">
        <v>342</v>
      </c>
      <c r="AC203" s="46" t="s">
        <v>192</v>
      </c>
      <c r="AD203" s="47">
        <v>20</v>
      </c>
      <c r="AE203" s="47">
        <v>15</v>
      </c>
      <c r="AF203" s="47"/>
      <c r="AG203" s="82">
        <v>2011</v>
      </c>
      <c r="AH203" s="38"/>
      <c r="AI203" s="89"/>
      <c r="AJ203" s="61" t="s">
        <v>485</v>
      </c>
      <c r="AK203" s="74"/>
    </row>
    <row r="204" spans="3:37" ht="14.25" customHeight="1" x14ac:dyDescent="0.25">
      <c r="C204" s="64" t="s">
        <v>510</v>
      </c>
      <c r="D204" s="61" t="s">
        <v>511</v>
      </c>
      <c r="E204" s="65" t="s">
        <v>295</v>
      </c>
      <c r="F204" s="61" t="s">
        <v>512</v>
      </c>
      <c r="G204" s="65"/>
      <c r="H204" s="61">
        <v>16</v>
      </c>
      <c r="I204" s="74">
        <v>16</v>
      </c>
      <c r="J204" s="89"/>
      <c r="K204" s="90"/>
      <c r="L204" s="114"/>
      <c r="M204" s="61"/>
      <c r="N204" s="62"/>
      <c r="O204" s="61"/>
      <c r="P204" s="61"/>
      <c r="Q204" s="114"/>
      <c r="R204" s="61"/>
      <c r="S204" s="91"/>
      <c r="T204" s="114"/>
      <c r="U204" s="89" t="s">
        <v>42</v>
      </c>
      <c r="V204" s="65">
        <v>11</v>
      </c>
      <c r="W204" s="61" t="s">
        <v>513</v>
      </c>
      <c r="X204" s="61"/>
      <c r="Y204" s="61"/>
      <c r="Z204" s="62" t="s">
        <v>193</v>
      </c>
      <c r="AA204" s="65" t="s">
        <v>402</v>
      </c>
      <c r="AB204" s="65" t="s">
        <v>402</v>
      </c>
      <c r="AC204" s="65"/>
      <c r="AD204" s="61"/>
      <c r="AE204" s="61"/>
      <c r="AF204" s="61"/>
      <c r="AG204" s="92">
        <v>2009</v>
      </c>
      <c r="AH204" s="74">
        <v>2009</v>
      </c>
      <c r="AI204" s="89"/>
      <c r="AJ204" s="61" t="s">
        <v>514</v>
      </c>
      <c r="AK204" s="74"/>
    </row>
    <row r="205" spans="3:37" ht="14.25" customHeight="1" x14ac:dyDescent="0.25">
      <c r="C205" s="64" t="s">
        <v>667</v>
      </c>
      <c r="D205" s="61" t="s">
        <v>668</v>
      </c>
      <c r="E205" s="65" t="s">
        <v>282</v>
      </c>
      <c r="F205" s="61" t="s">
        <v>669</v>
      </c>
      <c r="G205" s="65" t="s">
        <v>353</v>
      </c>
      <c r="H205" s="61">
        <v>32</v>
      </c>
      <c r="I205" s="74">
        <v>32</v>
      </c>
      <c r="J205" s="89"/>
      <c r="K205" s="90"/>
      <c r="L205" s="114"/>
      <c r="M205" s="61"/>
      <c r="N205" s="62"/>
      <c r="O205" s="61"/>
      <c r="P205" s="61"/>
      <c r="Q205" s="114"/>
      <c r="R205" s="61"/>
      <c r="S205" s="91"/>
      <c r="T205" s="114"/>
      <c r="U205" s="89" t="s">
        <v>47</v>
      </c>
      <c r="V205" s="65">
        <v>23</v>
      </c>
      <c r="W205" s="61" t="s">
        <v>667</v>
      </c>
      <c r="X205" s="61" t="s">
        <v>333</v>
      </c>
      <c r="Y205" s="61" t="s">
        <v>333</v>
      </c>
      <c r="Z205" s="62" t="s">
        <v>193</v>
      </c>
      <c r="AA205" s="65" t="s">
        <v>342</v>
      </c>
      <c r="AB205" s="65" t="s">
        <v>342</v>
      </c>
      <c r="AC205" s="65"/>
      <c r="AD205" s="61"/>
      <c r="AE205" s="61">
        <v>32</v>
      </c>
      <c r="AF205" s="61"/>
      <c r="AG205" s="92">
        <v>2014</v>
      </c>
      <c r="AH205" s="74"/>
      <c r="AI205" s="89"/>
      <c r="AJ205" s="61"/>
      <c r="AK205" s="74"/>
    </row>
    <row r="206" spans="3:37" ht="14.25" customHeight="1" x14ac:dyDescent="0.25">
      <c r="C206" s="64" t="s">
        <v>515</v>
      </c>
      <c r="D206" s="61" t="s">
        <v>515</v>
      </c>
      <c r="E206" s="65" t="s">
        <v>295</v>
      </c>
      <c r="F206" s="61" t="s">
        <v>516</v>
      </c>
      <c r="G206" s="65"/>
      <c r="H206" s="61"/>
      <c r="I206" s="74"/>
      <c r="J206" s="89"/>
      <c r="K206" s="90"/>
      <c r="L206" s="114"/>
      <c r="M206" s="61"/>
      <c r="N206" s="62"/>
      <c r="O206" s="61"/>
      <c r="P206" s="61"/>
      <c r="Q206" s="114"/>
      <c r="R206" s="61"/>
      <c r="S206" s="91"/>
      <c r="T206" s="114"/>
      <c r="U206" s="89" t="s">
        <v>47</v>
      </c>
      <c r="V206" s="65"/>
      <c r="W206" s="61"/>
      <c r="X206" s="61"/>
      <c r="Y206" s="61"/>
      <c r="Z206" s="62"/>
      <c r="AA206" s="65"/>
      <c r="AB206" s="65"/>
      <c r="AC206" s="65"/>
      <c r="AD206" s="61"/>
      <c r="AE206" s="61"/>
      <c r="AF206" s="61"/>
      <c r="AG206" s="92">
        <v>2009</v>
      </c>
      <c r="AH206" s="74">
        <v>2009</v>
      </c>
      <c r="AI206" s="89"/>
      <c r="AJ206" s="61"/>
      <c r="AK206" s="74"/>
    </row>
    <row r="207" spans="3:37" ht="14.25" customHeight="1" x14ac:dyDescent="0.25">
      <c r="C207" s="64" t="s">
        <v>521</v>
      </c>
      <c r="D207" s="61" t="s">
        <v>522</v>
      </c>
      <c r="E207" s="65" t="s">
        <v>523</v>
      </c>
      <c r="F207" s="61" t="s">
        <v>524</v>
      </c>
      <c r="G207" s="46" t="s">
        <v>353</v>
      </c>
      <c r="H207" s="47">
        <v>32</v>
      </c>
      <c r="I207" s="38">
        <v>32</v>
      </c>
      <c r="J207" s="37"/>
      <c r="K207" s="72"/>
      <c r="L207" s="113"/>
      <c r="M207" s="47"/>
      <c r="N207" s="48"/>
      <c r="O207" s="47"/>
      <c r="P207" s="47"/>
      <c r="Q207" s="113"/>
      <c r="R207" s="47"/>
      <c r="S207" s="81"/>
      <c r="T207" s="113"/>
      <c r="U207" s="37" t="s">
        <v>299</v>
      </c>
      <c r="V207" s="46"/>
      <c r="W207" s="47"/>
      <c r="X207" s="47"/>
      <c r="Y207" s="47"/>
      <c r="Z207" s="48"/>
      <c r="AA207" s="46"/>
      <c r="AB207" s="46"/>
      <c r="AC207" s="46"/>
      <c r="AD207" s="47">
        <v>33</v>
      </c>
      <c r="AE207" s="47">
        <v>32</v>
      </c>
      <c r="AF207" s="47"/>
      <c r="AG207" s="82">
        <v>2012</v>
      </c>
      <c r="AH207" s="38">
        <v>2013</v>
      </c>
      <c r="AI207" s="37"/>
      <c r="AJ207" s="61"/>
      <c r="AK207" s="74"/>
    </row>
    <row r="208" spans="3:37" ht="14.25" customHeight="1" x14ac:dyDescent="0.25">
      <c r="C208" s="64" t="s">
        <v>530</v>
      </c>
      <c r="D208" s="61" t="s">
        <v>531</v>
      </c>
      <c r="E208" s="65" t="s">
        <v>282</v>
      </c>
      <c r="F208" s="61" t="s">
        <v>532</v>
      </c>
      <c r="G208" s="65"/>
      <c r="H208" s="61"/>
      <c r="I208" s="74"/>
      <c r="J208" s="89"/>
      <c r="K208" s="90"/>
      <c r="L208" s="114"/>
      <c r="M208" s="61"/>
      <c r="N208" s="62"/>
      <c r="O208" s="61"/>
      <c r="P208" s="61"/>
      <c r="Q208" s="114"/>
      <c r="R208" s="61"/>
      <c r="S208" s="91"/>
      <c r="T208" s="114"/>
      <c r="U208" s="89" t="s">
        <v>299</v>
      </c>
      <c r="V208" s="65"/>
      <c r="W208" s="61"/>
      <c r="X208" s="61"/>
      <c r="Y208" s="61"/>
      <c r="Z208" s="62"/>
      <c r="AA208" s="65"/>
      <c r="AB208" s="65"/>
      <c r="AC208" s="65"/>
      <c r="AD208" s="61"/>
      <c r="AE208" s="61"/>
      <c r="AF208" s="61"/>
      <c r="AG208" s="92">
        <v>2010</v>
      </c>
      <c r="AH208" s="74">
        <v>2010</v>
      </c>
      <c r="AI208" s="89"/>
      <c r="AJ208" s="61"/>
      <c r="AK208" s="74"/>
    </row>
    <row r="209" spans="3:37" ht="14.25" customHeight="1" x14ac:dyDescent="0.25">
      <c r="C209" s="64" t="s">
        <v>533</v>
      </c>
      <c r="D209" s="61" t="s">
        <v>534</v>
      </c>
      <c r="E209" s="65" t="s">
        <v>295</v>
      </c>
      <c r="F209" s="61" t="s">
        <v>535</v>
      </c>
      <c r="G209" s="65"/>
      <c r="H209" s="47"/>
      <c r="I209" s="38"/>
      <c r="J209" s="37"/>
      <c r="K209" s="72"/>
      <c r="L209" s="113"/>
      <c r="M209" s="47"/>
      <c r="N209" s="48"/>
      <c r="O209" s="47"/>
      <c r="P209" s="47"/>
      <c r="Q209" s="113"/>
      <c r="R209" s="47"/>
      <c r="S209" s="81"/>
      <c r="T209" s="113"/>
      <c r="U209" s="37" t="s">
        <v>299</v>
      </c>
      <c r="V209" s="46"/>
      <c r="W209" s="47"/>
      <c r="X209" s="47"/>
      <c r="Y209" s="47"/>
      <c r="Z209" s="48"/>
      <c r="AA209" s="46"/>
      <c r="AB209" s="46"/>
      <c r="AC209" s="46"/>
      <c r="AD209" s="47"/>
      <c r="AE209" s="47"/>
      <c r="AF209" s="47"/>
      <c r="AG209" s="82">
        <v>2010</v>
      </c>
      <c r="AH209" s="38">
        <v>2011</v>
      </c>
      <c r="AI209" s="37"/>
      <c r="AJ209" s="61"/>
      <c r="AK209" s="74"/>
    </row>
    <row r="210" spans="3:37" ht="14.25" customHeight="1" x14ac:dyDescent="0.25">
      <c r="C210" s="64" t="s">
        <v>487</v>
      </c>
      <c r="D210" s="65"/>
      <c r="E210" s="94" t="s">
        <v>310</v>
      </c>
      <c r="F210" s="61" t="s">
        <v>488</v>
      </c>
      <c r="G210" s="65" t="s">
        <v>254</v>
      </c>
      <c r="H210" s="61">
        <v>9</v>
      </c>
      <c r="I210" s="74">
        <v>9</v>
      </c>
      <c r="J210" s="89"/>
      <c r="K210" s="90" t="s">
        <v>488</v>
      </c>
      <c r="L210" s="114"/>
      <c r="M210" s="61"/>
      <c r="N210" s="62">
        <v>4</v>
      </c>
      <c r="O210" s="61" t="s">
        <v>424</v>
      </c>
      <c r="P210" s="61"/>
      <c r="Q210" s="114">
        <v>60</v>
      </c>
      <c r="R210" s="61"/>
      <c r="S210" s="91">
        <v>0.67</v>
      </c>
      <c r="T210" s="114"/>
      <c r="U210" s="89" t="s">
        <v>199</v>
      </c>
      <c r="V210" s="65"/>
      <c r="W210" s="61"/>
      <c r="X210" s="61"/>
      <c r="Y210" s="61"/>
      <c r="Z210" s="62"/>
      <c r="AA210" s="65">
        <v>512</v>
      </c>
      <c r="AB210" s="65" t="s">
        <v>403</v>
      </c>
      <c r="AC210" s="65"/>
      <c r="AD210" s="61"/>
      <c r="AE210" s="108" t="s">
        <v>491</v>
      </c>
      <c r="AF210" s="61"/>
      <c r="AG210" s="92">
        <v>2007</v>
      </c>
      <c r="AH210" s="74"/>
      <c r="AI210" s="89"/>
      <c r="AJ210" s="61" t="s">
        <v>489</v>
      </c>
      <c r="AK210" s="74"/>
    </row>
    <row r="211" spans="3:37" ht="14.25" customHeight="1" x14ac:dyDescent="0.25">
      <c r="C211" s="64" t="s">
        <v>487</v>
      </c>
      <c r="D211" s="65"/>
      <c r="E211" s="94" t="s">
        <v>310</v>
      </c>
      <c r="F211" s="61" t="s">
        <v>488</v>
      </c>
      <c r="G211" s="65" t="s">
        <v>254</v>
      </c>
      <c r="H211" s="61">
        <v>9</v>
      </c>
      <c r="I211" s="74">
        <v>8</v>
      </c>
      <c r="J211" s="89" t="s">
        <v>1220</v>
      </c>
      <c r="K211" s="90" t="s">
        <v>488</v>
      </c>
      <c r="L211" s="114"/>
      <c r="M211" s="61">
        <v>110</v>
      </c>
      <c r="N211" s="62">
        <v>4</v>
      </c>
      <c r="O211" s="61" t="s">
        <v>424</v>
      </c>
      <c r="P211" s="61"/>
      <c r="Q211" s="114">
        <v>60</v>
      </c>
      <c r="R211" s="61"/>
      <c r="S211" s="91">
        <v>0.42</v>
      </c>
      <c r="T211" s="114">
        <f>1000*S211*Q211/M211</f>
        <v>229.09090909090909</v>
      </c>
      <c r="U211" s="89" t="s">
        <v>199</v>
      </c>
      <c r="V211" s="65"/>
      <c r="W211" s="61"/>
      <c r="X211" s="61"/>
      <c r="Y211" s="61"/>
      <c r="Z211" s="62"/>
      <c r="AA211" s="65">
        <v>512</v>
      </c>
      <c r="AB211" s="65" t="s">
        <v>486</v>
      </c>
      <c r="AC211" s="65"/>
      <c r="AD211" s="61"/>
      <c r="AE211" s="108" t="s">
        <v>491</v>
      </c>
      <c r="AF211" s="61"/>
      <c r="AG211" s="92">
        <v>2007</v>
      </c>
      <c r="AH211" s="74"/>
      <c r="AI211" s="89"/>
      <c r="AJ211" s="61" t="s">
        <v>490</v>
      </c>
      <c r="AK211" s="74"/>
    </row>
    <row r="212" spans="3:37" ht="14.25" customHeight="1" x14ac:dyDescent="0.25">
      <c r="C212" s="45" t="s">
        <v>432</v>
      </c>
      <c r="D212" s="47"/>
      <c r="E212" s="46" t="s">
        <v>1184</v>
      </c>
      <c r="F212" s="47" t="s">
        <v>431</v>
      </c>
      <c r="G212" s="46" t="s">
        <v>254</v>
      </c>
      <c r="H212" s="47">
        <v>32</v>
      </c>
      <c r="I212" s="38">
        <v>5</v>
      </c>
      <c r="J212" s="37"/>
      <c r="K212" s="72"/>
      <c r="L212" s="113"/>
      <c r="M212" s="47"/>
      <c r="N212" s="48"/>
      <c r="O212" s="47"/>
      <c r="P212" s="47"/>
      <c r="Q212" s="113"/>
      <c r="R212" s="47"/>
      <c r="S212" s="91"/>
      <c r="T212" s="114"/>
      <c r="U212" s="37" t="s">
        <v>433</v>
      </c>
      <c r="V212" s="46"/>
      <c r="W212" s="47"/>
      <c r="X212" s="47" t="s">
        <v>333</v>
      </c>
      <c r="Y212" s="47" t="s">
        <v>373</v>
      </c>
      <c r="Z212" s="48" t="s">
        <v>193</v>
      </c>
      <c r="AA212" s="46" t="s">
        <v>279</v>
      </c>
      <c r="AB212" s="46" t="s">
        <v>279</v>
      </c>
      <c r="AC212" s="46"/>
      <c r="AD212" s="47"/>
      <c r="AE212" s="47"/>
      <c r="AF212" s="47"/>
      <c r="AG212" s="82">
        <v>2007</v>
      </c>
      <c r="AH212" s="38"/>
      <c r="AI212" s="37" t="s">
        <v>434</v>
      </c>
      <c r="AJ212" s="47" t="s">
        <v>1182</v>
      </c>
      <c r="AK212" s="38" t="s">
        <v>1183</v>
      </c>
    </row>
    <row r="213" spans="3:37" ht="14.25" customHeight="1" x14ac:dyDescent="0.25">
      <c r="C213" s="45" t="s">
        <v>545</v>
      </c>
      <c r="D213" s="47" t="s">
        <v>546</v>
      </c>
      <c r="E213" s="46" t="s">
        <v>295</v>
      </c>
      <c r="F213" s="47" t="s">
        <v>547</v>
      </c>
      <c r="G213" s="46">
        <v>63701</v>
      </c>
      <c r="H213" s="47"/>
      <c r="I213" s="38"/>
      <c r="J213" s="37"/>
      <c r="K213" s="72"/>
      <c r="L213" s="113"/>
      <c r="M213" s="47"/>
      <c r="N213" s="48"/>
      <c r="O213" s="47"/>
      <c r="P213" s="47"/>
      <c r="Q213" s="113"/>
      <c r="R213" s="47"/>
      <c r="S213" s="91"/>
      <c r="T213" s="114"/>
      <c r="U213" s="37" t="s">
        <v>299</v>
      </c>
      <c r="V213" s="46"/>
      <c r="W213" s="47"/>
      <c r="X213" s="47"/>
      <c r="Y213" s="47"/>
      <c r="Z213" s="48"/>
      <c r="AA213" s="46"/>
      <c r="AB213" s="46"/>
      <c r="AC213" s="46"/>
      <c r="AD213" s="47"/>
      <c r="AE213" s="47"/>
      <c r="AF213" s="47"/>
      <c r="AG213" s="82"/>
      <c r="AH213" s="38"/>
      <c r="AI213" s="37"/>
      <c r="AJ213" s="47"/>
      <c r="AK213" s="38"/>
    </row>
    <row r="214" spans="3:37" ht="14.25" customHeight="1" x14ac:dyDescent="0.25">
      <c r="C214" s="45" t="s">
        <v>556</v>
      </c>
      <c r="D214" s="47" t="s">
        <v>557</v>
      </c>
      <c r="E214" s="46" t="s">
        <v>295</v>
      </c>
      <c r="F214" s="47" t="s">
        <v>558</v>
      </c>
      <c r="G214" s="46"/>
      <c r="H214" s="47"/>
      <c r="I214" s="38"/>
      <c r="J214" s="37"/>
      <c r="K214" s="72"/>
      <c r="L214" s="113"/>
      <c r="M214" s="47"/>
      <c r="N214" s="48"/>
      <c r="O214" s="47"/>
      <c r="P214" s="47"/>
      <c r="Q214" s="113"/>
      <c r="R214" s="47"/>
      <c r="S214" s="91"/>
      <c r="T214" s="114"/>
      <c r="U214" s="37" t="s">
        <v>299</v>
      </c>
      <c r="V214" s="46"/>
      <c r="W214" s="47"/>
      <c r="X214" s="47"/>
      <c r="Y214" s="47"/>
      <c r="Z214" s="48" t="s">
        <v>192</v>
      </c>
      <c r="AA214" s="46"/>
      <c r="AB214" s="46"/>
      <c r="AC214" s="46"/>
      <c r="AD214" s="47"/>
      <c r="AE214" s="47">
        <v>64</v>
      </c>
      <c r="AF214" s="47"/>
      <c r="AG214" s="82">
        <v>2002</v>
      </c>
      <c r="AH214" s="38">
        <v>2009</v>
      </c>
      <c r="AI214" s="37"/>
      <c r="AJ214" s="47" t="s">
        <v>559</v>
      </c>
      <c r="AK214" s="38"/>
    </row>
    <row r="215" spans="3:37" ht="14.25" customHeight="1" x14ac:dyDescent="0.25">
      <c r="C215" s="45" t="s">
        <v>978</v>
      </c>
      <c r="D215" s="47" t="s">
        <v>979</v>
      </c>
      <c r="E215" s="46" t="s">
        <v>206</v>
      </c>
      <c r="F215" s="47" t="s">
        <v>980</v>
      </c>
      <c r="G215" s="46"/>
      <c r="H215" s="47">
        <v>8</v>
      </c>
      <c r="I215" s="38"/>
      <c r="J215" s="37"/>
      <c r="K215" s="72"/>
      <c r="L215" s="113"/>
      <c r="M215" s="47"/>
      <c r="N215" s="48"/>
      <c r="O215" s="47"/>
      <c r="P215" s="47"/>
      <c r="Q215" s="113"/>
      <c r="R215" s="47"/>
      <c r="S215" s="91"/>
      <c r="T215" s="114"/>
      <c r="U215" s="37" t="s">
        <v>42</v>
      </c>
      <c r="V215" s="46">
        <v>1</v>
      </c>
      <c r="W215" s="47" t="s">
        <v>982</v>
      </c>
      <c r="X215" s="47" t="s">
        <v>333</v>
      </c>
      <c r="Y215" s="47"/>
      <c r="Z215" s="48"/>
      <c r="AA215" s="46"/>
      <c r="AB215" s="46"/>
      <c r="AC215" s="46"/>
      <c r="AD215" s="47"/>
      <c r="AE215" s="47"/>
      <c r="AF215" s="47"/>
      <c r="AG215" s="82">
        <v>2005</v>
      </c>
      <c r="AH215" s="38">
        <v>2009</v>
      </c>
      <c r="AI215" s="37" t="s">
        <v>983</v>
      </c>
      <c r="AJ215" s="47" t="s">
        <v>981</v>
      </c>
      <c r="AK215" s="38"/>
    </row>
    <row r="216" spans="3:37" ht="14.25" customHeight="1" x14ac:dyDescent="0.25">
      <c r="C216" s="64" t="s">
        <v>80</v>
      </c>
      <c r="D216" s="61"/>
      <c r="E216" s="65" t="s">
        <v>310</v>
      </c>
      <c r="F216" s="61" t="s">
        <v>68</v>
      </c>
      <c r="G216" s="65" t="s">
        <v>130</v>
      </c>
      <c r="H216" s="61">
        <v>16</v>
      </c>
      <c r="I216" s="74">
        <v>32</v>
      </c>
      <c r="J216" s="89" t="s">
        <v>15</v>
      </c>
      <c r="K216" s="90"/>
      <c r="L216" s="114"/>
      <c r="M216" s="61">
        <v>190</v>
      </c>
      <c r="N216" s="62">
        <v>6</v>
      </c>
      <c r="O216" s="61">
        <v>1</v>
      </c>
      <c r="P216" s="61">
        <v>1</v>
      </c>
      <c r="Q216" s="114">
        <v>534</v>
      </c>
      <c r="R216" s="61"/>
      <c r="S216" s="91">
        <v>0.67</v>
      </c>
      <c r="T216" s="114">
        <f>1000*S216*Q216/M216</f>
        <v>1883.0526315789473</v>
      </c>
      <c r="U216" s="89" t="s">
        <v>199</v>
      </c>
      <c r="V216" s="65"/>
      <c r="W216" s="61"/>
      <c r="X216" s="61"/>
      <c r="Y216" s="61"/>
      <c r="Z216" s="62"/>
      <c r="AA216" s="65"/>
      <c r="AB216" s="65"/>
      <c r="AC216" s="65"/>
      <c r="AD216" s="61">
        <v>20</v>
      </c>
      <c r="AE216" s="61">
        <v>32</v>
      </c>
      <c r="AF216" s="61">
        <v>9</v>
      </c>
      <c r="AG216" s="92"/>
      <c r="AH216" s="74">
        <v>2011</v>
      </c>
      <c r="AI216" s="89" t="s">
        <v>16</v>
      </c>
      <c r="AJ216" s="61" t="s">
        <v>435</v>
      </c>
      <c r="AK216" s="74" t="s">
        <v>195</v>
      </c>
    </row>
    <row r="217" spans="3:37" ht="14.25" customHeight="1" x14ac:dyDescent="0.25">
      <c r="C217" s="64" t="s">
        <v>1095</v>
      </c>
      <c r="D217" s="61"/>
      <c r="E217" s="65" t="s">
        <v>310</v>
      </c>
      <c r="F217" s="61" t="s">
        <v>1097</v>
      </c>
      <c r="G217" s="65" t="s">
        <v>254</v>
      </c>
      <c r="H217" s="61">
        <v>32</v>
      </c>
      <c r="I217" s="74">
        <v>8</v>
      </c>
      <c r="J217" s="89"/>
      <c r="K217" s="90"/>
      <c r="L217" s="114"/>
      <c r="M217" s="61"/>
      <c r="N217" s="62"/>
      <c r="O217" s="61"/>
      <c r="P217" s="61"/>
      <c r="Q217" s="114"/>
      <c r="R217" s="47"/>
      <c r="S217" s="91"/>
      <c r="T217" s="114"/>
      <c r="U217" s="89" t="s">
        <v>199</v>
      </c>
      <c r="V217" s="65"/>
      <c r="W217" s="61"/>
      <c r="X217" s="61"/>
      <c r="Y217" s="61"/>
      <c r="Z217" s="62" t="s">
        <v>193</v>
      </c>
      <c r="AA217" s="65" t="s">
        <v>342</v>
      </c>
      <c r="AB217" s="65" t="s">
        <v>342</v>
      </c>
      <c r="AC217" s="65"/>
      <c r="AD217" s="61"/>
      <c r="AE217" s="61"/>
      <c r="AF217" s="61"/>
      <c r="AG217" s="92">
        <v>1995</v>
      </c>
      <c r="AH217" s="74">
        <v>2002</v>
      </c>
      <c r="AI217" s="66"/>
      <c r="AJ217" s="61" t="s">
        <v>1096</v>
      </c>
      <c r="AK217" s="74"/>
    </row>
    <row r="218" spans="3:37" ht="14.25" customHeight="1" x14ac:dyDescent="0.25">
      <c r="C218" s="64" t="s">
        <v>577</v>
      </c>
      <c r="D218" s="61" t="s">
        <v>578</v>
      </c>
      <c r="E218" s="65" t="s">
        <v>282</v>
      </c>
      <c r="F218" s="61" t="s">
        <v>335</v>
      </c>
      <c r="G218" s="65">
        <v>68000</v>
      </c>
      <c r="H218" s="61" t="s">
        <v>262</v>
      </c>
      <c r="I218" s="74" t="s">
        <v>369</v>
      </c>
      <c r="J218" s="89"/>
      <c r="K218" s="90"/>
      <c r="L218" s="114"/>
      <c r="M218" s="61"/>
      <c r="N218" s="62"/>
      <c r="O218" s="61"/>
      <c r="P218" s="61"/>
      <c r="Q218" s="114"/>
      <c r="R218" s="47"/>
      <c r="S218" s="91"/>
      <c r="T218" s="114"/>
      <c r="U218" s="89" t="s">
        <v>47</v>
      </c>
      <c r="V218" s="65">
        <v>15</v>
      </c>
      <c r="W218" s="61" t="s">
        <v>580</v>
      </c>
      <c r="X218" s="61" t="s">
        <v>333</v>
      </c>
      <c r="Y218" s="61" t="s">
        <v>333</v>
      </c>
      <c r="Z218" s="62" t="s">
        <v>193</v>
      </c>
      <c r="AA218" s="65" t="s">
        <v>279</v>
      </c>
      <c r="AB218" s="65" t="s">
        <v>342</v>
      </c>
      <c r="AC218" s="65" t="s">
        <v>192</v>
      </c>
      <c r="AD218" s="61"/>
      <c r="AE218" s="61">
        <v>16</v>
      </c>
      <c r="AF218" s="61"/>
      <c r="AG218" s="92">
        <v>2003</v>
      </c>
      <c r="AH218" s="74">
        <v>2009</v>
      </c>
      <c r="AI218" s="89" t="s">
        <v>370</v>
      </c>
      <c r="AJ218" s="61" t="s">
        <v>579</v>
      </c>
      <c r="AK218" s="74"/>
    </row>
    <row r="219" spans="3:37" ht="14.25" customHeight="1" x14ac:dyDescent="0.25">
      <c r="C219" s="64" t="s">
        <v>581</v>
      </c>
      <c r="D219" s="61" t="s">
        <v>582</v>
      </c>
      <c r="E219" s="65" t="s">
        <v>295</v>
      </c>
      <c r="F219" s="61" t="s">
        <v>583</v>
      </c>
      <c r="G219" s="65" t="s">
        <v>353</v>
      </c>
      <c r="H219" s="61">
        <v>32</v>
      </c>
      <c r="I219" s="74">
        <v>32</v>
      </c>
      <c r="J219" s="89"/>
      <c r="K219" s="90"/>
      <c r="L219" s="114"/>
      <c r="M219" s="61"/>
      <c r="N219" s="62"/>
      <c r="O219" s="61"/>
      <c r="P219" s="61"/>
      <c r="Q219" s="114"/>
      <c r="R219" s="47"/>
      <c r="S219" s="91"/>
      <c r="T219" s="114"/>
      <c r="U219" s="89" t="s">
        <v>47</v>
      </c>
      <c r="V219" s="65">
        <v>25</v>
      </c>
      <c r="W219" s="61" t="s">
        <v>582</v>
      </c>
      <c r="X219" s="61" t="s">
        <v>333</v>
      </c>
      <c r="Y219" s="61"/>
      <c r="Z219" s="62" t="s">
        <v>193</v>
      </c>
      <c r="AA219" s="65" t="s">
        <v>342</v>
      </c>
      <c r="AB219" s="65" t="s">
        <v>342</v>
      </c>
      <c r="AC219" s="65" t="s">
        <v>192</v>
      </c>
      <c r="AD219" s="61"/>
      <c r="AE219" s="61">
        <v>32</v>
      </c>
      <c r="AF219" s="61"/>
      <c r="AG219" s="92">
        <v>2011</v>
      </c>
      <c r="AH219" s="74">
        <v>2012</v>
      </c>
      <c r="AI219" s="89"/>
      <c r="AJ219" s="61"/>
      <c r="AK219" s="74"/>
    </row>
    <row r="220" spans="3:37" ht="14.25" customHeight="1" x14ac:dyDescent="0.25">
      <c r="C220" s="64" t="s">
        <v>588</v>
      </c>
      <c r="D220" s="61" t="s">
        <v>589</v>
      </c>
      <c r="E220" s="65" t="s">
        <v>282</v>
      </c>
      <c r="F220" s="61" t="s">
        <v>590</v>
      </c>
      <c r="G220" s="65" t="s">
        <v>254</v>
      </c>
      <c r="H220" s="61">
        <v>32</v>
      </c>
      <c r="I220" s="74"/>
      <c r="J220" s="89"/>
      <c r="K220" s="90"/>
      <c r="L220" s="114"/>
      <c r="M220" s="61"/>
      <c r="N220" s="62"/>
      <c r="O220" s="61"/>
      <c r="P220" s="61"/>
      <c r="Q220" s="114"/>
      <c r="R220" s="47"/>
      <c r="S220" s="91"/>
      <c r="T220" s="114"/>
      <c r="U220" s="89" t="s">
        <v>299</v>
      </c>
      <c r="V220" s="65"/>
      <c r="W220" s="61"/>
      <c r="X220" s="61"/>
      <c r="Y220" s="61"/>
      <c r="Z220" s="62" t="s">
        <v>193</v>
      </c>
      <c r="AA220" s="65" t="s">
        <v>342</v>
      </c>
      <c r="AB220" s="65" t="s">
        <v>342</v>
      </c>
      <c r="AC220" s="65"/>
      <c r="AD220" s="61"/>
      <c r="AE220" s="61"/>
      <c r="AF220" s="61"/>
      <c r="AG220" s="92">
        <v>2013</v>
      </c>
      <c r="AH220" s="74"/>
      <c r="AI220" s="89"/>
      <c r="AJ220" s="61" t="s">
        <v>591</v>
      </c>
      <c r="AK220" s="74"/>
    </row>
    <row r="221" spans="3:37" ht="14.25" customHeight="1" x14ac:dyDescent="0.25">
      <c r="C221" s="64" t="s">
        <v>605</v>
      </c>
      <c r="D221" s="61" t="s">
        <v>606</v>
      </c>
      <c r="E221" s="65" t="s">
        <v>295</v>
      </c>
      <c r="F221" s="61" t="s">
        <v>607</v>
      </c>
      <c r="G221" s="46"/>
      <c r="H221" s="47"/>
      <c r="I221" s="38"/>
      <c r="J221" s="37"/>
      <c r="K221" s="72"/>
      <c r="L221" s="113"/>
      <c r="M221" s="47"/>
      <c r="N221" s="48"/>
      <c r="O221" s="47"/>
      <c r="P221" s="47"/>
      <c r="Q221" s="113"/>
      <c r="R221" s="47"/>
      <c r="S221" s="81"/>
      <c r="T221" s="113"/>
      <c r="U221" s="37" t="s">
        <v>299</v>
      </c>
      <c r="V221" s="46"/>
      <c r="W221" s="47"/>
      <c r="X221" s="47"/>
      <c r="Y221" s="47"/>
      <c r="Z221" s="48"/>
      <c r="AA221" s="46"/>
      <c r="AB221" s="46"/>
      <c r="AC221" s="46"/>
      <c r="AD221" s="47"/>
      <c r="AE221" s="47"/>
      <c r="AF221" s="47"/>
      <c r="AG221" s="82">
        <v>2002</v>
      </c>
      <c r="AH221" s="38">
        <v>2009</v>
      </c>
      <c r="AI221" s="37"/>
      <c r="AJ221" s="61" t="s">
        <v>608</v>
      </c>
      <c r="AK221" s="74"/>
    </row>
    <row r="222" spans="3:37" ht="14.25" customHeight="1" x14ac:dyDescent="0.25">
      <c r="C222" s="64" t="s">
        <v>31</v>
      </c>
      <c r="D222" s="61"/>
      <c r="E222" s="65" t="s">
        <v>446</v>
      </c>
      <c r="F222" s="106" t="s">
        <v>1205</v>
      </c>
      <c r="G222" s="65" t="s">
        <v>26</v>
      </c>
      <c r="H222" s="61">
        <v>16</v>
      </c>
      <c r="I222" s="107" t="s">
        <v>81</v>
      </c>
      <c r="J222" s="89" t="s">
        <v>33</v>
      </c>
      <c r="K222" s="90" t="s">
        <v>1244</v>
      </c>
      <c r="L222" s="114"/>
      <c r="M222" s="61">
        <v>480</v>
      </c>
      <c r="N222" s="62" t="s">
        <v>1190</v>
      </c>
      <c r="O222" s="61">
        <v>4</v>
      </c>
      <c r="P222" s="61"/>
      <c r="Q222" s="114">
        <v>197</v>
      </c>
      <c r="R222" s="61"/>
      <c r="S222" s="91">
        <v>0.67</v>
      </c>
      <c r="T222" s="114">
        <f>1000*S222*Q222/M222</f>
        <v>274.97916666666669</v>
      </c>
      <c r="U222" s="89" t="s">
        <v>158</v>
      </c>
      <c r="V222" s="65"/>
      <c r="W222" s="61"/>
      <c r="X222" s="61"/>
      <c r="Y222" s="61"/>
      <c r="Z222" s="62"/>
      <c r="AA222" s="65"/>
      <c r="AB222" s="65">
        <v>128</v>
      </c>
      <c r="AC222" s="65" t="s">
        <v>193</v>
      </c>
      <c r="AD222" s="61">
        <v>64</v>
      </c>
      <c r="AE222" s="61">
        <v>32</v>
      </c>
      <c r="AF222" s="61">
        <v>3</v>
      </c>
      <c r="AG222" s="92"/>
      <c r="AH222" s="74">
        <v>2010</v>
      </c>
      <c r="AI222" s="89" t="s">
        <v>32</v>
      </c>
      <c r="AJ222" s="61" t="s">
        <v>76</v>
      </c>
      <c r="AK222" s="74" t="s">
        <v>34</v>
      </c>
    </row>
    <row r="223" spans="3:37" ht="14.25" customHeight="1" x14ac:dyDescent="0.25">
      <c r="C223" s="64" t="s">
        <v>289</v>
      </c>
      <c r="D223" s="61" t="s">
        <v>290</v>
      </c>
      <c r="E223" s="65" t="s">
        <v>282</v>
      </c>
      <c r="F223" s="61" t="s">
        <v>291</v>
      </c>
      <c r="G223" s="65">
        <v>4004</v>
      </c>
      <c r="H223" s="61">
        <v>4</v>
      </c>
      <c r="I223" s="74">
        <v>4</v>
      </c>
      <c r="J223" s="89"/>
      <c r="K223" s="90"/>
      <c r="L223" s="114"/>
      <c r="M223" s="61"/>
      <c r="N223" s="62"/>
      <c r="O223" s="61"/>
      <c r="P223" s="61"/>
      <c r="Q223" s="114"/>
      <c r="R223" s="61"/>
      <c r="S223" s="91"/>
      <c r="T223" s="114"/>
      <c r="U223" s="89" t="s">
        <v>47</v>
      </c>
      <c r="V223" s="65">
        <v>7</v>
      </c>
      <c r="W223" s="61" t="s">
        <v>292</v>
      </c>
      <c r="X223" s="61"/>
      <c r="Y223" s="61"/>
      <c r="Z223" s="62" t="s">
        <v>193</v>
      </c>
      <c r="AA223" s="65" t="s">
        <v>279</v>
      </c>
      <c r="AB223" s="65" t="s">
        <v>279</v>
      </c>
      <c r="AC223" s="65" t="s">
        <v>193</v>
      </c>
      <c r="AD223" s="61"/>
      <c r="AE223" s="61"/>
      <c r="AF223" s="61"/>
      <c r="AG223" s="92">
        <v>2012</v>
      </c>
      <c r="AH223" s="74">
        <v>2012</v>
      </c>
      <c r="AI223" s="89" t="s">
        <v>315</v>
      </c>
      <c r="AJ223" s="61" t="s">
        <v>293</v>
      </c>
      <c r="AK223" s="74"/>
    </row>
    <row r="224" spans="3:37" ht="14.25" customHeight="1" x14ac:dyDescent="0.25">
      <c r="C224" s="64" t="s">
        <v>319</v>
      </c>
      <c r="D224" s="61" t="s">
        <v>320</v>
      </c>
      <c r="E224" s="65" t="s">
        <v>436</v>
      </c>
      <c r="F224" s="61" t="s">
        <v>321</v>
      </c>
      <c r="G224" s="65"/>
      <c r="H224" s="61">
        <v>8</v>
      </c>
      <c r="I224" s="74"/>
      <c r="J224" s="89"/>
      <c r="K224" s="90"/>
      <c r="L224" s="114"/>
      <c r="M224" s="61"/>
      <c r="N224" s="62"/>
      <c r="O224" s="61"/>
      <c r="P224" s="61"/>
      <c r="Q224" s="114"/>
      <c r="R224" s="61"/>
      <c r="S224" s="91"/>
      <c r="T224" s="114"/>
      <c r="U224" s="89" t="s">
        <v>42</v>
      </c>
      <c r="V224" s="65">
        <v>16</v>
      </c>
      <c r="W224" s="61" t="s">
        <v>322</v>
      </c>
      <c r="X224" s="61"/>
      <c r="Y224" s="61" t="s">
        <v>373</v>
      </c>
      <c r="Z224" s="62"/>
      <c r="AA224" s="65"/>
      <c r="AB224" s="65"/>
      <c r="AC224" s="65"/>
      <c r="AD224" s="61"/>
      <c r="AE224" s="61"/>
      <c r="AF224" s="61"/>
      <c r="AG224" s="92"/>
      <c r="AH224" s="74"/>
      <c r="AI224" s="73"/>
      <c r="AJ224" s="61" t="s">
        <v>323</v>
      </c>
      <c r="AK224" s="74"/>
    </row>
    <row r="225" spans="3:37" ht="14.25" customHeight="1" x14ac:dyDescent="0.25">
      <c r="C225" s="64" t="s">
        <v>617</v>
      </c>
      <c r="D225" s="61" t="s">
        <v>618</v>
      </c>
      <c r="E225" s="65" t="s">
        <v>282</v>
      </c>
      <c r="F225" s="61" t="s">
        <v>619</v>
      </c>
      <c r="G225" s="65" t="s">
        <v>353</v>
      </c>
      <c r="H225" s="61">
        <v>32</v>
      </c>
      <c r="I225" s="74">
        <v>32</v>
      </c>
      <c r="J225" s="89"/>
      <c r="K225" s="90"/>
      <c r="L225" s="114"/>
      <c r="M225" s="61"/>
      <c r="N225" s="62"/>
      <c r="O225" s="61"/>
      <c r="P225" s="61"/>
      <c r="Q225" s="114"/>
      <c r="R225" s="61"/>
      <c r="S225" s="91"/>
      <c r="T225" s="114"/>
      <c r="U225" s="89" t="s">
        <v>47</v>
      </c>
      <c r="V225" s="65">
        <v>7</v>
      </c>
      <c r="W225" s="61" t="s">
        <v>389</v>
      </c>
      <c r="X225" s="61"/>
      <c r="Y225" s="61"/>
      <c r="Z225" s="62" t="s">
        <v>193</v>
      </c>
      <c r="AA225" s="65" t="s">
        <v>402</v>
      </c>
      <c r="AB225" s="65" t="s">
        <v>402</v>
      </c>
      <c r="AC225" s="65" t="s">
        <v>192</v>
      </c>
      <c r="AD225" s="61"/>
      <c r="AE225" s="61">
        <v>16</v>
      </c>
      <c r="AF225" s="61">
        <v>5</v>
      </c>
      <c r="AG225" s="92">
        <v>2002</v>
      </c>
      <c r="AH225" s="74">
        <v>2009</v>
      </c>
      <c r="AI225" s="89"/>
      <c r="AJ225" s="61" t="s">
        <v>620</v>
      </c>
      <c r="AK225" s="74"/>
    </row>
    <row r="226" spans="3:37" ht="14.25" customHeight="1" x14ac:dyDescent="0.25">
      <c r="C226" s="64" t="s">
        <v>687</v>
      </c>
      <c r="D226" s="61" t="s">
        <v>688</v>
      </c>
      <c r="E226" s="65" t="s">
        <v>257</v>
      </c>
      <c r="F226" s="61" t="s">
        <v>689</v>
      </c>
      <c r="G226" s="65" t="s">
        <v>471</v>
      </c>
      <c r="H226" s="61">
        <v>32</v>
      </c>
      <c r="I226" s="74">
        <v>32</v>
      </c>
      <c r="J226" s="89"/>
      <c r="K226" s="90"/>
      <c r="L226" s="114"/>
      <c r="M226" s="61"/>
      <c r="N226" s="62"/>
      <c r="O226" s="61"/>
      <c r="P226" s="61"/>
      <c r="Q226" s="114"/>
      <c r="R226" s="61"/>
      <c r="S226" s="91"/>
      <c r="T226" s="114"/>
      <c r="U226" s="89" t="s">
        <v>42</v>
      </c>
      <c r="V226" s="65"/>
      <c r="W226" s="61" t="s">
        <v>702</v>
      </c>
      <c r="X226" s="61" t="s">
        <v>333</v>
      </c>
      <c r="Y226" s="61" t="s">
        <v>333</v>
      </c>
      <c r="Z226" s="62" t="s">
        <v>193</v>
      </c>
      <c r="AA226" s="65" t="s">
        <v>342</v>
      </c>
      <c r="AB226" s="65" t="s">
        <v>342</v>
      </c>
      <c r="AC226" s="65" t="s">
        <v>192</v>
      </c>
      <c r="AD226" s="61"/>
      <c r="AE226" s="61">
        <v>32</v>
      </c>
      <c r="AF226" s="61"/>
      <c r="AG226" s="92">
        <v>2010</v>
      </c>
      <c r="AH226" s="74">
        <v>2011</v>
      </c>
      <c r="AI226" s="89" t="s">
        <v>703</v>
      </c>
      <c r="AJ226" s="61" t="s">
        <v>701</v>
      </c>
      <c r="AK226" s="74"/>
    </row>
    <row r="227" spans="3:37" ht="14.25" customHeight="1" x14ac:dyDescent="0.25">
      <c r="C227" s="64" t="s">
        <v>690</v>
      </c>
      <c r="D227" s="61" t="s">
        <v>691</v>
      </c>
      <c r="E227" s="65" t="s">
        <v>257</v>
      </c>
      <c r="F227" s="61" t="s">
        <v>352</v>
      </c>
      <c r="G227" s="65"/>
      <c r="H227" s="61">
        <v>32</v>
      </c>
      <c r="I227" s="74">
        <v>32</v>
      </c>
      <c r="J227" s="89"/>
      <c r="K227" s="90"/>
      <c r="L227" s="114"/>
      <c r="M227" s="61"/>
      <c r="N227" s="62"/>
      <c r="O227" s="61"/>
      <c r="P227" s="61"/>
      <c r="Q227" s="114"/>
      <c r="R227" s="61"/>
      <c r="S227" s="91"/>
      <c r="T227" s="114"/>
      <c r="U227" s="89" t="s">
        <v>47</v>
      </c>
      <c r="V227" s="65"/>
      <c r="W227" s="61"/>
      <c r="X227" s="61"/>
      <c r="Y227" s="61"/>
      <c r="Z227" s="62" t="s">
        <v>193</v>
      </c>
      <c r="AA227" s="65" t="s">
        <v>342</v>
      </c>
      <c r="AB227" s="65" t="s">
        <v>342</v>
      </c>
      <c r="AC227" s="65" t="s">
        <v>192</v>
      </c>
      <c r="AD227" s="61"/>
      <c r="AE227" s="61">
        <v>32</v>
      </c>
      <c r="AF227" s="61"/>
      <c r="AG227" s="92">
        <v>2012</v>
      </c>
      <c r="AH227" s="74">
        <v>2013</v>
      </c>
      <c r="AI227" s="89"/>
      <c r="AJ227" s="61" t="s">
        <v>700</v>
      </c>
      <c r="AK227" s="74"/>
    </row>
    <row r="228" spans="3:37" ht="14.25" customHeight="1" x14ac:dyDescent="0.25">
      <c r="C228" s="64" t="s">
        <v>714</v>
      </c>
      <c r="D228" s="61" t="s">
        <v>715</v>
      </c>
      <c r="E228" s="65" t="s">
        <v>282</v>
      </c>
      <c r="F228" s="61" t="s">
        <v>716</v>
      </c>
      <c r="G228" s="65" t="s">
        <v>353</v>
      </c>
      <c r="H228" s="61">
        <v>8</v>
      </c>
      <c r="I228" s="74">
        <v>8</v>
      </c>
      <c r="J228" s="89"/>
      <c r="K228" s="90"/>
      <c r="L228" s="114"/>
      <c r="M228" s="61"/>
      <c r="N228" s="62"/>
      <c r="O228" s="61"/>
      <c r="P228" s="61"/>
      <c r="Q228" s="114"/>
      <c r="R228" s="61"/>
      <c r="S228" s="91"/>
      <c r="T228" s="114"/>
      <c r="U228" s="89" t="s">
        <v>47</v>
      </c>
      <c r="V228" s="65">
        <v>3</v>
      </c>
      <c r="W228" s="61" t="s">
        <v>715</v>
      </c>
      <c r="X228" s="61" t="s">
        <v>333</v>
      </c>
      <c r="Y228" s="61"/>
      <c r="Z228" s="62" t="s">
        <v>193</v>
      </c>
      <c r="AA228" s="65"/>
      <c r="AB228" s="65"/>
      <c r="AC228" s="65"/>
      <c r="AD228" s="61">
        <v>16</v>
      </c>
      <c r="AE228" s="61">
        <v>16</v>
      </c>
      <c r="AF228" s="61"/>
      <c r="AG228" s="92">
        <v>2006</v>
      </c>
      <c r="AH228" s="74">
        <v>2009</v>
      </c>
      <c r="AI228" s="89"/>
      <c r="AJ228" s="61"/>
      <c r="AK228" s="74"/>
    </row>
    <row r="229" spans="3:37" ht="14.25" customHeight="1" x14ac:dyDescent="0.25">
      <c r="C229" s="64" t="s">
        <v>935</v>
      </c>
      <c r="D229" s="61" t="s">
        <v>936</v>
      </c>
      <c r="E229" s="65" t="s">
        <v>295</v>
      </c>
      <c r="F229" s="61" t="s">
        <v>937</v>
      </c>
      <c r="G229" s="65"/>
      <c r="H229" s="61"/>
      <c r="I229" s="74"/>
      <c r="J229" s="89"/>
      <c r="K229" s="90"/>
      <c r="L229" s="114"/>
      <c r="M229" s="61"/>
      <c r="N229" s="62"/>
      <c r="O229" s="61"/>
      <c r="P229" s="61"/>
      <c r="Q229" s="114"/>
      <c r="R229" s="61"/>
      <c r="S229" s="91"/>
      <c r="T229" s="114"/>
      <c r="U229" s="89" t="s">
        <v>776</v>
      </c>
      <c r="V229" s="65"/>
      <c r="W229" s="61"/>
      <c r="X229" s="61"/>
      <c r="Y229" s="61"/>
      <c r="Z229" s="62"/>
      <c r="AA229" s="65"/>
      <c r="AB229" s="65"/>
      <c r="AC229" s="65"/>
      <c r="AD229" s="61"/>
      <c r="AE229" s="61"/>
      <c r="AF229" s="61"/>
      <c r="AG229" s="92">
        <v>2003</v>
      </c>
      <c r="AH229" s="74">
        <v>2009</v>
      </c>
      <c r="AI229" s="89"/>
      <c r="AJ229" s="61" t="s">
        <v>938</v>
      </c>
      <c r="AK229" s="74"/>
    </row>
    <row r="230" spans="3:37" ht="14.25" customHeight="1" x14ac:dyDescent="0.25">
      <c r="C230" s="64" t="s">
        <v>741</v>
      </c>
      <c r="D230" s="61" t="s">
        <v>742</v>
      </c>
      <c r="E230" s="65" t="s">
        <v>206</v>
      </c>
      <c r="F230" s="61" t="s">
        <v>743</v>
      </c>
      <c r="G230" s="65" t="s">
        <v>744</v>
      </c>
      <c r="H230" s="61">
        <v>16</v>
      </c>
      <c r="I230" s="74">
        <v>16</v>
      </c>
      <c r="J230" s="89"/>
      <c r="K230" s="90"/>
      <c r="L230" s="114"/>
      <c r="M230" s="61"/>
      <c r="N230" s="62"/>
      <c r="O230" s="61"/>
      <c r="P230" s="61"/>
      <c r="Q230" s="114"/>
      <c r="R230" s="61"/>
      <c r="S230" s="91"/>
      <c r="T230" s="114"/>
      <c r="U230" s="89" t="s">
        <v>47</v>
      </c>
      <c r="V230" s="65">
        <v>10</v>
      </c>
      <c r="W230" s="61" t="s">
        <v>745</v>
      </c>
      <c r="X230" s="61" t="s">
        <v>333</v>
      </c>
      <c r="Y230" s="61" t="s">
        <v>333</v>
      </c>
      <c r="Z230" s="62" t="s">
        <v>193</v>
      </c>
      <c r="AA230" s="65" t="s">
        <v>402</v>
      </c>
      <c r="AB230" s="65" t="s">
        <v>402</v>
      </c>
      <c r="AC230" s="65"/>
      <c r="AD230" s="61"/>
      <c r="AE230" s="61"/>
      <c r="AF230" s="61"/>
      <c r="AG230" s="92">
        <v>2002</v>
      </c>
      <c r="AH230" s="74">
        <v>2009</v>
      </c>
      <c r="AI230" s="89" t="s">
        <v>746</v>
      </c>
      <c r="AJ230" s="61" t="s">
        <v>733</v>
      </c>
      <c r="AK230" s="74"/>
    </row>
    <row r="231" spans="3:37" ht="14.25" customHeight="1" x14ac:dyDescent="0.25">
      <c r="C231" s="64" t="s">
        <v>730</v>
      </c>
      <c r="D231" s="61" t="s">
        <v>731</v>
      </c>
      <c r="E231" s="65" t="s">
        <v>295</v>
      </c>
      <c r="F231" s="61" t="s">
        <v>732</v>
      </c>
      <c r="G231" s="65" t="s">
        <v>130</v>
      </c>
      <c r="H231" s="61">
        <v>32</v>
      </c>
      <c r="I231" s="74">
        <v>32</v>
      </c>
      <c r="J231" s="89"/>
      <c r="K231" s="90"/>
      <c r="L231" s="114"/>
      <c r="M231" s="61"/>
      <c r="N231" s="62"/>
      <c r="O231" s="61"/>
      <c r="P231" s="61"/>
      <c r="Q231" s="114"/>
      <c r="R231" s="61"/>
      <c r="S231" s="91"/>
      <c r="T231" s="114"/>
      <c r="U231" s="89" t="s">
        <v>47</v>
      </c>
      <c r="V231" s="65">
        <v>13</v>
      </c>
      <c r="W231" s="61"/>
      <c r="X231" s="61" t="s">
        <v>333</v>
      </c>
      <c r="Y231" s="61" t="s">
        <v>333</v>
      </c>
      <c r="Z231" s="62" t="s">
        <v>193</v>
      </c>
      <c r="AA231" s="65" t="s">
        <v>342</v>
      </c>
      <c r="AB231" s="65" t="s">
        <v>342</v>
      </c>
      <c r="AC231" s="65" t="s">
        <v>192</v>
      </c>
      <c r="AD231" s="61"/>
      <c r="AE231" s="61">
        <v>32</v>
      </c>
      <c r="AF231" s="61"/>
      <c r="AG231" s="92">
        <v>2012</v>
      </c>
      <c r="AH231" s="74">
        <v>2012</v>
      </c>
      <c r="AI231" s="89"/>
      <c r="AJ231" s="61" t="s">
        <v>733</v>
      </c>
      <c r="AK231" s="74"/>
    </row>
    <row r="232" spans="3:37" ht="14.25" customHeight="1" x14ac:dyDescent="0.25">
      <c r="C232" s="64" t="s">
        <v>747</v>
      </c>
      <c r="D232" s="61" t="s">
        <v>748</v>
      </c>
      <c r="E232" s="65" t="s">
        <v>295</v>
      </c>
      <c r="F232" s="61" t="s">
        <v>749</v>
      </c>
      <c r="G232" s="65"/>
      <c r="H232" s="61">
        <v>32</v>
      </c>
      <c r="I232" s="74">
        <v>32</v>
      </c>
      <c r="J232" s="89"/>
      <c r="K232" s="90"/>
      <c r="L232" s="114"/>
      <c r="M232" s="61"/>
      <c r="N232" s="62"/>
      <c r="O232" s="61"/>
      <c r="P232" s="61"/>
      <c r="Q232" s="114"/>
      <c r="R232" s="61"/>
      <c r="S232" s="91"/>
      <c r="T232" s="114"/>
      <c r="U232" s="89" t="s">
        <v>42</v>
      </c>
      <c r="V232" s="65">
        <v>22</v>
      </c>
      <c r="W232" s="61" t="s">
        <v>750</v>
      </c>
      <c r="X232" s="47"/>
      <c r="Y232" s="47"/>
      <c r="Z232" s="48" t="s">
        <v>193</v>
      </c>
      <c r="AA232" s="46"/>
      <c r="AB232" s="46"/>
      <c r="AC232" s="46"/>
      <c r="AD232" s="47"/>
      <c r="AE232" s="47">
        <v>16</v>
      </c>
      <c r="AF232" s="61"/>
      <c r="AG232" s="92">
        <v>2012</v>
      </c>
      <c r="AH232" s="74">
        <v>2012</v>
      </c>
      <c r="AI232" s="89"/>
      <c r="AJ232" s="61" t="s">
        <v>751</v>
      </c>
      <c r="AK232" s="74"/>
    </row>
    <row r="233" spans="3:37" ht="14.25" customHeight="1" x14ac:dyDescent="0.25">
      <c r="C233" s="64" t="s">
        <v>472</v>
      </c>
      <c r="D233" s="61" t="s">
        <v>473</v>
      </c>
      <c r="E233" s="65" t="s">
        <v>282</v>
      </c>
      <c r="F233" s="61" t="s">
        <v>474</v>
      </c>
      <c r="G233" s="65" t="s">
        <v>763</v>
      </c>
      <c r="H233" s="61">
        <v>32</v>
      </c>
      <c r="I233" s="74">
        <v>32</v>
      </c>
      <c r="J233" s="89"/>
      <c r="K233" s="90"/>
      <c r="L233" s="114"/>
      <c r="M233" s="61"/>
      <c r="N233" s="62"/>
      <c r="O233" s="61"/>
      <c r="P233" s="61"/>
      <c r="Q233" s="114"/>
      <c r="R233" s="61"/>
      <c r="S233" s="91"/>
      <c r="T233" s="114"/>
      <c r="U233" s="89" t="s">
        <v>475</v>
      </c>
      <c r="V233" s="65"/>
      <c r="W233" s="61"/>
      <c r="X233" s="61"/>
      <c r="Y233" s="61"/>
      <c r="Z233" s="62"/>
      <c r="AA233" s="65"/>
      <c r="AB233" s="65"/>
      <c r="AC233" s="65"/>
      <c r="AD233" s="61"/>
      <c r="AE233" s="61"/>
      <c r="AF233" s="61"/>
      <c r="AG233" s="92">
        <v>2004</v>
      </c>
      <c r="AH233" s="74">
        <v>2009</v>
      </c>
      <c r="AI233" s="89"/>
      <c r="AJ233" s="61"/>
      <c r="AK233" s="74"/>
    </row>
    <row r="234" spans="3:37" ht="14.25" customHeight="1" x14ac:dyDescent="0.25">
      <c r="C234" s="64" t="s">
        <v>472</v>
      </c>
      <c r="D234" s="61" t="s">
        <v>763</v>
      </c>
      <c r="E234" s="65" t="s">
        <v>257</v>
      </c>
      <c r="F234" s="61" t="s">
        <v>764</v>
      </c>
      <c r="G234" s="65" t="s">
        <v>763</v>
      </c>
      <c r="H234" s="61">
        <v>32</v>
      </c>
      <c r="I234" s="74">
        <v>32</v>
      </c>
      <c r="J234" s="89"/>
      <c r="K234" s="90"/>
      <c r="L234" s="114"/>
      <c r="M234" s="61"/>
      <c r="N234" s="62"/>
      <c r="O234" s="61"/>
      <c r="P234" s="61"/>
      <c r="Q234" s="114"/>
      <c r="R234" s="61"/>
      <c r="S234" s="91"/>
      <c r="T234" s="114"/>
      <c r="U234" s="89" t="s">
        <v>47</v>
      </c>
      <c r="V234" s="65"/>
      <c r="W234" s="61"/>
      <c r="X234" s="61" t="s">
        <v>333</v>
      </c>
      <c r="Y234" s="61" t="s">
        <v>333</v>
      </c>
      <c r="Z234" s="62" t="s">
        <v>193</v>
      </c>
      <c r="AA234" s="65" t="s">
        <v>342</v>
      </c>
      <c r="AB234" s="65" t="s">
        <v>342</v>
      </c>
      <c r="AC234" s="65" t="s">
        <v>192</v>
      </c>
      <c r="AD234" s="61"/>
      <c r="AE234" s="61">
        <v>32</v>
      </c>
      <c r="AF234" s="61"/>
      <c r="AG234" s="92">
        <v>2001</v>
      </c>
      <c r="AH234" s="74">
        <v>2014</v>
      </c>
      <c r="AI234" s="89"/>
      <c r="AJ234" s="61" t="s">
        <v>770</v>
      </c>
      <c r="AK234" s="74"/>
    </row>
    <row r="235" spans="3:37" ht="14.25" customHeight="1" x14ac:dyDescent="0.25">
      <c r="C235" s="64" t="s">
        <v>774</v>
      </c>
      <c r="D235" s="61" t="s">
        <v>777</v>
      </c>
      <c r="E235" s="65" t="s">
        <v>295</v>
      </c>
      <c r="F235" s="61" t="s">
        <v>775</v>
      </c>
      <c r="G235" s="65"/>
      <c r="H235" s="61">
        <v>32</v>
      </c>
      <c r="I235" s="74">
        <v>32</v>
      </c>
      <c r="J235" s="89"/>
      <c r="K235" s="90"/>
      <c r="L235" s="114"/>
      <c r="M235" s="61"/>
      <c r="N235" s="62"/>
      <c r="O235" s="61"/>
      <c r="P235" s="61"/>
      <c r="Q235" s="114"/>
      <c r="R235" s="61"/>
      <c r="S235" s="91"/>
      <c r="T235" s="114"/>
      <c r="U235" s="89" t="s">
        <v>776</v>
      </c>
      <c r="V235" s="65"/>
      <c r="W235" s="61"/>
      <c r="X235" s="61"/>
      <c r="Y235" s="61"/>
      <c r="Z235" s="62"/>
      <c r="AA235" s="65"/>
      <c r="AB235" s="65"/>
      <c r="AC235" s="65"/>
      <c r="AD235" s="61"/>
      <c r="AE235" s="61"/>
      <c r="AF235" s="61"/>
      <c r="AG235" s="92"/>
      <c r="AH235" s="74"/>
      <c r="AI235" s="89"/>
      <c r="AJ235" s="61"/>
      <c r="AK235" s="74"/>
    </row>
    <row r="236" spans="3:37" ht="14.25" customHeight="1" x14ac:dyDescent="0.25">
      <c r="C236" s="64" t="s">
        <v>280</v>
      </c>
      <c r="D236" s="61" t="s">
        <v>281</v>
      </c>
      <c r="E236" s="65" t="s">
        <v>282</v>
      </c>
      <c r="F236" s="61" t="s">
        <v>283</v>
      </c>
      <c r="G236" s="65"/>
      <c r="H236" s="61">
        <v>16</v>
      </c>
      <c r="I236" s="74">
        <v>16</v>
      </c>
      <c r="J236" s="89" t="s">
        <v>33</v>
      </c>
      <c r="K236" s="90"/>
      <c r="L236" s="114"/>
      <c r="M236" s="61">
        <v>500</v>
      </c>
      <c r="N236" s="62" t="s">
        <v>1190</v>
      </c>
      <c r="O236" s="61">
        <v>1</v>
      </c>
      <c r="P236" s="61"/>
      <c r="Q236" s="114">
        <v>550</v>
      </c>
      <c r="R236" s="61"/>
      <c r="S236" s="91">
        <v>0.67</v>
      </c>
      <c r="T236" s="114">
        <f>1000*S236*Q236/M236</f>
        <v>737</v>
      </c>
      <c r="U236" s="89" t="s">
        <v>42</v>
      </c>
      <c r="V236" s="65"/>
      <c r="W236" s="61"/>
      <c r="X236" s="61"/>
      <c r="Y236" s="61"/>
      <c r="Z236" s="62"/>
      <c r="AA236" s="65"/>
      <c r="AB236" s="65"/>
      <c r="AC236" s="65"/>
      <c r="AD236" s="61">
        <v>26</v>
      </c>
      <c r="AE236" s="61"/>
      <c r="AF236" s="61"/>
      <c r="AG236" s="92">
        <v>2013</v>
      </c>
      <c r="AH236" s="74">
        <v>2013</v>
      </c>
      <c r="AI236" s="89"/>
      <c r="AJ236" s="61" t="s">
        <v>1249</v>
      </c>
      <c r="AK236" s="74"/>
    </row>
    <row r="237" spans="3:37" ht="14.25" customHeight="1" x14ac:dyDescent="0.25">
      <c r="C237" s="64" t="s">
        <v>780</v>
      </c>
      <c r="D237" s="61" t="s">
        <v>781</v>
      </c>
      <c r="E237" s="65" t="s">
        <v>282</v>
      </c>
      <c r="F237" s="61" t="s">
        <v>782</v>
      </c>
      <c r="G237" s="65" t="s">
        <v>399</v>
      </c>
      <c r="H237" s="61">
        <v>8</v>
      </c>
      <c r="I237" s="74">
        <v>16</v>
      </c>
      <c r="J237" s="89"/>
      <c r="K237" s="90"/>
      <c r="L237" s="114"/>
      <c r="M237" s="61"/>
      <c r="N237" s="62"/>
      <c r="O237" s="61"/>
      <c r="P237" s="61"/>
      <c r="Q237" s="114"/>
      <c r="R237" s="61"/>
      <c r="S237" s="91"/>
      <c r="T237" s="114"/>
      <c r="U237" s="89" t="s">
        <v>42</v>
      </c>
      <c r="V237" s="65">
        <v>8</v>
      </c>
      <c r="W237" s="61"/>
      <c r="X237" s="61" t="s">
        <v>333</v>
      </c>
      <c r="Y237" s="61" t="s">
        <v>333</v>
      </c>
      <c r="Z237" s="62" t="s">
        <v>193</v>
      </c>
      <c r="AA237" s="65" t="s">
        <v>402</v>
      </c>
      <c r="AB237" s="65" t="s">
        <v>402</v>
      </c>
      <c r="AC237" s="65" t="s">
        <v>192</v>
      </c>
      <c r="AD237" s="61"/>
      <c r="AE237" s="61">
        <v>32</v>
      </c>
      <c r="AF237" s="61">
        <v>6</v>
      </c>
      <c r="AG237" s="92">
        <v>2003</v>
      </c>
      <c r="AH237" s="74">
        <v>2009</v>
      </c>
      <c r="AI237" s="89" t="s">
        <v>400</v>
      </c>
      <c r="AJ237" s="61" t="s">
        <v>783</v>
      </c>
      <c r="AK237" s="74"/>
    </row>
    <row r="238" spans="3:37" ht="14.25" customHeight="1" x14ac:dyDescent="0.25">
      <c r="C238" s="64" t="s">
        <v>794</v>
      </c>
      <c r="D238" s="61" t="s">
        <v>795</v>
      </c>
      <c r="E238" s="65" t="s">
        <v>295</v>
      </c>
      <c r="F238" s="61" t="s">
        <v>796</v>
      </c>
      <c r="G238" s="65" t="s">
        <v>797</v>
      </c>
      <c r="H238" s="61"/>
      <c r="I238" s="74"/>
      <c r="J238" s="89"/>
      <c r="K238" s="90"/>
      <c r="L238" s="114"/>
      <c r="M238" s="61"/>
      <c r="N238" s="62"/>
      <c r="O238" s="61"/>
      <c r="P238" s="61"/>
      <c r="Q238" s="114"/>
      <c r="R238" s="61"/>
      <c r="S238" s="91"/>
      <c r="T238" s="114"/>
      <c r="U238" s="89" t="s">
        <v>47</v>
      </c>
      <c r="V238" s="65">
        <v>1</v>
      </c>
      <c r="W238" s="61"/>
      <c r="X238" s="61"/>
      <c r="Y238" s="61"/>
      <c r="Z238" s="62"/>
      <c r="AA238" s="65"/>
      <c r="AB238" s="65"/>
      <c r="AC238" s="65"/>
      <c r="AD238" s="61"/>
      <c r="AE238" s="61"/>
      <c r="AF238" s="61"/>
      <c r="AG238" s="92"/>
      <c r="AH238" s="74"/>
      <c r="AI238" s="89"/>
      <c r="AJ238" s="61" t="s">
        <v>798</v>
      </c>
      <c r="AK238" s="74"/>
    </row>
    <row r="239" spans="3:37" ht="14.25" customHeight="1" x14ac:dyDescent="0.25">
      <c r="C239" s="64" t="s">
        <v>1039</v>
      </c>
      <c r="D239" s="61"/>
      <c r="E239" s="65" t="s">
        <v>282</v>
      </c>
      <c r="F239" s="61" t="s">
        <v>1040</v>
      </c>
      <c r="G239" s="65" t="s">
        <v>421</v>
      </c>
      <c r="H239" s="61">
        <v>8</v>
      </c>
      <c r="I239" s="74">
        <v>14</v>
      </c>
      <c r="J239" s="89"/>
      <c r="K239" s="90"/>
      <c r="L239" s="114"/>
      <c r="M239" s="61"/>
      <c r="N239" s="62"/>
      <c r="O239" s="61"/>
      <c r="P239" s="61"/>
      <c r="Q239" s="114"/>
      <c r="R239" s="61"/>
      <c r="S239" s="91"/>
      <c r="T239" s="114"/>
      <c r="U239" s="89" t="s">
        <v>42</v>
      </c>
      <c r="V239" s="65"/>
      <c r="W239" s="61"/>
      <c r="X239" s="61" t="s">
        <v>333</v>
      </c>
      <c r="Y239" s="61" t="s">
        <v>333</v>
      </c>
      <c r="Z239" s="62" t="s">
        <v>193</v>
      </c>
      <c r="AA239" s="65">
        <v>256</v>
      </c>
      <c r="AB239" s="65" t="s">
        <v>279</v>
      </c>
      <c r="AC239" s="65" t="s">
        <v>192</v>
      </c>
      <c r="AD239" s="61"/>
      <c r="AE239" s="61"/>
      <c r="AF239" s="61"/>
      <c r="AG239" s="92">
        <v>1999</v>
      </c>
      <c r="AH239" s="74"/>
      <c r="AI239" s="89" t="s">
        <v>601</v>
      </c>
      <c r="AJ239" s="61"/>
      <c r="AK239" s="74"/>
    </row>
    <row r="240" spans="3:37" ht="14.25" customHeight="1" x14ac:dyDescent="0.25">
      <c r="C240" s="64" t="s">
        <v>812</v>
      </c>
      <c r="D240" s="61" t="s">
        <v>813</v>
      </c>
      <c r="E240" s="65" t="s">
        <v>282</v>
      </c>
      <c r="F240" s="61" t="s">
        <v>449</v>
      </c>
      <c r="G240" s="65" t="s">
        <v>353</v>
      </c>
      <c r="H240" s="61">
        <v>32</v>
      </c>
      <c r="I240" s="74">
        <v>32</v>
      </c>
      <c r="J240" s="89"/>
      <c r="K240" s="90"/>
      <c r="L240" s="114"/>
      <c r="M240" s="61"/>
      <c r="N240" s="62"/>
      <c r="O240" s="61"/>
      <c r="P240" s="61"/>
      <c r="Q240" s="114"/>
      <c r="R240" s="61"/>
      <c r="S240" s="91"/>
      <c r="T240" s="114"/>
      <c r="U240" s="89" t="s">
        <v>47</v>
      </c>
      <c r="V240" s="65"/>
      <c r="W240" s="61"/>
      <c r="X240" s="61"/>
      <c r="Y240" s="61"/>
      <c r="Z240" s="62"/>
      <c r="AA240" s="65"/>
      <c r="AB240" s="65"/>
      <c r="AC240" s="65"/>
      <c r="AD240" s="61"/>
      <c r="AE240" s="61"/>
      <c r="AF240" s="61"/>
      <c r="AG240" s="92"/>
      <c r="AH240" s="74"/>
      <c r="AI240" s="89"/>
      <c r="AJ240" s="61" t="s">
        <v>814</v>
      </c>
      <c r="AK240" s="74"/>
    </row>
    <row r="241" spans="1:37" ht="14.25" customHeight="1" x14ac:dyDescent="0.25">
      <c r="C241" s="64" t="s">
        <v>845</v>
      </c>
      <c r="D241" s="61" t="s">
        <v>846</v>
      </c>
      <c r="E241" s="65" t="s">
        <v>295</v>
      </c>
      <c r="F241" s="61" t="s">
        <v>583</v>
      </c>
      <c r="G241" s="65" t="s">
        <v>24</v>
      </c>
      <c r="H241" s="61">
        <v>32</v>
      </c>
      <c r="I241" s="74" t="s">
        <v>262</v>
      </c>
      <c r="J241" s="89"/>
      <c r="K241" s="90"/>
      <c r="L241" s="114"/>
      <c r="M241" s="61"/>
      <c r="N241" s="62"/>
      <c r="O241" s="61"/>
      <c r="P241" s="61"/>
      <c r="Q241" s="114"/>
      <c r="R241" s="61"/>
      <c r="S241" s="91"/>
      <c r="T241" s="114"/>
      <c r="U241" s="89" t="s">
        <v>47</v>
      </c>
      <c r="V241" s="65">
        <v>47</v>
      </c>
      <c r="W241" s="61" t="s">
        <v>848</v>
      </c>
      <c r="X241" s="61" t="s">
        <v>333</v>
      </c>
      <c r="Y241" s="61"/>
      <c r="Z241" s="62" t="s">
        <v>193</v>
      </c>
      <c r="AA241" s="65" t="s">
        <v>342</v>
      </c>
      <c r="AB241" s="65" t="s">
        <v>342</v>
      </c>
      <c r="AC241" s="65" t="s">
        <v>192</v>
      </c>
      <c r="AD241" s="61"/>
      <c r="AE241" s="61">
        <v>16</v>
      </c>
      <c r="AF241" s="61"/>
      <c r="AG241" s="92">
        <v>2013</v>
      </c>
      <c r="AH241" s="74">
        <v>2013</v>
      </c>
      <c r="AI241" s="89"/>
      <c r="AJ241" s="61" t="s">
        <v>847</v>
      </c>
      <c r="AK241" s="74"/>
    </row>
    <row r="242" spans="1:37" ht="14.25" customHeight="1" x14ac:dyDescent="0.25">
      <c r="C242" s="64" t="s">
        <v>468</v>
      </c>
      <c r="D242" s="61" t="s">
        <v>469</v>
      </c>
      <c r="E242" s="65" t="s">
        <v>295</v>
      </c>
      <c r="F242" s="61" t="s">
        <v>470</v>
      </c>
      <c r="G242" s="65" t="s">
        <v>471</v>
      </c>
      <c r="H242" s="61">
        <v>32</v>
      </c>
      <c r="I242" s="74">
        <v>32</v>
      </c>
      <c r="J242" s="89"/>
      <c r="K242" s="90"/>
      <c r="L242" s="114"/>
      <c r="M242" s="61"/>
      <c r="N242" s="62"/>
      <c r="O242" s="61"/>
      <c r="P242" s="61"/>
      <c r="Q242" s="114"/>
      <c r="R242" s="61"/>
      <c r="S242" s="91"/>
      <c r="T242" s="114"/>
      <c r="U242" s="89" t="s">
        <v>299</v>
      </c>
      <c r="V242" s="65"/>
      <c r="W242" s="61"/>
      <c r="X242" s="61"/>
      <c r="Y242" s="61"/>
      <c r="Z242" s="62"/>
      <c r="AA242" s="65"/>
      <c r="AB242" s="65"/>
      <c r="AC242" s="65"/>
      <c r="AD242" s="61"/>
      <c r="AE242" s="61"/>
      <c r="AF242" s="61"/>
      <c r="AG242" s="92">
        <v>2012</v>
      </c>
      <c r="AH242" s="74"/>
      <c r="AI242" s="89" t="s">
        <v>856</v>
      </c>
      <c r="AJ242" s="61"/>
      <c r="AK242" s="74"/>
    </row>
    <row r="243" spans="1:37" ht="14.25" customHeight="1" x14ac:dyDescent="0.25">
      <c r="C243" s="64" t="s">
        <v>874</v>
      </c>
      <c r="D243" s="61" t="s">
        <v>875</v>
      </c>
      <c r="E243" s="65" t="s">
        <v>282</v>
      </c>
      <c r="F243" s="61" t="s">
        <v>876</v>
      </c>
      <c r="G243" s="65">
        <v>8086</v>
      </c>
      <c r="H243" s="61" t="s">
        <v>262</v>
      </c>
      <c r="I243" s="74" t="s">
        <v>262</v>
      </c>
      <c r="J243" s="89"/>
      <c r="K243" s="90"/>
      <c r="L243" s="114"/>
      <c r="M243" s="61"/>
      <c r="N243" s="62"/>
      <c r="O243" s="61"/>
      <c r="P243" s="61"/>
      <c r="Q243" s="114"/>
      <c r="R243" s="61"/>
      <c r="S243" s="91"/>
      <c r="T243" s="114"/>
      <c r="U243" s="89" t="s">
        <v>47</v>
      </c>
      <c r="V243" s="65">
        <v>1</v>
      </c>
      <c r="W243" s="61" t="s">
        <v>874</v>
      </c>
      <c r="X243" s="61" t="s">
        <v>333</v>
      </c>
      <c r="Y243" s="61" t="s">
        <v>333</v>
      </c>
      <c r="Z243" s="62" t="s">
        <v>193</v>
      </c>
      <c r="AA243" s="65" t="s">
        <v>402</v>
      </c>
      <c r="AB243" s="65" t="s">
        <v>402</v>
      </c>
      <c r="AC243" s="65" t="s">
        <v>192</v>
      </c>
      <c r="AD243" s="61"/>
      <c r="AE243" s="61">
        <v>7</v>
      </c>
      <c r="AF243" s="61"/>
      <c r="AG243" s="92">
        <v>2012</v>
      </c>
      <c r="AH243" s="74">
        <v>2013</v>
      </c>
      <c r="AI243" s="89"/>
      <c r="AJ243" s="61" t="s">
        <v>877</v>
      </c>
      <c r="AK243" s="74"/>
    </row>
    <row r="244" spans="1:37" ht="14.25" customHeight="1" x14ac:dyDescent="0.25">
      <c r="C244" s="64" t="s">
        <v>958</v>
      </c>
      <c r="D244" s="61" t="s">
        <v>959</v>
      </c>
      <c r="E244" s="65" t="s">
        <v>282</v>
      </c>
      <c r="F244" s="61" t="s">
        <v>960</v>
      </c>
      <c r="G244" s="65" t="s">
        <v>353</v>
      </c>
      <c r="H244" s="61">
        <v>8</v>
      </c>
      <c r="I244" s="74">
        <v>16</v>
      </c>
      <c r="J244" s="89"/>
      <c r="K244" s="90"/>
      <c r="L244" s="114"/>
      <c r="M244" s="61"/>
      <c r="N244" s="62"/>
      <c r="O244" s="61"/>
      <c r="P244" s="61"/>
      <c r="Q244" s="114"/>
      <c r="R244" s="61"/>
      <c r="S244" s="91"/>
      <c r="T244" s="114"/>
      <c r="U244" s="89" t="s">
        <v>42</v>
      </c>
      <c r="V244" s="65">
        <v>10</v>
      </c>
      <c r="W244" s="61" t="s">
        <v>275</v>
      </c>
      <c r="X244" s="61"/>
      <c r="Y244" s="61" t="s">
        <v>373</v>
      </c>
      <c r="Z244" s="62" t="s">
        <v>193</v>
      </c>
      <c r="AA244" s="65" t="s">
        <v>402</v>
      </c>
      <c r="AB244" s="65" t="s">
        <v>402</v>
      </c>
      <c r="AC244" s="65"/>
      <c r="AD244" s="61"/>
      <c r="AE244" s="61">
        <v>16</v>
      </c>
      <c r="AF244" s="61"/>
      <c r="AG244" s="92">
        <v>2012</v>
      </c>
      <c r="AH244" s="74">
        <v>2012</v>
      </c>
      <c r="AI244" s="89"/>
      <c r="AJ244" s="61"/>
      <c r="AK244" s="74"/>
    </row>
    <row r="245" spans="1:37" ht="14.25" customHeight="1" x14ac:dyDescent="0.25">
      <c r="C245" s="64" t="s">
        <v>961</v>
      </c>
      <c r="D245" s="61" t="s">
        <v>962</v>
      </c>
      <c r="E245" s="65" t="s">
        <v>282</v>
      </c>
      <c r="F245" s="61"/>
      <c r="G245" s="65" t="s">
        <v>353</v>
      </c>
      <c r="H245" s="61" t="s">
        <v>963</v>
      </c>
      <c r="I245" s="74">
        <v>12</v>
      </c>
      <c r="J245" s="89"/>
      <c r="K245" s="90"/>
      <c r="L245" s="114"/>
      <c r="M245" s="61"/>
      <c r="N245" s="62"/>
      <c r="O245" s="61"/>
      <c r="P245" s="61"/>
      <c r="Q245" s="114"/>
      <c r="R245" s="61"/>
      <c r="S245" s="91"/>
      <c r="T245" s="114"/>
      <c r="U245" s="89" t="s">
        <v>47</v>
      </c>
      <c r="V245" s="65"/>
      <c r="W245" s="61"/>
      <c r="X245" s="61"/>
      <c r="Y245" s="61"/>
      <c r="Z245" s="62"/>
      <c r="AA245" s="65"/>
      <c r="AB245" s="65"/>
      <c r="AC245" s="65"/>
      <c r="AD245" s="61"/>
      <c r="AE245" s="61">
        <v>16</v>
      </c>
      <c r="AF245" s="61"/>
      <c r="AG245" s="92">
        <v>2007</v>
      </c>
      <c r="AH245" s="74">
        <v>2009</v>
      </c>
      <c r="AI245" s="89"/>
      <c r="AJ245" s="61" t="s">
        <v>964</v>
      </c>
      <c r="AK245" s="74"/>
    </row>
    <row r="246" spans="1:37" ht="14.25" customHeight="1" x14ac:dyDescent="0.25">
      <c r="C246" s="64" t="s">
        <v>878</v>
      </c>
      <c r="D246" s="61" t="s">
        <v>879</v>
      </c>
      <c r="E246" s="65" t="s">
        <v>257</v>
      </c>
      <c r="F246" s="61" t="s">
        <v>880</v>
      </c>
      <c r="G246" s="65" t="s">
        <v>450</v>
      </c>
      <c r="H246" s="61">
        <v>13</v>
      </c>
      <c r="I246" s="74">
        <v>13</v>
      </c>
      <c r="J246" s="89"/>
      <c r="K246" s="90"/>
      <c r="L246" s="114"/>
      <c r="M246" s="61"/>
      <c r="N246" s="62"/>
      <c r="O246" s="61"/>
      <c r="P246" s="61"/>
      <c r="Q246" s="114"/>
      <c r="R246" s="61"/>
      <c r="S246" s="91"/>
      <c r="T246" s="114"/>
      <c r="U246" s="89" t="s">
        <v>648</v>
      </c>
      <c r="V246" s="65">
        <v>10</v>
      </c>
      <c r="W246" s="61"/>
      <c r="X246" s="61"/>
      <c r="Y246" s="61"/>
      <c r="Z246" s="62"/>
      <c r="AA246" s="65"/>
      <c r="AB246" s="65"/>
      <c r="AC246" s="65"/>
      <c r="AD246" s="61"/>
      <c r="AE246" s="61"/>
      <c r="AF246" s="61"/>
      <c r="AG246" s="92">
        <v>2010</v>
      </c>
      <c r="AH246" s="74">
        <v>2013</v>
      </c>
      <c r="AI246" s="89" t="s">
        <v>596</v>
      </c>
      <c r="AJ246" s="61" t="s">
        <v>881</v>
      </c>
      <c r="AK246" s="74"/>
    </row>
    <row r="247" spans="1:37" ht="15.75" thickBot="1" x14ac:dyDescent="0.3">
      <c r="C247" s="96"/>
      <c r="D247" s="50"/>
      <c r="E247" s="97"/>
      <c r="F247" s="98"/>
      <c r="G247" s="97"/>
      <c r="H247" s="50"/>
      <c r="I247" s="99"/>
      <c r="J247" s="100"/>
      <c r="K247" s="101"/>
      <c r="L247" s="115"/>
      <c r="M247" s="50"/>
      <c r="N247" s="54"/>
      <c r="O247" s="50"/>
      <c r="P247" s="50"/>
      <c r="Q247" s="115"/>
      <c r="R247" s="50"/>
      <c r="S247" s="102"/>
      <c r="T247" s="115"/>
      <c r="U247" s="100"/>
      <c r="V247" s="97"/>
      <c r="W247" s="50"/>
      <c r="X247" s="50"/>
      <c r="Y247" s="50"/>
      <c r="Z247" s="54"/>
      <c r="AA247" s="97"/>
      <c r="AB247" s="97"/>
      <c r="AC247" s="97"/>
      <c r="AD247" s="50"/>
      <c r="AE247" s="50"/>
      <c r="AF247" s="50"/>
      <c r="AG247" s="104"/>
      <c r="AH247" s="57"/>
      <c r="AI247" s="67"/>
      <c r="AJ247" s="50"/>
      <c r="AK247" s="57"/>
    </row>
    <row r="248" spans="1:37" x14ac:dyDescent="0.25">
      <c r="A248">
        <f>COUNTIF(A6:A247,"A")</f>
        <v>99</v>
      </c>
      <c r="B248">
        <f>COUNTIF(A6:A247,"W")</f>
        <v>43</v>
      </c>
      <c r="C248" s="43" t="s">
        <v>1194</v>
      </c>
      <c r="H248" s="59" t="s">
        <v>197</v>
      </c>
      <c r="I248" s="59"/>
      <c r="L248" s="16"/>
      <c r="N248" s="111"/>
      <c r="Q248" s="16"/>
      <c r="R248"/>
      <c r="S248" s="19"/>
      <c r="T248" s="16"/>
      <c r="V248" s="58"/>
      <c r="W248"/>
      <c r="X248"/>
      <c r="Y248" s="11"/>
      <c r="Z248" s="52"/>
      <c r="AA248" s="69" t="s">
        <v>666</v>
      </c>
      <c r="AB248" s="60"/>
      <c r="AC248" s="58"/>
    </row>
    <row r="249" spans="1:37" x14ac:dyDescent="0.25">
      <c r="A249">
        <f>COUNTIF(A6:A247,"B")</f>
        <v>7</v>
      </c>
      <c r="B249">
        <f>COUNTIF(A6:A247,"X")</f>
        <v>37</v>
      </c>
      <c r="C249" s="43" t="s">
        <v>1193</v>
      </c>
      <c r="H249" s="58"/>
      <c r="I249" s="59"/>
      <c r="L249" s="16"/>
      <c r="N249" s="111"/>
      <c r="Q249" s="16"/>
      <c r="R249"/>
      <c r="S249" s="19"/>
      <c r="T249" s="16"/>
      <c r="V249" s="58"/>
      <c r="W249"/>
      <c r="X249"/>
      <c r="Y249" s="11"/>
      <c r="Z249" s="52"/>
      <c r="AA249" s="55"/>
      <c r="AB249" s="55"/>
      <c r="AC249" s="58"/>
    </row>
    <row r="250" spans="1:37" x14ac:dyDescent="0.25">
      <c r="C250" s="42" t="s">
        <v>184</v>
      </c>
      <c r="D250" s="6"/>
      <c r="E250" s="40"/>
      <c r="F250" t="s">
        <v>287</v>
      </c>
      <c r="L250" s="16"/>
      <c r="N250" s="111"/>
      <c r="Q250" s="16"/>
      <c r="R250"/>
      <c r="S250" s="19"/>
      <c r="T250" s="16"/>
      <c r="V250" s="58"/>
      <c r="W250"/>
      <c r="X250"/>
      <c r="Y250" s="11"/>
      <c r="Z250" s="52"/>
      <c r="AB250" s="58"/>
      <c r="AC250" s="58"/>
    </row>
    <row r="251" spans="1:37" x14ac:dyDescent="0.25">
      <c r="C251" s="43" t="s">
        <v>183</v>
      </c>
      <c r="D251">
        <v>0.04</v>
      </c>
      <c r="F251" s="6"/>
      <c r="L251" s="16"/>
      <c r="N251" s="111"/>
      <c r="Q251" s="16"/>
      <c r="R251"/>
      <c r="S251" s="19"/>
      <c r="T251" s="16"/>
      <c r="V251" s="58"/>
      <c r="W251"/>
      <c r="X251"/>
      <c r="Y251" s="11"/>
      <c r="Z251" s="52"/>
      <c r="AB251" s="58"/>
      <c r="AC251" s="58"/>
    </row>
    <row r="252" spans="1:37" x14ac:dyDescent="0.25">
      <c r="C252" s="43" t="s">
        <v>180</v>
      </c>
      <c r="D252" s="19">
        <v>0.33</v>
      </c>
      <c r="F252" s="6" t="s">
        <v>1181</v>
      </c>
      <c r="I252" s="58"/>
      <c r="L252" s="16"/>
      <c r="N252" s="111"/>
      <c r="Q252" s="16"/>
      <c r="R252"/>
      <c r="S252" s="19"/>
      <c r="T252" s="16"/>
      <c r="V252" s="58"/>
      <c r="W252"/>
      <c r="X252"/>
      <c r="Y252" s="11"/>
      <c r="Z252" s="52"/>
      <c r="AB252" s="58"/>
      <c r="AC252" s="58"/>
    </row>
    <row r="253" spans="1:37" x14ac:dyDescent="0.25">
      <c r="C253" s="43" t="s">
        <v>181</v>
      </c>
      <c r="D253" s="19">
        <v>0.67</v>
      </c>
      <c r="F253" t="s">
        <v>186</v>
      </c>
      <c r="G253" s="34" t="s">
        <v>248</v>
      </c>
      <c r="I253" s="58"/>
      <c r="L253" s="16"/>
      <c r="N253" s="111"/>
      <c r="Q253" s="16"/>
      <c r="R253"/>
      <c r="S253" s="19"/>
      <c r="T253" s="16"/>
      <c r="V253" s="58"/>
      <c r="W253"/>
      <c r="X253"/>
      <c r="Y253" s="11"/>
      <c r="Z253" s="52"/>
      <c r="AB253" s="58"/>
      <c r="AC253" s="58"/>
    </row>
    <row r="254" spans="1:37" x14ac:dyDescent="0.25">
      <c r="C254" s="43" t="s">
        <v>182</v>
      </c>
      <c r="D254" s="19">
        <v>1</v>
      </c>
      <c r="F254" t="s">
        <v>188</v>
      </c>
      <c r="G254" s="34" t="s">
        <v>249</v>
      </c>
      <c r="L254" s="16"/>
      <c r="N254" s="111"/>
      <c r="Q254" s="16"/>
      <c r="R254"/>
      <c r="S254" s="19"/>
      <c r="T254" s="16"/>
      <c r="V254" s="58"/>
      <c r="W254"/>
      <c r="X254"/>
      <c r="Y254" s="11"/>
      <c r="Z254" s="52"/>
      <c r="AB254" s="58"/>
      <c r="AC254" s="58"/>
    </row>
  </sheetData>
  <sortState ref="A6:AK246">
    <sortCondition ref="A6:A246"/>
    <sortCondition ref="C6:C246"/>
  </sortState>
  <hyperlinks>
    <hyperlink ref="AK117" r:id="rId1"/>
    <hyperlink ref="AI116" r:id="rId2"/>
    <hyperlink ref="AI138" r:id="rId3"/>
    <hyperlink ref="AI154" r:id="rId4"/>
    <hyperlink ref="AK26" r:id="rId5"/>
    <hyperlink ref="AK74" r:id="rId6"/>
    <hyperlink ref="AK202" r:id="rId7"/>
    <hyperlink ref="AK27" r:id="rId8"/>
    <hyperlink ref="AI120" r:id="rId9"/>
    <hyperlink ref="AI172" r:id="rId10"/>
    <hyperlink ref="AI44" r:id="rId11"/>
    <hyperlink ref="AI45" r:id="rId12"/>
    <hyperlink ref="AI46" r:id="rId13"/>
    <hyperlink ref="AI191" r:id="rId14"/>
    <hyperlink ref="AI153" r:id="rId15"/>
    <hyperlink ref="AK70" r:id="rId16"/>
    <hyperlink ref="AK67" r:id="rId17"/>
    <hyperlink ref="AI122" r:id="rId18"/>
    <hyperlink ref="AI121" r:id="rId19"/>
    <hyperlink ref="AI80" r:id="rId20"/>
  </hyperlinks>
  <pageMargins left="0.25" right="0.25" top="0.25" bottom="0.25" header="0.3" footer="0.3"/>
  <pageSetup scale="48" fitToHeight="3" orientation="landscape" r:id="rId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by folder name</vt:lpstr>
      <vt:lpstr>by author</vt:lpstr>
      <vt:lpstr>usable clone</vt:lpstr>
      <vt:lpstr>usable orig</vt:lpstr>
      <vt:lpstr>Full</vt:lpstr>
      <vt:lpstr>inventory</vt:lpstr>
      <vt:lpstr>temp</vt:lpstr>
      <vt:lpstr>'by folder name'!Print_Area</vt:lpstr>
      <vt:lpstr>temp!Print_Area</vt:lpstr>
      <vt:lpstr>'by folder name'!Print_Titles</vt:lpstr>
      <vt:lpstr>temp!Print_Titles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 Brakefield</dc:creator>
  <cp:lastModifiedBy>James C Brakefield</cp:lastModifiedBy>
  <cp:lastPrinted>2014-02-11T04:07:22Z</cp:lastPrinted>
  <dcterms:created xsi:type="dcterms:W3CDTF">2013-03-27T02:49:54Z</dcterms:created>
  <dcterms:modified xsi:type="dcterms:W3CDTF">2014-02-15T04:27:23Z</dcterms:modified>
</cp:coreProperties>
</file>