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 20 Budget" sheetId="1" r:id="rId4"/>
    <sheet state="visible" name="May 20 Budget" sheetId="2" r:id="rId5"/>
    <sheet state="visible" name="Jun 20 Budget" sheetId="3" r:id="rId6"/>
    <sheet state="visible" name="Jul 20 Budget" sheetId="4" r:id="rId7"/>
    <sheet state="visible" name="Aug 20 Budget" sheetId="5" r:id="rId8"/>
    <sheet state="visible" name="Previous Month Sales" sheetId="6" r:id="rId9"/>
    <sheet state="visible" name="Previous Month Budget" sheetId="7" r:id="rId10"/>
    <sheet state="visible" name="Current Month Budget" sheetId="8" r:id="rId11"/>
    <sheet state="visible" name="Parent ASIN Budget" sheetId="9" r:id="rId12"/>
  </sheets>
  <definedNames/>
  <calcPr/>
</workbook>
</file>

<file path=xl/sharedStrings.xml><?xml version="1.0" encoding="utf-8"?>
<sst xmlns="http://schemas.openxmlformats.org/spreadsheetml/2006/main" count="4200" uniqueCount="543">
  <si>
    <t>Overall</t>
  </si>
  <si>
    <t>Ads</t>
  </si>
  <si>
    <t>Review</t>
  </si>
  <si>
    <t>Social</t>
  </si>
  <si>
    <t>Promo/Deal</t>
  </si>
  <si>
    <t>Photo/Video</t>
  </si>
  <si>
    <t>Name</t>
  </si>
  <si>
    <t>ASIN</t>
  </si>
  <si>
    <t>Parent ASIN</t>
  </si>
  <si>
    <t>SKU</t>
  </si>
  <si>
    <t>Total Gross Sales</t>
  </si>
  <si>
    <t>Profit</t>
  </si>
  <si>
    <t>Gross Margin</t>
  </si>
  <si>
    <t>Projected Net Margin</t>
  </si>
  <si>
    <t>Real Net Margin</t>
  </si>
  <si>
    <t>Total Balance</t>
  </si>
  <si>
    <t>Portion</t>
  </si>
  <si>
    <t>Budget</t>
  </si>
  <si>
    <t>Actual</t>
  </si>
  <si>
    <t>Gain</t>
  </si>
  <si>
    <t>Balance</t>
  </si>
  <si>
    <t/>
  </si>
  <si>
    <t>Sub Total</t>
  </si>
  <si>
    <t>Total</t>
  </si>
  <si>
    <t>General Margin</t>
  </si>
  <si>
    <t>Target Margin</t>
  </si>
  <si>
    <t>Targeted Profit</t>
  </si>
  <si>
    <t>Real Margin</t>
  </si>
  <si>
    <t>Promo</t>
  </si>
  <si>
    <t>Photo</t>
  </si>
  <si>
    <t>TOTAL</t>
  </si>
  <si>
    <t>MP2 Weighted Blanket 60 x 80 Inches 20lbs Queen Size with Removable Coolmax Cooling and Warm Cover for Hot and Cold Sleepers Heavy Blanket with Nano - Ceramic Beads Grey</t>
  </si>
  <si>
    <t>B07V2H63QT</t>
  </si>
  <si>
    <t>B07V3KDRTG</t>
  </si>
  <si>
    <t>MPT51-0070</t>
  </si>
  <si>
    <t>MP2 Weighted Blanket 48 x 72 Inches 15lbs Twin Size with Removable Coolmax Cooling and Warm Cover for Hot and Cold Sleepers Heavy Blanket with Nano - Ceramic Beads Grey</t>
  </si>
  <si>
    <t>B07V3LZWKB</t>
  </si>
  <si>
    <t>MPT51-0061</t>
  </si>
  <si>
    <t>MP2 Heated Throw Blanket Electric Lap Blanket Faux Fur to Microlight 50" x 60" with 3 Heating Levels 2 Hours Auto Off for Home and Office Use Machine Washable UL Certified, EMF Radiation Safe, Grey</t>
  </si>
  <si>
    <t>B07ZVQ7ZFQ</t>
  </si>
  <si>
    <t>B07ZVSVKPV</t>
  </si>
  <si>
    <t>MPT54-0009</t>
  </si>
  <si>
    <t>MP2 Waterproof Mattress Protector Pad California King Size Bed Mattress Cover for Moving 100% Breathable Cooling Cotton Terry, Deep Pocket Fits 4"-21", Stain Release 3M Scotchgard</t>
  </si>
  <si>
    <t>B07S66KKQK</t>
  </si>
  <si>
    <t>B07VQDH1CH</t>
  </si>
  <si>
    <t>P-006</t>
  </si>
  <si>
    <t>MP2 Heated Electric Throw Blanket with Dual Foot Pockets 3 Heating Levels 2 Hours Shutt Off Foot Throw 50" x 62" Plush Microlight, Machine Washable UL Certified, EMF Radiation Safe, Grey</t>
  </si>
  <si>
    <t>B07ZVMRLW9</t>
  </si>
  <si>
    <t>MPT54-0053</t>
  </si>
  <si>
    <t>MP2 Weighted Blanket 60 x 80 Inches 20lbs Queen Size with Removable Coolmax Cooling and Warm Cover for Hot and Cold Sleepers Heavy Blanket with Nano - Ceramic Beads Navy</t>
  </si>
  <si>
    <t>B07V3K6J26</t>
  </si>
  <si>
    <t>MPT51-0072</t>
  </si>
  <si>
    <t>MP2 Heated Mattress Pad King with 5 Heat Settings and 10 Hours Auto Shut Off Dual Controllers Fit up to 18" Mattress Electric Mattress Cover with Deep Pocket 78" x 80"</t>
  </si>
  <si>
    <t>B07ZVSSFR4</t>
  </si>
  <si>
    <t>B07ZVST8TQ</t>
  </si>
  <si>
    <t>MPT55-0059</t>
  </si>
  <si>
    <t>MP2 Waterproof Mattress Protector Pad Twin XL Size Bed Mattress Cover for Moving 100% Breathable Cooling Cotton Terry, Deep Pocket Fit 4"-17", Stain Release 3M Scotchgard</t>
  </si>
  <si>
    <t>B07SBDH47W</t>
  </si>
  <si>
    <t>P-002</t>
  </si>
  <si>
    <t>MP2 Heated Mattress Pad with 5 Heat Settings and 10 Hours Auto Shut Off, Twin XL</t>
  </si>
  <si>
    <t>B07ZVSTRW6</t>
  </si>
  <si>
    <t>MPT55-0052</t>
  </si>
  <si>
    <t>MP2 Heated Throw Blanket Electric Lap Blanket Faux Fur to Microlight 50" x 60" with 3 Heating Levels 2 Hours Auto Off for Home and Office Use Machine Washable UL Certified, EMF Radiation Safe, Aqua</t>
  </si>
  <si>
    <t>B07ZVQS68R</t>
  </si>
  <si>
    <t>MPT54-0011</t>
  </si>
  <si>
    <t>MP2 Heated Throw Blanket Electric Lap Blanket Faux Fur to Microlight 50" x 60" with 3 Heating Levels 2 Hours Auto Off Machine Washable UL Certified, EMF Radiation Safe, Marble Blue</t>
  </si>
  <si>
    <t>B07ZVQ9TLD</t>
  </si>
  <si>
    <t>MPT54-0012</t>
  </si>
  <si>
    <t>MP2 Weighted Blanket 48 x 72 Inches 15lbs Twin Size with Removable Coolmax Cooling and Warm Cover for Hot and Cold Sleepers Heavy Blanket with Nano - Ceramic Beads Navy</t>
  </si>
  <si>
    <t>B07V3L8MJ2</t>
  </si>
  <si>
    <t>MPT51-0064</t>
  </si>
  <si>
    <t>MP2 Heated Electric Blanket with 20 Heating Levels 10 Hours Auto Off Dual Controllers King Large and Oversized Blanket 100" x 90" Machine Washable UL Certified, EMF Radiation Safe, Grey</t>
  </si>
  <si>
    <t>B07ZVQMD1P</t>
  </si>
  <si>
    <t>MPT54-0026</t>
  </si>
  <si>
    <t>MP2 Waterproof Mattress Protector Pad King Size Bed Mattress Cover for Moving 100% Breathable Cooling Cotton Terry, Deep Pocket Fits 4"-21", Stain Release 3M Scotchgard</t>
  </si>
  <si>
    <t>B07S881DZS</t>
  </si>
  <si>
    <t>P-005</t>
  </si>
  <si>
    <t>MP2 Weighted Blanket 41 x 60 Inches 10lbs with Removable Coolmax Cooling and Warm Cover for Hot and Cold Sleepers Heavy Blanket with Nano - Ceramic Beads Grey</t>
  </si>
  <si>
    <t>B07V3LDCDV</t>
  </si>
  <si>
    <t>MPT51-0062</t>
  </si>
  <si>
    <t>MP2 Heated Throw Blanket Electric Lap Blanket Faux Fur to Microlight 50" x 60" with 3 Heating Levels 2 Hours Auto Off Machine Washable UL Certified, EMF Radiation Safe, Grey Zuri</t>
  </si>
  <si>
    <t>B07ZVP673B</t>
  </si>
  <si>
    <t>MPT54-0013</t>
  </si>
  <si>
    <t>MP2 Heated Sherpa Throw Blanket Electric Lap Blanket 50" x 60" with 3 Heating Levels 2 Hours Auto Off for Home and Office Use Machine Washable UL Certified, EMF Radiation Safe, Grey</t>
  </si>
  <si>
    <t>B07ZVQ7JZ8</t>
  </si>
  <si>
    <t>MPT54-0001</t>
  </si>
  <si>
    <t>MP2 Heated Mattress Pad Queen with 5 Heat Settings and 10 Hours Auto Shut Off Dual Controllers Fit up to 18" Mattress Electric Mattress Cover with Deep Pocket 60" x 80"</t>
  </si>
  <si>
    <t>B07ZVSGL5J</t>
  </si>
  <si>
    <t>MPT55-0058</t>
  </si>
  <si>
    <t>MP2 Heated Electric Blanket with 20 Heating Levels 10 Hours Auto Off Dual Controllers Queen Large and Oversized Blanket 84" x 90" Machine Washable UL Certified, EMF Radiation Safe, Grey</t>
  </si>
  <si>
    <t>B07ZVN27FX</t>
  </si>
  <si>
    <t>MPT54-0022</t>
  </si>
  <si>
    <t>MP2 Heated Electric Throw Blanket with Dual Foot Pockets 3 Heating Levels 2 Hours Shutt Off Foot Throw 50" x 62" Plush Microlight, Machine Washable UL Certified, EMF Radiation Safe, Navy</t>
  </si>
  <si>
    <t>B07ZVR2GY5</t>
  </si>
  <si>
    <t>MPT54-0054</t>
  </si>
  <si>
    <t>MP2 Heated Electric Throw Blanket with Dual Foot Pockets 3 Heating Levels 2 Hours Shutt Off Foot Throw 50" x 62" Plush Microlight, Machine Washable UL Certified, EMF Radiation Safe, Natural Geometric</t>
  </si>
  <si>
    <t>B07ZVRMHC5</t>
  </si>
  <si>
    <t>MPT54-0056</t>
  </si>
  <si>
    <t>MP2 Electric Wearable Blanket Heated Shawl Poncho Fleece Wrap Throw with Buttons, 3 Heat Settings 2 Hours Auto Shut Off, 50"x 64" Grey</t>
  </si>
  <si>
    <t>B07ZVSB41Z</t>
  </si>
  <si>
    <t>B07ZVSFDHF</t>
  </si>
  <si>
    <t>MPT54-0105</t>
  </si>
  <si>
    <t>MP2 Heated Electric Blanket with 20 Heating Levels 10 Hours Auto Off Dual Controllers Queen Large and Oversized Blanket 84" x 90" Machine Washable UL Certified, EMF Radiation Safe, Sapphire Blue</t>
  </si>
  <si>
    <t>B07ZVQKWN7</t>
  </si>
  <si>
    <t>MPT54-0024</t>
  </si>
  <si>
    <t>MP2 Weighted Blanket 60 x 80 Inches 25lbs Queen Size with Removable Coolmax Cooling and Warm Cover for Hot and Cold Sleepers Heavy Blanket with Nano - Ceramic Beads Grey</t>
  </si>
  <si>
    <t>B07V5N4WH1</t>
  </si>
  <si>
    <t>MPT51-0071</t>
  </si>
  <si>
    <t>MP2 Electric Wearable Blanket Heated Shawl Poncho Fleece Wrap Throw with Buttons, 3 Heat Settings 2 Hours Auto Shut Off, 50"x 64" Leopard</t>
  </si>
  <si>
    <t>B07ZVSFH15</t>
  </si>
  <si>
    <t>MPT54-0108</t>
  </si>
  <si>
    <t>MP2 Heated Electric Blanket with 20 Heating Levels 10 Hours Auto Off Dual Controllers King Large and Oversized Blanket 100" x 90" Machine Washable UL Certified, EMF Radiation Safe, Ivory</t>
  </si>
  <si>
    <t>B07ZVQQQPM</t>
  </si>
  <si>
    <t>MPT54-0029</t>
  </si>
  <si>
    <t>MP2 Weighted Blanket 60 x 80 Inches 25lbs Queen Size with Removable Coolmax Cooling and Warm Cover for Hot and Cold Sleepers Heavy Blanket with Nano - Ceramic Beads Navy</t>
  </si>
  <si>
    <t>B07V5PVMBC</t>
  </si>
  <si>
    <t>MPT51-0073</t>
  </si>
  <si>
    <t>MP2 Heated Throw Blanket Electric Lap Blanket Faux Fur to Microlight 50" x 60" with 3 Heating Levels 2 Hours Auto Off for Home and Office Use Machine Washable UL Certified, EMF Radiation Safe, Blush</t>
  </si>
  <si>
    <t>B07ZVQF78N</t>
  </si>
  <si>
    <t>MPT54-0010</t>
  </si>
  <si>
    <t>MP2 Electric Wearable Blanket Heated Shawl Poncho Fleece Wrap Throw with Buttons, 3 Heat Settings 2 Hours Auto Shut Off, 50"x 64" Pink Blush</t>
  </si>
  <si>
    <t>B07ZVRCPRK</t>
  </si>
  <si>
    <t>MPT54-0106</t>
  </si>
  <si>
    <t>MP2 Heated Mattress Pad Full with 5 Heat Settings and 10 Hours Auto Shut Off Single Controller Fit up to 18" Mattress Electric Mattress Cover with Deep Pocket 54" x 75"</t>
  </si>
  <si>
    <t>B07ZVS5LPY</t>
  </si>
  <si>
    <t>MPT55-0057</t>
  </si>
  <si>
    <t>MP2 Weighted Blanket 41 x 60 Inches 10lbs with Removable Coolmax Cooling and Warm Cover for Hot and Cold Sleepers Heavy Blanket with Nano - Ceramic Beads Navy</t>
  </si>
  <si>
    <t>B07V2GKLDG</t>
  </si>
  <si>
    <t>MPT51-0065</t>
  </si>
  <si>
    <t>MP2 Heated Electric Throw Blanket with Dual Foot Pockets 3 Heating Levels 2 Hours Shutt Off Foot Throw 50" x 62" Plush Microlight, Machine Washable UL Certified, EMF Radiation Safe, Red Plaid</t>
  </si>
  <si>
    <t>B07ZVQX2WP</t>
  </si>
  <si>
    <t>MPT54-0055</t>
  </si>
  <si>
    <t>MP2 Electric Wearable Blanket Heated Shawl Poncho Fleece Wrap Throw with Buttons, 3 Heat Settings 2 Hours Auto Shut Off, 50"x 64" Sefoam</t>
  </si>
  <si>
    <t>B07ZVQ6KHX</t>
  </si>
  <si>
    <t>MPT54-0107</t>
  </si>
  <si>
    <t>MP2 Waterproof Mattress Protector Pad Full Size Bed Mattress Cover for Moving 100% Breathable Cooling Cotton Terry, Deep Pocket Fit 4"-17", Stain Release 3M Scotchgard</t>
  </si>
  <si>
    <t>B07S67QZH8</t>
  </si>
  <si>
    <t>P-003</t>
  </si>
  <si>
    <t>MP2 Heated Sherpa Throw Blanket Electric Lap Blanket 50" x 60" with 3 Heating Levels 2 Hours Auto Off for Home and Office Use Machine Washable UL Certified, EMF Radiation Safe, Grey/White Geometric</t>
  </si>
  <si>
    <t>B07ZVRBJL2</t>
  </si>
  <si>
    <t>MPT54-0008</t>
  </si>
  <si>
    <t>MP2 Heated Sherpa Throw Blanket Electric Lap Blanket 50" x 60" with 3 Heating Levels 2 Hours Auto Off for Home and Office Use Machine Washable UL Certified, EMF Radiation Safe, Red/Black Plaid</t>
  </si>
  <si>
    <t>B07ZVQKN3R</t>
  </si>
  <si>
    <t>MPT54-0004</t>
  </si>
  <si>
    <t>MP2 Electric Wearable Blanket Heated Shawl Poncho Fleece Wrap Throw with Buttons, 3 Heat Settings 2 Hours Auto Shut Off, 50"x 64" Paisley</t>
  </si>
  <si>
    <t>B07ZVSQCVN</t>
  </si>
  <si>
    <t>MPT54-0110</t>
  </si>
  <si>
    <t>MP2 Heated Mattress Pad California King with 5 Heat Settings and 10 Hours Auto Shut Off Dual Controllers Fit up to 18" Mattress Electric Mattress Cover with Deep Pocket 72" x 84"</t>
  </si>
  <si>
    <t>B07ZVR43BX</t>
  </si>
  <si>
    <t>MPT55-0060</t>
  </si>
  <si>
    <t>MP2 Heated Sherpa Throw Blanket Electric Lap Blanket 50" x 60" with 3 Heating Levels 2 Hours Auto Off for Home and Office Use Machine Washable UL Certified, EMF Radiation Safe, Tan</t>
  </si>
  <si>
    <t>B07ZVQGLL9</t>
  </si>
  <si>
    <t>MPT54-0003</t>
  </si>
  <si>
    <t>MP2 Waterproof Mattress Protector Pad Twin Size Bed Mattress Cover for Moving 100% Breathable Cooling Cotton Terry, Deep Pocket Fit 4"-17", Stain Release 3M Scotchgard</t>
  </si>
  <si>
    <t>B07SBD4D4R</t>
  </si>
  <si>
    <t>P-001</t>
  </si>
  <si>
    <t>MP2 Heated Mattress Pad Twin with 5 Heat Settings and 10 Hours Auto Shut Off Single Controller Fit up to 18" Mattress Electric Mattress Cover with Deep Pocket 39" x 75"</t>
  </si>
  <si>
    <t>B07ZVTGW6Z</t>
  </si>
  <si>
    <t>MPT55-0051</t>
  </si>
  <si>
    <t>MP2 Silk Pillowcase 100% Mulberry Worm Silk Pillow Cover for Hair and Skin King Size Both Side 25 Momme 600 Thread Count 1 Pack with Hidden Zipper and Satin Pouch Envelope Gift Package White</t>
  </si>
  <si>
    <t>B07W5ZYNQR</t>
  </si>
  <si>
    <t>B07W4VY4QQ</t>
  </si>
  <si>
    <t>MPT21-0134</t>
  </si>
  <si>
    <t>MP2 Heated Sherpa Throw Blanket Electric Lap Blanket 50" x 60" with 3 Heating Levels 2 Hours Auto Off for Home and Office Use Machine Washable UL Certified, EMF Radiation Safe, Red</t>
  </si>
  <si>
    <t>B07ZVM99MJ</t>
  </si>
  <si>
    <t>MPT54-0002</t>
  </si>
  <si>
    <t>MP2 Heated Sherpa Throw Blanket Electric Lap Blanket 50" x 60" with 3 Heating Levels 2 Hours Auto Off for Home and Office Use Machine Washable UL Certified, EMF Radiation Safe, Grey/Black/White Plaid</t>
  </si>
  <si>
    <t>B07ZVQ3JS2</t>
  </si>
  <si>
    <t>MPT54-0005</t>
  </si>
  <si>
    <t>MP2 Heated Electric Blanket with 20 Heating Levels 10 Hours Auto Off Dual Controllers Queen Large and Oversized Blanket 84" x 90" Machine Washable UL Certified, EMF Radiation Safe, Tan</t>
  </si>
  <si>
    <t>B07ZVPBH81</t>
  </si>
  <si>
    <t>MPT54-0023</t>
  </si>
  <si>
    <t>MP2 Silk Pillowcase 100% Mulberry Worm Silk Pillow Cover for Hair and Skin King Size Both Side 25 Momme 600 Thread Count 1 Pack with Hidden Zipper and Satin Pouch Envelope Gift Package Grey</t>
  </si>
  <si>
    <t>B07W987G73</t>
  </si>
  <si>
    <t>MPT21-0131</t>
  </si>
  <si>
    <t>MP2 Heated Sherpa Throw Blanket Electric Lap Blanket 50" x 60" with 3 Heating Levels 2 Hours Auto Off for Home and Office Use Machine Washable UL Certified, EMF Radiation Safe, Blue/Green/Yellow Plaid</t>
  </si>
  <si>
    <t>B07ZVRF42Y</t>
  </si>
  <si>
    <t>MPT54-0006</t>
  </si>
  <si>
    <t>MP2 Sherpa Fleece Blanket King Size Fuzzy Soft Cozy Plush Flannel Blanket for Sofa, Couch, Bed, Outdoor, Travel - 108x90 Inches, Grey Ogee</t>
  </si>
  <si>
    <t>B07W837MFG</t>
  </si>
  <si>
    <t>B083XKBQQB</t>
  </si>
  <si>
    <t>MPT51-0090</t>
  </si>
  <si>
    <t>MP2 Heated Electric Blanket with 20 Heating Levels 10 Hours Auto Off Full Large and Oversized Plush Microlight Blanket 80" x 84" Machine Washable UL Certified, EMF Radiation Safe, Grey</t>
  </si>
  <si>
    <t>B07ZVQVYBF</t>
  </si>
  <si>
    <t>MPT54-0018</t>
  </si>
  <si>
    <t>MP2 Electric Wearable Blanket Heated Shawl Poncho Fleece Wrap Throw with Buttons, 3 Heat Settings 2 Hours Auto Shut Off, 50"x 64" Geo</t>
  </si>
  <si>
    <t>B07ZVS4CSM</t>
  </si>
  <si>
    <t>MPT54-0109</t>
  </si>
  <si>
    <t>MP2 Heated Electric Blanket with 20 Heating Levels 10 Hours Auto Off Dual Controllers King Large and Oversized Blanket 100" x 90" Machine Washable UL Certified, EMF Radiation Safe, Sapphire Blue</t>
  </si>
  <si>
    <t>B07ZVQZ54G</t>
  </si>
  <si>
    <t>MPT54-0028</t>
  </si>
  <si>
    <t>MP2 Silk Pillowcase 100% Mulberry Worm Silk Pillow Cover for Hair and Skin Standard Size Both Side 25 Momme 600 Thread Count 1 Pack with Hidden Zipper and Satin Pouch Envelope Gift Package Taupe</t>
  </si>
  <si>
    <t>B07W4VXWFC</t>
  </si>
  <si>
    <t>MPT21-0138</t>
  </si>
  <si>
    <t>MP2 Silk Pillowcase 100% Mulberry Worm Silk Pillow Cover for Hair and Skin Standard Size Both Side 25 Momme 600 Thread Count 1 Pack with Hidden Zipper and Satin Pouch Envelope Gift Package Grey</t>
  </si>
  <si>
    <t>B07W71KX9W</t>
  </si>
  <si>
    <t>MPT21-0129</t>
  </si>
  <si>
    <t>MP2 Sherpa Fleece Throw Blanket Fuzzy Soft Cozy Plush Flannel Blanket for Sofa, Couch, Bed, Outdoor, Travel - 50x60 Inches, Aqua Medallion</t>
  </si>
  <si>
    <t>B07W836X4X</t>
  </si>
  <si>
    <t>MPT51-0104</t>
  </si>
  <si>
    <t>MP2 Silk Pillowcase 100% Mulberry Worm Silk Pillow Cover for Hair and Skin Queen Size Both Side 19 Momme 600 Thread Count 1 Pack with Hidden Zipper and Satin Pouch Envelope Gift Package Taupe</t>
  </si>
  <si>
    <t>B07W986PF3</t>
  </si>
  <si>
    <t>MPT21-0124</t>
  </si>
  <si>
    <t>MP2 Weighted Blanket 36 x 48 Inches 5lbs with Removable Coolmax Cooling and Warm Cover for Hot and Cold Sleepers Heavy Blanket with Nano - Ceramic Beads Grey</t>
  </si>
  <si>
    <t>B07V2GY7TD</t>
  </si>
  <si>
    <t>MPT51-0063</t>
  </si>
  <si>
    <t>MP2 Silk Pillowcase 100% Mulberry Worm Silk Pillow Cover for Hair and Skin Standard Size Both Side 25 Momme 600 Thread Count 1 Pack with Hidden Zipper and Satin Pouch Envelope Gift Package Black</t>
  </si>
  <si>
    <t>B07W986ZQJ</t>
  </si>
  <si>
    <t>MPT21-0126</t>
  </si>
  <si>
    <t>MP2 Silk Pillowcase 100% Mulberry Worm Silk Pillow Cover for Hair and Skin Queen Size Both Side 25 Momme 600 Thread Count 1 Pack with Hidden Zipper and Satin Pouch Envelope Gift Package Blush</t>
  </si>
  <si>
    <t>B07W9861HK</t>
  </si>
  <si>
    <t>MPT21-0136</t>
  </si>
  <si>
    <t>MP2 Silk Pillowcase 100% Mulberry Worm Silk Pillow Cover for Hair and Skin King Size Both Side 25 Momme 600 Thread Count 1 Pack with Hidden Zipper and Satin Pouch Envelope Gift Package Taupe</t>
  </si>
  <si>
    <t>B07W4W1BPG</t>
  </si>
  <si>
    <t>MPT21-0140</t>
  </si>
  <si>
    <t>MP2 Silk Pillowcase 100% Mulberry Worm Silk Pillow Cover for Hair and Skin King Size Both Side 19 Momme 600 Thread Count 1 Pack with Hidden Zipper and Satin Pouch Envelope Gift Package White</t>
  </si>
  <si>
    <t>B07W84TZ8Q</t>
  </si>
  <si>
    <t>MPT21-0119</t>
  </si>
  <si>
    <t>MP2 Heated Electric Blanket with 20 Heating Levels 10 Hours Auto Off Full Large and Oversized Plush Microlight Blanket 80" x 84" Machine Washable UL Certified, EMF Radiation Safe, Sapphire Blue</t>
  </si>
  <si>
    <t>B07ZVRG9GH</t>
  </si>
  <si>
    <t>MPT54-0020</t>
  </si>
  <si>
    <t>MP2 Silk Pillowcase 100% Mulberry Worm Silk Pillow Cover for Hair and Skin Queen Size Both Side 19 Momme 600 Thread Count 1 Pack with Hidden Zipper and Satin Pouch Envelope Gift Package Grey</t>
  </si>
  <si>
    <t>B07W71M3G5</t>
  </si>
  <si>
    <t>MPT21-0115</t>
  </si>
  <si>
    <t>MP2 Silk Pillowcase 100% Mulberry Worm Silk Pillow Cover for Hair and Skin Queen Size Both Side 25 Momme 600 Thread Count 1 Pack with Hidden Zipper and Satin Pouch Envelope Gift Package Grey</t>
  </si>
  <si>
    <t>B07WCBFXMF</t>
  </si>
  <si>
    <t>MPT21-0130</t>
  </si>
  <si>
    <t>MP2 Sherpa Fleece Blanket Queen Size Fuzzy Soft Cozy Plush Flannel Blanket for Sofa, Couch, Bed, Outdoor, Travel - 90x90 Inches, Grey</t>
  </si>
  <si>
    <t>B07W96M9RQ</t>
  </si>
  <si>
    <t>MPT51-0077</t>
  </si>
  <si>
    <t>MP2 Silk Pillowcase 100% Mulberry Worm Silk Pillow Cover for Hair and Skin Standard Size Both Side 19 Momme 600 Thread Count 1 Pack with Hidden Zipper and Satin Pouch Envelope Gift Package Taupe</t>
  </si>
  <si>
    <t>B07W986XYY</t>
  </si>
  <si>
    <t>MPT21-0123</t>
  </si>
  <si>
    <t>MP2 Heated Electric Blanket with 20 Heating Levels 10 Hours Auto Off Dual Controllers King Large and Oversized Blanket 100" x 90" Machine Washable UL Certified, EMF Radiation Safe, Tan</t>
  </si>
  <si>
    <t>B07ZVQGQBD</t>
  </si>
  <si>
    <t>MPT54-0027</t>
  </si>
  <si>
    <t>MP2 Silk Pillowcase 100% Mulberry Worm Silk Pillow Cover for Hair and Skin Standard Size Both Side 25 Momme 600 Thread Count 1 Pack with Hidden Zipper and Satin Pouch Envelope Gift Package White</t>
  </si>
  <si>
    <t>B07WLPMDCL</t>
  </si>
  <si>
    <t>MPT21-0132</t>
  </si>
  <si>
    <t>MP2 Silk Pillowcase 100% Mulberry Worm Silk Pillow Cover for Hair and Skin King Size Both Side 25 Momme 600 Thread Count 1 Pack with Hidden Zipper and Satin Pouch Envelope Gift Package Black</t>
  </si>
  <si>
    <t>B07W84TNTV</t>
  </si>
  <si>
    <t>MPT21-0128</t>
  </si>
  <si>
    <t>MP2 Silk Pillowcase 100% Mulberry Worm Silk Pillow Cover for Hair and Skin Queen Size Both Side 25 Momme 600 Thread Count 1 Pack with Hidden Zipper and Satin Pouch Envelope Gift Package Taupe</t>
  </si>
  <si>
    <t>B07W84TMBK</t>
  </si>
  <si>
    <t>MPT21-0139</t>
  </si>
  <si>
    <t>MP2 Sherpa Fleece Throw Blanket Fuzzy Soft Cozy Plush Flannel Blanket for Sofa, Couch, Bed, Outdoor, Travel - 50x60 Inches, Grey Plaid</t>
  </si>
  <si>
    <t>B07W4TCYFP</t>
  </si>
  <si>
    <t>MPT51-0101</t>
  </si>
  <si>
    <t>MP2 Sherpa Fleece Blanket King Size Fuzzy Soft Cozy Plush Flannel Blanket for Sofa, Couch, Bed, Outdoor, Travel - 108x90 Inches, Grey</t>
  </si>
  <si>
    <t>B07W5YFKVT</t>
  </si>
  <si>
    <t>MPT51-0078</t>
  </si>
  <si>
    <t>MP2 Sherpa Fleece Blanket Queen Size Fuzzy Soft Cozy Plush Flannel Blanket for Sofa, Couch, Bed, Outdoor, Travel - 90x90 Inches, Pink Blush</t>
  </si>
  <si>
    <t>B07WLLWCWV</t>
  </si>
  <si>
    <t>MPT51-0083</t>
  </si>
  <si>
    <t>MP2 Sherpa Fleece Blanket Queen Size Fuzzy Soft Cozy Plush Flannel Blanket for Sofa, Couch, Bed, Outdoor, Travel - 90x90 Inches, Grey Ogee</t>
  </si>
  <si>
    <t>B07W96LK85</t>
  </si>
  <si>
    <t>MPT51-0089</t>
  </si>
  <si>
    <t>MP2 Silk Pillowcase 100% Mulberry Worm Silk Pillow Cover for Hair and Skin King Size Both Side 25 Momme 600 Thread Count 1 Pack with Hidden Zipper and Satin Pouch Envelope Gift Package Blush</t>
  </si>
  <si>
    <t>B07W4VY4B4</t>
  </si>
  <si>
    <t>MPT21-0137</t>
  </si>
  <si>
    <t>MP2 Silk Pillowcase 100% Mulberry Worm Silk Pillow Cover for Hair and Skin King Size Both Side 19 Momme 600 Thread Count 1 Pack with Hidden Zipper and Satin Pouch Envelope Gift Package Grey</t>
  </si>
  <si>
    <t>B07WCB4VL6</t>
  </si>
  <si>
    <t>MPT21-0116</t>
  </si>
  <si>
    <t>MP2 Silk Pillowcase 100% Mulberry Worm Silk Pillow Cover for Hair and Skin Queen Size Both Side 19 Momme 600 Thread Count 1 Pack with Hidden Zipper and Satin Pouch Envelope Gift Package White</t>
  </si>
  <si>
    <t>B07WCBH8Z6</t>
  </si>
  <si>
    <t>MPT21-0118</t>
  </si>
  <si>
    <t>MP2 Sherpa Fleece Blanket Twin Size Fuzzy Soft Cozy Plush Flannel Blanket for Sofa, Couch, Bed, Outdoor, Travel - 60x90 Inches, Pink Blush</t>
  </si>
  <si>
    <t>B07W837CNM</t>
  </si>
  <si>
    <t>MPT51-0082</t>
  </si>
  <si>
    <t>MP2 Silk Pillowcase 100% Mulberry Worm Silk Pillow Cover for Hair and Skin Standard Size Both Side 25 Momme 600 Thread Count 1 Pack with Hidden Zipper and Satin Pouch Envelope Gift Package Blush</t>
  </si>
  <si>
    <t>B07WLNGRFL</t>
  </si>
  <si>
    <t>MPT21-0135</t>
  </si>
  <si>
    <t>MP2 Sherpa Fleece Throw Blanket Fuzzy Soft Cozy Plush Flannel Blanket for Sofa, Couch, Bed, Outdoor, Travel - 50x60 Inches, Leopard</t>
  </si>
  <si>
    <t>B07W6YX6NP</t>
  </si>
  <si>
    <t>MPT51-0099</t>
  </si>
  <si>
    <t>MP2 Heated Electric Blanket with 20 Heating Levels 10 Hours Auto Off Full Large and Oversized Plush Microlight Blanket 80" x 84" Machine Washable UL Certified, EMF Radiation Safe, Ivory</t>
  </si>
  <si>
    <t>B07ZVQV61Y</t>
  </si>
  <si>
    <t>MPT54-0021</t>
  </si>
  <si>
    <t>MP2 Sherpa Fleece Throw Blanket Fuzzy Soft Cozy Plush Flannel Blanket for Sofa, Couch, Bed, Outdoor, Travel - 50x60 Inches, Black&amp;Grey Plaid</t>
  </si>
  <si>
    <t>B07W6YWW31</t>
  </si>
  <si>
    <t>MPT51-0102</t>
  </si>
  <si>
    <t>MP2 Silk Pillowcase 100% Mulberry Worm Silk Pillow Cover for Hair and Skin Standard Size Both Side 19 Momme 600 Thread Count 1 Pack with Hidden Zipper and Satin Pouch Envelope Gift Package Black</t>
  </si>
  <si>
    <t>B07W5ZYCKC</t>
  </si>
  <si>
    <t>MPT21-0111</t>
  </si>
  <si>
    <t>MP2 Sherpa Fleece Blanket Twin Size Fuzzy Soft Cozy Plush Flannel Blanket for Sofa, Couch, Bed, Outdoor, Travel - 60x90 Inches, Blue Plaid</t>
  </si>
  <si>
    <t>B07W628N6Y</t>
  </si>
  <si>
    <t>MPT51-0091</t>
  </si>
  <si>
    <t>MP2 Silk Pillowcase 100% Mulberry Worm Silk Pillow Cover for Hair and Skin King Size Both Side 19 Momme 600 Thread Count 1 Pack with Hidden Zipper and Satin Pouch Envelope Gift Package Taupe</t>
  </si>
  <si>
    <t>B07WCBGRTG</t>
  </si>
  <si>
    <t>MPT21-0125</t>
  </si>
  <si>
    <t>MP2 Silk Pillowcase 100% Mulberry Worm Silk Pillow Cover for Hair and Skin King Size Both Side 19 Momme 600 Thread Count 1 Pack with Hidden Zipper and Satin Pouch Envelope Gift Package Black</t>
  </si>
  <si>
    <t>B07W71KWVR</t>
  </si>
  <si>
    <t>MPT21-0113</t>
  </si>
  <si>
    <t>MP2 Silk Pillowcase 100% Mulberry Worm Silk Pillow Cover for Hair and Skin Standard Size Both Side 19 Momme 600 Thread Count 1 Pack with Hidden Zipper and Satin Pouch Envelope Gift Package Blush</t>
  </si>
  <si>
    <t>B07W5ZYL2C</t>
  </si>
  <si>
    <t>MPT21-0120</t>
  </si>
  <si>
    <t>MP2 Sherpa Fleece Throw Blanket Fuzzy Soft Cozy Plush Flannel Blanket for Sofa, Couch, Bed, Outdoor, Travel - 50x60 Inches, Pink Ogee</t>
  </si>
  <si>
    <t>B07W5YDMX9</t>
  </si>
  <si>
    <t>MPT51-0103</t>
  </si>
  <si>
    <t>MP2 Sherpa Fleece Throw Blanket Fuzzy Soft Cozy Plush Flannel Blanket for Sofa, Couch, Bed, Outdoor, Travel - 50x60 Inches, Navy</t>
  </si>
  <si>
    <t>B07W4X8PCL</t>
  </si>
  <si>
    <t>MPT51-0095</t>
  </si>
  <si>
    <t>MP2 Silk Pillowcase 100% Mulberry Worm Silk Pillow Cover for Hair and Skin Queen Size Both Side 25 Momme 600 Thread Count 1 Pack with Hidden Zipper and Satin Pouch Envelope Gift Package Black</t>
  </si>
  <si>
    <t>B07W985DYQ</t>
  </si>
  <si>
    <t>MPT21-0127</t>
  </si>
  <si>
    <t>MP2 Sherpa Fleece Blanket Twin Size Fuzzy Soft Cozy Plush Flannel Blanket for Sofa, Couch, Bed, Outdoor, Travel - 60x90 Inches, Grey Ogee</t>
  </si>
  <si>
    <t>B07W6YXH2N</t>
  </si>
  <si>
    <t>MPT51-0088</t>
  </si>
  <si>
    <t>MP2 Sherpa Fleece Blanket King Size Fuzzy Soft Cozy Plush Flannel Blanket for Sofa, Couch, Bed, Outdoor, Travel - 108x90 Inches, Blue Plaid</t>
  </si>
  <si>
    <t>B07W4TCLYR</t>
  </si>
  <si>
    <t>MPT51-0093</t>
  </si>
  <si>
    <t>MP2 Sherpa Fleece Blanket Queen Size Fuzzy Soft Cozy Plush Flannel Blanket for Sofa, Couch, Bed, Outdoor, Travel - 90x90 Inches, Navy</t>
  </si>
  <si>
    <t>B07W4TD1J9</t>
  </si>
  <si>
    <t>MPT51-0080</t>
  </si>
  <si>
    <t>MP2 Sherpa Fleece Blanket Queen Size Fuzzy Soft Cozy Plush Flannel Blanket for Sofa, Couch, Bed, Outdoor, Travel - 90x90 Inches, Blue Plaid</t>
  </si>
  <si>
    <t>B07W837XXJ</t>
  </si>
  <si>
    <t>MPT51-0092</t>
  </si>
  <si>
    <t>MP2 Silk Pillowcase 100% Mulberry Worm Silk Pillow Cover for Hair and Skin Queen Size Both Side 19 Momme 600 Thread Count 1 Pack with Hidden Zipper and Satin Pouch Envelope Gift Package Black</t>
  </si>
  <si>
    <t>B07W5ZYMRP</t>
  </si>
  <si>
    <t>MPT21-0112</t>
  </si>
  <si>
    <t>MP2 Sherpa Fleece Blanket Twin Size Fuzzy Soft Cozy Plush Flannel Blanket for Sofa, Couch, Bed, Outdoor, Travel - 60x90 Inches, Burgundy</t>
  </si>
  <si>
    <t>B07W4TCLNQ</t>
  </si>
  <si>
    <t>MPT51-0085</t>
  </si>
  <si>
    <t>MP2 Sherpa Fleece Blanket King Size Fuzzy Soft Cozy Plush Flannel Blanket for Sofa, Couch, Bed, Outdoor, Travel - 108x90 Inches, Pink Blush</t>
  </si>
  <si>
    <t>B07W6YYH8P</t>
  </si>
  <si>
    <t>MPT51-0084</t>
  </si>
  <si>
    <t>MP2 Silk Pillowcase 100% Mulberry Worm Silk Pillow Cover for Hair and Skin King Size Both Side 19 Momme 600 Thread Count 1 Pack with Hidden Zipper and Satin Pouch Envelope Gift Package Blush</t>
  </si>
  <si>
    <t>B07WC94HGK</t>
  </si>
  <si>
    <t>MPT21-0122</t>
  </si>
  <si>
    <t>MP2 Sherpa Fleece Blanket Twin Size Fuzzy Soft Cozy Plush Flannel Blanket for Sofa, Couch, Bed, Outdoor, Travel - 60x90 Inches, Navy</t>
  </si>
  <si>
    <t>B07W837C2Y</t>
  </si>
  <si>
    <t>MPT51-0079</t>
  </si>
  <si>
    <t>MP2 Silk Pillowcase 100% Mulberry Worm Silk Pillow Cover for Hair and Skin Queen Size Both Side 19 Momme 600 Thread Count 1 Pack with Hidden Zipper and Satin Pouch Envelope Gift Package Blush</t>
  </si>
  <si>
    <t>B07WLM5LCW</t>
  </si>
  <si>
    <t>MPT21-0121</t>
  </si>
  <si>
    <t>MP2 Sherpa Fleece Blanket Queen Size Fuzzy Soft Cozy Plush Flannel Blanket for Sofa, Couch, Bed, Outdoor, Travel - 90x90 Inches, Burgundy</t>
  </si>
  <si>
    <t>B07W5YDVHN</t>
  </si>
  <si>
    <t>MPT51-0086</t>
  </si>
  <si>
    <t>MP2 Sherpa Fleece Blanket King Size Fuzzy Soft Cozy Plush Flannel Blanket for Sofa, Couch, Bed, Outdoor, Travel - 108x90 Inches, Burgundy</t>
  </si>
  <si>
    <t>B07W96L9HL</t>
  </si>
  <si>
    <t>MPT51-0087</t>
  </si>
  <si>
    <t>MP2 Silk Pillowcase 100% Mulberry Worm Silk Pillow Cover for Hair and Skin Standard Size Both Side 19 Momme 600 Thread Count 1 Pack with Hidden Zipper and Satin Pouch Envelope Gift Package Grey</t>
  </si>
  <si>
    <t>B07WLLT1NR</t>
  </si>
  <si>
    <t>MPT21-0114</t>
  </si>
  <si>
    <t>MP2 Sherpa Fleece Throw Blanket Fuzzy Soft Cozy Plush Flannel Blanket for Sofa, Couch, Bed, Outdoor, Travel - 50x60 Inches, Blue Plaid</t>
  </si>
  <si>
    <t>B07W837Q84</t>
  </si>
  <si>
    <t>MPT51-0100</t>
  </si>
  <si>
    <t>MP2 Sherpa Fleece Blanket Twin Size Fuzzy Soft Cozy Plush Flannel Blanket for Sofa, Couch, Bed, Outdoor, Travel - 60x90 Inches, Grey</t>
  </si>
  <si>
    <t>B07WC83971</t>
  </si>
  <si>
    <t>MPT51-0076</t>
  </si>
  <si>
    <t>MP2 Sherpa Fleece Blanket King Size Fuzzy Soft Cozy Plush Flannel Blanket for Sofa, Couch, Bed, Outdoor, Travel - 108x90 Inches, Navy</t>
  </si>
  <si>
    <t>B07W6YY51M</t>
  </si>
  <si>
    <t>MPT51-0081</t>
  </si>
  <si>
    <t>MP2 Sherpa Fleece Throw Blanket Fuzzy Soft Cozy Plush Flannel Blanket for Sofa, Couch, Bed, Outdoor, Travel - 50x60 Inches, Grey</t>
  </si>
  <si>
    <t>B07W837HWN</t>
  </si>
  <si>
    <t>MPT51-0094</t>
  </si>
  <si>
    <t>MP2 Sherpa Fleece Throw Blanket Fuzzy Soft Cozy Plush Flannel Blanket for Sofa, Couch, Bed, Outdoor, Travel - 50x60 Inches, Burgundy</t>
  </si>
  <si>
    <t>B07W5YDH7B</t>
  </si>
  <si>
    <t>MPT51-0097</t>
  </si>
  <si>
    <t>MP2 Weighted Blanket 36 x 48 Inches 5lbs with Removable Coolmax Cooling and Warm Cover for Hot and Cold Sleepers Heavy Blanket with Nano - Ceramic Beads Navy</t>
  </si>
  <si>
    <t>B07V2H4MTL</t>
  </si>
  <si>
    <t>MPT51-0066</t>
  </si>
  <si>
    <t>MP2 Sherpa Fleece Throw Blanket Fuzzy Soft Cozy Plush Flannel Blanket for Sofa, Couch, Bed, Outdoor, Travel - 50x60 Inches, Pink Blush</t>
  </si>
  <si>
    <t>B07WC8CNRG</t>
  </si>
  <si>
    <t>MPT51-0096</t>
  </si>
  <si>
    <t>MP2 Silk Pillowcase 100% Mulberry Worm Silk Pillow Cover for Hair and Skin Queen Size Both Side 25 Momme 600 Thread Count 1 Pack with Hidden Zipper and Satin Pouch Envelope Gift Package White</t>
  </si>
  <si>
    <t>B07WCB5PVH</t>
  </si>
  <si>
    <t>MPT21-0133</t>
  </si>
  <si>
    <t>MP2 Sherpa Fleece Throw Blanket Fuzzy Soft Cozy Plush Flannel Blanket for Sofa, Couch, Bed, Outdoor, Travel - 50x60 Inches, Grey Ogee</t>
  </si>
  <si>
    <t>B07WC7H5TQ</t>
  </si>
  <si>
    <t>MPT51-0098</t>
  </si>
  <si>
    <t>MP2 Silk Pillowcase 100% Mulberry Worm Silk Pillow Cover for Hair and Skin Standard Size Both Side 19 Momme 600 Thread Count 1 Pack with Hidden Zipper and Satin Pouch Envelope Gift Package White</t>
  </si>
  <si>
    <t>B07W84V9RM</t>
  </si>
  <si>
    <t>MPT21-0117</t>
  </si>
  <si>
    <t>MP2 Waterproof Mattress Protector Pad Queen Size Bed Mattress Cover for Moving 100% Breathable Cooling Cotton Terry, Deep Pocket Fits 4"-21", Stain Release 3M Scotchgard</t>
  </si>
  <si>
    <t>B07S669VPW</t>
  </si>
  <si>
    <t>P-004</t>
  </si>
  <si>
    <t>MP2 Heated Sherpa Throw Blanket Electric Lap Blanket 50" x 60" with 3 Heating Levels 2 Hours Auto Off for Home and Office Use Machine Washable UL Certified, EMF Radiation Safe, Green/White Geometric</t>
  </si>
  <si>
    <t>B07ZVQRDX9</t>
  </si>
  <si>
    <t>MPT54-0007</t>
  </si>
  <si>
    <t>MP2 Sherpa Fleece Blanket Twin Size Fuzzy Soft Cozy Plush Flannel Blanket for Sofa  Couch  Bed  Outdoor  Travel - 66x90 Inches  Grey</t>
  </si>
  <si>
    <t>MP2 Weighted Blanket 48 x 72 Inches 15lbs Twin Size with Removable Coolmax Cooling and Warm Cover for Hot and Cold Sleepers Heavy Blanket with Nano -</t>
  </si>
  <si>
    <t>MP2 Heated Electric Blanket with 20 Heating Levels 10 Hours Auto Off Dual Controllers King Large and Oversized Blanket 100" x 90" Machine Washable UL</t>
  </si>
  <si>
    <t>MP2 Heated Sherpa Throw Blanket Electric Lap Blanket 50" x 60" with 3 Heating Levels 2 Hours Auto Off for Home and Office Use Machine Washable UL Cert</t>
  </si>
  <si>
    <t>MP2 Heated Sherpa Plush Throw  Electric Lap Blanket 50" x 60" with 3 Heating Levels | 2 Hours Auto Off  UL Certified EMF Radiation Safe  Machine Washa</t>
  </si>
  <si>
    <t>MP2 Heated Throw Blanket Electric Lap Blanket Faux Fur to Microlight 50" x 60" with 3 Heating Levels 2 Hours Auto Off for Home and Office Use Machine Washable UL Certified  EMF Radiation Safe  Grey</t>
  </si>
  <si>
    <t>MP2 Weighted Blanket 36 x 48 Inches 5lbs with Removable Coolmax Cooling and Warm Cover for Hot and Cold Sleepers Heavy Blanket with Nano - Ceramic Bea</t>
  </si>
  <si>
    <t>MP2 Waterproof Mattress Protector Pad California King Size Bed Mattress Cover for Moving 100% Breathable Cooling Cotton Terry  Deep Pocket Fits 4"-21"</t>
  </si>
  <si>
    <t>MPT16-0035</t>
  </si>
  <si>
    <t>MP2 Silk Pillowcase 100% Mulberry Worm Silk Pillow Cover for Hair and Skin King Size Both Side 25 Momme 600 Thread Count 1 Pack with Hidden Zipper and</t>
  </si>
  <si>
    <t>MP2Heated Sherpa Plush Throw  Electric Lap Blanket 50" x 60" with 3 Heating Levels | 2 Hours Auto Off  UL Certified EMF Radiation Safe  Machine Washab</t>
  </si>
  <si>
    <t>MP2 Heated Electric Throw Blanket with Dual Foot Pockets 3 Heating Levels 2 Hours Shutt Off Foot Throw 50" x 62" Plush Microlight  Machine Washable UL Certified  EMF Radiation Safe  Navy</t>
  </si>
  <si>
    <t>MP2 Weighted Blanket 60 x 80 Inches 20lbs Queen Size with Removable Coolmax Cooling and Warm Cover for Hot and Cold Sleepers Heavy Blanket with Nano -</t>
  </si>
  <si>
    <t>MP2 Waterproof Mattress Protector Pad King Size Bed Mattress Cover for Moving 100% Breathable Cooling Cotton Terry  Deep Pocket Fits 4"-21"  Stain Rel</t>
  </si>
  <si>
    <t>MPT16-0034</t>
  </si>
  <si>
    <t>MP2 Waterproof Mattress Protector Pad Full Size Bed Mattress Cover for Moving 100% Breathable Cooling Cotton Terry  Deep Pocket Fit 4"-17"  Stain Release 3M Scotchgard</t>
  </si>
  <si>
    <t>MPT16-0032</t>
  </si>
  <si>
    <t>MP2 Heated Mattress Pad Twin with 5 Heat Settings and 10 Hours Auto Shut Off Single Controller Fit up to 18" Mattress Electric Mattress Cover with Dee</t>
  </si>
  <si>
    <t>MP2 Sherpa Fleece Throw Blanket Fuzzy Soft Cozy Plush Flannel Blanket for Sofa  Couch  Bed  Outdoor  Travel - 50x60 Inches  Leopard</t>
  </si>
  <si>
    <t>MP2 Sherpa Fleece Blanket Twin Size Fuzzy Soft Cozy Plush Flannel Blanket for Sofa  Couch  Bed  Outdoor  Travel - 66x90 Inches  Burgundy</t>
  </si>
  <si>
    <t>MP2 Heated Sherpa Throw Blanket Electric Lap Blanket 50" x 60" with 3 Heating Levels 2 Hours Auto Off for Home and Office Use Machine Washable UL Certified  EMF Radiation Safe  Grey/Black/White Plaid</t>
  </si>
  <si>
    <t>MP2 Sherpa Fleece Blanket Queen Size Fuzzy Soft Cozy Plush Flannel Blanket for Sofa  Couch  Bed  Outdoor  Travel - 90x90 Inches  Grey</t>
  </si>
  <si>
    <t>MP2 Heated Mattress Pad King with 5 Heat Settings and 10 Hours Auto Shut Off Dual Controllers Fit up to 18" Mattress Electric Mattress Cover with Deep</t>
  </si>
  <si>
    <t>MP2 Waterproof Mattress Protector Pad Twin XL Size Bed Mattress Cover for Moving 100% Breathable Cooling Cotton Terry  Deep Pocket Fit 4"-17"  Stain R</t>
  </si>
  <si>
    <t>MPT16-0031</t>
  </si>
  <si>
    <t>MP2 Sherpa Fleece Blanket Twin Size Fuzzy Soft Cozy Plush Flannel Blanket for Sofa  Couch  Bed  Outdoor  Travel - 66x90 Inches  Navy</t>
  </si>
  <si>
    <t>MP2 Silk Pillowcase 100% Mulberry Worm Silk Pillow Cover for Hair and Skin Queen Size Both Side 19 Momme 600 Thread Count 1 Pack with Hidden Zipper an</t>
  </si>
  <si>
    <t>MP2 Waterproof Mattress Protector Pad Queen Size Bed Mattress Cover for Moving 100% Breathable Cooling Cotton Terry  Deep Pocket Fits 4"-21"  Stain Release 3M Scotchgard</t>
  </si>
  <si>
    <t>MPT16-0033</t>
  </si>
  <si>
    <t>MP2 Silk Pillowcase 100% Mulberry Worm Silk Pillow Cover for Hair and Skin Queen Size Both Side 25 Momme 600 Thread Count 1 Pack with Hidden Zipper an</t>
  </si>
  <si>
    <t>MP2 Sherpa Fleece Throw Blanket Fuzzy Soft Cozy Plush Flannel Blanket for Sofa  Couch  Bed  Outdoor  Travel - 50x60 Inches  Pink Blush</t>
  </si>
  <si>
    <t>MP2 Heated Electric Throw Blanket with Dual Foot Pockets 3 Heating Levels 2 Hours Shutt Off Foot Throw 50" x 62" Plush Microlight  Machine Washable UL Certified  EMF Radiation Safe  Grey</t>
  </si>
  <si>
    <t>MP2 Silk Pillowcase 100% Mulberry Worm Silk Pillow Cover for Hair and Skin King Size Both Side 19 Momme 600 Thread Count 1 Pack with Hidden Zipper and</t>
  </si>
  <si>
    <t>MP2 Sherpa Fleece Blanket Queen Size Fuzzy Soft Cozy Plush Flannel Blanket for Sofa  Couch  Bed  Outdoor  Travel - 90x90 Inches  Pink Blush</t>
  </si>
  <si>
    <t>MP2 Weighted Blanket 60 x 80 Inches 25lbs Queen Size with Removable Coolmax Cooling and Warm Cover for Hot and Cold Sleepers Heavy Blanket with Nano -</t>
  </si>
  <si>
    <t>MP2 Waterproof Mattress Protector Pad Twin Size Bed Mattress Cover for Moving 100% Breathable Cooling Cotton Terry  Deep Pocket Fit 4"-17"  Stain Release 3M Scotchgard</t>
  </si>
  <si>
    <t>MPT16-0030</t>
  </si>
  <si>
    <t>MP2 Silk Pillowcase 100% Mulberry Worm Silk Pillow Cover for Hair and Skin Standard Size Both Side 25 Momme 600 Thread Count 1 Pack with Hidden Zipper</t>
  </si>
  <si>
    <t>MP2 Silk Pillowcase 100% Mulberry Worm Silk Pillow Cover for Hair and Skin Standard Size Both Side 19 Momme 600 Thread Count 1 Pack with Hidden Zipper</t>
  </si>
  <si>
    <t>MP2 Heated Mattress Pad Full with 5 Heat Settings and 10 Hours Auto Shut Off Single Controller Fit up to 18" Mattress Electric Mattress Cover with Dee</t>
  </si>
  <si>
    <t>MP2 Sherpa Fleece Blanket King Size Fuzzy Soft Cozy Plush Flannel Blanket for Sofa  Couch  Bed  Outdoor  Travel - 108x90 Inches  Grey</t>
  </si>
  <si>
    <t>MP2 Heated Mattress Pad Queen with 5 Heat Settings and 10 Hours Auto Shut Off Dual Controllers Fit up to 18" Mattress Electric Mattress Cover with Deep Pocket 60 x 80</t>
  </si>
  <si>
    <t>MP2 Heated Electric Throw Blanket with Dual Foot Pockets 3 Heating Levels 2 Hours Shutt Off Foot Throw 50" x 62" Plush Microlight  Machine Washable UL Certified  EMF Radiation Safe  Natural Geometric</t>
  </si>
  <si>
    <t>MP2 Sherpa Fleece Throw Blanket Fuzzy Soft Cozy Plush Flannel Blanket for Sofa  Couch  Bed  Outdoor  Travel - 50x60 Inches  Grey Ogee</t>
  </si>
  <si>
    <t>MP2 Sherpa Fleece Throw Blanket Fuzzy Soft Cozy Plush Flannel Blanket for Sofa  Couch  Bed  Outdoor  Travel - 50x60 Inches  Black&amp;Grey Plaid</t>
  </si>
  <si>
    <t>MP2 Sherpa Fleece Throw Blanket Fuzzy Soft Cozy Plush Flannel Blanket for Sofa  Couch  Bed  Outdoor  Travel - 50x60 Inches  Aqua Medallion</t>
  </si>
  <si>
    <t>MP2 Sherpa Fleece Throw Blanket Fuzzy Soft Cozy Plush Flannel Blanket for Sofa  Couch  Bed  Outdoor  Travel - 50x60 Inches  Burgundy</t>
  </si>
  <si>
    <t>MP2 Sherpa Fleece Blanket King Size Fuzzy Soft Cozy Plush Flannel Blanket for Sofa  Couch  Bed  Outdoor  Travel - 108x90 Inches  Burgundy</t>
  </si>
  <si>
    <t>MP2 Weighted Blanket 41 x 60 Inches 10lbs with Removable Coolmax Cooling and Warm Cover for Hot and Cold Sleepers Heavy Blanket with Nano - Ceramic Be</t>
  </si>
  <si>
    <t>MP2 Heated Throw Blanket Electric Lap Blanket Faux Fur to Microlight 50" x 60" with 3 Heating Levels 2 Hours Auto Off Machine Washable UL Certified  E</t>
  </si>
  <si>
    <t>MP2 Sherpa Fleece Blanket Queen Size Fuzzy Soft Cozy Plush Flannel Blanket for Sofa  Couch  Bed  Outdoor  Travel - 90x90 Inches  Blue Plaid</t>
  </si>
  <si>
    <t>MP2 Electric Wearable Blanket Heated Shawl Poncho Fleece Wrap Throw with Buttons  3 Heat Settings 2 Hours Auto Shut Off  50"x 64" Grey</t>
  </si>
  <si>
    <t>MP2 Heated Mattress Pad Twin XL with 5 Heat Settings and 10 Hours Auto Shut Off Single Controller Fit up to 18" Mattress Electric Mattress Cover with</t>
  </si>
  <si>
    <t>MP2 Heated Throw Blanket Electric Lap Blanket Faux Fur to Microlight 50" x 60" with 3 Heating Levels 2 Hours Auto Off for Home and Office Use Machine Washable UL Certified  EMF Radiation Safe  Blush</t>
  </si>
  <si>
    <t>MP2 Sherpa Fleece Throw Blanket Fuzzy Soft Cozy Plush Flannel Blanket for Sofa  Couch  Bed  Outdoor  Travel - 50x60 Inches  Grey Plaid</t>
  </si>
  <si>
    <t>MP2 Heated Electric Blanket with 20 Heating Levels 10 Hours Auto Off Dual Controllers King Large and Oversized Blanket 100" x 90" Machine Washable UL Certified  EMF Radiation Safe  Grey</t>
  </si>
  <si>
    <t>MP2 Heated Mattress Pad California King with 5 Heat Settings and 10 Hours Auto Shut Off Dual Controllers Fit up to 18" Mattress Electric Mattress Cove</t>
  </si>
  <si>
    <t>MP2 Heated Electric Blanket with 20 Heating Levels 10 Hours Auto Off Dual Controllers Queen Large and Oversized Blanket 84" x 90" Machine Washable UL</t>
  </si>
  <si>
    <t>MP2 Sherpa Fleece Blanket Twin Size Fuzzy Soft Cozy Plush Flannel Blanket for Sofa  Couch  Bed  Outdoor  Travel - 66x90 Inches  Grey Ogee</t>
  </si>
  <si>
    <t>MP2 Electric Wearable Blanket Heated Shawl Poncho Fleece Wrap Throw with Buttons  3 Heat Settings 2 Hours Auto Shut Off  50"x 64" Geo</t>
  </si>
  <si>
    <t>MP2 Sherpa Fleece Blanket King Size Fuzzy Soft Cozy Plush Flannel Blanket for Sofa  Couch  Bed  Outdoor  Travel - 108x90 Inches  Pink Blush</t>
  </si>
  <si>
    <t>MP2 Sherpa Fleece Blanket King Size Fuzzy Soft Cozy Plush Flannel Blanket for Sofa  Couch  Bed  Outdoor  Travel - 108x90 Inches  Grey Ogee</t>
  </si>
  <si>
    <t>MP2 Heated Electric Blanket with 20 Heating Levels 10 Hours Auto Off Dual Controllers Queen Large and Oversized Blanket 84" x 90" Machine Washable UL Certified  EMF Radiation Safe  Grey</t>
  </si>
  <si>
    <t>MP2 Sherpa Fleece Throw Blanket Fuzzy Soft Cozy Plush Flannel Blanket for Sofa  Couch  Bed  Outdoor  Travel - 50x60 Inches  Grey</t>
  </si>
  <si>
    <t>MP2 Electric Wearable Blanket Heated Shawl Poncho Fleece Wrap Throw with Buttons  3 Heat Settings 2 Hours Auto Shut Off  50"x 64" Leopard</t>
  </si>
  <si>
    <t>MP2 Heated Sherpa Throw Blanket Electric Lap Blanket 50" x 60" with 3 Heating Levels 2 Hours Auto Off for Home and Office Use Machine Washable UL Certified  EMF Radiation Safe  Green/White Geometric</t>
  </si>
  <si>
    <t>MP2 Sherpa Fleece Blanket Queen Size Fuzzy Soft Cozy Plush Flannel Blanket for Sofa  Couch  Bed  Outdoor  Travel - 90x90 Inches  Navy</t>
  </si>
  <si>
    <t>MP2 Sherpa Fleece Blanket Queen Size Fuzzy Soft Cozy Plush Flannel Blanket for Sofa  Couch  Bed  Outdoor  Travel - 90x90 Inches  Grey Ogee</t>
  </si>
  <si>
    <t>MP2 Electric Wearable Blanket Heated Shawl Poncho Fleece Wrap Throw with Buttons  3 Heat Settings 2 Hours Auto Shut Off  50"x 64" Pink Blush</t>
  </si>
  <si>
    <t>MP2 Sherpa Fleece Blanket King Size Fuzzy Soft Cozy Plush Flannel Blanket for Sofa  Couch  Bed  Outdoor  Travel - 108x90 Inches  Navy</t>
  </si>
  <si>
    <t>MP2 Heated Electric Blanket with 20 Heating Levels 10 Hours Auto Off Dual Controllers King Large and Oversized Blanket 100" x 90" Machine Washable UL Certified  EMF Radiation Safe  Tan</t>
  </si>
  <si>
    <t>MP2 Heated Electric Blanket with 20 Heating Levels 10 Hours Auto Off Full Large and Oversized Plush Microlight Blanket 80" x 84" Machine Washable UL C</t>
  </si>
  <si>
    <t>MP2 Electric Wearable Blanket Heated Shawl Poncho Fleece Wrap Throw with Buttons  3 Heat Settings 2 Hours Auto Shut Off  50"x 64" Paisley</t>
  </si>
  <si>
    <t>MP2 Sherpa Fleece Throw Blanket Fuzzy Soft Cozy Plush Flannel Blanket for Sofa  Couch  Bed  Outdoor  Travel - 50x60 Inches  Pink Ogee</t>
  </si>
  <si>
    <t>MP2 Heated Electric Throw Blanket with Dual Foot Pockets 3 Heating Levels 2 Hours Shutt Off Foot Throw 50" x 62" Plush Microlight  Machine Washable UL</t>
  </si>
  <si>
    <t>MP2 Sherpa Fleece Blanket Twin Size Fuzzy Soft Cozy Plush Flannel Blanket for Sofa  Couch  Bed  Outdoor  Travel - 66x90 Inches  Pink</t>
  </si>
  <si>
    <t>MP2 Sherpa Fleece Blanket Queen Size Fuzzy Soft Cozy Plush Flannel Blanket for Sofa  Couch  Bed  Outdoor  Travel - 90x90 Inches  Burgundy</t>
  </si>
  <si>
    <t>MP2 Sherpa Fleece Blanket Twin Size Fuzzy Soft Cozy Plush Flannel Blanket for Sofa  Couch  Bed  Outdoor  Travel - 66x90 Inches  Blue Plaid</t>
  </si>
  <si>
    <t>MP2 Sherpa Fleece Throw Blanket Fuzzy Soft Cozy Plush Flannel Blanket for Sofa  Couch  Bed  Outdoor  Travel - 50x60 Inches  Blue Plaid</t>
  </si>
  <si>
    <t>MP2 Heated Electric Blanket with 20 Heating Levels 10 Hours Auto Off Dual Controllers Queen Large and Oversized Blanket 84" x 90" Machine Washable UL Certified  EMF Radiation Safe  Sapphire Blue</t>
  </si>
  <si>
    <t>MP2 Electric Wearable Blanket Heated Shawl Poncho Fleece Wrap Throw with Buttons  3 Heat Settings 2 Hours Auto Shut Off  50"x 64" Sefoam</t>
  </si>
  <si>
    <t>MP2 Sherpa Fleece Throw Blanket Fuzzy Soft Cozy Plush Flannel Blanket for Sofa  Couch  Bed  Outdoor  Travel - 50x60 Inches  Navy</t>
  </si>
  <si>
    <t>MP2 Heated Electric Blanket with 20 Heating Levels 10 Hours Auto Off Dual Controllers Queen Large and Oversized Blanket 84" x 90" Machine Washable UL Certified  EMF Radiation Safe  Ivory</t>
  </si>
  <si>
    <t>B07ZVQR81X</t>
  </si>
  <si>
    <t>MPT54-0025</t>
  </si>
  <si>
    <t>MP2 Sherpa Fleece Blanket King Size Fuzzy Soft Cozy Plush Flannel Blanket for Sofa  Couch  Bed  Outdoor  Travel - 108x90 Inches  Blue Plaid</t>
  </si>
  <si>
    <t>MP2 Heated Electric Blanket with 20 Heating Levels 10 Hours Auto Off Dual Controllers King Large and Oversized Blanket 100" x 90" Machine Washable UL Certified  EMF Radiation Safe  Sapphire Blue</t>
  </si>
  <si>
    <t>MP2 Waterproof Mattress Protector Pad Full Size Bed Mattress Cover for Moving 100% Breathable Cooling Cotton Terry  Deep Pocket Fit 4"-17"  Stain Rele</t>
  </si>
  <si>
    <t>MP2 Waterproof Mattress Protector Pad Queen Size Bed Mattress Cover for Moving 100% Breathable Cooling Cotton Terry  Deep Pocket Fits 4"-21"  Stain Re</t>
  </si>
  <si>
    <t>MP2 Fleece Heated Blanket Wrap Shawl  Wearable Electric Poncho Throw with Buttons  3 Heating Settings &amp; 2 Hours Auto Shut Off  50"x 64" Paisley</t>
  </si>
  <si>
    <t>MP2 Cozy Sherpa Fleece Blanket Throw - Fuzzy Soft Plush Flannel Blanket for Sofa  Couch  Bed  Travel - 50x60 Inches  Grey</t>
  </si>
  <si>
    <t>MP2 Heated Mattress Pad Twin with 5 Heat Settings and 10 Hours Auto Shut Off Single Controller Electric Mattress Cover | Fit up to 18" Bed Warmer with</t>
  </si>
  <si>
    <t>MP2 Heated Sherpa Plush Throw  Electric Lap Blanket 50" x 60" with 3 Heating Levels | 2 Hours Auto Off  UL Certified EMF Radiation Safe  Machine Washable  Aqua</t>
  </si>
  <si>
    <t>MP2 Cozy Fleece Sherpa Throw Blanket - Fuzzy Soft Plush Flannel Blanket for Sofa  Couch  Bed  Outdoor  Travel - 50x60 Inches  Grey Ogee</t>
  </si>
  <si>
    <t>MP2 Heated Mattress Pad Queen with 5 Heat Settings and 10 Hours Auto Shut Off Dual Controllers Electric Mattress Cover | Fit up to 18" Bed Warmer with</t>
  </si>
  <si>
    <t>MP2 Heated Mattress Pad King with 5 Heat Settings and 10 Hours Auto Shut Off Dual Controllers Electric Mattress Cover | Fit up to 18" Bed Warmer with</t>
  </si>
  <si>
    <t>MP2 Heated Electric Blanket with 20 Heating Levels 10 Hours Auto Shutoff Dual Controllers | UL Certified EMF Radiation Safe  Machine Washable  King 10</t>
  </si>
  <si>
    <t>MP2 Fleece Heated Blanket Wrap Shawl  Wearable Electric Poncho Throw with Buttons  3 Heating Settings &amp; 2 Hours Auto Shut Off  50"x 64" Pink Blush</t>
  </si>
  <si>
    <t>MP2 Heated Sherpa Throw Blanket Electric Lap Blanket 50" x 60" with 3 Heating Levels 2 Hours Auto Off for Home and Office Use Machine Washable UL Certified  EMF Radiation Safe  Tan</t>
  </si>
  <si>
    <t>MP2 Heated Electric Blanket with 20 Heating Levels 10 Hours Auto Shutoff Dual Controllers | UL Certified EMF Radiation Safe  Machine Washable  Queen 84" x 90"  Grey</t>
  </si>
  <si>
    <t>MP2 Heated Mattress Pad California King with 5 Heat Settings and 10 Hours Auto Shut Off Dual Controllers Electric Mattress Cover | Fit up to 18" Bed W</t>
  </si>
  <si>
    <t>MP2 Fleece Heated Blanket Wrap Shawl  Wearable Electric Poncho Throw with Buttons  3 Heating Settings &amp; 2 Hours Auto Shut Off  50"x 64" Grey</t>
  </si>
  <si>
    <t>MP2 Fleece Heated Blanket Wrap Shawl  Wearable Electric Poncho Throw with Buttons  3 Heating Settings &amp; 2 Hours Auto Shut Off  50"x 64" Geo</t>
  </si>
  <si>
    <t>MP2 Heated Mattress Pad Twin XL with 5 Heat Settings and 10 Hours Auto Shut Off Single Controller Electric Mattress Cover | Fit up to 18" Bed Warmer with Deep Pocket 39" x 80"</t>
  </si>
  <si>
    <t>MP2 Heated Mattress Pad Full with 5 Heat Settings and 10 Hours Auto Shut Off Single Controller Electric Mattress Cover | Fit up to 18" Bed Warmer with</t>
  </si>
  <si>
    <t>MP2 Heated Electric Blanket with 20 Heating Levels 10 Hours Auto Shutoff Dual Controllers | UL Certified EMF Radiation Safe  Machine Washable  Queen 8</t>
  </si>
  <si>
    <t>MP2 100% Mulberry Silk Pillowcases Queen Size - 19 Momme 600 Thread Count Organic Worm Silk Pillow Cover with Hidden Zipper for Protecting Hair and Sk</t>
  </si>
  <si>
    <t>MP2 Fleece Heated Blanket Wrap Shawl  Wearable Electric Poncho Throw with Buttons  3 Heating Settings &amp; 2 Hours Auto Shut Off  50"x 64" Sefoam</t>
  </si>
  <si>
    <t>MP2 Heated Throw Blanket Electric Lap Blanket Faux Fur to Microlight 50" x 60" with 3 Heating Levels 2 Hours Auto Off for Home and Office Use Machine</t>
  </si>
  <si>
    <t>MP2 Cozy Sherpa Microfiber Throw Blanket - Fuzzy Soft Fleece Plush Flannel Blanket for Sofa  Couch  Bed  Outdoor  Travel - 50x60 Inches  Aqua Medallio</t>
  </si>
  <si>
    <t>MP2 Heated Electric Blanket with 20 Heating Levels 10 Hours Auto Shutoff Dual Controllers | UL Certified EMF Radiation Safe  Machine Washable  King 100" x 90"  Grey</t>
  </si>
  <si>
    <t>MP2 Cozy Sherpa Fleece Grey Throw Blanket for Couch - Fuzzy Soft Plush Flannel Blanket for Sofa  Bed  Outdoor  Travel - 50x60 Inches  Grey</t>
  </si>
  <si>
    <t>MP2 Waterproof Mattress Protector Pad Twin Size Bed Mattress Cover for Moving 100% Breathable Cooling Cotton Terry  Deep Pocket Fit 4"-17"  Stain Rele</t>
  </si>
  <si>
    <t>MP2 Fuzzy Fleece Sherpa Leopard Print Throw Blankets - Cozy Soft Plush Flannel Blanket for Sofa  Couch  Bed  Travel - 50x60 Inches</t>
  </si>
  <si>
    <t>MP2 Fuzzy Sherpa Fleece Oversized Queen Blanket  Soft Cozy Plush Flannel Blanket for Sofa  Couch  Bed - 90x90 Inches  Pink Blush</t>
  </si>
  <si>
    <t>MP2 Fleece Heated Blanket Wrap Shawl  Wearable Electric Poncho Throw with Buttons  3 Heating Settings &amp; 2 Hours Auto Shut Off  50"x 64" Leopard</t>
  </si>
  <si>
    <t>MP2 Soft Cozy Polar Fleece Blanket Queen Size - Fuzzy Plush Sherpa Flannel Blanket for Sofa  Couch  Bed - 90x90 Inches  Grey Ogee</t>
  </si>
  <si>
    <t>MP2 Soft Sherpa Fleece Grey Blanket King Size  Fuzzy Plush Cozy Flannel Reversible Blanket for Sofa  Couch  Bed - 108x90 Inches</t>
  </si>
  <si>
    <t>MP2 Fuzzy Fleece Plaid Sherpa Blanket Throw - Cozy Soft Plush Flannel Blanket for Sofa  Couch  Bed  Travel - 50x60 Inches  Black&amp;Grey Plaid</t>
  </si>
  <si>
    <t>MP2 Cozy Fleece Sherpa Blanket Throw - Fuzzy Plush Flannel Blanket for Sofa  Couch  Bed  Travel - 50x60 Inches  Grey Ogee</t>
  </si>
  <si>
    <t>MP2 Cozy Fleece Sherpa Blanket Queen Size  Soft Fuzzy Plush Flannel Reversible Blanket for Sofa  Couch  Bed - 90x90 Inches  Grey</t>
  </si>
  <si>
    <t>MP2 Heated Sherpa Plush Throw  Electric Lap Blanket 50" x 60" with 3 Heating Levels | 2 Hours Auto Off  UL Certified EMF Radiation Safe  Machine Washable  Grey</t>
  </si>
  <si>
    <t>MP2 Heated Electric Blanket with 20 Heating Levels 10 Hours Auto Shutoff | UL Certified EMF Radiation Safe  Machine Washable  Full 80" x 84"  Tan</t>
  </si>
  <si>
    <t>B07ZVQMRFL</t>
  </si>
  <si>
    <t>MPT54-0019</t>
  </si>
  <si>
    <t>WOW Change(Total Gross Sales)</t>
  </si>
  <si>
    <t>Percentage</t>
  </si>
  <si>
    <t>Total Orders</t>
  </si>
  <si>
    <t>Total Units</t>
  </si>
  <si>
    <t>WOW Change(Total Units)</t>
  </si>
  <si>
    <t>Discounts</t>
  </si>
  <si>
    <t>Promo Percentage</t>
  </si>
  <si>
    <t>Net Refund</t>
  </si>
  <si>
    <t>Refund Percentage</t>
  </si>
  <si>
    <t>Ads Percentage</t>
  </si>
  <si>
    <t>ROI</t>
  </si>
  <si>
    <t>WOW Change(ROI)</t>
  </si>
  <si>
    <t>WOW Change(Profit)</t>
  </si>
  <si>
    <t>Margin</t>
  </si>
  <si>
    <t>WOW Change(Margin)</t>
  </si>
  <si>
    <t>Sessions</t>
  </si>
  <si>
    <t>WOW Change(Sessions)</t>
  </si>
  <si>
    <t>Unit Sess %</t>
  </si>
  <si>
    <t>WOW Change(Unit Sess %)</t>
  </si>
  <si>
    <t>Silk Pillowcase for Hair and Skin | 100% Mulberry Worm  Both Sides 19 Momme 600 Thread Count Pillow Cover w/Hidden Zipper - 1 Pack  Queen Size  Blush</t>
  </si>
  <si>
    <t>100% Mulberry Worm Silk Pillowcase  Both Sides 25 Momme 600 Thread Count Pillow Cover for Hair and Skin with Hidden Zipper - 1 Pack  Queen Size  Blush</t>
  </si>
  <si>
    <t>Silk Pillowcase 100% Mulberry Worm  Both Sides 19 Momme 600 Thread Count Cooling Pillowcases for Hair and Skin w/Hidden Zipper - 1 Pack  Standard Size</t>
  </si>
  <si>
    <t>Silk Pillow Cases Standard Size | 100% Mulberry Worm  Both Sides 19 Momme 600 Thread Count Pillow Cover for Hair and Skin w/Hidden Zipper - 1 Pack  Bl</t>
  </si>
  <si>
    <t>Silk Pillow Case 100% Mulberry Worm Both Sides 25 Momme 600 Thread Count  Silk Pillow Cover for Hair and Skin with Hidden Zipper - 1 Pack  Queen Size</t>
  </si>
  <si>
    <t>MP2 Heated Mattress Pad Twin XL with 5 Heat Settings and 10 Hours Auto Shut Off Single Controller Electric Mattress Cover | Fit up to 18" Bed Warmer w</t>
  </si>
  <si>
    <t>WOW</t>
  </si>
  <si>
    <t>20%</t>
  </si>
  <si>
    <t>3.00%</t>
  </si>
  <si>
    <t>12.00%</t>
  </si>
  <si>
    <t>2.00%</t>
  </si>
  <si>
    <t>Net Target</t>
  </si>
  <si>
    <t>Real Net</t>
  </si>
  <si>
    <t>Projected</t>
  </si>
  <si>
    <t>Ads Real</t>
  </si>
  <si>
    <t>Review Real</t>
  </si>
  <si>
    <t>Social Real</t>
  </si>
  <si>
    <t>Promo Real</t>
  </si>
  <si>
    <t>Photo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</si>
</sst>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$#,##0.00;[Red]$(#,##0.00)"/>
    <numFmt numFmtId="166" formatCode="0.00%;[Red]0.00%"/>
    <numFmt numFmtId="167" formatCode="$#,##0.00"/>
    <numFmt numFmtId="168" formatCode="0;[Red]0"/>
  </numFmts>
  <fonts count="4"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A3"/>
        <bgColor rgb="FFFCE5A3"/>
      </patternFill>
    </fill>
    <fill>
      <patternFill patternType="solid">
        <fgColor rgb="FFDD999B"/>
        <bgColor rgb="FFDD999B"/>
      </patternFill>
    </fill>
    <fill>
      <patternFill patternType="solid">
        <fgColor rgb="FFB2E0BF"/>
        <bgColor rgb="FFB2E0BF"/>
      </patternFill>
    </fill>
    <fill>
      <patternFill patternType="solid">
        <fgColor rgb="FFAAC1EF"/>
        <bgColor rgb="FFAAC1EF"/>
      </patternFill>
    </fill>
    <fill>
      <patternFill patternType="solid">
        <fgColor rgb="FFF2CCA3"/>
        <bgColor rgb="FFF2CCA3"/>
      </patternFill>
    </fill>
    <fill>
      <patternFill patternType="solid">
        <fgColor rgb="FFB2A8D3"/>
        <bgColor rgb="FFB2A8D3"/>
      </patternFill>
    </fill>
    <fill>
      <patternFill patternType="solid">
        <fgColor rgb="FF71B88C"/>
        <bgColor rgb="FF71B88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9" xfId="0" applyAlignment="1" applyFont="1" applyNumberFormat="1">
      <alignment horizontal="center" readingOrder="0" vertical="bottom"/>
    </xf>
    <xf borderId="0" fillId="2" fontId="1" numFmtId="164" xfId="0" applyAlignment="1" applyFill="1" applyFont="1" applyNumberFormat="1">
      <alignment horizontal="center" readingOrder="0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6" fontId="1" numFmtId="164" xfId="0" applyAlignment="1" applyFont="1" applyNumberFormat="1">
      <alignment readingOrder="0" vertical="bottom"/>
    </xf>
    <xf borderId="0" fillId="7" fontId="1" numFmtId="0" xfId="0" applyAlignment="1" applyFont="1">
      <alignment readingOrder="0" vertical="bottom"/>
    </xf>
    <xf borderId="0" fillId="0" fontId="1" numFmtId="164" xfId="0" applyFont="1" applyNumberForma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1" numFmtId="164" xfId="0" applyFont="1" applyNumberFormat="1"/>
    <xf borderId="0" fillId="8" fontId="1" numFmtId="10" xfId="0" applyFont="1" applyNumberFormat="1"/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1" fontId="1" numFmtId="10" xfId="0" applyAlignment="1" applyFill="1" applyFont="1" applyNumberFormat="1">
      <alignment horizontal="center" readingOrder="0"/>
    </xf>
    <xf borderId="0" fillId="11" fontId="1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2" fontId="1" numFmtId="0" xfId="0" applyAlignment="1" applyFont="1">
      <alignment horizontal="center" readingOrder="0"/>
    </xf>
    <xf borderId="0" fillId="13" fontId="1" numFmtId="10" xfId="0" applyAlignment="1" applyFill="1" applyFont="1" applyNumberFormat="1">
      <alignment horizontal="center" readingOrder="0"/>
    </xf>
    <xf borderId="0" fillId="13" fontId="1" numFmtId="0" xfId="0" applyAlignment="1" applyFont="1">
      <alignment horizontal="center" readingOrder="0"/>
    </xf>
    <xf borderId="0" fillId="14" fontId="1" numFmtId="10" xfId="0" applyAlignment="1" applyFill="1" applyFont="1" applyNumberFormat="1">
      <alignment horizontal="center" readingOrder="0"/>
    </xf>
    <xf borderId="0" fillId="14" fontId="1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11" fontId="1" numFmtId="0" xfId="0" applyAlignment="1" applyFont="1">
      <alignment horizontal="center"/>
    </xf>
    <xf borderId="0" fillId="12" fontId="1" numFmtId="0" xfId="0" applyAlignment="1" applyFont="1">
      <alignment horizontal="center"/>
    </xf>
    <xf borderId="0" fillId="13" fontId="1" numFmtId="0" xfId="0" applyAlignment="1" applyFont="1">
      <alignment horizontal="center"/>
    </xf>
    <xf borderId="0" fillId="14" fontId="1" numFmtId="0" xfId="0" applyAlignment="1" applyFont="1">
      <alignment horizontal="center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15" fontId="1" numFmtId="0" xfId="0" applyFill="1" applyFont="1"/>
    <xf borderId="0" fillId="15" fontId="1" numFmtId="0" xfId="0" applyAlignment="1" applyFont="1">
      <alignment readingOrder="0"/>
    </xf>
    <xf borderId="0" fillId="15" fontId="1" numFmtId="165" xfId="0" applyFont="1" applyNumberFormat="1"/>
    <xf borderId="0" fillId="15" fontId="1" numFmtId="166" xfId="0" applyFont="1" applyNumberFormat="1"/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0" xfId="0" applyFont="1"/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7" xfId="0" applyFont="1" applyNumberFormat="1"/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15" fontId="1" numFmtId="167" xfId="0" applyFont="1" applyNumberFormat="1"/>
    <xf borderId="0" fillId="15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10" xfId="0" applyAlignment="1" applyFont="1" applyNumberFormat="1">
      <alignment horizontal="center"/>
    </xf>
    <xf quotePrefix="1" borderId="0" fillId="0" fontId="3" numFmtId="10" xfId="0" applyAlignment="1" applyFont="1" applyNumberFormat="1">
      <alignment horizontal="center"/>
    </xf>
    <xf borderId="0" fillId="10" fontId="1" numFmtId="10" xfId="0" applyAlignment="1" applyFont="1" applyNumberFormat="1">
      <alignment horizontal="center"/>
    </xf>
    <xf quotePrefix="1" borderId="0" fillId="11" fontId="1" numFmtId="10" xfId="0" applyAlignment="1" applyFont="1" applyNumberFormat="1">
      <alignment horizontal="center"/>
    </xf>
    <xf borderId="0" fillId="12" fontId="1" numFmtId="10" xfId="0" applyAlignment="1" applyFont="1" applyNumberFormat="1">
      <alignment horizontal="center"/>
    </xf>
    <xf quotePrefix="1" borderId="0" fillId="13" fontId="1" numFmtId="10" xfId="0" applyAlignment="1" applyFont="1" applyNumberFormat="1">
      <alignment horizontal="center"/>
    </xf>
    <xf quotePrefix="1" borderId="0" fillId="14" fontId="1" numFmtId="10" xfId="0" applyAlignment="1" applyFont="1" applyNumberFormat="1">
      <alignment horizontal="center"/>
    </xf>
    <xf borderId="0" fillId="0" fontId="3" numFmtId="10" xfId="0" applyFont="1" applyNumberFormat="1"/>
    <xf borderId="0" fillId="9" fontId="3" numFmtId="10" xfId="0" applyFont="1" applyNumberFormat="1"/>
    <xf borderId="0" fillId="10" fontId="3" numFmtId="10" xfId="0" applyFont="1" applyNumberFormat="1"/>
    <xf borderId="0" fillId="11" fontId="3" numFmtId="10" xfId="0" applyFont="1" applyNumberFormat="1"/>
    <xf borderId="0" fillId="12" fontId="3" numFmtId="10" xfId="0" applyFont="1" applyNumberFormat="1"/>
    <xf borderId="0" fillId="13" fontId="3" numFmtId="10" xfId="0" applyFont="1" applyNumberFormat="1"/>
    <xf borderId="0" fillId="14" fontId="3" numFmtId="10" xfId="0" applyFont="1" applyNumberFormat="1"/>
    <xf borderId="0" fillId="0" fontId="1" numFmtId="10" xfId="0" applyFont="1" applyNumberFormat="1"/>
    <xf borderId="0" fillId="9" fontId="1" numFmtId="10" xfId="0" applyAlignment="1" applyFont="1" applyNumberFormat="1">
      <alignment horizontal="center"/>
    </xf>
    <xf borderId="0" fillId="9" fontId="3" numFmtId="0" xfId="0" applyFont="1"/>
    <xf borderId="0" fillId="10" fontId="3" numFmtId="0" xfId="0" applyFont="1"/>
    <xf borderId="0" fillId="11" fontId="3" numFmtId="0" xfId="0" applyFont="1"/>
    <xf borderId="0" fillId="12" fontId="3" numFmtId="0" xfId="0" applyFont="1"/>
    <xf borderId="0" fillId="13" fontId="3" numFmtId="0" xfId="0" applyFont="1"/>
    <xf borderId="0" fillId="14" fontId="3" numFmtId="0" xfId="0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71B88C"/>
          <bgColor rgb="FF71B88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23.29"/>
    <col customWidth="1" min="8" max="9" width="16.29"/>
  </cols>
  <sheetData>
    <row r="1">
      <c r="A1" s="1"/>
      <c r="B1" s="1"/>
      <c r="C1" s="1"/>
      <c r="D1" s="1"/>
      <c r="E1" s="2">
        <v>0.2</v>
      </c>
      <c r="F1" s="3" t="s">
        <v>0</v>
      </c>
      <c r="L1" s="4" t="s">
        <v>1</v>
      </c>
      <c r="Q1" s="5" t="s">
        <v>2</v>
      </c>
      <c r="V1" s="6" t="s">
        <v>3</v>
      </c>
      <c r="AA1" s="7" t="s">
        <v>4</v>
      </c>
      <c r="AF1" s="8" t="s">
        <v>5</v>
      </c>
    </row>
    <row r="2">
      <c r="A2" s="9" t="s">
        <v>6</v>
      </c>
      <c r="B2" s="9" t="s">
        <v>7</v>
      </c>
      <c r="C2" s="9" t="s">
        <v>8</v>
      </c>
      <c r="D2" s="10" t="s">
        <v>9</v>
      </c>
      <c r="E2" s="9" t="s">
        <v>10</v>
      </c>
      <c r="F2" s="11" t="s">
        <v>11</v>
      </c>
      <c r="G2" s="12" t="s">
        <v>12</v>
      </c>
      <c r="H2" s="13"/>
      <c r="I2" s="13" t="s">
        <v>13</v>
      </c>
      <c r="J2" s="13" t="s">
        <v>14</v>
      </c>
      <c r="K2" s="14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7" t="s">
        <v>16</v>
      </c>
      <c r="W2" s="17" t="s">
        <v>17</v>
      </c>
      <c r="X2" s="17" t="s">
        <v>18</v>
      </c>
      <c r="Y2" s="17" t="s">
        <v>19</v>
      </c>
      <c r="Z2" s="17" t="s">
        <v>20</v>
      </c>
      <c r="AA2" s="18" t="s">
        <v>16</v>
      </c>
      <c r="AB2" s="18" t="s">
        <v>17</v>
      </c>
      <c r="AC2" s="19" t="s">
        <v>18</v>
      </c>
      <c r="AD2" s="18" t="s">
        <v>19</v>
      </c>
      <c r="AE2" s="18" t="s">
        <v>20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</row>
    <row r="3">
      <c r="F3" s="21"/>
      <c r="G3" s="22"/>
      <c r="H3" s="23"/>
      <c r="I3" s="23"/>
      <c r="J3" s="23"/>
      <c r="K3" s="24"/>
      <c r="L3" s="25"/>
      <c r="M3" s="23"/>
      <c r="O3" s="21"/>
      <c r="P3" s="21"/>
      <c r="Q3" s="25"/>
      <c r="R3" s="23"/>
      <c r="T3" s="21"/>
      <c r="U3" s="21"/>
      <c r="V3" s="25"/>
      <c r="W3" s="23"/>
      <c r="X3" s="23"/>
      <c r="Y3" s="21"/>
      <c r="Z3" s="21"/>
      <c r="AA3" s="25"/>
      <c r="AB3" s="23"/>
      <c r="AC3" s="24"/>
      <c r="AD3" s="21"/>
      <c r="AE3" s="21"/>
      <c r="AF3" s="25"/>
      <c r="AG3" s="23"/>
      <c r="AI3" s="21"/>
      <c r="AJ3" s="21"/>
    </row>
    <row r="4">
      <c r="F4" s="21"/>
      <c r="G4" s="22"/>
      <c r="H4" s="23"/>
      <c r="I4" s="23"/>
      <c r="J4" s="23"/>
      <c r="K4" s="24"/>
      <c r="L4" s="25"/>
      <c r="M4" s="23"/>
      <c r="O4" s="21"/>
      <c r="P4" s="21"/>
      <c r="Q4" s="25"/>
      <c r="R4" s="23"/>
      <c r="T4" s="21"/>
      <c r="U4" s="21"/>
      <c r="V4" s="25"/>
      <c r="W4" s="23"/>
      <c r="X4" s="23"/>
      <c r="Y4" s="21"/>
      <c r="Z4" s="21"/>
      <c r="AA4" s="25"/>
      <c r="AB4" s="23"/>
      <c r="AC4" s="24"/>
      <c r="AD4" s="21"/>
      <c r="AE4" s="21"/>
      <c r="AF4" s="25"/>
      <c r="AG4" s="23"/>
      <c r="AI4" s="21"/>
      <c r="AJ4" s="21"/>
    </row>
    <row r="5">
      <c r="F5" s="21"/>
      <c r="G5" s="22"/>
      <c r="H5" s="23"/>
      <c r="I5" s="23"/>
      <c r="J5" s="23"/>
      <c r="K5" s="24"/>
      <c r="L5" s="25"/>
      <c r="M5" s="23"/>
      <c r="O5" s="21"/>
      <c r="P5" s="21"/>
      <c r="Q5" s="25"/>
      <c r="R5" s="23"/>
      <c r="T5" s="21"/>
      <c r="U5" s="21"/>
      <c r="V5" s="25"/>
      <c r="W5" s="23"/>
      <c r="X5" s="23"/>
      <c r="Y5" s="21"/>
      <c r="Z5" s="21"/>
      <c r="AA5" s="25"/>
      <c r="AB5" s="23"/>
      <c r="AC5" s="24"/>
      <c r="AD5" s="21"/>
      <c r="AE5" s="21"/>
      <c r="AF5" s="25"/>
      <c r="AG5" s="23"/>
      <c r="AI5" s="21"/>
      <c r="AJ5" s="21"/>
    </row>
    <row r="6">
      <c r="F6" s="21"/>
      <c r="G6" s="22"/>
      <c r="H6" s="23"/>
      <c r="I6" s="23"/>
      <c r="J6" s="23"/>
      <c r="K6" s="24"/>
      <c r="L6" s="25"/>
      <c r="M6" s="23"/>
      <c r="O6" s="21"/>
      <c r="P6" s="21"/>
      <c r="Q6" s="25"/>
      <c r="R6" s="23"/>
      <c r="T6" s="21"/>
      <c r="U6" s="21"/>
      <c r="V6" s="25"/>
      <c r="W6" s="23"/>
      <c r="X6" s="23"/>
      <c r="Y6" s="21"/>
      <c r="Z6" s="21"/>
      <c r="AA6" s="25"/>
      <c r="AB6" s="23"/>
      <c r="AC6" s="24"/>
      <c r="AD6" s="21"/>
      <c r="AE6" s="21"/>
      <c r="AF6" s="25"/>
      <c r="AG6" s="23"/>
      <c r="AI6" s="21"/>
      <c r="AJ6" s="21"/>
    </row>
    <row r="7">
      <c r="F7" s="21"/>
      <c r="G7" s="22"/>
      <c r="H7" s="23"/>
      <c r="I7" s="23"/>
      <c r="J7" s="23"/>
      <c r="K7" s="24"/>
      <c r="L7" s="25"/>
      <c r="M7" s="23"/>
      <c r="O7" s="21"/>
      <c r="P7" s="21"/>
      <c r="Q7" s="25"/>
      <c r="R7" s="23"/>
      <c r="T7" s="21"/>
      <c r="U7" s="21"/>
      <c r="V7" s="25"/>
      <c r="W7" s="23"/>
      <c r="X7" s="23"/>
      <c r="Y7" s="21"/>
      <c r="Z7" s="21"/>
      <c r="AA7" s="25"/>
      <c r="AB7" s="23"/>
      <c r="AC7" s="24"/>
      <c r="AD7" s="21"/>
      <c r="AE7" s="21"/>
      <c r="AF7" s="25"/>
      <c r="AG7" s="23"/>
      <c r="AI7" s="21"/>
      <c r="AJ7" s="21"/>
    </row>
    <row r="8">
      <c r="F8" s="21"/>
      <c r="G8" s="22"/>
      <c r="H8" s="23"/>
      <c r="I8" s="23"/>
      <c r="J8" s="23"/>
      <c r="K8" s="24"/>
      <c r="L8" s="25"/>
      <c r="M8" s="23"/>
      <c r="O8" s="21"/>
      <c r="P8" s="21"/>
      <c r="Q8" s="25"/>
      <c r="R8" s="23"/>
      <c r="T8" s="21"/>
      <c r="U8" s="21"/>
      <c r="V8" s="25"/>
      <c r="W8" s="23"/>
      <c r="X8" s="23"/>
      <c r="Y8" s="21"/>
      <c r="Z8" s="21"/>
      <c r="AA8" s="25"/>
      <c r="AB8" s="23"/>
      <c r="AC8" s="24"/>
      <c r="AD8" s="21"/>
      <c r="AE8" s="21"/>
      <c r="AF8" s="25"/>
      <c r="AG8" s="23"/>
      <c r="AI8" s="21"/>
      <c r="AJ8" s="21"/>
    </row>
    <row r="9">
      <c r="F9" s="21"/>
      <c r="G9" s="22"/>
      <c r="H9" s="23"/>
      <c r="I9" s="23"/>
      <c r="J9" s="23"/>
      <c r="K9" s="24"/>
      <c r="L9" s="25"/>
      <c r="M9" s="23"/>
      <c r="O9" s="21"/>
      <c r="P9" s="21"/>
      <c r="Q9" s="25"/>
      <c r="R9" s="23"/>
      <c r="T9" s="21"/>
      <c r="U9" s="21"/>
      <c r="V9" s="25"/>
      <c r="W9" s="23"/>
      <c r="X9" s="23"/>
      <c r="Y9" s="21"/>
      <c r="Z9" s="21"/>
      <c r="AA9" s="25"/>
      <c r="AB9" s="23"/>
      <c r="AC9" s="24"/>
      <c r="AD9" s="21"/>
      <c r="AE9" s="21"/>
      <c r="AF9" s="25"/>
      <c r="AG9" s="23"/>
      <c r="AI9" s="21"/>
      <c r="AJ9" s="21"/>
    </row>
    <row r="10">
      <c r="F10" s="21"/>
      <c r="G10" s="22"/>
      <c r="H10" s="23"/>
      <c r="I10" s="23"/>
      <c r="J10" s="23"/>
      <c r="K10" s="24"/>
      <c r="L10" s="25"/>
      <c r="M10" s="23"/>
      <c r="O10" s="21"/>
      <c r="P10" s="21"/>
      <c r="Q10" s="25"/>
      <c r="R10" s="23"/>
      <c r="T10" s="21"/>
      <c r="U10" s="21"/>
      <c r="V10" s="25"/>
      <c r="W10" s="23"/>
      <c r="X10" s="23"/>
      <c r="Y10" s="21"/>
      <c r="Z10" s="21"/>
      <c r="AA10" s="25"/>
      <c r="AB10" s="23"/>
      <c r="AC10" s="24"/>
      <c r="AD10" s="21"/>
      <c r="AE10" s="21"/>
      <c r="AF10" s="25"/>
      <c r="AG10" s="23"/>
      <c r="AI10" s="21"/>
      <c r="AJ10" s="21"/>
    </row>
    <row r="11">
      <c r="F11" s="21"/>
      <c r="G11" s="22"/>
      <c r="H11" s="23"/>
      <c r="I11" s="23"/>
      <c r="J11" s="23"/>
      <c r="K11" s="24"/>
      <c r="L11" s="25"/>
      <c r="M11" s="23"/>
      <c r="O11" s="21"/>
      <c r="P11" s="21"/>
      <c r="Q11" s="25"/>
      <c r="R11" s="23"/>
      <c r="T11" s="21"/>
      <c r="U11" s="21"/>
      <c r="V11" s="25"/>
      <c r="W11" s="23"/>
      <c r="X11" s="23"/>
      <c r="Y11" s="21"/>
      <c r="Z11" s="21"/>
      <c r="AA11" s="25"/>
      <c r="AB11" s="23"/>
      <c r="AC11" s="24"/>
      <c r="AD11" s="21"/>
      <c r="AE11" s="21"/>
      <c r="AF11" s="25"/>
      <c r="AG11" s="23"/>
      <c r="AI11" s="21"/>
      <c r="AJ11" s="21"/>
    </row>
    <row r="12">
      <c r="F12" s="21"/>
      <c r="G12" s="22"/>
      <c r="H12" s="23"/>
      <c r="I12" s="23"/>
      <c r="J12" s="23"/>
      <c r="K12" s="24"/>
      <c r="L12" s="25"/>
      <c r="M12" s="23"/>
      <c r="O12" s="21"/>
      <c r="P12" s="21"/>
      <c r="Q12" s="25"/>
      <c r="R12" s="23"/>
      <c r="T12" s="21"/>
      <c r="U12" s="21"/>
      <c r="V12" s="25"/>
      <c r="W12" s="23"/>
      <c r="X12" s="23"/>
      <c r="Y12" s="21"/>
      <c r="Z12" s="21"/>
      <c r="AA12" s="25"/>
      <c r="AB12" s="23"/>
      <c r="AC12" s="24"/>
      <c r="AD12" s="21"/>
      <c r="AE12" s="21"/>
      <c r="AF12" s="25"/>
      <c r="AG12" s="23"/>
      <c r="AI12" s="21"/>
      <c r="AJ12" s="21"/>
    </row>
    <row r="13">
      <c r="F13" s="21"/>
      <c r="G13" s="22"/>
      <c r="H13" s="23"/>
      <c r="I13" s="23"/>
      <c r="J13" s="23"/>
      <c r="K13" s="24"/>
      <c r="L13" s="25"/>
      <c r="M13" s="23"/>
      <c r="O13" s="21"/>
      <c r="P13" s="21"/>
      <c r="Q13" s="25"/>
      <c r="R13" s="23"/>
      <c r="T13" s="21"/>
      <c r="U13" s="21"/>
      <c r="V13" s="25"/>
      <c r="W13" s="23"/>
      <c r="X13" s="23"/>
      <c r="Y13" s="21"/>
      <c r="Z13" s="21"/>
      <c r="AA13" s="25"/>
      <c r="AB13" s="23"/>
      <c r="AC13" s="24"/>
      <c r="AD13" s="21"/>
      <c r="AE13" s="21"/>
      <c r="AF13" s="25"/>
      <c r="AG13" s="23"/>
      <c r="AI13" s="21"/>
      <c r="AJ13" s="21"/>
    </row>
    <row r="14">
      <c r="F14" s="21"/>
      <c r="G14" s="22"/>
      <c r="H14" s="23"/>
      <c r="I14" s="23"/>
      <c r="J14" s="23"/>
      <c r="K14" s="24"/>
      <c r="L14" s="25"/>
      <c r="M14" s="23"/>
      <c r="O14" s="21"/>
      <c r="P14" s="21"/>
      <c r="Q14" s="25"/>
      <c r="R14" s="23"/>
      <c r="T14" s="21"/>
      <c r="U14" s="21"/>
      <c r="V14" s="25"/>
      <c r="W14" s="23"/>
      <c r="X14" s="23"/>
      <c r="Y14" s="21"/>
      <c r="Z14" s="21"/>
      <c r="AA14" s="25"/>
      <c r="AB14" s="23"/>
      <c r="AC14" s="24"/>
      <c r="AD14" s="21"/>
      <c r="AE14" s="21"/>
      <c r="AF14" s="25"/>
      <c r="AG14" s="23"/>
      <c r="AI14" s="21"/>
      <c r="AJ14" s="21"/>
    </row>
    <row r="15">
      <c r="F15" s="21"/>
      <c r="G15" s="22"/>
      <c r="H15" s="23"/>
      <c r="I15" s="23"/>
      <c r="J15" s="23"/>
      <c r="K15" s="24"/>
      <c r="L15" s="25"/>
      <c r="M15" s="23"/>
      <c r="O15" s="21"/>
      <c r="P15" s="21"/>
      <c r="Q15" s="25"/>
      <c r="R15" s="23"/>
      <c r="T15" s="21"/>
      <c r="U15" s="21"/>
      <c r="V15" s="25"/>
      <c r="W15" s="23"/>
      <c r="X15" s="23"/>
      <c r="Y15" s="21"/>
      <c r="Z15" s="21"/>
      <c r="AA15" s="25"/>
      <c r="AB15" s="23"/>
      <c r="AC15" s="24"/>
      <c r="AD15" s="21"/>
      <c r="AE15" s="21"/>
      <c r="AF15" s="25"/>
      <c r="AG15" s="23"/>
      <c r="AI15" s="21"/>
      <c r="AJ15" s="21"/>
    </row>
    <row r="16">
      <c r="F16" s="21"/>
      <c r="G16" s="22"/>
      <c r="H16" s="23"/>
      <c r="I16" s="23"/>
      <c r="J16" s="23"/>
      <c r="K16" s="24"/>
      <c r="L16" s="25"/>
      <c r="M16" s="23"/>
      <c r="O16" s="21"/>
      <c r="P16" s="21"/>
      <c r="Q16" s="25"/>
      <c r="R16" s="23"/>
      <c r="T16" s="21"/>
      <c r="U16" s="21"/>
      <c r="V16" s="25"/>
      <c r="W16" s="23"/>
      <c r="X16" s="23"/>
      <c r="Y16" s="21"/>
      <c r="Z16" s="21"/>
      <c r="AA16" s="25"/>
      <c r="AB16" s="23"/>
      <c r="AC16" s="24"/>
      <c r="AD16" s="21"/>
      <c r="AE16" s="21"/>
      <c r="AF16" s="25"/>
      <c r="AG16" s="23"/>
      <c r="AI16" s="21"/>
      <c r="AJ16" s="21"/>
    </row>
    <row r="17">
      <c r="F17" s="21"/>
      <c r="G17" s="22"/>
      <c r="H17" s="23"/>
      <c r="I17" s="23"/>
      <c r="J17" s="23"/>
      <c r="K17" s="24"/>
      <c r="L17" s="25"/>
      <c r="M17" s="23"/>
      <c r="O17" s="21"/>
      <c r="P17" s="21"/>
      <c r="Q17" s="25"/>
      <c r="R17" s="23"/>
      <c r="T17" s="21"/>
      <c r="U17" s="21"/>
      <c r="V17" s="25"/>
      <c r="W17" s="23"/>
      <c r="X17" s="23"/>
      <c r="Y17" s="21"/>
      <c r="Z17" s="21"/>
      <c r="AA17" s="25"/>
      <c r="AB17" s="23"/>
      <c r="AC17" s="24"/>
      <c r="AD17" s="21"/>
      <c r="AE17" s="21"/>
      <c r="AF17" s="25"/>
      <c r="AG17" s="23"/>
      <c r="AI17" s="21"/>
      <c r="AJ17" s="21"/>
    </row>
    <row r="18">
      <c r="F18" s="21"/>
      <c r="G18" s="22"/>
      <c r="H18" s="23"/>
      <c r="I18" s="23"/>
      <c r="J18" s="23"/>
      <c r="K18" s="24"/>
      <c r="L18" s="25"/>
      <c r="M18" s="23"/>
      <c r="O18" s="21"/>
      <c r="P18" s="21"/>
      <c r="Q18" s="25"/>
      <c r="R18" s="23"/>
      <c r="T18" s="21"/>
      <c r="U18" s="21"/>
      <c r="V18" s="25"/>
      <c r="W18" s="23"/>
      <c r="X18" s="23"/>
      <c r="Y18" s="21"/>
      <c r="Z18" s="21"/>
      <c r="AA18" s="25"/>
      <c r="AB18" s="23"/>
      <c r="AC18" s="24"/>
      <c r="AD18" s="21"/>
      <c r="AE18" s="21"/>
      <c r="AF18" s="25"/>
      <c r="AG18" s="23"/>
      <c r="AI18" s="21"/>
      <c r="AJ18" s="21"/>
    </row>
    <row r="19">
      <c r="F19" s="21"/>
      <c r="G19" s="22"/>
      <c r="H19" s="23"/>
      <c r="I19" s="23"/>
      <c r="J19" s="23"/>
      <c r="K19" s="24"/>
      <c r="L19" s="25"/>
      <c r="M19" s="23"/>
      <c r="O19" s="21"/>
      <c r="P19" s="21"/>
      <c r="Q19" s="25"/>
      <c r="R19" s="23"/>
      <c r="T19" s="21"/>
      <c r="U19" s="21"/>
      <c r="V19" s="25"/>
      <c r="W19" s="23"/>
      <c r="X19" s="23"/>
      <c r="Y19" s="21"/>
      <c r="Z19" s="21"/>
      <c r="AA19" s="25"/>
      <c r="AB19" s="23"/>
      <c r="AC19" s="24"/>
      <c r="AD19" s="21"/>
      <c r="AE19" s="21"/>
      <c r="AF19" s="25"/>
      <c r="AG19" s="23"/>
      <c r="AI19" s="21"/>
      <c r="AJ19" s="21"/>
    </row>
    <row r="20">
      <c r="F20" s="21"/>
      <c r="G20" s="22"/>
      <c r="H20" s="23"/>
      <c r="I20" s="23"/>
      <c r="J20" s="23"/>
      <c r="K20" s="24"/>
      <c r="L20" s="25"/>
      <c r="M20" s="23"/>
      <c r="O20" s="21"/>
      <c r="P20" s="21"/>
      <c r="Q20" s="25"/>
      <c r="R20" s="23"/>
      <c r="T20" s="21"/>
      <c r="U20" s="21"/>
      <c r="V20" s="25"/>
      <c r="W20" s="23"/>
      <c r="X20" s="23"/>
      <c r="Y20" s="21"/>
      <c r="Z20" s="21"/>
      <c r="AA20" s="25"/>
      <c r="AB20" s="23"/>
      <c r="AC20" s="24"/>
      <c r="AD20" s="21"/>
      <c r="AE20" s="21"/>
      <c r="AF20" s="25"/>
      <c r="AG20" s="23"/>
      <c r="AI20" s="21"/>
      <c r="AJ20" s="21"/>
    </row>
    <row r="21">
      <c r="F21" s="21"/>
      <c r="G21" s="22"/>
      <c r="H21" s="23"/>
      <c r="I21" s="23"/>
      <c r="J21" s="23"/>
      <c r="K21" s="24"/>
      <c r="L21" s="25"/>
      <c r="M21" s="23"/>
      <c r="O21" s="21"/>
      <c r="P21" s="21"/>
      <c r="Q21" s="25"/>
      <c r="R21" s="23"/>
      <c r="T21" s="21"/>
      <c r="U21" s="21"/>
      <c r="V21" s="25"/>
      <c r="W21" s="23"/>
      <c r="X21" s="23"/>
      <c r="Y21" s="21"/>
      <c r="Z21" s="21"/>
      <c r="AA21" s="25"/>
      <c r="AB21" s="23"/>
      <c r="AC21" s="24"/>
      <c r="AD21" s="21"/>
      <c r="AE21" s="21"/>
      <c r="AF21" s="25"/>
      <c r="AG21" s="23"/>
      <c r="AI21" s="21"/>
      <c r="AJ21" s="21"/>
    </row>
    <row r="22">
      <c r="F22" s="21"/>
      <c r="G22" s="22"/>
      <c r="H22" s="23"/>
      <c r="I22" s="23"/>
      <c r="J22" s="23"/>
      <c r="K22" s="24"/>
      <c r="L22" s="25"/>
      <c r="M22" s="23"/>
      <c r="O22" s="21"/>
      <c r="P22" s="21"/>
      <c r="Q22" s="25"/>
      <c r="R22" s="23"/>
      <c r="T22" s="21"/>
      <c r="U22" s="21"/>
      <c r="V22" s="25"/>
      <c r="W22" s="23"/>
      <c r="X22" s="23"/>
      <c r="Y22" s="21"/>
      <c r="Z22" s="21"/>
      <c r="AA22" s="25"/>
      <c r="AB22" s="23"/>
      <c r="AC22" s="24"/>
      <c r="AD22" s="21"/>
      <c r="AE22" s="21"/>
      <c r="AF22" s="25"/>
      <c r="AG22" s="23"/>
      <c r="AI22" s="21"/>
      <c r="AJ22" s="21"/>
    </row>
    <row r="23">
      <c r="F23" s="21"/>
      <c r="G23" s="22"/>
      <c r="H23" s="23"/>
      <c r="I23" s="23"/>
      <c r="J23" s="23"/>
      <c r="K23" s="24"/>
      <c r="L23" s="25"/>
      <c r="M23" s="23"/>
      <c r="O23" s="21"/>
      <c r="P23" s="21"/>
      <c r="Q23" s="25"/>
      <c r="R23" s="23"/>
      <c r="T23" s="21"/>
      <c r="U23" s="21"/>
      <c r="V23" s="25"/>
      <c r="W23" s="23"/>
      <c r="X23" s="23"/>
      <c r="Y23" s="21"/>
      <c r="Z23" s="21"/>
      <c r="AA23" s="25"/>
      <c r="AB23" s="23"/>
      <c r="AC23" s="24"/>
      <c r="AD23" s="21"/>
      <c r="AE23" s="21"/>
      <c r="AF23" s="25"/>
      <c r="AG23" s="23"/>
      <c r="AI23" s="21"/>
      <c r="AJ23" s="21"/>
    </row>
    <row r="24">
      <c r="F24" s="21"/>
      <c r="G24" s="22"/>
      <c r="H24" s="23"/>
      <c r="I24" s="23"/>
      <c r="J24" s="23"/>
      <c r="K24" s="24"/>
      <c r="L24" s="25"/>
      <c r="M24" s="23"/>
      <c r="O24" s="21"/>
      <c r="P24" s="21"/>
      <c r="Q24" s="25"/>
      <c r="R24" s="23"/>
      <c r="T24" s="21"/>
      <c r="U24" s="21"/>
      <c r="V24" s="25"/>
      <c r="W24" s="23"/>
      <c r="X24" s="23"/>
      <c r="Y24" s="21"/>
      <c r="Z24" s="21"/>
      <c r="AA24" s="25"/>
      <c r="AB24" s="23"/>
      <c r="AC24" s="24"/>
      <c r="AD24" s="21"/>
      <c r="AE24" s="21"/>
      <c r="AF24" s="25"/>
      <c r="AG24" s="23"/>
      <c r="AI24" s="21"/>
      <c r="AJ24" s="21"/>
    </row>
    <row r="25">
      <c r="F25" s="21"/>
      <c r="G25" s="22"/>
      <c r="H25" s="23"/>
      <c r="I25" s="23"/>
      <c r="J25" s="23"/>
      <c r="K25" s="24"/>
      <c r="L25" s="25"/>
      <c r="M25" s="23"/>
      <c r="O25" s="21"/>
      <c r="P25" s="21"/>
      <c r="Q25" s="25"/>
      <c r="R25" s="23"/>
      <c r="T25" s="21"/>
      <c r="U25" s="21"/>
      <c r="V25" s="25"/>
      <c r="W25" s="23"/>
      <c r="X25" s="23"/>
      <c r="Y25" s="21"/>
      <c r="Z25" s="21"/>
      <c r="AA25" s="25"/>
      <c r="AB25" s="23"/>
      <c r="AC25" s="24"/>
      <c r="AD25" s="21"/>
      <c r="AE25" s="21"/>
      <c r="AF25" s="25"/>
      <c r="AG25" s="23"/>
      <c r="AI25" s="21"/>
      <c r="AJ25" s="21"/>
    </row>
    <row r="26">
      <c r="F26" s="21"/>
      <c r="G26" s="22"/>
      <c r="H26" s="23"/>
      <c r="I26" s="23"/>
      <c r="J26" s="23"/>
      <c r="K26" s="24"/>
      <c r="L26" s="25"/>
      <c r="M26" s="23"/>
      <c r="O26" s="21"/>
      <c r="P26" s="21"/>
      <c r="Q26" s="25"/>
      <c r="R26" s="23"/>
      <c r="T26" s="21"/>
      <c r="U26" s="21"/>
      <c r="V26" s="25"/>
      <c r="W26" s="23"/>
      <c r="X26" s="23"/>
      <c r="Y26" s="21"/>
      <c r="Z26" s="21"/>
      <c r="AA26" s="25"/>
      <c r="AB26" s="23"/>
      <c r="AC26" s="24"/>
      <c r="AD26" s="21"/>
      <c r="AE26" s="21"/>
      <c r="AF26" s="25"/>
      <c r="AG26" s="23"/>
      <c r="AI26" s="21"/>
      <c r="AJ26" s="21"/>
    </row>
    <row r="27">
      <c r="F27" s="21"/>
      <c r="G27" s="22"/>
      <c r="H27" s="23"/>
      <c r="I27" s="23"/>
      <c r="J27" s="23"/>
      <c r="K27" s="24"/>
      <c r="L27" s="25"/>
      <c r="M27" s="23"/>
      <c r="O27" s="21"/>
      <c r="P27" s="21"/>
      <c r="Q27" s="25"/>
      <c r="R27" s="23"/>
      <c r="T27" s="21"/>
      <c r="U27" s="21"/>
      <c r="V27" s="25"/>
      <c r="W27" s="23"/>
      <c r="X27" s="23"/>
      <c r="Y27" s="21"/>
      <c r="Z27" s="21"/>
      <c r="AA27" s="25"/>
      <c r="AB27" s="23"/>
      <c r="AC27" s="24"/>
      <c r="AD27" s="21"/>
      <c r="AE27" s="21"/>
      <c r="AF27" s="25"/>
      <c r="AG27" s="23"/>
      <c r="AI27" s="21"/>
      <c r="AJ27" s="21"/>
    </row>
    <row r="28">
      <c r="F28" s="21"/>
      <c r="G28" s="22"/>
      <c r="H28" s="23"/>
      <c r="I28" s="23"/>
      <c r="J28" s="23"/>
      <c r="K28" s="24"/>
      <c r="L28" s="25"/>
      <c r="M28" s="23"/>
      <c r="O28" s="21"/>
      <c r="P28" s="21"/>
      <c r="Q28" s="25"/>
      <c r="R28" s="23"/>
      <c r="T28" s="21"/>
      <c r="U28" s="21"/>
      <c r="V28" s="25"/>
      <c r="W28" s="23"/>
      <c r="X28" s="23"/>
      <c r="Y28" s="21"/>
      <c r="Z28" s="21"/>
      <c r="AA28" s="25"/>
      <c r="AB28" s="23"/>
      <c r="AC28" s="24"/>
      <c r="AD28" s="21"/>
      <c r="AE28" s="21"/>
      <c r="AF28" s="25"/>
      <c r="AG28" s="23"/>
      <c r="AI28" s="21"/>
      <c r="AJ28" s="21"/>
    </row>
    <row r="29">
      <c r="F29" s="21"/>
      <c r="G29" s="22"/>
      <c r="H29" s="23"/>
      <c r="I29" s="23"/>
      <c r="J29" s="23"/>
      <c r="K29" s="24"/>
      <c r="L29" s="25"/>
      <c r="M29" s="23"/>
      <c r="O29" s="21"/>
      <c r="P29" s="21"/>
      <c r="Q29" s="25"/>
      <c r="R29" s="23"/>
      <c r="T29" s="21"/>
      <c r="U29" s="21"/>
      <c r="V29" s="25"/>
      <c r="W29" s="23"/>
      <c r="X29" s="23"/>
      <c r="Y29" s="21"/>
      <c r="Z29" s="21"/>
      <c r="AA29" s="25"/>
      <c r="AB29" s="23"/>
      <c r="AC29" s="24"/>
      <c r="AD29" s="21"/>
      <c r="AE29" s="21"/>
      <c r="AF29" s="25"/>
      <c r="AG29" s="23"/>
      <c r="AI29" s="21"/>
      <c r="AJ29" s="21"/>
    </row>
    <row r="30">
      <c r="F30" s="21"/>
      <c r="G30" s="22"/>
      <c r="H30" s="23"/>
      <c r="I30" s="23"/>
      <c r="J30" s="23"/>
      <c r="K30" s="24"/>
      <c r="L30" s="25"/>
      <c r="M30" s="23"/>
      <c r="O30" s="21"/>
      <c r="P30" s="21"/>
      <c r="Q30" s="25"/>
      <c r="R30" s="23"/>
      <c r="T30" s="21"/>
      <c r="U30" s="21"/>
      <c r="V30" s="25"/>
      <c r="W30" s="23"/>
      <c r="X30" s="23"/>
      <c r="Y30" s="21"/>
      <c r="Z30" s="21"/>
      <c r="AA30" s="25"/>
      <c r="AB30" s="23"/>
      <c r="AC30" s="24"/>
      <c r="AD30" s="21"/>
      <c r="AE30" s="21"/>
      <c r="AF30" s="25"/>
      <c r="AG30" s="23"/>
      <c r="AI30" s="21"/>
      <c r="AJ30" s="21"/>
    </row>
    <row r="31">
      <c r="F31" s="21"/>
      <c r="G31" s="22"/>
      <c r="H31" s="23"/>
      <c r="I31" s="23"/>
      <c r="J31" s="23"/>
      <c r="K31" s="24"/>
      <c r="L31" s="25"/>
      <c r="M31" s="23"/>
      <c r="O31" s="21"/>
      <c r="P31" s="21"/>
      <c r="Q31" s="25"/>
      <c r="R31" s="23"/>
      <c r="T31" s="21"/>
      <c r="U31" s="21"/>
      <c r="V31" s="25"/>
      <c r="W31" s="23"/>
      <c r="X31" s="23"/>
      <c r="Y31" s="21"/>
      <c r="Z31" s="21"/>
      <c r="AA31" s="25"/>
      <c r="AB31" s="23"/>
      <c r="AC31" s="24"/>
      <c r="AD31" s="21"/>
      <c r="AE31" s="21"/>
      <c r="AF31" s="25"/>
      <c r="AG31" s="23"/>
      <c r="AI31" s="21"/>
      <c r="AJ31" s="21"/>
    </row>
    <row r="32">
      <c r="F32" s="21"/>
      <c r="G32" s="22"/>
      <c r="H32" s="23"/>
      <c r="I32" s="23"/>
      <c r="J32" s="23"/>
      <c r="K32" s="24"/>
      <c r="L32" s="25"/>
      <c r="M32" s="23"/>
      <c r="O32" s="21"/>
      <c r="P32" s="21"/>
      <c r="Q32" s="25"/>
      <c r="R32" s="23"/>
      <c r="T32" s="21"/>
      <c r="U32" s="21"/>
      <c r="V32" s="25"/>
      <c r="W32" s="23"/>
      <c r="X32" s="23"/>
      <c r="Y32" s="21"/>
      <c r="Z32" s="21"/>
      <c r="AA32" s="25"/>
      <c r="AB32" s="23"/>
      <c r="AC32" s="24"/>
      <c r="AD32" s="21"/>
      <c r="AE32" s="21"/>
      <c r="AF32" s="25"/>
      <c r="AG32" s="23"/>
      <c r="AI32" s="21"/>
      <c r="AJ32" s="21"/>
    </row>
    <row r="33">
      <c r="F33" s="21"/>
      <c r="G33" s="22"/>
      <c r="H33" s="23"/>
      <c r="I33" s="23"/>
      <c r="J33" s="23"/>
      <c r="K33" s="24"/>
      <c r="L33" s="25"/>
      <c r="M33" s="23"/>
      <c r="O33" s="21"/>
      <c r="P33" s="21"/>
      <c r="Q33" s="25"/>
      <c r="R33" s="23"/>
      <c r="T33" s="21"/>
      <c r="U33" s="21"/>
      <c r="V33" s="25"/>
      <c r="W33" s="23"/>
      <c r="X33" s="23"/>
      <c r="Y33" s="21"/>
      <c r="Z33" s="21"/>
      <c r="AA33" s="25"/>
      <c r="AB33" s="23"/>
      <c r="AC33" s="24"/>
      <c r="AD33" s="21"/>
      <c r="AE33" s="21"/>
      <c r="AF33" s="25"/>
      <c r="AG33" s="23"/>
      <c r="AI33" s="21"/>
      <c r="AJ33" s="21"/>
    </row>
    <row r="34">
      <c r="F34" s="21"/>
      <c r="G34" s="22"/>
      <c r="H34" s="23"/>
      <c r="I34" s="23"/>
      <c r="J34" s="23"/>
      <c r="K34" s="24"/>
      <c r="L34" s="25"/>
      <c r="M34" s="23"/>
      <c r="O34" s="21"/>
      <c r="P34" s="21"/>
      <c r="Q34" s="25"/>
      <c r="R34" s="23"/>
      <c r="T34" s="21"/>
      <c r="U34" s="21"/>
      <c r="V34" s="25"/>
      <c r="W34" s="23"/>
      <c r="X34" s="23"/>
      <c r="Y34" s="21"/>
      <c r="Z34" s="21"/>
      <c r="AA34" s="25"/>
      <c r="AB34" s="23"/>
      <c r="AC34" s="24"/>
      <c r="AD34" s="21"/>
      <c r="AE34" s="21"/>
      <c r="AF34" s="25"/>
      <c r="AG34" s="23"/>
      <c r="AI34" s="21"/>
      <c r="AJ34" s="21"/>
    </row>
    <row r="35">
      <c r="F35" s="21"/>
      <c r="G35" s="22"/>
      <c r="H35" s="23"/>
      <c r="I35" s="23"/>
      <c r="J35" s="23"/>
      <c r="K35" s="24"/>
      <c r="L35" s="25"/>
      <c r="M35" s="23"/>
      <c r="O35" s="21"/>
      <c r="P35" s="21"/>
      <c r="Q35" s="25"/>
      <c r="R35" s="23"/>
      <c r="T35" s="21"/>
      <c r="U35" s="21"/>
      <c r="V35" s="25"/>
      <c r="W35" s="23"/>
      <c r="X35" s="23"/>
      <c r="Y35" s="21"/>
      <c r="Z35" s="21"/>
      <c r="AA35" s="25"/>
      <c r="AB35" s="23"/>
      <c r="AC35" s="24"/>
      <c r="AD35" s="21"/>
      <c r="AE35" s="21"/>
      <c r="AF35" s="25"/>
      <c r="AG35" s="23"/>
      <c r="AI35" s="21"/>
      <c r="AJ35" s="21"/>
    </row>
    <row r="36">
      <c r="F36" s="21"/>
      <c r="G36" s="22"/>
      <c r="H36" s="23"/>
      <c r="I36" s="23"/>
      <c r="J36" s="23"/>
      <c r="K36" s="24"/>
      <c r="L36" s="25"/>
      <c r="M36" s="23"/>
      <c r="O36" s="21"/>
      <c r="P36" s="21"/>
      <c r="Q36" s="25"/>
      <c r="R36" s="23"/>
      <c r="T36" s="21"/>
      <c r="U36" s="21"/>
      <c r="V36" s="25"/>
      <c r="W36" s="23"/>
      <c r="X36" s="23"/>
      <c r="Y36" s="21"/>
      <c r="Z36" s="21"/>
      <c r="AA36" s="25"/>
      <c r="AB36" s="23"/>
      <c r="AC36" s="24"/>
      <c r="AD36" s="21"/>
      <c r="AE36" s="21"/>
      <c r="AF36" s="25"/>
      <c r="AG36" s="23"/>
      <c r="AI36" s="21"/>
      <c r="AJ36" s="21"/>
    </row>
    <row r="37">
      <c r="F37" s="21"/>
      <c r="G37" s="22"/>
      <c r="H37" s="23"/>
      <c r="I37" s="23"/>
      <c r="J37" s="23"/>
      <c r="K37" s="24"/>
      <c r="L37" s="25"/>
      <c r="M37" s="23"/>
      <c r="O37" s="21"/>
      <c r="P37" s="21"/>
      <c r="Q37" s="25"/>
      <c r="R37" s="23"/>
      <c r="T37" s="21"/>
      <c r="U37" s="21"/>
      <c r="V37" s="25"/>
      <c r="W37" s="23"/>
      <c r="X37" s="23"/>
      <c r="Y37" s="21"/>
      <c r="Z37" s="21"/>
      <c r="AA37" s="25"/>
      <c r="AB37" s="23"/>
      <c r="AC37" s="24"/>
      <c r="AD37" s="21"/>
      <c r="AE37" s="21"/>
      <c r="AF37" s="25"/>
      <c r="AG37" s="23"/>
      <c r="AI37" s="21"/>
      <c r="AJ37" s="21"/>
    </row>
    <row r="38">
      <c r="F38" s="21"/>
      <c r="G38" s="22"/>
      <c r="H38" s="23"/>
      <c r="I38" s="23"/>
      <c r="J38" s="23"/>
      <c r="K38" s="24"/>
      <c r="L38" s="25"/>
      <c r="M38" s="23"/>
      <c r="O38" s="21"/>
      <c r="P38" s="21"/>
      <c r="Q38" s="25"/>
      <c r="R38" s="23"/>
      <c r="T38" s="21"/>
      <c r="U38" s="21"/>
      <c r="V38" s="25"/>
      <c r="W38" s="23"/>
      <c r="X38" s="23"/>
      <c r="Y38" s="21"/>
      <c r="Z38" s="21"/>
      <c r="AA38" s="25"/>
      <c r="AB38" s="23"/>
      <c r="AC38" s="24"/>
      <c r="AD38" s="21"/>
      <c r="AE38" s="21"/>
      <c r="AF38" s="25"/>
      <c r="AG38" s="23"/>
      <c r="AI38" s="21"/>
      <c r="AJ38" s="21"/>
    </row>
    <row r="39">
      <c r="F39" s="21"/>
      <c r="G39" s="22"/>
      <c r="H39" s="23"/>
      <c r="I39" s="23"/>
      <c r="J39" s="23"/>
      <c r="K39" s="24"/>
      <c r="L39" s="25"/>
      <c r="M39" s="23"/>
      <c r="O39" s="21"/>
      <c r="P39" s="21"/>
      <c r="Q39" s="25"/>
      <c r="R39" s="23"/>
      <c r="T39" s="21"/>
      <c r="U39" s="21"/>
      <c r="V39" s="25"/>
      <c r="W39" s="23"/>
      <c r="X39" s="23"/>
      <c r="Y39" s="21"/>
      <c r="Z39" s="21"/>
      <c r="AA39" s="25"/>
      <c r="AB39" s="23"/>
      <c r="AC39" s="24"/>
      <c r="AD39" s="21"/>
      <c r="AE39" s="21"/>
      <c r="AF39" s="25"/>
      <c r="AG39" s="23"/>
      <c r="AI39" s="21"/>
      <c r="AJ39" s="21"/>
    </row>
    <row r="40">
      <c r="F40" s="21"/>
      <c r="G40" s="22"/>
      <c r="H40" s="23"/>
      <c r="I40" s="23"/>
      <c r="J40" s="23"/>
      <c r="K40" s="24"/>
      <c r="L40" s="25"/>
      <c r="M40" s="23"/>
      <c r="O40" s="21"/>
      <c r="P40" s="21"/>
      <c r="Q40" s="25"/>
      <c r="R40" s="23"/>
      <c r="T40" s="21"/>
      <c r="U40" s="21"/>
      <c r="V40" s="25"/>
      <c r="W40" s="23"/>
      <c r="X40" s="23"/>
      <c r="Y40" s="21"/>
      <c r="Z40" s="21"/>
      <c r="AA40" s="25"/>
      <c r="AB40" s="23"/>
      <c r="AC40" s="24"/>
      <c r="AD40" s="21"/>
      <c r="AE40" s="21"/>
      <c r="AF40" s="25"/>
      <c r="AG40" s="23"/>
      <c r="AI40" s="21"/>
      <c r="AJ40" s="21"/>
    </row>
    <row r="41">
      <c r="F41" s="21"/>
      <c r="G41" s="22"/>
      <c r="H41" s="23"/>
      <c r="I41" s="23"/>
      <c r="J41" s="23"/>
      <c r="K41" s="24"/>
      <c r="L41" s="25"/>
      <c r="M41" s="23"/>
      <c r="O41" s="21"/>
      <c r="P41" s="21"/>
      <c r="Q41" s="25"/>
      <c r="R41" s="23"/>
      <c r="T41" s="21"/>
      <c r="U41" s="21"/>
      <c r="V41" s="25"/>
      <c r="W41" s="23"/>
      <c r="X41" s="23"/>
      <c r="Y41" s="21"/>
      <c r="Z41" s="21"/>
      <c r="AA41" s="25"/>
      <c r="AB41" s="23"/>
      <c r="AC41" s="24"/>
      <c r="AD41" s="21"/>
      <c r="AE41" s="21"/>
      <c r="AF41" s="25"/>
      <c r="AG41" s="23"/>
      <c r="AI41" s="21"/>
      <c r="AJ41" s="21"/>
    </row>
    <row r="42">
      <c r="F42" s="21"/>
      <c r="G42" s="22"/>
      <c r="H42" s="23"/>
      <c r="I42" s="23"/>
      <c r="J42" s="23"/>
      <c r="K42" s="24"/>
      <c r="L42" s="25"/>
      <c r="M42" s="23"/>
      <c r="O42" s="21"/>
      <c r="P42" s="21"/>
      <c r="Q42" s="25"/>
      <c r="R42" s="23"/>
      <c r="T42" s="21"/>
      <c r="U42" s="21"/>
      <c r="V42" s="25"/>
      <c r="W42" s="23"/>
      <c r="X42" s="23"/>
      <c r="Y42" s="21"/>
      <c r="Z42" s="21"/>
      <c r="AA42" s="25"/>
      <c r="AB42" s="23"/>
      <c r="AC42" s="24"/>
      <c r="AD42" s="21"/>
      <c r="AE42" s="21"/>
      <c r="AF42" s="25"/>
      <c r="AG42" s="23"/>
      <c r="AI42" s="21"/>
      <c r="AJ42" s="21"/>
    </row>
    <row r="43">
      <c r="F43" s="21"/>
      <c r="G43" s="22"/>
      <c r="H43" s="23"/>
      <c r="I43" s="23"/>
      <c r="J43" s="23"/>
      <c r="K43" s="24"/>
      <c r="L43" s="25"/>
      <c r="M43" s="23"/>
      <c r="O43" s="21"/>
      <c r="P43" s="21"/>
      <c r="Q43" s="25"/>
      <c r="R43" s="23"/>
      <c r="T43" s="21"/>
      <c r="U43" s="21"/>
      <c r="V43" s="25"/>
      <c r="W43" s="23"/>
      <c r="X43" s="23"/>
      <c r="Y43" s="21"/>
      <c r="Z43" s="21"/>
      <c r="AA43" s="25"/>
      <c r="AB43" s="23"/>
      <c r="AC43" s="24"/>
      <c r="AD43" s="21"/>
      <c r="AE43" s="21"/>
      <c r="AF43" s="25"/>
      <c r="AG43" s="23"/>
      <c r="AI43" s="21"/>
      <c r="AJ43" s="21"/>
    </row>
    <row r="44">
      <c r="F44" s="21"/>
      <c r="G44" s="22"/>
      <c r="H44" s="23"/>
      <c r="I44" s="23"/>
      <c r="J44" s="23"/>
      <c r="K44" s="24"/>
      <c r="L44" s="25"/>
      <c r="M44" s="23"/>
      <c r="O44" s="21"/>
      <c r="P44" s="21"/>
      <c r="Q44" s="25"/>
      <c r="R44" s="23"/>
      <c r="T44" s="21"/>
      <c r="U44" s="21"/>
      <c r="V44" s="25"/>
      <c r="W44" s="23"/>
      <c r="X44" s="23"/>
      <c r="Y44" s="21"/>
      <c r="Z44" s="21"/>
      <c r="AA44" s="25"/>
      <c r="AB44" s="23"/>
      <c r="AC44" s="24"/>
      <c r="AD44" s="21"/>
      <c r="AE44" s="21"/>
      <c r="AF44" s="25"/>
      <c r="AG44" s="23"/>
      <c r="AI44" s="21"/>
      <c r="AJ44" s="21"/>
    </row>
    <row r="45">
      <c r="F45" s="21"/>
      <c r="G45" s="22"/>
      <c r="H45" s="23"/>
      <c r="I45" s="23"/>
      <c r="J45" s="23"/>
      <c r="K45" s="24"/>
      <c r="L45" s="25"/>
      <c r="M45" s="23"/>
      <c r="O45" s="21"/>
      <c r="P45" s="21"/>
      <c r="Q45" s="25"/>
      <c r="R45" s="23"/>
      <c r="T45" s="21"/>
      <c r="U45" s="21"/>
      <c r="V45" s="25"/>
      <c r="W45" s="23"/>
      <c r="X45" s="23"/>
      <c r="Y45" s="21"/>
      <c r="Z45" s="21"/>
      <c r="AA45" s="25"/>
      <c r="AB45" s="23"/>
      <c r="AC45" s="24"/>
      <c r="AD45" s="21"/>
      <c r="AE45" s="21"/>
      <c r="AF45" s="25"/>
      <c r="AG45" s="23"/>
      <c r="AI45" s="21"/>
      <c r="AJ45" s="21"/>
    </row>
    <row r="46">
      <c r="F46" s="21"/>
      <c r="G46" s="22"/>
      <c r="H46" s="23"/>
      <c r="I46" s="23"/>
      <c r="J46" s="23"/>
      <c r="K46" s="24"/>
      <c r="L46" s="25"/>
      <c r="M46" s="23"/>
      <c r="O46" s="21"/>
      <c r="P46" s="21"/>
      <c r="Q46" s="25"/>
      <c r="R46" s="23"/>
      <c r="T46" s="21"/>
      <c r="U46" s="21"/>
      <c r="V46" s="25"/>
      <c r="W46" s="23"/>
      <c r="X46" s="23"/>
      <c r="Y46" s="21"/>
      <c r="Z46" s="21"/>
      <c r="AA46" s="25"/>
      <c r="AB46" s="23"/>
      <c r="AC46" s="24"/>
      <c r="AD46" s="21"/>
      <c r="AE46" s="21"/>
      <c r="AF46" s="25"/>
      <c r="AG46" s="23"/>
      <c r="AI46" s="21"/>
      <c r="AJ46" s="21"/>
    </row>
    <row r="47">
      <c r="F47" s="21"/>
      <c r="G47" s="22"/>
      <c r="H47" s="23"/>
      <c r="I47" s="23"/>
      <c r="J47" s="23"/>
      <c r="K47" s="24"/>
      <c r="L47" s="25"/>
      <c r="M47" s="23"/>
      <c r="O47" s="21"/>
      <c r="P47" s="21"/>
      <c r="Q47" s="25"/>
      <c r="R47" s="23"/>
      <c r="T47" s="21"/>
      <c r="U47" s="21"/>
      <c r="V47" s="25"/>
      <c r="W47" s="23"/>
      <c r="X47" s="23"/>
      <c r="Y47" s="21"/>
      <c r="Z47" s="21"/>
      <c r="AA47" s="25"/>
      <c r="AB47" s="23"/>
      <c r="AC47" s="24"/>
      <c r="AD47" s="21"/>
      <c r="AE47" s="21"/>
      <c r="AF47" s="25"/>
      <c r="AG47" s="23"/>
      <c r="AI47" s="21"/>
      <c r="AJ47" s="21"/>
    </row>
    <row r="48">
      <c r="F48" s="21"/>
      <c r="G48" s="22"/>
      <c r="H48" s="23"/>
      <c r="I48" s="23"/>
      <c r="J48" s="23"/>
      <c r="K48" s="24"/>
      <c r="L48" s="25"/>
      <c r="M48" s="23"/>
      <c r="O48" s="21"/>
      <c r="P48" s="21"/>
      <c r="Q48" s="25"/>
      <c r="R48" s="23"/>
      <c r="T48" s="21"/>
      <c r="U48" s="21"/>
      <c r="V48" s="25"/>
      <c r="W48" s="23"/>
      <c r="X48" s="23"/>
      <c r="Y48" s="21"/>
      <c r="Z48" s="21"/>
      <c r="AA48" s="25"/>
      <c r="AB48" s="23"/>
      <c r="AC48" s="24"/>
      <c r="AD48" s="21"/>
      <c r="AE48" s="21"/>
      <c r="AF48" s="25"/>
      <c r="AG48" s="23"/>
      <c r="AI48" s="21"/>
      <c r="AJ48" s="21"/>
    </row>
    <row r="49">
      <c r="F49" s="21"/>
      <c r="G49" s="22"/>
      <c r="H49" s="23"/>
      <c r="I49" s="23"/>
      <c r="J49" s="23"/>
      <c r="K49" s="24"/>
      <c r="L49" s="25"/>
      <c r="M49" s="23"/>
      <c r="O49" s="21"/>
      <c r="P49" s="21"/>
      <c r="Q49" s="25"/>
      <c r="R49" s="23"/>
      <c r="T49" s="21"/>
      <c r="U49" s="21"/>
      <c r="V49" s="25"/>
      <c r="W49" s="23"/>
      <c r="X49" s="23"/>
      <c r="Y49" s="21"/>
      <c r="Z49" s="21"/>
      <c r="AA49" s="25"/>
      <c r="AB49" s="23"/>
      <c r="AC49" s="24"/>
      <c r="AD49" s="21"/>
      <c r="AE49" s="21"/>
      <c r="AF49" s="25"/>
      <c r="AG49" s="23"/>
      <c r="AI49" s="21"/>
      <c r="AJ49" s="21"/>
    </row>
    <row r="50">
      <c r="F50" s="21"/>
      <c r="G50" s="22"/>
      <c r="H50" s="23"/>
      <c r="I50" s="23"/>
      <c r="J50" s="23"/>
      <c r="K50" s="24"/>
      <c r="L50" s="25"/>
      <c r="M50" s="23"/>
      <c r="O50" s="21"/>
      <c r="P50" s="21"/>
      <c r="Q50" s="25"/>
      <c r="R50" s="23"/>
      <c r="T50" s="21"/>
      <c r="U50" s="21"/>
      <c r="V50" s="25"/>
      <c r="W50" s="23"/>
      <c r="X50" s="23"/>
      <c r="Y50" s="21"/>
      <c r="Z50" s="21"/>
      <c r="AA50" s="25"/>
      <c r="AB50" s="23"/>
      <c r="AC50" s="24"/>
      <c r="AD50" s="21"/>
      <c r="AE50" s="21"/>
      <c r="AF50" s="25"/>
      <c r="AG50" s="23"/>
      <c r="AI50" s="21"/>
      <c r="AJ50" s="21"/>
    </row>
    <row r="51">
      <c r="F51" s="21"/>
      <c r="G51" s="22"/>
      <c r="H51" s="23"/>
      <c r="I51" s="23"/>
      <c r="J51" s="23"/>
      <c r="K51" s="24"/>
      <c r="L51" s="25"/>
      <c r="M51" s="23"/>
      <c r="O51" s="21"/>
      <c r="P51" s="21"/>
      <c r="Q51" s="25"/>
      <c r="R51" s="23"/>
      <c r="T51" s="21"/>
      <c r="U51" s="21"/>
      <c r="V51" s="25"/>
      <c r="W51" s="23"/>
      <c r="X51" s="23"/>
      <c r="Y51" s="21"/>
      <c r="Z51" s="21"/>
      <c r="AA51" s="25"/>
      <c r="AB51" s="23"/>
      <c r="AC51" s="24"/>
      <c r="AD51" s="21"/>
      <c r="AE51" s="21"/>
      <c r="AF51" s="25"/>
      <c r="AG51" s="23"/>
      <c r="AI51" s="21"/>
      <c r="AJ51" s="21"/>
    </row>
    <row r="52">
      <c r="F52" s="21"/>
      <c r="G52" s="22"/>
      <c r="H52" s="23"/>
      <c r="I52" s="23"/>
      <c r="J52" s="23"/>
      <c r="K52" s="24"/>
      <c r="L52" s="25"/>
      <c r="M52" s="23"/>
      <c r="O52" s="21"/>
      <c r="P52" s="21"/>
      <c r="Q52" s="25"/>
      <c r="R52" s="23"/>
      <c r="T52" s="21"/>
      <c r="U52" s="21"/>
      <c r="V52" s="25"/>
      <c r="W52" s="23"/>
      <c r="X52" s="23"/>
      <c r="Y52" s="21"/>
      <c r="Z52" s="21"/>
      <c r="AA52" s="25"/>
      <c r="AB52" s="23"/>
      <c r="AC52" s="24"/>
      <c r="AD52" s="21"/>
      <c r="AE52" s="21"/>
      <c r="AF52" s="25"/>
      <c r="AG52" s="23"/>
      <c r="AI52" s="21"/>
      <c r="AJ52" s="21"/>
    </row>
    <row r="53">
      <c r="F53" s="21"/>
      <c r="G53" s="22"/>
      <c r="H53" s="23"/>
      <c r="I53" s="23"/>
      <c r="J53" s="23"/>
      <c r="K53" s="24"/>
      <c r="L53" s="25"/>
      <c r="M53" s="23"/>
      <c r="O53" s="21"/>
      <c r="P53" s="21"/>
      <c r="Q53" s="25"/>
      <c r="R53" s="23"/>
      <c r="T53" s="21"/>
      <c r="U53" s="21"/>
      <c r="V53" s="25"/>
      <c r="W53" s="23"/>
      <c r="X53" s="23"/>
      <c r="Y53" s="21"/>
      <c r="Z53" s="21"/>
      <c r="AA53" s="25"/>
      <c r="AB53" s="23"/>
      <c r="AC53" s="24"/>
      <c r="AD53" s="21"/>
      <c r="AE53" s="21"/>
      <c r="AF53" s="25"/>
      <c r="AG53" s="23"/>
      <c r="AI53" s="21"/>
      <c r="AJ53" s="21"/>
    </row>
    <row r="54">
      <c r="F54" s="21"/>
      <c r="G54" s="22"/>
      <c r="H54" s="23"/>
      <c r="I54" s="23"/>
      <c r="J54" s="23"/>
      <c r="K54" s="24"/>
      <c r="L54" s="25"/>
      <c r="M54" s="23"/>
      <c r="O54" s="21"/>
      <c r="P54" s="21"/>
      <c r="Q54" s="25"/>
      <c r="R54" s="23"/>
      <c r="T54" s="21"/>
      <c r="U54" s="21"/>
      <c r="V54" s="25"/>
      <c r="W54" s="23"/>
      <c r="X54" s="23"/>
      <c r="Y54" s="21"/>
      <c r="Z54" s="21"/>
      <c r="AA54" s="25"/>
      <c r="AB54" s="23"/>
      <c r="AC54" s="24"/>
      <c r="AD54" s="21"/>
      <c r="AE54" s="21"/>
      <c r="AF54" s="25"/>
      <c r="AG54" s="23"/>
      <c r="AI54" s="21"/>
      <c r="AJ54" s="21"/>
    </row>
    <row r="55">
      <c r="F55" s="21"/>
      <c r="G55" s="22"/>
      <c r="H55" s="23"/>
      <c r="I55" s="23"/>
      <c r="J55" s="23"/>
      <c r="K55" s="24"/>
      <c r="L55" s="25"/>
      <c r="M55" s="23"/>
      <c r="O55" s="21"/>
      <c r="P55" s="21"/>
      <c r="Q55" s="25"/>
      <c r="R55" s="23"/>
      <c r="T55" s="21"/>
      <c r="U55" s="21"/>
      <c r="V55" s="25"/>
      <c r="W55" s="23"/>
      <c r="X55" s="23"/>
      <c r="Y55" s="21"/>
      <c r="Z55" s="21"/>
      <c r="AA55" s="25"/>
      <c r="AB55" s="23"/>
      <c r="AC55" s="24"/>
      <c r="AD55" s="21"/>
      <c r="AE55" s="21"/>
      <c r="AF55" s="25"/>
      <c r="AG55" s="23"/>
      <c r="AI55" s="21"/>
      <c r="AJ55" s="21"/>
    </row>
    <row r="56">
      <c r="F56" s="21"/>
      <c r="G56" s="22"/>
      <c r="H56" s="23"/>
      <c r="I56" s="23"/>
      <c r="J56" s="23"/>
      <c r="K56" s="24"/>
      <c r="L56" s="25"/>
      <c r="M56" s="23"/>
      <c r="O56" s="21"/>
      <c r="P56" s="21"/>
      <c r="Q56" s="25"/>
      <c r="R56" s="23"/>
      <c r="T56" s="21"/>
      <c r="U56" s="21"/>
      <c r="V56" s="25"/>
      <c r="W56" s="23"/>
      <c r="X56" s="23"/>
      <c r="Y56" s="21"/>
      <c r="Z56" s="21"/>
      <c r="AA56" s="25"/>
      <c r="AB56" s="23"/>
      <c r="AC56" s="24"/>
      <c r="AD56" s="21"/>
      <c r="AE56" s="21"/>
      <c r="AF56" s="25"/>
      <c r="AG56" s="23"/>
      <c r="AI56" s="21"/>
      <c r="AJ56" s="21"/>
    </row>
    <row r="57">
      <c r="F57" s="21"/>
      <c r="G57" s="22"/>
      <c r="H57" s="23"/>
      <c r="I57" s="23"/>
      <c r="J57" s="23"/>
      <c r="K57" s="24"/>
      <c r="L57" s="25"/>
      <c r="M57" s="23"/>
      <c r="O57" s="21"/>
      <c r="P57" s="21"/>
      <c r="Q57" s="25"/>
      <c r="R57" s="23"/>
      <c r="T57" s="21"/>
      <c r="U57" s="21"/>
      <c r="V57" s="25"/>
      <c r="W57" s="23"/>
      <c r="X57" s="23"/>
      <c r="Y57" s="21"/>
      <c r="Z57" s="21"/>
      <c r="AA57" s="25"/>
      <c r="AB57" s="23"/>
      <c r="AC57" s="24"/>
      <c r="AD57" s="21"/>
      <c r="AE57" s="21"/>
      <c r="AF57" s="25"/>
      <c r="AG57" s="23"/>
      <c r="AI57" s="21"/>
      <c r="AJ57" s="21"/>
    </row>
    <row r="58">
      <c r="F58" s="21"/>
      <c r="G58" s="22"/>
      <c r="H58" s="23"/>
      <c r="I58" s="23"/>
      <c r="J58" s="23"/>
      <c r="K58" s="24"/>
      <c r="L58" s="25"/>
      <c r="M58" s="23"/>
      <c r="O58" s="21"/>
      <c r="P58" s="21"/>
      <c r="Q58" s="25"/>
      <c r="R58" s="23"/>
      <c r="T58" s="21"/>
      <c r="U58" s="21"/>
      <c r="V58" s="25"/>
      <c r="W58" s="23"/>
      <c r="X58" s="23"/>
      <c r="Y58" s="21"/>
      <c r="Z58" s="21"/>
      <c r="AA58" s="25"/>
      <c r="AB58" s="23"/>
      <c r="AC58" s="24"/>
      <c r="AD58" s="21"/>
      <c r="AE58" s="21"/>
      <c r="AF58" s="25"/>
      <c r="AG58" s="23"/>
      <c r="AI58" s="21"/>
      <c r="AJ58" s="21"/>
    </row>
    <row r="59">
      <c r="F59" s="21"/>
      <c r="G59" s="22"/>
      <c r="H59" s="23"/>
      <c r="I59" s="23"/>
      <c r="J59" s="23"/>
      <c r="K59" s="24"/>
      <c r="L59" s="25"/>
      <c r="M59" s="23"/>
      <c r="O59" s="21"/>
      <c r="P59" s="21"/>
      <c r="Q59" s="25"/>
      <c r="R59" s="23"/>
      <c r="T59" s="21"/>
      <c r="U59" s="21"/>
      <c r="V59" s="25"/>
      <c r="W59" s="23"/>
      <c r="X59" s="23"/>
      <c r="Y59" s="21"/>
      <c r="Z59" s="21"/>
      <c r="AA59" s="25"/>
      <c r="AB59" s="23"/>
      <c r="AC59" s="24"/>
      <c r="AD59" s="21"/>
      <c r="AE59" s="21"/>
      <c r="AF59" s="25"/>
      <c r="AG59" s="23"/>
      <c r="AI59" s="21"/>
      <c r="AJ59" s="21"/>
    </row>
    <row r="60">
      <c r="F60" s="21"/>
      <c r="G60" s="22"/>
      <c r="H60" s="23"/>
      <c r="I60" s="23"/>
      <c r="J60" s="23"/>
      <c r="K60" s="24"/>
      <c r="L60" s="25"/>
      <c r="M60" s="23"/>
      <c r="O60" s="21"/>
      <c r="P60" s="21"/>
      <c r="Q60" s="25"/>
      <c r="R60" s="23"/>
      <c r="T60" s="21"/>
      <c r="U60" s="21"/>
      <c r="V60" s="25"/>
      <c r="W60" s="23"/>
      <c r="X60" s="23"/>
      <c r="Y60" s="21"/>
      <c r="Z60" s="21"/>
      <c r="AA60" s="25"/>
      <c r="AB60" s="23"/>
      <c r="AC60" s="24"/>
      <c r="AD60" s="21"/>
      <c r="AE60" s="21"/>
      <c r="AF60" s="25"/>
      <c r="AG60" s="23"/>
      <c r="AI60" s="21"/>
      <c r="AJ60" s="21"/>
    </row>
    <row r="61">
      <c r="F61" s="21"/>
      <c r="G61" s="22"/>
      <c r="H61" s="23"/>
      <c r="I61" s="23"/>
      <c r="J61" s="23"/>
      <c r="K61" s="24"/>
      <c r="L61" s="25"/>
      <c r="M61" s="23"/>
      <c r="O61" s="21"/>
      <c r="P61" s="21"/>
      <c r="Q61" s="25"/>
      <c r="R61" s="23"/>
      <c r="T61" s="21"/>
      <c r="U61" s="21"/>
      <c r="V61" s="25"/>
      <c r="W61" s="23"/>
      <c r="X61" s="23"/>
      <c r="Y61" s="21"/>
      <c r="Z61" s="21"/>
      <c r="AA61" s="25"/>
      <c r="AB61" s="23"/>
      <c r="AC61" s="24"/>
      <c r="AD61" s="21"/>
      <c r="AE61" s="21"/>
      <c r="AF61" s="25"/>
      <c r="AG61" s="23"/>
      <c r="AI61" s="21"/>
      <c r="AJ61" s="21"/>
    </row>
    <row r="62">
      <c r="F62" s="21"/>
      <c r="G62" s="22"/>
      <c r="H62" s="23"/>
      <c r="I62" s="23"/>
      <c r="J62" s="23"/>
      <c r="K62" s="24"/>
      <c r="L62" s="25"/>
      <c r="M62" s="23"/>
      <c r="O62" s="21"/>
      <c r="P62" s="21"/>
      <c r="Q62" s="25"/>
      <c r="R62" s="23"/>
      <c r="T62" s="21"/>
      <c r="U62" s="21"/>
      <c r="V62" s="25"/>
      <c r="W62" s="23"/>
      <c r="X62" s="23"/>
      <c r="Y62" s="21"/>
      <c r="Z62" s="21"/>
      <c r="AA62" s="25"/>
      <c r="AB62" s="23"/>
      <c r="AC62" s="24"/>
      <c r="AD62" s="21"/>
      <c r="AE62" s="21"/>
      <c r="AF62" s="25"/>
      <c r="AG62" s="23"/>
      <c r="AI62" s="21"/>
      <c r="AJ62" s="21"/>
    </row>
    <row r="63">
      <c r="F63" s="21"/>
      <c r="G63" s="22"/>
      <c r="H63" s="23"/>
      <c r="I63" s="23"/>
      <c r="J63" s="23"/>
      <c r="K63" s="24"/>
      <c r="L63" s="25"/>
      <c r="M63" s="23"/>
      <c r="O63" s="21"/>
      <c r="P63" s="21"/>
      <c r="Q63" s="25"/>
      <c r="R63" s="23"/>
      <c r="T63" s="21"/>
      <c r="U63" s="21"/>
      <c r="V63" s="25"/>
      <c r="W63" s="23"/>
      <c r="X63" s="23"/>
      <c r="Y63" s="21"/>
      <c r="Z63" s="21"/>
      <c r="AA63" s="25"/>
      <c r="AB63" s="23"/>
      <c r="AC63" s="24"/>
      <c r="AD63" s="21"/>
      <c r="AE63" s="21"/>
      <c r="AF63" s="25"/>
      <c r="AG63" s="23"/>
      <c r="AI63" s="21"/>
      <c r="AJ63" s="21"/>
    </row>
    <row r="64">
      <c r="F64" s="21"/>
      <c r="G64" s="22"/>
      <c r="H64" s="23"/>
      <c r="I64" s="23"/>
      <c r="J64" s="23"/>
      <c r="K64" s="24"/>
      <c r="L64" s="25"/>
      <c r="M64" s="23"/>
      <c r="O64" s="21"/>
      <c r="P64" s="21"/>
      <c r="Q64" s="25"/>
      <c r="R64" s="23"/>
      <c r="T64" s="21"/>
      <c r="U64" s="21"/>
      <c r="V64" s="25"/>
      <c r="W64" s="23"/>
      <c r="X64" s="23"/>
      <c r="Y64" s="21"/>
      <c r="Z64" s="21"/>
      <c r="AA64" s="25"/>
      <c r="AB64" s="23"/>
      <c r="AC64" s="24"/>
      <c r="AD64" s="21"/>
      <c r="AE64" s="21"/>
      <c r="AF64" s="25"/>
      <c r="AG64" s="23"/>
      <c r="AI64" s="21"/>
      <c r="AJ64" s="21"/>
    </row>
    <row r="65">
      <c r="F65" s="21"/>
      <c r="G65" s="22"/>
      <c r="H65" s="23"/>
      <c r="I65" s="23"/>
      <c r="J65" s="23"/>
      <c r="K65" s="24"/>
      <c r="L65" s="25"/>
      <c r="M65" s="23"/>
      <c r="O65" s="21"/>
      <c r="P65" s="21"/>
      <c r="Q65" s="25"/>
      <c r="R65" s="23"/>
      <c r="T65" s="21"/>
      <c r="U65" s="21"/>
      <c r="V65" s="25"/>
      <c r="W65" s="23"/>
      <c r="X65" s="23"/>
      <c r="Y65" s="21"/>
      <c r="Z65" s="21"/>
      <c r="AA65" s="25"/>
      <c r="AB65" s="23"/>
      <c r="AC65" s="24"/>
      <c r="AD65" s="21"/>
      <c r="AE65" s="21"/>
      <c r="AF65" s="25"/>
      <c r="AG65" s="23"/>
      <c r="AI65" s="21"/>
      <c r="AJ65" s="21"/>
    </row>
    <row r="66">
      <c r="F66" s="21"/>
      <c r="G66" s="22"/>
      <c r="H66" s="23"/>
      <c r="I66" s="23"/>
      <c r="J66" s="23"/>
      <c r="K66" s="24"/>
      <c r="L66" s="25"/>
      <c r="M66" s="23"/>
      <c r="O66" s="21"/>
      <c r="P66" s="21"/>
      <c r="Q66" s="25"/>
      <c r="R66" s="23"/>
      <c r="T66" s="21"/>
      <c r="U66" s="21"/>
      <c r="V66" s="25"/>
      <c r="W66" s="23"/>
      <c r="X66" s="23"/>
      <c r="Y66" s="21"/>
      <c r="Z66" s="21"/>
      <c r="AA66" s="25"/>
      <c r="AB66" s="23"/>
      <c r="AC66" s="24"/>
      <c r="AD66" s="21"/>
      <c r="AE66" s="21"/>
      <c r="AF66" s="25"/>
      <c r="AG66" s="23"/>
      <c r="AI66" s="21"/>
      <c r="AJ66" s="21"/>
    </row>
    <row r="67">
      <c r="F67" s="21"/>
      <c r="G67" s="22"/>
      <c r="H67" s="23"/>
      <c r="I67" s="23"/>
      <c r="J67" s="23"/>
      <c r="K67" s="24"/>
      <c r="L67" s="25"/>
      <c r="M67" s="23"/>
      <c r="O67" s="21"/>
      <c r="P67" s="21"/>
      <c r="Q67" s="25"/>
      <c r="R67" s="23"/>
      <c r="T67" s="21"/>
      <c r="U67" s="21"/>
      <c r="V67" s="25"/>
      <c r="W67" s="23"/>
      <c r="X67" s="23"/>
      <c r="Y67" s="21"/>
      <c r="Z67" s="21"/>
      <c r="AA67" s="25"/>
      <c r="AB67" s="23"/>
      <c r="AC67" s="24"/>
      <c r="AD67" s="21"/>
      <c r="AE67" s="21"/>
      <c r="AF67" s="25"/>
      <c r="AG67" s="23"/>
      <c r="AI67" s="21"/>
      <c r="AJ67" s="21"/>
    </row>
    <row r="68">
      <c r="F68" s="21"/>
      <c r="G68" s="22"/>
      <c r="H68" s="23"/>
      <c r="I68" s="23"/>
      <c r="J68" s="23"/>
      <c r="K68" s="24"/>
      <c r="L68" s="25"/>
      <c r="M68" s="23"/>
      <c r="O68" s="21"/>
      <c r="P68" s="21"/>
      <c r="Q68" s="25"/>
      <c r="R68" s="23"/>
      <c r="T68" s="21"/>
      <c r="U68" s="21"/>
      <c r="V68" s="25"/>
      <c r="W68" s="23"/>
      <c r="X68" s="23"/>
      <c r="Y68" s="21"/>
      <c r="Z68" s="21"/>
      <c r="AA68" s="25"/>
      <c r="AB68" s="23"/>
      <c r="AC68" s="24"/>
      <c r="AD68" s="21"/>
      <c r="AE68" s="21"/>
      <c r="AF68" s="25"/>
      <c r="AG68" s="23"/>
      <c r="AI68" s="21"/>
      <c r="AJ68" s="21"/>
    </row>
    <row r="69">
      <c r="F69" s="21"/>
      <c r="G69" s="22"/>
      <c r="H69" s="23"/>
      <c r="I69" s="23"/>
      <c r="J69" s="23"/>
      <c r="K69" s="24"/>
      <c r="L69" s="25"/>
      <c r="M69" s="23"/>
      <c r="O69" s="21"/>
      <c r="P69" s="21"/>
      <c r="Q69" s="25"/>
      <c r="R69" s="23"/>
      <c r="T69" s="21"/>
      <c r="U69" s="21"/>
      <c r="V69" s="25"/>
      <c r="W69" s="23"/>
      <c r="X69" s="23"/>
      <c r="Y69" s="21"/>
      <c r="Z69" s="21"/>
      <c r="AA69" s="25"/>
      <c r="AB69" s="23"/>
      <c r="AC69" s="24"/>
      <c r="AD69" s="21"/>
      <c r="AE69" s="21"/>
      <c r="AF69" s="25"/>
      <c r="AG69" s="23"/>
      <c r="AI69" s="21"/>
      <c r="AJ69" s="21"/>
    </row>
    <row r="70">
      <c r="F70" s="21"/>
      <c r="G70" s="22"/>
      <c r="H70" s="23"/>
      <c r="I70" s="23"/>
      <c r="J70" s="23"/>
      <c r="K70" s="24"/>
      <c r="L70" s="25"/>
      <c r="M70" s="23"/>
      <c r="O70" s="21"/>
      <c r="P70" s="21"/>
      <c r="Q70" s="25"/>
      <c r="R70" s="23"/>
      <c r="T70" s="21"/>
      <c r="U70" s="21"/>
      <c r="V70" s="25"/>
      <c r="W70" s="23"/>
      <c r="X70" s="23"/>
      <c r="Y70" s="21"/>
      <c r="Z70" s="21"/>
      <c r="AA70" s="25"/>
      <c r="AB70" s="23"/>
      <c r="AC70" s="24"/>
      <c r="AD70" s="21"/>
      <c r="AE70" s="21"/>
      <c r="AF70" s="25"/>
      <c r="AG70" s="23"/>
      <c r="AI70" s="21"/>
      <c r="AJ70" s="21"/>
    </row>
    <row r="71">
      <c r="F71" s="21"/>
      <c r="G71" s="22"/>
      <c r="H71" s="23"/>
      <c r="I71" s="23"/>
      <c r="J71" s="23"/>
      <c r="K71" s="24"/>
      <c r="L71" s="25"/>
      <c r="M71" s="23"/>
      <c r="O71" s="21"/>
      <c r="P71" s="21"/>
      <c r="Q71" s="25"/>
      <c r="R71" s="23"/>
      <c r="T71" s="21"/>
      <c r="U71" s="21"/>
      <c r="V71" s="25"/>
      <c r="W71" s="23"/>
      <c r="X71" s="23"/>
      <c r="Y71" s="21"/>
      <c r="Z71" s="21"/>
      <c r="AA71" s="25"/>
      <c r="AB71" s="23"/>
      <c r="AC71" s="24"/>
      <c r="AD71" s="21"/>
      <c r="AE71" s="21"/>
      <c r="AF71" s="25"/>
      <c r="AG71" s="23"/>
      <c r="AI71" s="21"/>
      <c r="AJ71" s="21"/>
    </row>
    <row r="72">
      <c r="F72" s="21"/>
      <c r="G72" s="22"/>
      <c r="H72" s="23"/>
      <c r="I72" s="23"/>
      <c r="J72" s="23"/>
      <c r="K72" s="24"/>
      <c r="L72" s="25"/>
      <c r="M72" s="23"/>
      <c r="O72" s="21"/>
      <c r="P72" s="21"/>
      <c r="Q72" s="25"/>
      <c r="R72" s="23"/>
      <c r="T72" s="21"/>
      <c r="U72" s="21"/>
      <c r="V72" s="25"/>
      <c r="W72" s="23"/>
      <c r="X72" s="23"/>
      <c r="Y72" s="21"/>
      <c r="Z72" s="21"/>
      <c r="AA72" s="25"/>
      <c r="AB72" s="23"/>
      <c r="AC72" s="24"/>
      <c r="AD72" s="21"/>
      <c r="AE72" s="21"/>
      <c r="AF72" s="25"/>
      <c r="AG72" s="23"/>
      <c r="AI72" s="21"/>
      <c r="AJ72" s="21"/>
    </row>
    <row r="73">
      <c r="F73" s="21"/>
      <c r="G73" s="22"/>
      <c r="H73" s="23"/>
      <c r="I73" s="23"/>
      <c r="J73" s="23"/>
      <c r="K73" s="24"/>
      <c r="L73" s="25"/>
      <c r="M73" s="23"/>
      <c r="O73" s="21"/>
      <c r="P73" s="21"/>
      <c r="Q73" s="25"/>
      <c r="R73" s="23"/>
      <c r="T73" s="21"/>
      <c r="U73" s="21"/>
      <c r="V73" s="25"/>
      <c r="W73" s="23"/>
      <c r="X73" s="23"/>
      <c r="Y73" s="21"/>
      <c r="Z73" s="21"/>
      <c r="AA73" s="25"/>
      <c r="AB73" s="23"/>
      <c r="AC73" s="24"/>
      <c r="AD73" s="21"/>
      <c r="AE73" s="21"/>
      <c r="AF73" s="25"/>
      <c r="AG73" s="23"/>
      <c r="AI73" s="21"/>
      <c r="AJ73" s="21"/>
    </row>
    <row r="74">
      <c r="F74" s="21"/>
      <c r="G74" s="22"/>
      <c r="H74" s="23"/>
      <c r="I74" s="23"/>
      <c r="J74" s="23"/>
      <c r="K74" s="24"/>
      <c r="L74" s="25"/>
      <c r="M74" s="23"/>
      <c r="O74" s="21"/>
      <c r="P74" s="21"/>
      <c r="Q74" s="25"/>
      <c r="R74" s="23"/>
      <c r="T74" s="21"/>
      <c r="U74" s="21"/>
      <c r="V74" s="25"/>
      <c r="W74" s="23"/>
      <c r="X74" s="23"/>
      <c r="Y74" s="21"/>
      <c r="Z74" s="21"/>
      <c r="AA74" s="25"/>
      <c r="AB74" s="23"/>
      <c r="AC74" s="24"/>
      <c r="AD74" s="21"/>
      <c r="AE74" s="21"/>
      <c r="AF74" s="25"/>
      <c r="AG74" s="23"/>
      <c r="AI74" s="21"/>
      <c r="AJ74" s="21"/>
    </row>
    <row r="75">
      <c r="F75" s="21"/>
      <c r="G75" s="22"/>
      <c r="H75" s="23"/>
      <c r="I75" s="23"/>
      <c r="J75" s="23"/>
      <c r="K75" s="24"/>
      <c r="L75" s="25"/>
      <c r="M75" s="23"/>
      <c r="O75" s="21"/>
      <c r="P75" s="21"/>
      <c r="Q75" s="25"/>
      <c r="R75" s="23"/>
      <c r="T75" s="21"/>
      <c r="U75" s="21"/>
      <c r="V75" s="25"/>
      <c r="W75" s="23"/>
      <c r="X75" s="23"/>
      <c r="Y75" s="21"/>
      <c r="Z75" s="21"/>
      <c r="AA75" s="25"/>
      <c r="AB75" s="23"/>
      <c r="AC75" s="24"/>
      <c r="AD75" s="21"/>
      <c r="AE75" s="21"/>
      <c r="AF75" s="25"/>
      <c r="AG75" s="23"/>
      <c r="AI75" s="21"/>
      <c r="AJ75" s="21"/>
    </row>
    <row r="76">
      <c r="F76" s="21"/>
      <c r="G76" s="22"/>
      <c r="H76" s="23"/>
      <c r="I76" s="23"/>
      <c r="J76" s="23"/>
      <c r="K76" s="24"/>
      <c r="L76" s="25"/>
      <c r="M76" s="23"/>
      <c r="O76" s="21"/>
      <c r="P76" s="21"/>
      <c r="Q76" s="25"/>
      <c r="R76" s="23"/>
      <c r="T76" s="21"/>
      <c r="U76" s="21"/>
      <c r="V76" s="25"/>
      <c r="W76" s="23"/>
      <c r="X76" s="23"/>
      <c r="Y76" s="21"/>
      <c r="Z76" s="21"/>
      <c r="AA76" s="25"/>
      <c r="AB76" s="23"/>
      <c r="AC76" s="24"/>
      <c r="AD76" s="21"/>
      <c r="AE76" s="21"/>
      <c r="AF76" s="25"/>
      <c r="AG76" s="23"/>
      <c r="AI76" s="21"/>
      <c r="AJ76" s="21"/>
    </row>
    <row r="77">
      <c r="F77" s="21"/>
      <c r="G77" s="22"/>
      <c r="H77" s="23"/>
      <c r="I77" s="23"/>
      <c r="J77" s="23"/>
      <c r="K77" s="24"/>
      <c r="L77" s="25"/>
      <c r="M77" s="23"/>
      <c r="O77" s="21"/>
      <c r="P77" s="21"/>
      <c r="Q77" s="25"/>
      <c r="R77" s="23"/>
      <c r="T77" s="21"/>
      <c r="U77" s="21"/>
      <c r="V77" s="25"/>
      <c r="W77" s="23"/>
      <c r="X77" s="23"/>
      <c r="Y77" s="21"/>
      <c r="Z77" s="21"/>
      <c r="AA77" s="25"/>
      <c r="AB77" s="23"/>
      <c r="AC77" s="24"/>
      <c r="AD77" s="21"/>
      <c r="AE77" s="21"/>
      <c r="AF77" s="25"/>
      <c r="AG77" s="23"/>
      <c r="AI77" s="21"/>
      <c r="AJ77" s="21"/>
    </row>
    <row r="78">
      <c r="F78" s="21"/>
      <c r="G78" s="22"/>
      <c r="H78" s="23"/>
      <c r="I78" s="23"/>
      <c r="J78" s="23"/>
      <c r="K78" s="24"/>
      <c r="L78" s="25"/>
      <c r="M78" s="23"/>
      <c r="O78" s="21"/>
      <c r="P78" s="21"/>
      <c r="Q78" s="25"/>
      <c r="R78" s="23"/>
      <c r="T78" s="21"/>
      <c r="U78" s="21"/>
      <c r="V78" s="25"/>
      <c r="W78" s="23"/>
      <c r="X78" s="23"/>
      <c r="Y78" s="21"/>
      <c r="Z78" s="21"/>
      <c r="AA78" s="25"/>
      <c r="AB78" s="23"/>
      <c r="AC78" s="24"/>
      <c r="AD78" s="21"/>
      <c r="AE78" s="21"/>
      <c r="AF78" s="25"/>
      <c r="AG78" s="23"/>
      <c r="AI78" s="21"/>
      <c r="AJ78" s="21"/>
    </row>
    <row r="79">
      <c r="F79" s="21"/>
      <c r="G79" s="22"/>
      <c r="H79" s="23"/>
      <c r="I79" s="23"/>
      <c r="J79" s="23"/>
      <c r="K79" s="24"/>
      <c r="L79" s="25"/>
      <c r="M79" s="23"/>
      <c r="O79" s="21"/>
      <c r="P79" s="21"/>
      <c r="Q79" s="25"/>
      <c r="R79" s="23"/>
      <c r="T79" s="21"/>
      <c r="U79" s="21"/>
      <c r="V79" s="25"/>
      <c r="W79" s="23"/>
      <c r="X79" s="23"/>
      <c r="Y79" s="21"/>
      <c r="Z79" s="21"/>
      <c r="AA79" s="25"/>
      <c r="AB79" s="23"/>
      <c r="AC79" s="24"/>
      <c r="AD79" s="21"/>
      <c r="AE79" s="21"/>
      <c r="AF79" s="25"/>
      <c r="AG79" s="23"/>
      <c r="AI79" s="21"/>
      <c r="AJ79" s="21"/>
    </row>
    <row r="80">
      <c r="F80" s="21"/>
      <c r="G80" s="22"/>
      <c r="H80" s="23"/>
      <c r="I80" s="23"/>
      <c r="J80" s="23"/>
      <c r="K80" s="24"/>
      <c r="L80" s="25"/>
      <c r="M80" s="23"/>
      <c r="O80" s="21"/>
      <c r="P80" s="21"/>
      <c r="Q80" s="25"/>
      <c r="R80" s="23"/>
      <c r="T80" s="21"/>
      <c r="U80" s="21"/>
      <c r="V80" s="25"/>
      <c r="W80" s="23"/>
      <c r="X80" s="23"/>
      <c r="Y80" s="21"/>
      <c r="Z80" s="21"/>
      <c r="AA80" s="25"/>
      <c r="AB80" s="23"/>
      <c r="AC80" s="24"/>
      <c r="AD80" s="21"/>
      <c r="AE80" s="21"/>
      <c r="AF80" s="25"/>
      <c r="AG80" s="23"/>
      <c r="AI80" s="21"/>
      <c r="AJ80" s="21"/>
    </row>
    <row r="81">
      <c r="F81" s="21"/>
      <c r="G81" s="22"/>
      <c r="H81" s="23"/>
      <c r="I81" s="23"/>
      <c r="J81" s="23"/>
      <c r="K81" s="24"/>
      <c r="L81" s="25"/>
      <c r="M81" s="23"/>
      <c r="O81" s="21"/>
      <c r="P81" s="21"/>
      <c r="Q81" s="25"/>
      <c r="R81" s="23"/>
      <c r="T81" s="21"/>
      <c r="U81" s="21"/>
      <c r="V81" s="25"/>
      <c r="W81" s="23"/>
      <c r="X81" s="23"/>
      <c r="Y81" s="21"/>
      <c r="Z81" s="21"/>
      <c r="AA81" s="25"/>
      <c r="AB81" s="23"/>
      <c r="AC81" s="24"/>
      <c r="AD81" s="21"/>
      <c r="AE81" s="21"/>
      <c r="AF81" s="25"/>
      <c r="AG81" s="23"/>
      <c r="AI81" s="21"/>
      <c r="AJ81" s="21"/>
    </row>
    <row r="82">
      <c r="F82" s="21"/>
      <c r="G82" s="22"/>
      <c r="H82" s="23"/>
      <c r="I82" s="23"/>
      <c r="J82" s="23"/>
      <c r="K82" s="24"/>
      <c r="L82" s="25"/>
      <c r="M82" s="23"/>
      <c r="O82" s="21"/>
      <c r="P82" s="21"/>
      <c r="Q82" s="25"/>
      <c r="R82" s="23"/>
      <c r="T82" s="21"/>
      <c r="U82" s="21"/>
      <c r="V82" s="25"/>
      <c r="W82" s="23"/>
      <c r="X82" s="23"/>
      <c r="Y82" s="21"/>
      <c r="Z82" s="21"/>
      <c r="AA82" s="25"/>
      <c r="AB82" s="23"/>
      <c r="AC82" s="24"/>
      <c r="AD82" s="21"/>
      <c r="AE82" s="21"/>
      <c r="AF82" s="25"/>
      <c r="AG82" s="23"/>
      <c r="AI82" s="21"/>
      <c r="AJ82" s="21"/>
    </row>
    <row r="83">
      <c r="F83" s="21"/>
      <c r="G83" s="22"/>
      <c r="H83" s="23"/>
      <c r="I83" s="23"/>
      <c r="J83" s="23"/>
      <c r="K83" s="24"/>
      <c r="L83" s="25"/>
      <c r="M83" s="23"/>
      <c r="O83" s="21"/>
      <c r="P83" s="21"/>
      <c r="Q83" s="25"/>
      <c r="R83" s="23"/>
      <c r="T83" s="21"/>
      <c r="U83" s="21"/>
      <c r="V83" s="25"/>
      <c r="W83" s="23"/>
      <c r="X83" s="23"/>
      <c r="Y83" s="21"/>
      <c r="Z83" s="21"/>
      <c r="AA83" s="25"/>
      <c r="AB83" s="23"/>
      <c r="AC83" s="24"/>
      <c r="AD83" s="21"/>
      <c r="AE83" s="21"/>
      <c r="AF83" s="25"/>
      <c r="AG83" s="23"/>
      <c r="AI83" s="21"/>
      <c r="AJ83" s="21"/>
    </row>
    <row r="84">
      <c r="F84" s="21"/>
      <c r="G84" s="22"/>
      <c r="H84" s="23"/>
      <c r="I84" s="23"/>
      <c r="J84" s="23"/>
      <c r="K84" s="24"/>
      <c r="L84" s="25"/>
      <c r="M84" s="23"/>
      <c r="O84" s="21"/>
      <c r="P84" s="21"/>
      <c r="Q84" s="25"/>
      <c r="R84" s="23"/>
      <c r="T84" s="21"/>
      <c r="U84" s="21"/>
      <c r="V84" s="25"/>
      <c r="W84" s="23"/>
      <c r="X84" s="23"/>
      <c r="Y84" s="21"/>
      <c r="Z84" s="21"/>
      <c r="AA84" s="25"/>
      <c r="AB84" s="23"/>
      <c r="AC84" s="24"/>
      <c r="AD84" s="21"/>
      <c r="AE84" s="21"/>
      <c r="AF84" s="25"/>
      <c r="AG84" s="23"/>
      <c r="AI84" s="21"/>
      <c r="AJ84" s="21"/>
    </row>
    <row r="85">
      <c r="F85" s="21"/>
      <c r="G85" s="22"/>
      <c r="H85" s="23"/>
      <c r="I85" s="23"/>
      <c r="J85" s="23"/>
      <c r="K85" s="24"/>
      <c r="L85" s="25"/>
      <c r="M85" s="23"/>
      <c r="O85" s="21"/>
      <c r="P85" s="21"/>
      <c r="Q85" s="25"/>
      <c r="R85" s="23"/>
      <c r="T85" s="21"/>
      <c r="U85" s="21"/>
      <c r="V85" s="25"/>
      <c r="W85" s="23"/>
      <c r="X85" s="23"/>
      <c r="Y85" s="21"/>
      <c r="Z85" s="21"/>
      <c r="AA85" s="25"/>
      <c r="AB85" s="23"/>
      <c r="AC85" s="24"/>
      <c r="AD85" s="21"/>
      <c r="AE85" s="21"/>
      <c r="AF85" s="25"/>
      <c r="AG85" s="23"/>
      <c r="AI85" s="21"/>
      <c r="AJ85" s="21"/>
    </row>
    <row r="86">
      <c r="F86" s="21"/>
      <c r="G86" s="22"/>
      <c r="H86" s="23"/>
      <c r="I86" s="23"/>
      <c r="J86" s="23"/>
      <c r="K86" s="24"/>
      <c r="L86" s="25"/>
      <c r="M86" s="23"/>
      <c r="O86" s="21"/>
      <c r="P86" s="21"/>
      <c r="Q86" s="25"/>
      <c r="R86" s="23"/>
      <c r="T86" s="21"/>
      <c r="U86" s="21"/>
      <c r="V86" s="25"/>
      <c r="W86" s="23"/>
      <c r="X86" s="23"/>
      <c r="Y86" s="21"/>
      <c r="Z86" s="21"/>
      <c r="AA86" s="25"/>
      <c r="AB86" s="23"/>
      <c r="AC86" s="24"/>
      <c r="AD86" s="21"/>
      <c r="AE86" s="21"/>
      <c r="AF86" s="25"/>
      <c r="AG86" s="23"/>
      <c r="AI86" s="21"/>
      <c r="AJ86" s="21"/>
    </row>
    <row r="87">
      <c r="F87" s="21"/>
      <c r="G87" s="22"/>
      <c r="H87" s="23"/>
      <c r="I87" s="23"/>
      <c r="J87" s="23"/>
      <c r="K87" s="24"/>
      <c r="L87" s="25"/>
      <c r="M87" s="23"/>
      <c r="O87" s="21"/>
      <c r="P87" s="21"/>
      <c r="Q87" s="25"/>
      <c r="R87" s="23"/>
      <c r="T87" s="21"/>
      <c r="U87" s="21"/>
      <c r="V87" s="25"/>
      <c r="W87" s="23"/>
      <c r="X87" s="23"/>
      <c r="Y87" s="21"/>
      <c r="Z87" s="21"/>
      <c r="AA87" s="25"/>
      <c r="AB87" s="23"/>
      <c r="AC87" s="24"/>
      <c r="AD87" s="21"/>
      <c r="AE87" s="21"/>
      <c r="AF87" s="25"/>
      <c r="AG87" s="23"/>
      <c r="AI87" s="21"/>
      <c r="AJ87" s="21"/>
    </row>
    <row r="88">
      <c r="F88" s="21"/>
      <c r="G88" s="22"/>
      <c r="H88" s="23"/>
      <c r="I88" s="23"/>
      <c r="J88" s="23"/>
      <c r="K88" s="24"/>
      <c r="L88" s="25"/>
      <c r="M88" s="23"/>
      <c r="O88" s="21"/>
      <c r="P88" s="21"/>
      <c r="Q88" s="25"/>
      <c r="R88" s="23"/>
      <c r="T88" s="21"/>
      <c r="U88" s="21"/>
      <c r="V88" s="25"/>
      <c r="W88" s="23"/>
      <c r="X88" s="23"/>
      <c r="Y88" s="21"/>
      <c r="Z88" s="21"/>
      <c r="AA88" s="25"/>
      <c r="AB88" s="23"/>
      <c r="AC88" s="24"/>
      <c r="AD88" s="21"/>
      <c r="AE88" s="21"/>
      <c r="AF88" s="25"/>
      <c r="AG88" s="23"/>
      <c r="AI88" s="21"/>
      <c r="AJ88" s="21"/>
    </row>
    <row r="89">
      <c r="F89" s="21"/>
      <c r="G89" s="22"/>
      <c r="H89" s="23"/>
      <c r="I89" s="23"/>
      <c r="J89" s="23"/>
      <c r="K89" s="24"/>
      <c r="L89" s="25"/>
      <c r="M89" s="23"/>
      <c r="O89" s="21"/>
      <c r="P89" s="21"/>
      <c r="Q89" s="25"/>
      <c r="R89" s="23"/>
      <c r="T89" s="21"/>
      <c r="U89" s="21"/>
      <c r="V89" s="25"/>
      <c r="W89" s="23"/>
      <c r="X89" s="23"/>
      <c r="Y89" s="21"/>
      <c r="Z89" s="21"/>
      <c r="AA89" s="25"/>
      <c r="AB89" s="23"/>
      <c r="AC89" s="24"/>
      <c r="AD89" s="21"/>
      <c r="AE89" s="21"/>
      <c r="AF89" s="25"/>
      <c r="AG89" s="23"/>
      <c r="AI89" s="21"/>
      <c r="AJ89" s="21"/>
    </row>
    <row r="90">
      <c r="F90" s="21"/>
      <c r="G90" s="22"/>
      <c r="H90" s="23"/>
      <c r="I90" s="23"/>
      <c r="J90" s="23"/>
      <c r="K90" s="24"/>
      <c r="L90" s="25"/>
      <c r="M90" s="23"/>
      <c r="O90" s="21"/>
      <c r="P90" s="21"/>
      <c r="Q90" s="25"/>
      <c r="R90" s="23"/>
      <c r="T90" s="21"/>
      <c r="U90" s="21"/>
      <c r="V90" s="25"/>
      <c r="W90" s="23"/>
      <c r="X90" s="23"/>
      <c r="Y90" s="21"/>
      <c r="Z90" s="21"/>
      <c r="AA90" s="25"/>
      <c r="AB90" s="23"/>
      <c r="AC90" s="24"/>
      <c r="AD90" s="21"/>
      <c r="AE90" s="21"/>
      <c r="AF90" s="25"/>
      <c r="AG90" s="23"/>
      <c r="AI90" s="21"/>
      <c r="AJ90" s="21"/>
    </row>
    <row r="91">
      <c r="F91" s="21"/>
      <c r="G91" s="22"/>
      <c r="H91" s="23"/>
      <c r="I91" s="23"/>
      <c r="J91" s="23"/>
      <c r="K91" s="24"/>
      <c r="L91" s="25"/>
      <c r="M91" s="23"/>
      <c r="O91" s="21"/>
      <c r="P91" s="21"/>
      <c r="Q91" s="25"/>
      <c r="R91" s="23"/>
      <c r="T91" s="21"/>
      <c r="U91" s="21"/>
      <c r="V91" s="25"/>
      <c r="W91" s="23"/>
      <c r="X91" s="23"/>
      <c r="Y91" s="21"/>
      <c r="Z91" s="21"/>
      <c r="AA91" s="25"/>
      <c r="AB91" s="23"/>
      <c r="AC91" s="24"/>
      <c r="AD91" s="21"/>
      <c r="AE91" s="21"/>
      <c r="AF91" s="25"/>
      <c r="AG91" s="23"/>
      <c r="AI91" s="21"/>
      <c r="AJ91" s="21"/>
    </row>
    <row r="92">
      <c r="F92" s="21"/>
      <c r="G92" s="22"/>
      <c r="H92" s="23"/>
      <c r="I92" s="23"/>
      <c r="J92" s="23"/>
      <c r="K92" s="24"/>
      <c r="L92" s="25"/>
      <c r="M92" s="23"/>
      <c r="O92" s="21"/>
      <c r="P92" s="21"/>
      <c r="Q92" s="25"/>
      <c r="R92" s="23"/>
      <c r="T92" s="21"/>
      <c r="U92" s="21"/>
      <c r="V92" s="25"/>
      <c r="W92" s="23"/>
      <c r="X92" s="23"/>
      <c r="Y92" s="21"/>
      <c r="Z92" s="21"/>
      <c r="AA92" s="25"/>
      <c r="AB92" s="23"/>
      <c r="AC92" s="24"/>
      <c r="AD92" s="21"/>
      <c r="AE92" s="21"/>
      <c r="AF92" s="25"/>
      <c r="AG92" s="23"/>
      <c r="AI92" s="21"/>
      <c r="AJ92" s="21"/>
    </row>
    <row r="93">
      <c r="F93" s="21"/>
      <c r="G93" s="22"/>
      <c r="H93" s="23"/>
      <c r="I93" s="23"/>
      <c r="J93" s="23"/>
      <c r="K93" s="24"/>
      <c r="L93" s="25"/>
      <c r="M93" s="23"/>
      <c r="O93" s="21"/>
      <c r="P93" s="21"/>
      <c r="Q93" s="25"/>
      <c r="R93" s="23"/>
      <c r="T93" s="21"/>
      <c r="U93" s="21"/>
      <c r="V93" s="25"/>
      <c r="W93" s="23"/>
      <c r="X93" s="23"/>
      <c r="Y93" s="21"/>
      <c r="Z93" s="21"/>
      <c r="AA93" s="25"/>
      <c r="AB93" s="23"/>
      <c r="AC93" s="24"/>
      <c r="AD93" s="21"/>
      <c r="AE93" s="21"/>
      <c r="AF93" s="25"/>
      <c r="AG93" s="23"/>
      <c r="AI93" s="21"/>
      <c r="AJ93" s="21"/>
    </row>
    <row r="94">
      <c r="F94" s="21"/>
      <c r="G94" s="22"/>
      <c r="H94" s="23"/>
      <c r="I94" s="23"/>
      <c r="J94" s="23"/>
      <c r="K94" s="24"/>
      <c r="L94" s="25"/>
      <c r="M94" s="23"/>
      <c r="O94" s="21"/>
      <c r="P94" s="21"/>
      <c r="Q94" s="25"/>
      <c r="R94" s="23"/>
      <c r="T94" s="21"/>
      <c r="U94" s="21"/>
      <c r="V94" s="25"/>
      <c r="W94" s="23"/>
      <c r="X94" s="23"/>
      <c r="Y94" s="21"/>
      <c r="Z94" s="21"/>
      <c r="AA94" s="25"/>
      <c r="AB94" s="23"/>
      <c r="AC94" s="24"/>
      <c r="AD94" s="21"/>
      <c r="AE94" s="21"/>
      <c r="AF94" s="25"/>
      <c r="AG94" s="23"/>
      <c r="AI94" s="21"/>
      <c r="AJ94" s="21"/>
    </row>
    <row r="95">
      <c r="F95" s="21"/>
      <c r="G95" s="22"/>
      <c r="H95" s="23"/>
      <c r="I95" s="23"/>
      <c r="J95" s="23"/>
      <c r="K95" s="24"/>
      <c r="L95" s="25"/>
      <c r="M95" s="23"/>
      <c r="O95" s="21"/>
      <c r="P95" s="21"/>
      <c r="Q95" s="25"/>
      <c r="R95" s="23"/>
      <c r="T95" s="21"/>
      <c r="U95" s="21"/>
      <c r="V95" s="25"/>
      <c r="W95" s="23"/>
      <c r="X95" s="23"/>
      <c r="Y95" s="21"/>
      <c r="Z95" s="21"/>
      <c r="AA95" s="25"/>
      <c r="AB95" s="23"/>
      <c r="AC95" s="24"/>
      <c r="AD95" s="21"/>
      <c r="AE95" s="21"/>
      <c r="AF95" s="25"/>
      <c r="AG95" s="23"/>
      <c r="AI95" s="21"/>
      <c r="AJ95" s="21"/>
    </row>
    <row r="96">
      <c r="F96" s="21"/>
      <c r="G96" s="22"/>
      <c r="H96" s="23"/>
      <c r="I96" s="23"/>
      <c r="J96" s="23"/>
      <c r="K96" s="24"/>
      <c r="L96" s="25"/>
      <c r="M96" s="23"/>
      <c r="O96" s="21"/>
      <c r="P96" s="21"/>
      <c r="Q96" s="25"/>
      <c r="R96" s="23"/>
      <c r="T96" s="21"/>
      <c r="U96" s="21"/>
      <c r="V96" s="25"/>
      <c r="W96" s="23"/>
      <c r="X96" s="23"/>
      <c r="Y96" s="21"/>
      <c r="Z96" s="21"/>
      <c r="AA96" s="25"/>
      <c r="AB96" s="23"/>
      <c r="AC96" s="24"/>
      <c r="AD96" s="21"/>
      <c r="AE96" s="21"/>
      <c r="AF96" s="25"/>
      <c r="AG96" s="23"/>
      <c r="AI96" s="21"/>
      <c r="AJ96" s="21"/>
    </row>
    <row r="97">
      <c r="F97" s="21"/>
      <c r="G97" s="22"/>
      <c r="H97" s="23"/>
      <c r="I97" s="23"/>
      <c r="J97" s="23"/>
      <c r="K97" s="24"/>
      <c r="L97" s="25"/>
      <c r="M97" s="23"/>
      <c r="O97" s="21"/>
      <c r="P97" s="21"/>
      <c r="Q97" s="25"/>
      <c r="R97" s="23"/>
      <c r="T97" s="21"/>
      <c r="U97" s="21"/>
      <c r="V97" s="25"/>
      <c r="W97" s="23"/>
      <c r="X97" s="23"/>
      <c r="Y97" s="21"/>
      <c r="Z97" s="21"/>
      <c r="AA97" s="25"/>
      <c r="AB97" s="23"/>
      <c r="AC97" s="24"/>
      <c r="AD97" s="21"/>
      <c r="AE97" s="21"/>
      <c r="AF97" s="25"/>
      <c r="AG97" s="23"/>
      <c r="AI97" s="21"/>
      <c r="AJ97" s="21"/>
    </row>
    <row r="98">
      <c r="F98" s="21"/>
      <c r="G98" s="22"/>
      <c r="H98" s="23"/>
      <c r="I98" s="23"/>
      <c r="J98" s="23"/>
      <c r="K98" s="24"/>
      <c r="L98" s="25"/>
      <c r="M98" s="23"/>
      <c r="O98" s="21"/>
      <c r="P98" s="21"/>
      <c r="Q98" s="25"/>
      <c r="R98" s="23"/>
      <c r="T98" s="21"/>
      <c r="U98" s="21"/>
      <c r="V98" s="25"/>
      <c r="W98" s="23"/>
      <c r="X98" s="23"/>
      <c r="Y98" s="21"/>
      <c r="Z98" s="21"/>
      <c r="AA98" s="25"/>
      <c r="AB98" s="23"/>
      <c r="AC98" s="24"/>
      <c r="AD98" s="21"/>
      <c r="AE98" s="21"/>
      <c r="AF98" s="25"/>
      <c r="AG98" s="23"/>
      <c r="AI98" s="21"/>
      <c r="AJ98" s="21"/>
    </row>
    <row r="99">
      <c r="F99" s="21"/>
      <c r="G99" s="22"/>
      <c r="H99" s="23"/>
      <c r="I99" s="23"/>
      <c r="J99" s="23"/>
      <c r="K99" s="24"/>
      <c r="L99" s="25"/>
      <c r="M99" s="23"/>
      <c r="O99" s="21"/>
      <c r="P99" s="21"/>
      <c r="Q99" s="25"/>
      <c r="R99" s="23"/>
      <c r="T99" s="21"/>
      <c r="U99" s="21"/>
      <c r="V99" s="25"/>
      <c r="W99" s="23"/>
      <c r="X99" s="23"/>
      <c r="Y99" s="21"/>
      <c r="Z99" s="21"/>
      <c r="AA99" s="25"/>
      <c r="AB99" s="23"/>
      <c r="AC99" s="24"/>
      <c r="AD99" s="21"/>
      <c r="AE99" s="21"/>
      <c r="AF99" s="25"/>
      <c r="AG99" s="23"/>
      <c r="AI99" s="21"/>
      <c r="AJ99" s="21"/>
    </row>
    <row r="100">
      <c r="F100" s="21"/>
      <c r="G100" s="22"/>
      <c r="H100" s="23"/>
      <c r="I100" s="23"/>
      <c r="J100" s="23"/>
      <c r="K100" s="24"/>
      <c r="L100" s="25"/>
      <c r="M100" s="23"/>
      <c r="O100" s="21"/>
      <c r="P100" s="21"/>
      <c r="Q100" s="25"/>
      <c r="R100" s="23"/>
      <c r="T100" s="21"/>
      <c r="U100" s="21"/>
      <c r="V100" s="25"/>
      <c r="W100" s="23"/>
      <c r="X100" s="23"/>
      <c r="Y100" s="21"/>
      <c r="Z100" s="21"/>
      <c r="AA100" s="25"/>
      <c r="AB100" s="23"/>
      <c r="AC100" s="24"/>
      <c r="AD100" s="21"/>
      <c r="AE100" s="21"/>
      <c r="AF100" s="25"/>
      <c r="AG100" s="23"/>
      <c r="AI100" s="21"/>
      <c r="AJ100" s="21"/>
    </row>
    <row r="101">
      <c r="F101" s="21"/>
      <c r="G101" s="22"/>
      <c r="H101" s="23"/>
      <c r="I101" s="23"/>
      <c r="J101" s="23"/>
      <c r="K101" s="24"/>
      <c r="L101" s="25"/>
      <c r="M101" s="23"/>
      <c r="O101" s="21"/>
      <c r="P101" s="21"/>
      <c r="Q101" s="25"/>
      <c r="R101" s="23"/>
      <c r="T101" s="21"/>
      <c r="U101" s="21"/>
      <c r="V101" s="25"/>
      <c r="W101" s="23"/>
      <c r="X101" s="23"/>
      <c r="Y101" s="21"/>
      <c r="Z101" s="21"/>
      <c r="AA101" s="25"/>
      <c r="AB101" s="23"/>
      <c r="AC101" s="24"/>
      <c r="AD101" s="21"/>
      <c r="AE101" s="21"/>
      <c r="AF101" s="25"/>
      <c r="AG101" s="23"/>
      <c r="AI101" s="21"/>
      <c r="AJ101" s="21"/>
    </row>
    <row r="102">
      <c r="F102" s="21"/>
      <c r="G102" s="22"/>
      <c r="H102" s="23"/>
      <c r="I102" s="23"/>
      <c r="J102" s="23"/>
      <c r="K102" s="24"/>
      <c r="L102" s="25"/>
      <c r="M102" s="23"/>
      <c r="O102" s="21"/>
      <c r="P102" s="21"/>
      <c r="Q102" s="25"/>
      <c r="R102" s="23"/>
      <c r="T102" s="21"/>
      <c r="U102" s="21"/>
      <c r="V102" s="25"/>
      <c r="W102" s="23"/>
      <c r="X102" s="23"/>
      <c r="Y102" s="21"/>
      <c r="Z102" s="21"/>
      <c r="AA102" s="25"/>
      <c r="AB102" s="23"/>
      <c r="AC102" s="24"/>
      <c r="AD102" s="21"/>
      <c r="AE102" s="21"/>
      <c r="AF102" s="25"/>
      <c r="AG102" s="23"/>
      <c r="AI102" s="21"/>
      <c r="AJ102" s="21"/>
    </row>
    <row r="103">
      <c r="F103" s="21"/>
      <c r="G103" s="22"/>
      <c r="H103" s="23"/>
      <c r="I103" s="23"/>
      <c r="J103" s="23"/>
      <c r="K103" s="24"/>
      <c r="L103" s="25"/>
      <c r="M103" s="23"/>
      <c r="O103" s="21"/>
      <c r="P103" s="21"/>
      <c r="Q103" s="25"/>
      <c r="R103" s="23"/>
      <c r="T103" s="21"/>
      <c r="U103" s="21"/>
      <c r="V103" s="25"/>
      <c r="W103" s="23"/>
      <c r="X103" s="23"/>
      <c r="Y103" s="21"/>
      <c r="Z103" s="21"/>
      <c r="AA103" s="25"/>
      <c r="AB103" s="23"/>
      <c r="AC103" s="24"/>
      <c r="AD103" s="21"/>
      <c r="AE103" s="21"/>
      <c r="AF103" s="25"/>
      <c r="AG103" s="23"/>
      <c r="AI103" s="21"/>
      <c r="AJ103" s="21"/>
    </row>
    <row r="104">
      <c r="F104" s="21"/>
      <c r="G104" s="22"/>
      <c r="H104" s="23"/>
      <c r="I104" s="23"/>
      <c r="J104" s="23"/>
      <c r="K104" s="24"/>
      <c r="L104" s="25"/>
      <c r="M104" s="23"/>
      <c r="O104" s="21"/>
      <c r="P104" s="21"/>
      <c r="Q104" s="25"/>
      <c r="R104" s="23"/>
      <c r="T104" s="21"/>
      <c r="U104" s="21"/>
      <c r="V104" s="25"/>
      <c r="W104" s="23"/>
      <c r="X104" s="23"/>
      <c r="Y104" s="21"/>
      <c r="Z104" s="21"/>
      <c r="AA104" s="25"/>
      <c r="AB104" s="23"/>
      <c r="AC104" s="24"/>
      <c r="AD104" s="21"/>
      <c r="AE104" s="21"/>
      <c r="AF104" s="25"/>
      <c r="AG104" s="23"/>
      <c r="AI104" s="21"/>
      <c r="AJ104" s="21"/>
    </row>
    <row r="105">
      <c r="F105" s="21"/>
      <c r="G105" s="22"/>
      <c r="H105" s="23"/>
      <c r="I105" s="23"/>
      <c r="J105" s="23"/>
      <c r="K105" s="24"/>
      <c r="L105" s="25"/>
      <c r="M105" s="23"/>
      <c r="O105" s="21"/>
      <c r="P105" s="21"/>
      <c r="Q105" s="25"/>
      <c r="R105" s="23"/>
      <c r="T105" s="21"/>
      <c r="U105" s="21"/>
      <c r="V105" s="25"/>
      <c r="W105" s="23"/>
      <c r="X105" s="23"/>
      <c r="Y105" s="21"/>
      <c r="Z105" s="21"/>
      <c r="AA105" s="25"/>
      <c r="AB105" s="23"/>
      <c r="AC105" s="24"/>
      <c r="AD105" s="21"/>
      <c r="AE105" s="21"/>
      <c r="AF105" s="25"/>
      <c r="AG105" s="23"/>
      <c r="AI105" s="21"/>
      <c r="AJ105" s="21"/>
    </row>
    <row r="106">
      <c r="F106" s="21"/>
      <c r="G106" s="22"/>
      <c r="H106" s="23"/>
      <c r="I106" s="23"/>
      <c r="J106" s="23"/>
      <c r="K106" s="24"/>
      <c r="L106" s="25"/>
      <c r="M106" s="23"/>
      <c r="O106" s="21"/>
      <c r="P106" s="21"/>
      <c r="Q106" s="25"/>
      <c r="R106" s="23"/>
      <c r="T106" s="21"/>
      <c r="U106" s="21"/>
      <c r="V106" s="25"/>
      <c r="W106" s="23"/>
      <c r="X106" s="23"/>
      <c r="Y106" s="21"/>
      <c r="Z106" s="21"/>
      <c r="AA106" s="25"/>
      <c r="AB106" s="23"/>
      <c r="AC106" s="24"/>
      <c r="AD106" s="21"/>
      <c r="AE106" s="21"/>
      <c r="AF106" s="25"/>
      <c r="AG106" s="23"/>
      <c r="AI106" s="21"/>
      <c r="AJ106" s="21"/>
    </row>
    <row r="107">
      <c r="F107" s="21"/>
      <c r="G107" s="22"/>
      <c r="H107" s="23"/>
      <c r="I107" s="23"/>
      <c r="J107" s="23"/>
      <c r="K107" s="24"/>
      <c r="L107" s="25"/>
      <c r="M107" s="23"/>
      <c r="O107" s="21"/>
      <c r="P107" s="21"/>
      <c r="Q107" s="25"/>
      <c r="R107" s="23"/>
      <c r="T107" s="21"/>
      <c r="U107" s="21"/>
      <c r="V107" s="25"/>
      <c r="W107" s="23"/>
      <c r="X107" s="23"/>
      <c r="Y107" s="21"/>
      <c r="Z107" s="21"/>
      <c r="AA107" s="25"/>
      <c r="AB107" s="23"/>
      <c r="AC107" s="24"/>
      <c r="AD107" s="21"/>
      <c r="AE107" s="21"/>
      <c r="AF107" s="25"/>
      <c r="AG107" s="23"/>
      <c r="AI107" s="21"/>
      <c r="AJ107" s="21"/>
    </row>
    <row r="108">
      <c r="F108" s="21"/>
      <c r="G108" s="22"/>
      <c r="H108" s="23"/>
      <c r="I108" s="23"/>
      <c r="J108" s="23"/>
      <c r="K108" s="24"/>
      <c r="L108" s="25"/>
      <c r="M108" s="23"/>
      <c r="O108" s="21"/>
      <c r="P108" s="21"/>
      <c r="Q108" s="25"/>
      <c r="R108" s="23"/>
      <c r="T108" s="21"/>
      <c r="U108" s="21"/>
      <c r="V108" s="25"/>
      <c r="W108" s="23"/>
      <c r="X108" s="23"/>
      <c r="Y108" s="21"/>
      <c r="Z108" s="21"/>
      <c r="AA108" s="25"/>
      <c r="AB108" s="23"/>
      <c r="AC108" s="24"/>
      <c r="AD108" s="21"/>
      <c r="AE108" s="21"/>
      <c r="AF108" s="25"/>
      <c r="AG108" s="23"/>
      <c r="AI108" s="21"/>
      <c r="AJ108" s="21"/>
    </row>
    <row r="109">
      <c r="F109" s="21"/>
      <c r="G109" s="22"/>
      <c r="H109" s="23"/>
      <c r="I109" s="23"/>
      <c r="J109" s="23"/>
      <c r="K109" s="24"/>
      <c r="L109" s="25"/>
      <c r="M109" s="23"/>
      <c r="O109" s="21"/>
      <c r="P109" s="21"/>
      <c r="Q109" s="25"/>
      <c r="R109" s="23"/>
      <c r="T109" s="21"/>
      <c r="U109" s="21"/>
      <c r="V109" s="25"/>
      <c r="W109" s="23"/>
      <c r="X109" s="23"/>
      <c r="Y109" s="21"/>
      <c r="Z109" s="21"/>
      <c r="AA109" s="25"/>
      <c r="AB109" s="23"/>
      <c r="AC109" s="24"/>
      <c r="AD109" s="21"/>
      <c r="AE109" s="21"/>
      <c r="AF109" s="25"/>
      <c r="AG109" s="23"/>
      <c r="AI109" s="21"/>
      <c r="AJ109" s="21"/>
    </row>
    <row r="110">
      <c r="F110" s="21"/>
      <c r="G110" s="22"/>
      <c r="H110" s="23"/>
      <c r="I110" s="23"/>
      <c r="J110" s="23"/>
      <c r="K110" s="24"/>
      <c r="L110" s="25"/>
      <c r="M110" s="23"/>
      <c r="O110" s="21"/>
      <c r="P110" s="21"/>
      <c r="Q110" s="25"/>
      <c r="R110" s="23"/>
      <c r="T110" s="21"/>
      <c r="U110" s="21"/>
      <c r="V110" s="25"/>
      <c r="W110" s="23"/>
      <c r="X110" s="23"/>
      <c r="Y110" s="21"/>
      <c r="Z110" s="21"/>
      <c r="AA110" s="25"/>
      <c r="AB110" s="23"/>
      <c r="AC110" s="24"/>
      <c r="AD110" s="21"/>
      <c r="AE110" s="21"/>
      <c r="AF110" s="25"/>
      <c r="AG110" s="23"/>
      <c r="AI110" s="21"/>
      <c r="AJ110" s="21"/>
    </row>
    <row r="111">
      <c r="F111" s="21"/>
      <c r="G111" s="22"/>
      <c r="H111" s="23"/>
      <c r="I111" s="23"/>
      <c r="J111" s="23"/>
      <c r="K111" s="24"/>
      <c r="L111" s="25"/>
      <c r="M111" s="23"/>
      <c r="O111" s="21"/>
      <c r="P111" s="21"/>
      <c r="Q111" s="25"/>
      <c r="R111" s="23"/>
      <c r="T111" s="21"/>
      <c r="U111" s="21"/>
      <c r="V111" s="25"/>
      <c r="W111" s="23"/>
      <c r="X111" s="23"/>
      <c r="Y111" s="21"/>
      <c r="Z111" s="21"/>
      <c r="AA111" s="25"/>
      <c r="AB111" s="23"/>
      <c r="AC111" s="24"/>
      <c r="AD111" s="21"/>
      <c r="AE111" s="21"/>
      <c r="AF111" s="25"/>
      <c r="AG111" s="23"/>
      <c r="AI111" s="21"/>
      <c r="AJ111" s="21"/>
    </row>
    <row r="112">
      <c r="F112" s="21"/>
      <c r="G112" s="22"/>
      <c r="H112" s="23"/>
      <c r="I112" s="23"/>
      <c r="J112" s="23"/>
      <c r="K112" s="24"/>
      <c r="L112" s="25"/>
      <c r="M112" s="23"/>
      <c r="O112" s="21"/>
      <c r="P112" s="21"/>
      <c r="Q112" s="25"/>
      <c r="R112" s="23"/>
      <c r="T112" s="21"/>
      <c r="U112" s="21"/>
      <c r="V112" s="25"/>
      <c r="W112" s="23"/>
      <c r="X112" s="23"/>
      <c r="Y112" s="21"/>
      <c r="Z112" s="21"/>
      <c r="AA112" s="25"/>
      <c r="AB112" s="23"/>
      <c r="AC112" s="24"/>
      <c r="AD112" s="21"/>
      <c r="AE112" s="21"/>
      <c r="AF112" s="25"/>
      <c r="AG112" s="23"/>
      <c r="AI112" s="21"/>
      <c r="AJ112" s="21"/>
    </row>
    <row r="113">
      <c r="F113" s="21"/>
      <c r="G113" s="22"/>
      <c r="H113" s="23"/>
      <c r="I113" s="23"/>
      <c r="J113" s="23"/>
      <c r="K113" s="24"/>
      <c r="L113" s="25"/>
      <c r="M113" s="23"/>
      <c r="O113" s="21"/>
      <c r="P113" s="21"/>
      <c r="Q113" s="25"/>
      <c r="R113" s="23"/>
      <c r="T113" s="21"/>
      <c r="U113" s="21"/>
      <c r="V113" s="25"/>
      <c r="W113" s="23"/>
      <c r="X113" s="23"/>
      <c r="Y113" s="21"/>
      <c r="Z113" s="21"/>
      <c r="AA113" s="25"/>
      <c r="AB113" s="23"/>
      <c r="AC113" s="24"/>
      <c r="AD113" s="21"/>
      <c r="AE113" s="21"/>
      <c r="AF113" s="25"/>
      <c r="AG113" s="23"/>
      <c r="AI113" s="21"/>
      <c r="AJ113" s="21"/>
    </row>
    <row r="114">
      <c r="F114" s="21"/>
      <c r="G114" s="22"/>
      <c r="H114" s="23"/>
      <c r="I114" s="23"/>
      <c r="J114" s="23"/>
      <c r="K114" s="24"/>
      <c r="L114" s="25"/>
      <c r="M114" s="23"/>
      <c r="O114" s="21"/>
      <c r="P114" s="21"/>
      <c r="Q114" s="25"/>
      <c r="R114" s="23"/>
      <c r="T114" s="21"/>
      <c r="U114" s="21"/>
      <c r="V114" s="25"/>
      <c r="W114" s="23"/>
      <c r="X114" s="23"/>
      <c r="Y114" s="21"/>
      <c r="Z114" s="21"/>
      <c r="AA114" s="25"/>
      <c r="AB114" s="23"/>
      <c r="AC114" s="24"/>
      <c r="AD114" s="21"/>
      <c r="AE114" s="21"/>
      <c r="AF114" s="25"/>
      <c r="AG114" s="23"/>
      <c r="AI114" s="21"/>
      <c r="AJ114" s="21"/>
    </row>
    <row r="115">
      <c r="F115" s="21"/>
      <c r="G115" s="22"/>
      <c r="H115" s="23"/>
      <c r="I115" s="23"/>
      <c r="J115" s="23"/>
      <c r="K115" s="24"/>
      <c r="L115" s="25"/>
      <c r="M115" s="23"/>
      <c r="O115" s="21"/>
      <c r="P115" s="21"/>
      <c r="Q115" s="25"/>
      <c r="R115" s="23"/>
      <c r="T115" s="21"/>
      <c r="U115" s="21"/>
      <c r="V115" s="25"/>
      <c r="W115" s="23"/>
      <c r="X115" s="23"/>
      <c r="Y115" s="21"/>
      <c r="Z115" s="21"/>
      <c r="AA115" s="25"/>
      <c r="AB115" s="23"/>
      <c r="AC115" s="24"/>
      <c r="AD115" s="21"/>
      <c r="AE115" s="21"/>
      <c r="AF115" s="25"/>
      <c r="AG115" s="23"/>
      <c r="AI115" s="21"/>
      <c r="AJ115" s="21"/>
    </row>
    <row r="116">
      <c r="F116" s="21"/>
      <c r="G116" s="22"/>
      <c r="H116" s="23"/>
      <c r="I116" s="23"/>
      <c r="J116" s="23"/>
      <c r="K116" s="24"/>
      <c r="L116" s="25"/>
      <c r="M116" s="23"/>
      <c r="O116" s="21"/>
      <c r="P116" s="21"/>
      <c r="Q116" s="25"/>
      <c r="R116" s="23"/>
      <c r="T116" s="21"/>
      <c r="U116" s="21"/>
      <c r="V116" s="25"/>
      <c r="W116" s="23"/>
      <c r="X116" s="23"/>
      <c r="Y116" s="21"/>
      <c r="Z116" s="21"/>
      <c r="AA116" s="25"/>
      <c r="AB116" s="23"/>
      <c r="AC116" s="24"/>
      <c r="AD116" s="21"/>
      <c r="AE116" s="21"/>
      <c r="AF116" s="25"/>
      <c r="AG116" s="23"/>
      <c r="AI116" s="21"/>
      <c r="AJ116" s="21"/>
    </row>
    <row r="117">
      <c r="F117" s="21"/>
      <c r="G117" s="22"/>
      <c r="H117" s="23"/>
      <c r="I117" s="23"/>
      <c r="J117" s="23"/>
      <c r="K117" s="24"/>
      <c r="L117" s="25"/>
      <c r="M117" s="23"/>
      <c r="O117" s="21"/>
      <c r="P117" s="21"/>
      <c r="Q117" s="25"/>
      <c r="R117" s="23"/>
      <c r="T117" s="21"/>
      <c r="U117" s="21"/>
      <c r="V117" s="25"/>
      <c r="W117" s="23"/>
      <c r="X117" s="23"/>
      <c r="Y117" s="21"/>
      <c r="Z117" s="21"/>
      <c r="AA117" s="25"/>
      <c r="AB117" s="23"/>
      <c r="AC117" s="24"/>
      <c r="AD117" s="21"/>
      <c r="AE117" s="21"/>
      <c r="AF117" s="25"/>
      <c r="AG117" s="23"/>
      <c r="AI117" s="21"/>
      <c r="AJ117" s="21"/>
    </row>
    <row r="118">
      <c r="F118" s="21"/>
      <c r="G118" s="22"/>
      <c r="H118" s="23"/>
      <c r="I118" s="23"/>
      <c r="J118" s="23"/>
      <c r="K118" s="24"/>
      <c r="L118" s="25"/>
      <c r="M118" s="23"/>
      <c r="O118" s="21"/>
      <c r="P118" s="21"/>
      <c r="Q118" s="25"/>
      <c r="R118" s="23"/>
      <c r="T118" s="21"/>
      <c r="U118" s="21"/>
      <c r="V118" s="25"/>
      <c r="W118" s="23"/>
      <c r="X118" s="23"/>
      <c r="Y118" s="21"/>
      <c r="Z118" s="21"/>
      <c r="AA118" s="25"/>
      <c r="AB118" s="23"/>
      <c r="AC118" s="24"/>
      <c r="AD118" s="21"/>
      <c r="AE118" s="21"/>
      <c r="AF118" s="25"/>
      <c r="AG118" s="23"/>
      <c r="AI118" s="21"/>
      <c r="AJ118" s="21"/>
    </row>
    <row r="119">
      <c r="F119" s="21"/>
      <c r="G119" s="22"/>
      <c r="H119" s="23"/>
      <c r="I119" s="23"/>
      <c r="J119" s="23"/>
      <c r="K119" s="24"/>
      <c r="L119" s="25"/>
      <c r="M119" s="23"/>
      <c r="O119" s="21"/>
      <c r="P119" s="21"/>
      <c r="Q119" s="25"/>
      <c r="R119" s="23"/>
      <c r="T119" s="21"/>
      <c r="U119" s="21"/>
      <c r="V119" s="25"/>
      <c r="W119" s="23"/>
      <c r="X119" s="23"/>
      <c r="Y119" s="21"/>
      <c r="Z119" s="21"/>
      <c r="AA119" s="25"/>
      <c r="AB119" s="23"/>
      <c r="AC119" s="24"/>
      <c r="AD119" s="21"/>
      <c r="AE119" s="21"/>
      <c r="AF119" s="25"/>
      <c r="AG119" s="23"/>
      <c r="AI119" s="21"/>
      <c r="AJ119" s="21"/>
    </row>
    <row r="120">
      <c r="F120" s="21"/>
      <c r="G120" s="22"/>
      <c r="H120" s="23"/>
      <c r="I120" s="23"/>
      <c r="J120" s="23"/>
      <c r="K120" s="24"/>
      <c r="L120" s="25"/>
      <c r="M120" s="23"/>
      <c r="O120" s="21"/>
      <c r="P120" s="21"/>
      <c r="Q120" s="25"/>
      <c r="R120" s="23"/>
      <c r="T120" s="21"/>
      <c r="U120" s="21"/>
      <c r="V120" s="25"/>
      <c r="W120" s="23"/>
      <c r="X120" s="23"/>
      <c r="Y120" s="21"/>
      <c r="Z120" s="21"/>
      <c r="AA120" s="25"/>
      <c r="AB120" s="23"/>
      <c r="AC120" s="24"/>
      <c r="AD120" s="21"/>
      <c r="AE120" s="21"/>
      <c r="AF120" s="25"/>
      <c r="AG120" s="23"/>
      <c r="AI120" s="21"/>
      <c r="AJ120" s="21"/>
    </row>
    <row r="121">
      <c r="F121" s="21"/>
      <c r="G121" s="22"/>
      <c r="H121" s="23"/>
      <c r="I121" s="23"/>
      <c r="J121" s="23"/>
      <c r="K121" s="24"/>
      <c r="L121" s="25"/>
      <c r="M121" s="23"/>
      <c r="O121" s="21"/>
      <c r="P121" s="21"/>
      <c r="Q121" s="25"/>
      <c r="R121" s="23"/>
      <c r="T121" s="21"/>
      <c r="U121" s="21"/>
      <c r="V121" s="25"/>
      <c r="W121" s="23"/>
      <c r="X121" s="23"/>
      <c r="Y121" s="21"/>
      <c r="Z121" s="21"/>
      <c r="AA121" s="25"/>
      <c r="AB121" s="23"/>
      <c r="AC121" s="24"/>
      <c r="AD121" s="21"/>
      <c r="AE121" s="21"/>
      <c r="AF121" s="25"/>
      <c r="AG121" s="23"/>
      <c r="AI121" s="21"/>
      <c r="AJ121" s="21"/>
    </row>
    <row r="122">
      <c r="F122" s="21"/>
      <c r="G122" s="22"/>
      <c r="H122" s="23"/>
      <c r="I122" s="23"/>
      <c r="J122" s="23"/>
      <c r="K122" s="24"/>
      <c r="L122" s="25"/>
      <c r="M122" s="23"/>
      <c r="O122" s="21"/>
      <c r="P122" s="21"/>
      <c r="Q122" s="25"/>
      <c r="R122" s="23"/>
      <c r="T122" s="21"/>
      <c r="U122" s="21"/>
      <c r="V122" s="25"/>
      <c r="W122" s="23"/>
      <c r="X122" s="23"/>
      <c r="Y122" s="21"/>
      <c r="Z122" s="21"/>
      <c r="AA122" s="25"/>
      <c r="AB122" s="23"/>
      <c r="AC122" s="24"/>
      <c r="AD122" s="21"/>
      <c r="AE122" s="21"/>
      <c r="AF122" s="25"/>
      <c r="AG122" s="23"/>
      <c r="AI122" s="21"/>
      <c r="AJ122" s="21"/>
    </row>
    <row r="123">
      <c r="F123" s="21"/>
      <c r="G123" s="22"/>
      <c r="H123" s="23"/>
      <c r="I123" s="23"/>
      <c r="J123" s="23"/>
      <c r="K123" s="24"/>
      <c r="L123" s="25"/>
      <c r="M123" s="23"/>
      <c r="O123" s="21"/>
      <c r="P123" s="21"/>
      <c r="Q123" s="25"/>
      <c r="R123" s="23"/>
      <c r="T123" s="21"/>
      <c r="U123" s="21"/>
      <c r="V123" s="25"/>
      <c r="W123" s="23"/>
      <c r="X123" s="23"/>
      <c r="Y123" s="21"/>
      <c r="Z123" s="21"/>
      <c r="AA123" s="25"/>
      <c r="AB123" s="23"/>
      <c r="AC123" s="24"/>
      <c r="AD123" s="21"/>
      <c r="AE123" s="21"/>
      <c r="AF123" s="25"/>
      <c r="AG123" s="23"/>
      <c r="AI123" s="21"/>
      <c r="AJ123" s="21"/>
    </row>
    <row r="124">
      <c r="F124" s="21"/>
      <c r="G124" s="22"/>
      <c r="H124" s="23"/>
      <c r="I124" s="23"/>
      <c r="J124" s="23"/>
      <c r="K124" s="24"/>
      <c r="L124" s="25"/>
      <c r="M124" s="23"/>
      <c r="O124" s="21"/>
      <c r="P124" s="21"/>
      <c r="Q124" s="25"/>
      <c r="R124" s="23"/>
      <c r="T124" s="21"/>
      <c r="U124" s="21"/>
      <c r="V124" s="25"/>
      <c r="W124" s="23"/>
      <c r="X124" s="23"/>
      <c r="Y124" s="21"/>
      <c r="Z124" s="21"/>
      <c r="AA124" s="25"/>
      <c r="AB124" s="23"/>
      <c r="AC124" s="24"/>
      <c r="AD124" s="21"/>
      <c r="AE124" s="21"/>
      <c r="AF124" s="25"/>
      <c r="AG124" s="23"/>
      <c r="AI124" s="21"/>
      <c r="AJ124" s="21"/>
    </row>
    <row r="125">
      <c r="F125" s="21"/>
      <c r="G125" s="22"/>
      <c r="H125" s="23"/>
      <c r="I125" s="23"/>
      <c r="J125" s="23"/>
      <c r="K125" s="24"/>
      <c r="L125" s="25"/>
      <c r="M125" s="23"/>
      <c r="O125" s="21"/>
      <c r="P125" s="21"/>
      <c r="Q125" s="25"/>
      <c r="R125" s="23"/>
      <c r="T125" s="21"/>
      <c r="U125" s="21"/>
      <c r="V125" s="25"/>
      <c r="W125" s="23"/>
      <c r="X125" s="23"/>
      <c r="Y125" s="21"/>
      <c r="Z125" s="21"/>
      <c r="AA125" s="25"/>
      <c r="AB125" s="23"/>
      <c r="AC125" s="24"/>
      <c r="AD125" s="21"/>
      <c r="AE125" s="21"/>
      <c r="AF125" s="25"/>
      <c r="AG125" s="23"/>
      <c r="AI125" s="21"/>
      <c r="AJ125" s="21"/>
    </row>
    <row r="126">
      <c r="F126" s="21"/>
      <c r="G126" s="22"/>
      <c r="H126" s="23"/>
      <c r="I126" s="23"/>
      <c r="J126" s="23"/>
      <c r="K126" s="24"/>
      <c r="L126" s="25"/>
      <c r="M126" s="23"/>
      <c r="O126" s="21"/>
      <c r="P126" s="21"/>
      <c r="Q126" s="25"/>
      <c r="R126" s="23"/>
      <c r="T126" s="21"/>
      <c r="U126" s="21"/>
      <c r="V126" s="25"/>
      <c r="W126" s="23"/>
      <c r="X126" s="23"/>
      <c r="Y126" s="21"/>
      <c r="Z126" s="21"/>
      <c r="AA126" s="25"/>
      <c r="AB126" s="23"/>
      <c r="AC126" s="24"/>
      <c r="AD126" s="21"/>
      <c r="AE126" s="21"/>
      <c r="AF126" s="25"/>
      <c r="AG126" s="23"/>
      <c r="AI126" s="21"/>
      <c r="AJ126" s="21"/>
    </row>
    <row r="127">
      <c r="F127" s="21"/>
      <c r="G127" s="22"/>
      <c r="H127" s="23"/>
      <c r="I127" s="23"/>
      <c r="J127" s="23"/>
      <c r="K127" s="24"/>
      <c r="L127" s="25"/>
      <c r="M127" s="23"/>
      <c r="O127" s="21"/>
      <c r="P127" s="21"/>
      <c r="Q127" s="25"/>
      <c r="R127" s="23"/>
      <c r="T127" s="21"/>
      <c r="U127" s="21"/>
      <c r="V127" s="25"/>
      <c r="W127" s="23"/>
      <c r="X127" s="23"/>
      <c r="Y127" s="21"/>
      <c r="Z127" s="21"/>
      <c r="AA127" s="25"/>
      <c r="AB127" s="23"/>
      <c r="AC127" s="24"/>
      <c r="AD127" s="21"/>
      <c r="AE127" s="21"/>
      <c r="AF127" s="25"/>
      <c r="AG127" s="23"/>
      <c r="AI127" s="21"/>
      <c r="AJ127" s="21"/>
    </row>
    <row r="128">
      <c r="F128" s="21"/>
      <c r="G128" s="22"/>
      <c r="H128" s="23"/>
      <c r="I128" s="23"/>
      <c r="J128" s="23"/>
      <c r="K128" s="24"/>
      <c r="L128" s="25"/>
      <c r="M128" s="23"/>
      <c r="O128" s="21"/>
      <c r="P128" s="21"/>
      <c r="Q128" s="25"/>
      <c r="R128" s="23"/>
      <c r="T128" s="21"/>
      <c r="U128" s="21"/>
      <c r="V128" s="25"/>
      <c r="W128" s="23"/>
      <c r="X128" s="23"/>
      <c r="Y128" s="21"/>
      <c r="Z128" s="21"/>
      <c r="AA128" s="25"/>
      <c r="AB128" s="23"/>
      <c r="AC128" s="24"/>
      <c r="AD128" s="21"/>
      <c r="AE128" s="21"/>
      <c r="AF128" s="25"/>
      <c r="AG128" s="23"/>
      <c r="AI128" s="21"/>
      <c r="AJ128" s="21"/>
    </row>
    <row r="129">
      <c r="F129" s="21"/>
      <c r="G129" s="22"/>
      <c r="H129" s="23"/>
      <c r="I129" s="23"/>
      <c r="J129" s="23"/>
      <c r="K129" s="24"/>
      <c r="L129" s="25"/>
      <c r="M129" s="23"/>
      <c r="O129" s="21"/>
      <c r="P129" s="21"/>
      <c r="Q129" s="25"/>
      <c r="R129" s="23"/>
      <c r="T129" s="21"/>
      <c r="U129" s="21"/>
      <c r="V129" s="25"/>
      <c r="W129" s="23"/>
      <c r="X129" s="23"/>
      <c r="Y129" s="21"/>
      <c r="Z129" s="21"/>
      <c r="AA129" s="25"/>
      <c r="AB129" s="23"/>
      <c r="AC129" s="24"/>
      <c r="AD129" s="21"/>
      <c r="AE129" s="21"/>
      <c r="AF129" s="25"/>
      <c r="AG129" s="23"/>
      <c r="AI129" s="21"/>
      <c r="AJ129" s="21"/>
    </row>
    <row r="130">
      <c r="F130" s="21"/>
      <c r="G130" s="22"/>
      <c r="H130" s="23"/>
      <c r="I130" s="23"/>
      <c r="J130" s="23"/>
      <c r="K130" s="24"/>
      <c r="L130" s="25"/>
      <c r="M130" s="23"/>
      <c r="O130" s="21"/>
      <c r="P130" s="21"/>
      <c r="Q130" s="25"/>
      <c r="R130" s="23"/>
      <c r="T130" s="21"/>
      <c r="U130" s="21"/>
      <c r="V130" s="25"/>
      <c r="W130" s="23"/>
      <c r="X130" s="23"/>
      <c r="Y130" s="21"/>
      <c r="Z130" s="21"/>
      <c r="AA130" s="25"/>
      <c r="AB130" s="23"/>
      <c r="AC130" s="24"/>
      <c r="AD130" s="21"/>
      <c r="AE130" s="21"/>
      <c r="AF130" s="25"/>
      <c r="AG130" s="23"/>
      <c r="AI130" s="21"/>
      <c r="AJ130" s="21"/>
    </row>
    <row r="131">
      <c r="F131" s="21"/>
      <c r="G131" s="22"/>
      <c r="H131" s="23"/>
      <c r="I131" s="23"/>
      <c r="J131" s="23"/>
      <c r="K131" s="24"/>
      <c r="L131" s="25"/>
      <c r="M131" s="23"/>
      <c r="O131" s="21"/>
      <c r="P131" s="21"/>
      <c r="Q131" s="25"/>
      <c r="R131" s="23"/>
      <c r="T131" s="21"/>
      <c r="U131" s="21"/>
      <c r="V131" s="25"/>
      <c r="W131" s="23"/>
      <c r="X131" s="23"/>
      <c r="Y131" s="21"/>
      <c r="Z131" s="21"/>
      <c r="AA131" s="25"/>
      <c r="AB131" s="23"/>
      <c r="AC131" s="24"/>
      <c r="AD131" s="21"/>
      <c r="AE131" s="21"/>
      <c r="AF131" s="25"/>
      <c r="AG131" s="23"/>
      <c r="AI131" s="21"/>
      <c r="AJ131" s="21"/>
    </row>
    <row r="132">
      <c r="F132" s="21"/>
      <c r="G132" s="22"/>
      <c r="H132" s="23"/>
      <c r="I132" s="23"/>
      <c r="J132" s="23"/>
      <c r="K132" s="24"/>
      <c r="L132" s="25"/>
      <c r="M132" s="23"/>
      <c r="O132" s="21"/>
      <c r="P132" s="21"/>
      <c r="Q132" s="25"/>
      <c r="R132" s="23"/>
      <c r="T132" s="21"/>
      <c r="U132" s="21"/>
      <c r="V132" s="25"/>
      <c r="W132" s="23"/>
      <c r="X132" s="23"/>
      <c r="Y132" s="21"/>
      <c r="Z132" s="21"/>
      <c r="AA132" s="25"/>
      <c r="AB132" s="23"/>
      <c r="AC132" s="24"/>
      <c r="AD132" s="21"/>
      <c r="AE132" s="21"/>
      <c r="AF132" s="25"/>
      <c r="AG132" s="23"/>
      <c r="AI132" s="21"/>
      <c r="AJ132" s="21"/>
    </row>
    <row r="133">
      <c r="F133" s="21"/>
      <c r="G133" s="22"/>
      <c r="H133" s="23"/>
      <c r="I133" s="23"/>
      <c r="J133" s="23"/>
      <c r="K133" s="24"/>
      <c r="L133" s="25"/>
      <c r="M133" s="23"/>
      <c r="O133" s="21"/>
      <c r="P133" s="21"/>
      <c r="Q133" s="25"/>
      <c r="R133" s="23"/>
      <c r="T133" s="21"/>
      <c r="U133" s="21"/>
      <c r="V133" s="25"/>
      <c r="W133" s="23"/>
      <c r="X133" s="23"/>
      <c r="Y133" s="21"/>
      <c r="Z133" s="21"/>
      <c r="AA133" s="25"/>
      <c r="AB133" s="23"/>
      <c r="AC133" s="24"/>
      <c r="AD133" s="21"/>
      <c r="AE133" s="21"/>
      <c r="AF133" s="25"/>
      <c r="AG133" s="23"/>
      <c r="AI133" s="21"/>
      <c r="AJ133" s="21"/>
    </row>
    <row r="134">
      <c r="F134" s="21"/>
      <c r="G134" s="22"/>
      <c r="H134" s="23"/>
      <c r="I134" s="23"/>
      <c r="J134" s="23"/>
      <c r="K134" s="24"/>
      <c r="L134" s="25"/>
      <c r="M134" s="23"/>
      <c r="O134" s="21"/>
      <c r="P134" s="21"/>
      <c r="Q134" s="25"/>
      <c r="R134" s="23"/>
      <c r="T134" s="21"/>
      <c r="U134" s="21"/>
      <c r="V134" s="25"/>
      <c r="W134" s="23"/>
      <c r="X134" s="23"/>
      <c r="Y134" s="21"/>
      <c r="Z134" s="21"/>
      <c r="AA134" s="25"/>
      <c r="AB134" s="23"/>
      <c r="AC134" s="24"/>
      <c r="AD134" s="21"/>
      <c r="AE134" s="21"/>
      <c r="AF134" s="25"/>
      <c r="AG134" s="23"/>
      <c r="AI134" s="21"/>
      <c r="AJ134" s="21"/>
    </row>
    <row r="135">
      <c r="F135" s="21"/>
      <c r="G135" s="22"/>
      <c r="H135" s="23"/>
      <c r="I135" s="23"/>
      <c r="J135" s="23"/>
      <c r="K135" s="24"/>
      <c r="L135" s="25"/>
      <c r="M135" s="23"/>
      <c r="O135" s="21"/>
      <c r="P135" s="21"/>
      <c r="Q135" s="25"/>
      <c r="R135" s="23"/>
      <c r="T135" s="21"/>
      <c r="U135" s="21"/>
      <c r="V135" s="25"/>
      <c r="W135" s="23"/>
      <c r="X135" s="23"/>
      <c r="Y135" s="21"/>
      <c r="Z135" s="21"/>
      <c r="AA135" s="25"/>
      <c r="AB135" s="23"/>
      <c r="AC135" s="24"/>
      <c r="AD135" s="21"/>
      <c r="AE135" s="21"/>
      <c r="AF135" s="25"/>
      <c r="AG135" s="23"/>
      <c r="AI135" s="21"/>
      <c r="AJ135" s="21"/>
    </row>
    <row r="136">
      <c r="F136" s="21"/>
      <c r="G136" s="22"/>
      <c r="H136" s="23"/>
      <c r="I136" s="23"/>
      <c r="J136" s="23"/>
      <c r="K136" s="24"/>
      <c r="L136" s="25"/>
      <c r="M136" s="23"/>
      <c r="O136" s="21"/>
      <c r="P136" s="21"/>
      <c r="Q136" s="25"/>
      <c r="R136" s="23"/>
      <c r="T136" s="21"/>
      <c r="U136" s="21"/>
      <c r="V136" s="25"/>
      <c r="W136" s="23"/>
      <c r="X136" s="23"/>
      <c r="Y136" s="21"/>
      <c r="Z136" s="21"/>
      <c r="AA136" s="25"/>
      <c r="AB136" s="23"/>
      <c r="AC136" s="24"/>
      <c r="AD136" s="21"/>
      <c r="AE136" s="21"/>
      <c r="AF136" s="25"/>
      <c r="AG136" s="23"/>
      <c r="AI136" s="21"/>
      <c r="AJ136" s="21"/>
    </row>
    <row r="137">
      <c r="F137" s="21"/>
      <c r="G137" s="22"/>
      <c r="H137" s="23"/>
      <c r="I137" s="23"/>
      <c r="J137" s="23"/>
      <c r="K137" s="24"/>
      <c r="L137" s="25"/>
      <c r="M137" s="23"/>
      <c r="O137" s="21"/>
      <c r="P137" s="21"/>
      <c r="Q137" s="25"/>
      <c r="R137" s="23"/>
      <c r="T137" s="21"/>
      <c r="U137" s="21"/>
      <c r="V137" s="25"/>
      <c r="W137" s="23"/>
      <c r="X137" s="23"/>
      <c r="Y137" s="21"/>
      <c r="Z137" s="21"/>
      <c r="AA137" s="25"/>
      <c r="AB137" s="23"/>
      <c r="AC137" s="24"/>
      <c r="AD137" s="21"/>
      <c r="AE137" s="21"/>
      <c r="AF137" s="25"/>
      <c r="AG137" s="23"/>
      <c r="AI137" s="21"/>
      <c r="AJ137" s="21"/>
    </row>
    <row r="138">
      <c r="F138" s="21"/>
      <c r="G138" s="22"/>
      <c r="H138" s="23"/>
      <c r="I138" s="23"/>
      <c r="J138" s="23"/>
      <c r="K138" s="24"/>
      <c r="L138" s="25"/>
      <c r="M138" s="23"/>
      <c r="O138" s="21"/>
      <c r="P138" s="21"/>
      <c r="Q138" s="25"/>
      <c r="R138" s="23"/>
      <c r="T138" s="21"/>
      <c r="U138" s="21"/>
      <c r="V138" s="25"/>
      <c r="W138" s="23"/>
      <c r="X138" s="23"/>
      <c r="Y138" s="21"/>
      <c r="Z138" s="21"/>
      <c r="AA138" s="25"/>
      <c r="AB138" s="23"/>
      <c r="AC138" s="24"/>
      <c r="AD138" s="21"/>
      <c r="AE138" s="21"/>
      <c r="AF138" s="25"/>
      <c r="AG138" s="23"/>
      <c r="AI138" s="21"/>
      <c r="AJ138" s="21"/>
    </row>
    <row r="139">
      <c r="F139" s="21"/>
      <c r="G139" s="22"/>
      <c r="H139" s="23"/>
      <c r="I139" s="23"/>
      <c r="J139" s="23"/>
      <c r="K139" s="24"/>
      <c r="L139" s="25"/>
      <c r="M139" s="23"/>
      <c r="O139" s="21"/>
      <c r="P139" s="21"/>
      <c r="Q139" s="25"/>
      <c r="R139" s="23"/>
      <c r="T139" s="21"/>
      <c r="U139" s="21"/>
      <c r="V139" s="25"/>
      <c r="W139" s="23"/>
      <c r="X139" s="23"/>
      <c r="Y139" s="21"/>
      <c r="Z139" s="21"/>
      <c r="AA139" s="25"/>
      <c r="AB139" s="23"/>
      <c r="AC139" s="24"/>
      <c r="AD139" s="21"/>
      <c r="AE139" s="21"/>
      <c r="AF139" s="25"/>
      <c r="AG139" s="23"/>
      <c r="AI139" s="21"/>
      <c r="AJ139" s="21"/>
    </row>
    <row r="140">
      <c r="F140" s="21"/>
      <c r="G140" s="22"/>
      <c r="H140" s="23"/>
      <c r="I140" s="23"/>
      <c r="J140" s="23"/>
      <c r="K140" s="24"/>
      <c r="L140" s="25"/>
      <c r="M140" s="23"/>
      <c r="O140" s="21"/>
      <c r="P140" s="21"/>
      <c r="Q140" s="25"/>
      <c r="R140" s="23"/>
      <c r="T140" s="21"/>
      <c r="U140" s="21"/>
      <c r="V140" s="25"/>
      <c r="W140" s="23"/>
      <c r="X140" s="23"/>
      <c r="Y140" s="21"/>
      <c r="Z140" s="21"/>
      <c r="AA140" s="25"/>
      <c r="AB140" s="23"/>
      <c r="AC140" s="24"/>
      <c r="AD140" s="21"/>
      <c r="AE140" s="21"/>
      <c r="AF140" s="25"/>
      <c r="AG140" s="23"/>
      <c r="AI140" s="21"/>
      <c r="AJ140" s="21"/>
    </row>
    <row r="141">
      <c r="F141" s="21"/>
      <c r="G141" s="22"/>
      <c r="H141" s="23"/>
      <c r="I141" s="23"/>
      <c r="J141" s="23"/>
      <c r="K141" s="24"/>
      <c r="L141" s="25"/>
      <c r="M141" s="23"/>
      <c r="O141" s="21"/>
      <c r="P141" s="21"/>
      <c r="Q141" s="25"/>
      <c r="R141" s="23"/>
      <c r="T141" s="21"/>
      <c r="U141" s="21"/>
      <c r="V141" s="25"/>
      <c r="W141" s="23"/>
      <c r="X141" s="23"/>
      <c r="Y141" s="21"/>
      <c r="Z141" s="21"/>
      <c r="AA141" s="25"/>
      <c r="AB141" s="23"/>
      <c r="AC141" s="24"/>
      <c r="AD141" s="21"/>
      <c r="AE141" s="21"/>
      <c r="AF141" s="25"/>
      <c r="AG141" s="23"/>
      <c r="AI141" s="21"/>
      <c r="AJ141" s="21"/>
    </row>
    <row r="142">
      <c r="F142" s="21"/>
      <c r="G142" s="22"/>
      <c r="H142" s="23"/>
      <c r="I142" s="23"/>
      <c r="J142" s="23"/>
      <c r="K142" s="24"/>
      <c r="L142" s="25"/>
      <c r="M142" s="23"/>
      <c r="O142" s="21"/>
      <c r="P142" s="21"/>
      <c r="Q142" s="25"/>
      <c r="R142" s="23"/>
      <c r="T142" s="21"/>
      <c r="U142" s="21"/>
      <c r="V142" s="25"/>
      <c r="W142" s="23"/>
      <c r="X142" s="23"/>
      <c r="Y142" s="21"/>
      <c r="Z142" s="21"/>
      <c r="AA142" s="25"/>
      <c r="AB142" s="23"/>
      <c r="AC142" s="24"/>
      <c r="AD142" s="21"/>
      <c r="AE142" s="21"/>
      <c r="AF142" s="25"/>
      <c r="AG142" s="23"/>
      <c r="AI142" s="21"/>
      <c r="AJ142" s="21"/>
    </row>
    <row r="143">
      <c r="F143" s="21"/>
      <c r="G143" s="22"/>
      <c r="H143" s="23"/>
      <c r="I143" s="23"/>
      <c r="J143" s="23"/>
      <c r="K143" s="24"/>
      <c r="L143" s="25"/>
      <c r="M143" s="23"/>
      <c r="O143" s="21"/>
      <c r="P143" s="21"/>
      <c r="Q143" s="25"/>
      <c r="R143" s="23"/>
      <c r="T143" s="21"/>
      <c r="U143" s="21"/>
      <c r="V143" s="25"/>
      <c r="W143" s="23"/>
      <c r="X143" s="23"/>
      <c r="Y143" s="21"/>
      <c r="Z143" s="21"/>
      <c r="AA143" s="25"/>
      <c r="AB143" s="23"/>
      <c r="AC143" s="24"/>
      <c r="AD143" s="21"/>
      <c r="AE143" s="21"/>
      <c r="AF143" s="25"/>
      <c r="AG143" s="23"/>
      <c r="AI143" s="21"/>
      <c r="AJ143" s="21"/>
    </row>
    <row r="144">
      <c r="F144" s="21"/>
      <c r="G144" s="22"/>
      <c r="H144" s="23"/>
      <c r="I144" s="23"/>
      <c r="J144" s="23"/>
      <c r="K144" s="24"/>
      <c r="L144" s="25"/>
      <c r="M144" s="23"/>
      <c r="O144" s="21"/>
      <c r="P144" s="21"/>
      <c r="Q144" s="25"/>
      <c r="R144" s="23"/>
      <c r="T144" s="21"/>
      <c r="U144" s="21"/>
      <c r="V144" s="25"/>
      <c r="W144" s="23"/>
      <c r="X144" s="23"/>
      <c r="Y144" s="21"/>
      <c r="Z144" s="21"/>
      <c r="AA144" s="25"/>
      <c r="AB144" s="23"/>
      <c r="AC144" s="24"/>
      <c r="AD144" s="21"/>
      <c r="AE144" s="21"/>
      <c r="AF144" s="25"/>
      <c r="AG144" s="23"/>
      <c r="AI144" s="21"/>
      <c r="AJ144" s="21"/>
    </row>
    <row r="145">
      <c r="F145" s="21"/>
      <c r="G145" s="22"/>
      <c r="H145" s="23"/>
      <c r="I145" s="23"/>
      <c r="J145" s="23"/>
      <c r="K145" s="24"/>
      <c r="L145" s="25"/>
      <c r="M145" s="23"/>
      <c r="O145" s="21"/>
      <c r="P145" s="21"/>
      <c r="Q145" s="25"/>
      <c r="R145" s="23"/>
      <c r="T145" s="21"/>
      <c r="U145" s="21"/>
      <c r="V145" s="25"/>
      <c r="W145" s="23"/>
      <c r="X145" s="23"/>
      <c r="Y145" s="21"/>
      <c r="Z145" s="21"/>
      <c r="AA145" s="25"/>
      <c r="AB145" s="23"/>
      <c r="AC145" s="24"/>
      <c r="AD145" s="21"/>
      <c r="AE145" s="21"/>
      <c r="AF145" s="25"/>
      <c r="AG145" s="23"/>
      <c r="AI145" s="21"/>
      <c r="AJ145" s="21"/>
    </row>
    <row r="146">
      <c r="F146" s="21"/>
      <c r="G146" s="22"/>
      <c r="H146" s="23"/>
      <c r="I146" s="23"/>
      <c r="J146" s="23"/>
      <c r="K146" s="24"/>
      <c r="L146" s="25"/>
      <c r="M146" s="23"/>
      <c r="O146" s="21"/>
      <c r="P146" s="21"/>
      <c r="Q146" s="25"/>
      <c r="R146" s="23"/>
      <c r="T146" s="21"/>
      <c r="U146" s="21"/>
      <c r="V146" s="25"/>
      <c r="W146" s="23"/>
      <c r="X146" s="23"/>
      <c r="Y146" s="21"/>
      <c r="Z146" s="21"/>
      <c r="AA146" s="25"/>
      <c r="AB146" s="23"/>
      <c r="AC146" s="24"/>
      <c r="AD146" s="21"/>
      <c r="AE146" s="21"/>
      <c r="AF146" s="25"/>
      <c r="AG146" s="23"/>
      <c r="AI146" s="21"/>
      <c r="AJ146" s="21"/>
    </row>
    <row r="147">
      <c r="F147" s="21"/>
      <c r="G147" s="22"/>
      <c r="H147" s="23"/>
      <c r="I147" s="23"/>
      <c r="J147" s="23"/>
      <c r="K147" s="24"/>
      <c r="L147" s="25"/>
      <c r="M147" s="23"/>
      <c r="O147" s="21"/>
      <c r="P147" s="21"/>
      <c r="Q147" s="25"/>
      <c r="R147" s="23"/>
      <c r="T147" s="21"/>
      <c r="U147" s="21"/>
      <c r="V147" s="25"/>
      <c r="W147" s="23"/>
      <c r="X147" s="23"/>
      <c r="Y147" s="21"/>
      <c r="Z147" s="21"/>
      <c r="AA147" s="25"/>
      <c r="AB147" s="23"/>
      <c r="AC147" s="24"/>
      <c r="AD147" s="21"/>
      <c r="AE147" s="21"/>
      <c r="AF147" s="25"/>
      <c r="AG147" s="23"/>
      <c r="AI147" s="21"/>
      <c r="AJ147" s="21"/>
    </row>
    <row r="148">
      <c r="F148" s="21"/>
      <c r="G148" s="22"/>
      <c r="H148" s="23"/>
      <c r="I148" s="23"/>
      <c r="J148" s="23"/>
      <c r="K148" s="24"/>
      <c r="L148" s="25"/>
      <c r="M148" s="23"/>
      <c r="O148" s="21"/>
      <c r="P148" s="21"/>
      <c r="Q148" s="25"/>
      <c r="R148" s="23"/>
      <c r="T148" s="21"/>
      <c r="U148" s="21"/>
      <c r="V148" s="25"/>
      <c r="W148" s="23"/>
      <c r="X148" s="23"/>
      <c r="Y148" s="21"/>
      <c r="Z148" s="21"/>
      <c r="AA148" s="25"/>
      <c r="AB148" s="23"/>
      <c r="AC148" s="24"/>
      <c r="AD148" s="21"/>
      <c r="AE148" s="21"/>
      <c r="AF148" s="25"/>
      <c r="AG148" s="23"/>
      <c r="AI148" s="21"/>
      <c r="AJ148" s="21"/>
    </row>
    <row r="149">
      <c r="F149" s="21"/>
      <c r="G149" s="22"/>
      <c r="H149" s="23"/>
      <c r="I149" s="23"/>
      <c r="J149" s="23"/>
      <c r="K149" s="24"/>
      <c r="L149" s="25"/>
      <c r="M149" s="23"/>
      <c r="O149" s="21"/>
      <c r="P149" s="21"/>
      <c r="Q149" s="25"/>
      <c r="R149" s="23"/>
      <c r="T149" s="21"/>
      <c r="U149" s="21"/>
      <c r="V149" s="25"/>
      <c r="W149" s="23"/>
      <c r="X149" s="23"/>
      <c r="Y149" s="21"/>
      <c r="Z149" s="21"/>
      <c r="AA149" s="25"/>
      <c r="AB149" s="23"/>
      <c r="AC149" s="24"/>
      <c r="AD149" s="21"/>
      <c r="AE149" s="21"/>
      <c r="AF149" s="25"/>
      <c r="AG149" s="23"/>
      <c r="AI149" s="21"/>
      <c r="AJ149" s="21"/>
    </row>
    <row r="150">
      <c r="F150" s="21"/>
      <c r="G150" s="22"/>
      <c r="H150" s="23"/>
      <c r="I150" s="23"/>
      <c r="J150" s="23"/>
      <c r="K150" s="24"/>
      <c r="L150" s="25"/>
      <c r="M150" s="23"/>
      <c r="O150" s="21"/>
      <c r="P150" s="21"/>
      <c r="Q150" s="25"/>
      <c r="R150" s="23"/>
      <c r="T150" s="21"/>
      <c r="U150" s="21"/>
      <c r="V150" s="25"/>
      <c r="W150" s="23"/>
      <c r="X150" s="23"/>
      <c r="Y150" s="21"/>
      <c r="Z150" s="21"/>
      <c r="AA150" s="25"/>
      <c r="AB150" s="23"/>
      <c r="AC150" s="24"/>
      <c r="AD150" s="21"/>
      <c r="AE150" s="21"/>
      <c r="AF150" s="25"/>
      <c r="AG150" s="23"/>
      <c r="AI150" s="21"/>
      <c r="AJ150" s="21"/>
    </row>
    <row r="151">
      <c r="F151" s="21"/>
      <c r="G151" s="22"/>
      <c r="H151" s="23"/>
      <c r="I151" s="23"/>
      <c r="J151" s="23"/>
      <c r="K151" s="24"/>
      <c r="L151" s="25"/>
      <c r="M151" s="23"/>
      <c r="O151" s="21"/>
      <c r="P151" s="21"/>
      <c r="Q151" s="25"/>
      <c r="R151" s="23"/>
      <c r="T151" s="21"/>
      <c r="U151" s="21"/>
      <c r="V151" s="25"/>
      <c r="W151" s="23"/>
      <c r="X151" s="23"/>
      <c r="Y151" s="21"/>
      <c r="Z151" s="21"/>
      <c r="AA151" s="25"/>
      <c r="AB151" s="23"/>
      <c r="AC151" s="24"/>
      <c r="AD151" s="21"/>
      <c r="AE151" s="21"/>
      <c r="AF151" s="25"/>
      <c r="AG151" s="23"/>
      <c r="AI151" s="21"/>
      <c r="AJ151" s="21"/>
    </row>
    <row r="152">
      <c r="F152" s="21"/>
      <c r="G152" s="22"/>
      <c r="H152" s="23"/>
      <c r="I152" s="23"/>
      <c r="J152" s="23"/>
      <c r="K152" s="24"/>
      <c r="L152" s="25"/>
      <c r="M152" s="23"/>
      <c r="O152" s="21"/>
      <c r="P152" s="21"/>
      <c r="Q152" s="25"/>
      <c r="R152" s="23"/>
      <c r="T152" s="21"/>
      <c r="U152" s="21"/>
      <c r="V152" s="25"/>
      <c r="W152" s="23"/>
      <c r="X152" s="23"/>
      <c r="Y152" s="21"/>
      <c r="Z152" s="21"/>
      <c r="AA152" s="25"/>
      <c r="AB152" s="23"/>
      <c r="AC152" s="24"/>
      <c r="AD152" s="21"/>
      <c r="AE152" s="21"/>
      <c r="AF152" s="25"/>
      <c r="AG152" s="23"/>
      <c r="AI152" s="21"/>
      <c r="AJ152" s="21"/>
    </row>
    <row r="153">
      <c r="F153" s="21"/>
      <c r="G153" s="22"/>
      <c r="H153" s="23"/>
      <c r="I153" s="23"/>
      <c r="J153" s="23"/>
      <c r="K153" s="24"/>
      <c r="L153" s="25"/>
      <c r="M153" s="23"/>
      <c r="O153" s="21"/>
      <c r="P153" s="21"/>
      <c r="Q153" s="25"/>
      <c r="R153" s="23"/>
      <c r="T153" s="21"/>
      <c r="U153" s="21"/>
      <c r="V153" s="25"/>
      <c r="W153" s="23"/>
      <c r="X153" s="23"/>
      <c r="Y153" s="21"/>
      <c r="Z153" s="21"/>
      <c r="AA153" s="25"/>
      <c r="AB153" s="23"/>
      <c r="AC153" s="24"/>
      <c r="AD153" s="21"/>
      <c r="AE153" s="21"/>
      <c r="AF153" s="25"/>
      <c r="AG153" s="23"/>
      <c r="AI153" s="21"/>
      <c r="AJ153" s="21"/>
    </row>
    <row r="154">
      <c r="F154" s="21"/>
      <c r="G154" s="22"/>
      <c r="H154" s="23"/>
      <c r="I154" s="23"/>
      <c r="J154" s="23"/>
      <c r="K154" s="24"/>
      <c r="L154" s="25"/>
      <c r="M154" s="23"/>
      <c r="O154" s="21"/>
      <c r="P154" s="21"/>
      <c r="Q154" s="25"/>
      <c r="R154" s="23"/>
      <c r="T154" s="21"/>
      <c r="U154" s="21"/>
      <c r="V154" s="25"/>
      <c r="W154" s="23"/>
      <c r="X154" s="23"/>
      <c r="Y154" s="21"/>
      <c r="Z154" s="21"/>
      <c r="AA154" s="25"/>
      <c r="AB154" s="23"/>
      <c r="AC154" s="24"/>
      <c r="AD154" s="21"/>
      <c r="AE154" s="21"/>
      <c r="AF154" s="25"/>
      <c r="AG154" s="23"/>
      <c r="AI154" s="21"/>
      <c r="AJ154" s="21"/>
    </row>
    <row r="155">
      <c r="F155" s="21"/>
      <c r="G155" s="22"/>
      <c r="H155" s="23"/>
      <c r="I155" s="23"/>
      <c r="J155" s="23"/>
      <c r="K155" s="24"/>
      <c r="L155" s="25"/>
      <c r="M155" s="23"/>
      <c r="O155" s="21"/>
      <c r="P155" s="21"/>
      <c r="Q155" s="25"/>
      <c r="R155" s="23"/>
      <c r="T155" s="21"/>
      <c r="U155" s="21"/>
      <c r="V155" s="25"/>
      <c r="W155" s="23"/>
      <c r="X155" s="23"/>
      <c r="Y155" s="21"/>
      <c r="Z155" s="21"/>
      <c r="AA155" s="25"/>
      <c r="AB155" s="23"/>
      <c r="AC155" s="24"/>
      <c r="AD155" s="21"/>
      <c r="AE155" s="21"/>
      <c r="AF155" s="25"/>
      <c r="AG155" s="23"/>
      <c r="AI155" s="21"/>
      <c r="AJ155" s="21"/>
    </row>
    <row r="156">
      <c r="F156" s="21"/>
      <c r="G156" s="22"/>
      <c r="H156" s="23"/>
      <c r="I156" s="23"/>
      <c r="J156" s="23"/>
      <c r="K156" s="24"/>
      <c r="L156" s="25"/>
      <c r="M156" s="23"/>
      <c r="O156" s="21"/>
      <c r="P156" s="21"/>
      <c r="Q156" s="25"/>
      <c r="R156" s="23"/>
      <c r="T156" s="21"/>
      <c r="U156" s="21"/>
      <c r="V156" s="25"/>
      <c r="W156" s="23"/>
      <c r="X156" s="23"/>
      <c r="Y156" s="21"/>
      <c r="Z156" s="21"/>
      <c r="AA156" s="25"/>
      <c r="AB156" s="23"/>
      <c r="AC156" s="24"/>
      <c r="AD156" s="21"/>
      <c r="AE156" s="21"/>
      <c r="AF156" s="25"/>
      <c r="AG156" s="23"/>
      <c r="AI156" s="21"/>
      <c r="AJ156" s="21"/>
    </row>
    <row r="157">
      <c r="F157" s="21"/>
      <c r="G157" s="22"/>
      <c r="H157" s="23"/>
      <c r="I157" s="23"/>
      <c r="J157" s="23"/>
      <c r="K157" s="24"/>
      <c r="L157" s="25"/>
      <c r="M157" s="23"/>
      <c r="O157" s="21"/>
      <c r="P157" s="21"/>
      <c r="Q157" s="25"/>
      <c r="R157" s="23"/>
      <c r="T157" s="21"/>
      <c r="U157" s="21"/>
      <c r="V157" s="25"/>
      <c r="W157" s="23"/>
      <c r="X157" s="23"/>
      <c r="Y157" s="21"/>
      <c r="Z157" s="21"/>
      <c r="AA157" s="25"/>
      <c r="AB157" s="23"/>
      <c r="AC157" s="24"/>
      <c r="AD157" s="21"/>
      <c r="AE157" s="21"/>
      <c r="AF157" s="25"/>
      <c r="AG157" s="23"/>
      <c r="AI157" s="21"/>
      <c r="AJ157" s="21"/>
    </row>
    <row r="158">
      <c r="F158" s="21"/>
      <c r="G158" s="22"/>
      <c r="H158" s="23"/>
      <c r="I158" s="23"/>
      <c r="J158" s="23"/>
      <c r="K158" s="24"/>
      <c r="L158" s="25"/>
      <c r="M158" s="23"/>
      <c r="O158" s="21"/>
      <c r="P158" s="21"/>
      <c r="Q158" s="25"/>
      <c r="R158" s="23"/>
      <c r="T158" s="21"/>
      <c r="U158" s="21"/>
      <c r="V158" s="25"/>
      <c r="W158" s="23"/>
      <c r="X158" s="23"/>
      <c r="Y158" s="21"/>
      <c r="Z158" s="21"/>
      <c r="AA158" s="25"/>
      <c r="AB158" s="23"/>
      <c r="AC158" s="24"/>
      <c r="AD158" s="21"/>
      <c r="AE158" s="21"/>
      <c r="AF158" s="25"/>
      <c r="AG158" s="23"/>
      <c r="AI158" s="21"/>
      <c r="AJ158" s="21"/>
    </row>
    <row r="159">
      <c r="F159" s="21"/>
      <c r="G159" s="22"/>
      <c r="H159" s="23"/>
      <c r="I159" s="23"/>
      <c r="J159" s="23"/>
      <c r="K159" s="24"/>
      <c r="L159" s="25"/>
      <c r="M159" s="23"/>
      <c r="O159" s="21"/>
      <c r="P159" s="21"/>
      <c r="Q159" s="25"/>
      <c r="R159" s="23"/>
      <c r="T159" s="21"/>
      <c r="U159" s="21"/>
      <c r="V159" s="25"/>
      <c r="W159" s="23"/>
      <c r="X159" s="23"/>
      <c r="Y159" s="21"/>
      <c r="Z159" s="21"/>
      <c r="AA159" s="25"/>
      <c r="AB159" s="23"/>
      <c r="AC159" s="24"/>
      <c r="AD159" s="21"/>
      <c r="AE159" s="21"/>
      <c r="AF159" s="25"/>
      <c r="AG159" s="23"/>
      <c r="AI159" s="21"/>
      <c r="AJ159" s="21"/>
    </row>
    <row r="160">
      <c r="F160" s="21"/>
      <c r="G160" s="22"/>
      <c r="H160" s="23"/>
      <c r="I160" s="23"/>
      <c r="J160" s="23"/>
      <c r="K160" s="24"/>
      <c r="L160" s="25"/>
      <c r="M160" s="23"/>
      <c r="O160" s="21"/>
      <c r="P160" s="21"/>
      <c r="Q160" s="25"/>
      <c r="R160" s="23"/>
      <c r="T160" s="21"/>
      <c r="U160" s="21"/>
      <c r="V160" s="25"/>
      <c r="W160" s="23"/>
      <c r="X160" s="23"/>
      <c r="Y160" s="21"/>
      <c r="Z160" s="21"/>
      <c r="AA160" s="25"/>
      <c r="AB160" s="23"/>
      <c r="AC160" s="24"/>
      <c r="AD160" s="21"/>
      <c r="AE160" s="21"/>
      <c r="AF160" s="25"/>
      <c r="AG160" s="23"/>
      <c r="AI160" s="21"/>
      <c r="AJ160" s="21"/>
    </row>
    <row r="161">
      <c r="F161" s="21"/>
      <c r="G161" s="22"/>
      <c r="H161" s="23"/>
      <c r="I161" s="23"/>
      <c r="J161" s="23"/>
      <c r="K161" s="24"/>
      <c r="L161" s="25"/>
      <c r="M161" s="23"/>
      <c r="O161" s="21"/>
      <c r="P161" s="21"/>
      <c r="Q161" s="25"/>
      <c r="R161" s="23"/>
      <c r="T161" s="21"/>
      <c r="U161" s="21"/>
      <c r="V161" s="25"/>
      <c r="W161" s="23"/>
      <c r="X161" s="23"/>
      <c r="Y161" s="21"/>
      <c r="Z161" s="21"/>
      <c r="AA161" s="25"/>
      <c r="AB161" s="23"/>
      <c r="AC161" s="24"/>
      <c r="AD161" s="21"/>
      <c r="AE161" s="21"/>
      <c r="AF161" s="25"/>
      <c r="AG161" s="23"/>
      <c r="AI161" s="21"/>
      <c r="AJ161" s="21"/>
    </row>
    <row r="162">
      <c r="F162" s="21"/>
      <c r="G162" s="22"/>
      <c r="H162" s="23"/>
      <c r="I162" s="23"/>
      <c r="J162" s="23"/>
      <c r="K162" s="24"/>
      <c r="L162" s="25"/>
      <c r="M162" s="23"/>
      <c r="O162" s="21"/>
      <c r="P162" s="21"/>
      <c r="Q162" s="25"/>
      <c r="R162" s="23"/>
      <c r="T162" s="21"/>
      <c r="U162" s="21"/>
      <c r="V162" s="25"/>
      <c r="W162" s="23"/>
      <c r="X162" s="23"/>
      <c r="Y162" s="21"/>
      <c r="Z162" s="21"/>
      <c r="AA162" s="25"/>
      <c r="AB162" s="23"/>
      <c r="AC162" s="24"/>
      <c r="AD162" s="21"/>
      <c r="AE162" s="21"/>
      <c r="AF162" s="25"/>
      <c r="AG162" s="23"/>
      <c r="AI162" s="21"/>
      <c r="AJ162" s="21"/>
    </row>
    <row r="163">
      <c r="F163" s="21"/>
      <c r="G163" s="22"/>
      <c r="H163" s="23"/>
      <c r="I163" s="23"/>
      <c r="J163" s="23"/>
      <c r="K163" s="24"/>
      <c r="L163" s="25"/>
      <c r="M163" s="23"/>
      <c r="O163" s="21"/>
      <c r="P163" s="21"/>
      <c r="Q163" s="25"/>
      <c r="R163" s="23"/>
      <c r="T163" s="21"/>
      <c r="U163" s="21"/>
      <c r="V163" s="25"/>
      <c r="W163" s="23"/>
      <c r="X163" s="23"/>
      <c r="Y163" s="21"/>
      <c r="Z163" s="21"/>
      <c r="AA163" s="25"/>
      <c r="AB163" s="23"/>
      <c r="AC163" s="24"/>
      <c r="AD163" s="21"/>
      <c r="AE163" s="21"/>
      <c r="AF163" s="25"/>
      <c r="AG163" s="23"/>
      <c r="AI163" s="21"/>
      <c r="AJ163" s="21"/>
    </row>
    <row r="164">
      <c r="F164" s="21"/>
      <c r="G164" s="22"/>
      <c r="H164" s="23"/>
      <c r="I164" s="23"/>
      <c r="J164" s="23"/>
      <c r="K164" s="24"/>
      <c r="L164" s="25"/>
      <c r="M164" s="23"/>
      <c r="O164" s="21"/>
      <c r="P164" s="21"/>
      <c r="Q164" s="25"/>
      <c r="R164" s="23"/>
      <c r="T164" s="21"/>
      <c r="U164" s="21"/>
      <c r="V164" s="25"/>
      <c r="W164" s="23"/>
      <c r="X164" s="23"/>
      <c r="Y164" s="21"/>
      <c r="Z164" s="21"/>
      <c r="AA164" s="25"/>
      <c r="AB164" s="23"/>
      <c r="AC164" s="24"/>
      <c r="AD164" s="21"/>
      <c r="AE164" s="21"/>
      <c r="AF164" s="25"/>
      <c r="AG164" s="23"/>
      <c r="AI164" s="21"/>
      <c r="AJ164" s="21"/>
    </row>
    <row r="165">
      <c r="F165" s="21"/>
      <c r="G165" s="22"/>
      <c r="H165" s="23"/>
      <c r="I165" s="23"/>
      <c r="J165" s="23"/>
      <c r="K165" s="24"/>
      <c r="L165" s="25"/>
      <c r="M165" s="23"/>
      <c r="O165" s="21"/>
      <c r="P165" s="21"/>
      <c r="Q165" s="25"/>
      <c r="R165" s="23"/>
      <c r="T165" s="21"/>
      <c r="U165" s="21"/>
      <c r="V165" s="25"/>
      <c r="W165" s="23"/>
      <c r="X165" s="23"/>
      <c r="Y165" s="21"/>
      <c r="Z165" s="21"/>
      <c r="AA165" s="25"/>
      <c r="AB165" s="23"/>
      <c r="AC165" s="24"/>
      <c r="AD165" s="21"/>
      <c r="AE165" s="21"/>
      <c r="AF165" s="25"/>
      <c r="AG165" s="23"/>
      <c r="AI165" s="21"/>
      <c r="AJ165" s="21"/>
    </row>
    <row r="166">
      <c r="F166" s="21"/>
      <c r="G166" s="22"/>
      <c r="H166" s="23"/>
      <c r="I166" s="23"/>
      <c r="J166" s="23"/>
      <c r="K166" s="24"/>
      <c r="L166" s="25"/>
      <c r="M166" s="23"/>
      <c r="O166" s="21"/>
      <c r="P166" s="21"/>
      <c r="Q166" s="25"/>
      <c r="R166" s="23"/>
      <c r="T166" s="21"/>
      <c r="U166" s="21"/>
      <c r="V166" s="25"/>
      <c r="W166" s="23"/>
      <c r="X166" s="23"/>
      <c r="Y166" s="21"/>
      <c r="Z166" s="21"/>
      <c r="AA166" s="25"/>
      <c r="AB166" s="23"/>
      <c r="AC166" s="24"/>
      <c r="AD166" s="21"/>
      <c r="AE166" s="21"/>
      <c r="AF166" s="25"/>
      <c r="AG166" s="23"/>
      <c r="AI166" s="21"/>
      <c r="AJ166" s="21"/>
    </row>
    <row r="167">
      <c r="F167" s="21"/>
      <c r="G167" s="22"/>
      <c r="H167" s="23"/>
      <c r="I167" s="23"/>
      <c r="J167" s="23"/>
      <c r="K167" s="24"/>
      <c r="L167" s="25"/>
      <c r="M167" s="23"/>
      <c r="O167" s="21"/>
      <c r="P167" s="21"/>
      <c r="Q167" s="25"/>
      <c r="R167" s="23"/>
      <c r="T167" s="21"/>
      <c r="U167" s="21"/>
      <c r="V167" s="25"/>
      <c r="W167" s="23"/>
      <c r="X167" s="23"/>
      <c r="Y167" s="21"/>
      <c r="Z167" s="21"/>
      <c r="AA167" s="25"/>
      <c r="AB167" s="23"/>
      <c r="AC167" s="24"/>
      <c r="AD167" s="21"/>
      <c r="AE167" s="21"/>
      <c r="AF167" s="25"/>
      <c r="AG167" s="23"/>
      <c r="AI167" s="21"/>
      <c r="AJ167" s="21"/>
    </row>
    <row r="168">
      <c r="F168" s="21"/>
      <c r="G168" s="22"/>
      <c r="H168" s="23"/>
      <c r="I168" s="23"/>
      <c r="J168" s="23"/>
      <c r="K168" s="24"/>
      <c r="L168" s="25"/>
      <c r="M168" s="23"/>
      <c r="O168" s="21"/>
      <c r="P168" s="21"/>
      <c r="Q168" s="25"/>
      <c r="R168" s="23"/>
      <c r="T168" s="21"/>
      <c r="U168" s="21"/>
      <c r="V168" s="25"/>
      <c r="W168" s="23"/>
      <c r="X168" s="23"/>
      <c r="Y168" s="21"/>
      <c r="Z168" s="21"/>
      <c r="AA168" s="25"/>
      <c r="AB168" s="23"/>
      <c r="AC168" s="24"/>
      <c r="AD168" s="21"/>
      <c r="AE168" s="21"/>
      <c r="AF168" s="25"/>
      <c r="AG168" s="23"/>
      <c r="AI168" s="21"/>
      <c r="AJ168" s="21"/>
    </row>
    <row r="169">
      <c r="F169" s="21"/>
      <c r="G169" s="22"/>
      <c r="H169" s="23"/>
      <c r="I169" s="23"/>
      <c r="J169" s="23"/>
      <c r="K169" s="24"/>
      <c r="L169" s="25"/>
      <c r="M169" s="23"/>
      <c r="O169" s="21"/>
      <c r="P169" s="21"/>
      <c r="Q169" s="25"/>
      <c r="R169" s="23"/>
      <c r="T169" s="21"/>
      <c r="U169" s="21"/>
      <c r="V169" s="25"/>
      <c r="W169" s="23"/>
      <c r="X169" s="23"/>
      <c r="Y169" s="21"/>
      <c r="Z169" s="21"/>
      <c r="AA169" s="25"/>
      <c r="AB169" s="23"/>
      <c r="AC169" s="24"/>
      <c r="AD169" s="21"/>
      <c r="AE169" s="21"/>
      <c r="AF169" s="25"/>
      <c r="AG169" s="23"/>
      <c r="AI169" s="21"/>
      <c r="AJ169" s="21"/>
    </row>
    <row r="170">
      <c r="F170" s="21"/>
      <c r="G170" s="22"/>
      <c r="H170" s="23"/>
      <c r="I170" s="23"/>
      <c r="J170" s="23"/>
      <c r="K170" s="24"/>
      <c r="L170" s="25"/>
      <c r="M170" s="23"/>
      <c r="O170" s="21"/>
      <c r="P170" s="21"/>
      <c r="Q170" s="25"/>
      <c r="R170" s="23"/>
      <c r="T170" s="21"/>
      <c r="U170" s="21"/>
      <c r="V170" s="25"/>
      <c r="W170" s="23"/>
      <c r="X170" s="23"/>
      <c r="Y170" s="21"/>
      <c r="Z170" s="21"/>
      <c r="AA170" s="25"/>
      <c r="AB170" s="23"/>
      <c r="AC170" s="24"/>
      <c r="AD170" s="21"/>
      <c r="AE170" s="21"/>
      <c r="AF170" s="25"/>
      <c r="AG170" s="23"/>
      <c r="AI170" s="21"/>
      <c r="AJ170" s="21"/>
    </row>
    <row r="171">
      <c r="F171" s="21"/>
      <c r="G171" s="22"/>
      <c r="H171" s="23"/>
      <c r="I171" s="23"/>
      <c r="J171" s="23"/>
      <c r="K171" s="24"/>
      <c r="L171" s="25"/>
      <c r="M171" s="23"/>
      <c r="O171" s="21"/>
      <c r="P171" s="21"/>
      <c r="Q171" s="25"/>
      <c r="R171" s="23"/>
      <c r="T171" s="21"/>
      <c r="U171" s="21"/>
      <c r="V171" s="25"/>
      <c r="W171" s="23"/>
      <c r="X171" s="23"/>
      <c r="Y171" s="21"/>
      <c r="Z171" s="21"/>
      <c r="AA171" s="25"/>
      <c r="AB171" s="23"/>
      <c r="AC171" s="24"/>
      <c r="AD171" s="21"/>
      <c r="AE171" s="21"/>
      <c r="AF171" s="25"/>
      <c r="AG171" s="23"/>
      <c r="AI171" s="21"/>
      <c r="AJ171" s="21"/>
    </row>
    <row r="172">
      <c r="F172" s="21"/>
      <c r="G172" s="22"/>
      <c r="H172" s="23"/>
      <c r="I172" s="23"/>
      <c r="J172" s="23"/>
      <c r="K172" s="24"/>
      <c r="L172" s="25"/>
      <c r="M172" s="23"/>
      <c r="O172" s="21"/>
      <c r="P172" s="21"/>
      <c r="Q172" s="25"/>
      <c r="R172" s="23"/>
      <c r="T172" s="21"/>
      <c r="U172" s="21"/>
      <c r="V172" s="25"/>
      <c r="W172" s="23"/>
      <c r="X172" s="23"/>
      <c r="Y172" s="21"/>
      <c r="Z172" s="21"/>
      <c r="AA172" s="25"/>
      <c r="AB172" s="23"/>
      <c r="AC172" s="24"/>
      <c r="AD172" s="21"/>
      <c r="AE172" s="21"/>
      <c r="AF172" s="25"/>
      <c r="AG172" s="23"/>
      <c r="AI172" s="21"/>
      <c r="AJ172" s="21"/>
    </row>
    <row r="173">
      <c r="F173" s="21"/>
      <c r="G173" s="22"/>
      <c r="H173" s="23"/>
      <c r="I173" s="23"/>
      <c r="J173" s="23"/>
      <c r="K173" s="24"/>
      <c r="L173" s="25"/>
      <c r="M173" s="23"/>
      <c r="O173" s="21"/>
      <c r="P173" s="21"/>
      <c r="Q173" s="25"/>
      <c r="R173" s="23"/>
      <c r="T173" s="21"/>
      <c r="U173" s="21"/>
      <c r="V173" s="25"/>
      <c r="W173" s="23"/>
      <c r="X173" s="23"/>
      <c r="Y173" s="21"/>
      <c r="Z173" s="21"/>
      <c r="AA173" s="25"/>
      <c r="AB173" s="23"/>
      <c r="AC173" s="24"/>
      <c r="AD173" s="21"/>
      <c r="AE173" s="21"/>
      <c r="AF173" s="25"/>
      <c r="AG173" s="23"/>
      <c r="AI173" s="21"/>
      <c r="AJ173" s="21"/>
    </row>
    <row r="174">
      <c r="F174" s="21"/>
      <c r="G174" s="22"/>
      <c r="H174" s="23"/>
      <c r="I174" s="23"/>
      <c r="J174" s="23"/>
      <c r="K174" s="24"/>
      <c r="L174" s="25"/>
      <c r="M174" s="23"/>
      <c r="O174" s="21"/>
      <c r="P174" s="21"/>
      <c r="Q174" s="25"/>
      <c r="R174" s="23"/>
      <c r="T174" s="21"/>
      <c r="U174" s="21"/>
      <c r="V174" s="25"/>
      <c r="W174" s="23"/>
      <c r="X174" s="23"/>
      <c r="Y174" s="21"/>
      <c r="Z174" s="21"/>
      <c r="AA174" s="25"/>
      <c r="AB174" s="23"/>
      <c r="AC174" s="24"/>
      <c r="AD174" s="21"/>
      <c r="AE174" s="21"/>
      <c r="AF174" s="25"/>
      <c r="AG174" s="23"/>
      <c r="AI174" s="21"/>
      <c r="AJ174" s="21"/>
    </row>
    <row r="175">
      <c r="F175" s="21"/>
      <c r="G175" s="22"/>
      <c r="H175" s="23"/>
      <c r="I175" s="23"/>
      <c r="J175" s="23"/>
      <c r="K175" s="24"/>
      <c r="L175" s="25"/>
      <c r="M175" s="23"/>
      <c r="O175" s="21"/>
      <c r="P175" s="21"/>
      <c r="Q175" s="25"/>
      <c r="R175" s="23"/>
      <c r="T175" s="21"/>
      <c r="U175" s="21"/>
      <c r="V175" s="25"/>
      <c r="W175" s="23"/>
      <c r="X175" s="23"/>
      <c r="Y175" s="21"/>
      <c r="Z175" s="21"/>
      <c r="AA175" s="25"/>
      <c r="AB175" s="23"/>
      <c r="AC175" s="24"/>
      <c r="AD175" s="21"/>
      <c r="AE175" s="21"/>
      <c r="AF175" s="25"/>
      <c r="AG175" s="23"/>
      <c r="AI175" s="21"/>
      <c r="AJ175" s="21"/>
    </row>
    <row r="176">
      <c r="F176" s="21"/>
      <c r="G176" s="22"/>
      <c r="H176" s="23"/>
      <c r="I176" s="23"/>
      <c r="J176" s="23"/>
      <c r="K176" s="24"/>
      <c r="L176" s="25"/>
      <c r="M176" s="23"/>
      <c r="O176" s="21"/>
      <c r="P176" s="21"/>
      <c r="Q176" s="25"/>
      <c r="R176" s="23"/>
      <c r="T176" s="21"/>
      <c r="U176" s="21"/>
      <c r="V176" s="25"/>
      <c r="W176" s="23"/>
      <c r="X176" s="23"/>
      <c r="Y176" s="21"/>
      <c r="Z176" s="21"/>
      <c r="AA176" s="25"/>
      <c r="AB176" s="23"/>
      <c r="AC176" s="24"/>
      <c r="AD176" s="21"/>
      <c r="AE176" s="21"/>
      <c r="AF176" s="25"/>
      <c r="AG176" s="23"/>
      <c r="AI176" s="21"/>
      <c r="AJ176" s="21"/>
    </row>
    <row r="177">
      <c r="F177" s="21"/>
      <c r="G177" s="22"/>
      <c r="H177" s="23"/>
      <c r="I177" s="23"/>
      <c r="J177" s="23"/>
      <c r="K177" s="24"/>
      <c r="L177" s="25"/>
      <c r="M177" s="23"/>
      <c r="O177" s="21"/>
      <c r="P177" s="21"/>
      <c r="Q177" s="25"/>
      <c r="R177" s="23"/>
      <c r="T177" s="21"/>
      <c r="U177" s="21"/>
      <c r="V177" s="25"/>
      <c r="W177" s="23"/>
      <c r="X177" s="23"/>
      <c r="Y177" s="21"/>
      <c r="Z177" s="21"/>
      <c r="AA177" s="25"/>
      <c r="AB177" s="23"/>
      <c r="AC177" s="24"/>
      <c r="AD177" s="21"/>
      <c r="AE177" s="21"/>
      <c r="AF177" s="25"/>
      <c r="AG177" s="23"/>
      <c r="AI177" s="21"/>
      <c r="AJ177" s="21"/>
    </row>
    <row r="178">
      <c r="F178" s="21"/>
      <c r="G178" s="22"/>
      <c r="H178" s="23"/>
      <c r="I178" s="23"/>
      <c r="J178" s="23"/>
      <c r="K178" s="24"/>
      <c r="L178" s="25"/>
      <c r="M178" s="23"/>
      <c r="O178" s="21"/>
      <c r="P178" s="21"/>
      <c r="Q178" s="25"/>
      <c r="R178" s="23"/>
      <c r="T178" s="21"/>
      <c r="U178" s="21"/>
      <c r="V178" s="25"/>
      <c r="W178" s="23"/>
      <c r="X178" s="23"/>
      <c r="Y178" s="21"/>
      <c r="Z178" s="21"/>
      <c r="AA178" s="25"/>
      <c r="AB178" s="23"/>
      <c r="AC178" s="24"/>
      <c r="AD178" s="21"/>
      <c r="AE178" s="21"/>
      <c r="AF178" s="25"/>
      <c r="AG178" s="23"/>
      <c r="AI178" s="21"/>
      <c r="AJ178" s="21"/>
    </row>
    <row r="179">
      <c r="F179" s="21"/>
      <c r="G179" s="22"/>
      <c r="H179" s="23"/>
      <c r="I179" s="23"/>
      <c r="J179" s="23"/>
      <c r="K179" s="24"/>
      <c r="L179" s="25"/>
      <c r="M179" s="23"/>
      <c r="O179" s="21"/>
      <c r="P179" s="21"/>
      <c r="Q179" s="25"/>
      <c r="R179" s="23"/>
      <c r="T179" s="21"/>
      <c r="U179" s="21"/>
      <c r="V179" s="25"/>
      <c r="W179" s="23"/>
      <c r="X179" s="23"/>
      <c r="Y179" s="21"/>
      <c r="Z179" s="21"/>
      <c r="AA179" s="25"/>
      <c r="AB179" s="23"/>
      <c r="AC179" s="24"/>
      <c r="AD179" s="21"/>
      <c r="AE179" s="21"/>
      <c r="AF179" s="25"/>
      <c r="AG179" s="23"/>
      <c r="AI179" s="21"/>
      <c r="AJ179" s="21"/>
    </row>
    <row r="180">
      <c r="F180" s="21"/>
      <c r="G180" s="22"/>
      <c r="H180" s="23"/>
      <c r="I180" s="23"/>
      <c r="J180" s="23"/>
      <c r="K180" s="24"/>
      <c r="L180" s="25"/>
      <c r="M180" s="23"/>
      <c r="O180" s="21"/>
      <c r="P180" s="21"/>
      <c r="Q180" s="25"/>
      <c r="R180" s="23"/>
      <c r="T180" s="21"/>
      <c r="U180" s="21"/>
      <c r="V180" s="25"/>
      <c r="W180" s="23"/>
      <c r="X180" s="23"/>
      <c r="Y180" s="21"/>
      <c r="Z180" s="21"/>
      <c r="AA180" s="25"/>
      <c r="AB180" s="23"/>
      <c r="AC180" s="24"/>
      <c r="AD180" s="21"/>
      <c r="AE180" s="21"/>
      <c r="AF180" s="25"/>
      <c r="AG180" s="23"/>
      <c r="AI180" s="21"/>
      <c r="AJ180" s="21"/>
    </row>
    <row r="181">
      <c r="F181" s="21"/>
      <c r="G181" s="22"/>
      <c r="H181" s="23"/>
      <c r="I181" s="23"/>
      <c r="J181" s="23"/>
      <c r="K181" s="24"/>
      <c r="L181" s="25"/>
      <c r="M181" s="23"/>
      <c r="O181" s="21"/>
      <c r="P181" s="21"/>
      <c r="Q181" s="25"/>
      <c r="R181" s="23"/>
      <c r="T181" s="21"/>
      <c r="U181" s="21"/>
      <c r="V181" s="25"/>
      <c r="W181" s="23"/>
      <c r="X181" s="23"/>
      <c r="Y181" s="21"/>
      <c r="Z181" s="21"/>
      <c r="AA181" s="25"/>
      <c r="AB181" s="23"/>
      <c r="AC181" s="24"/>
      <c r="AD181" s="21"/>
      <c r="AE181" s="21"/>
      <c r="AF181" s="25"/>
      <c r="AG181" s="23"/>
      <c r="AI181" s="21"/>
      <c r="AJ181" s="21"/>
    </row>
    <row r="182">
      <c r="F182" s="21"/>
      <c r="G182" s="22"/>
      <c r="H182" s="23"/>
      <c r="I182" s="23"/>
      <c r="J182" s="23"/>
      <c r="K182" s="24"/>
      <c r="L182" s="25"/>
      <c r="M182" s="23"/>
      <c r="O182" s="21"/>
      <c r="P182" s="21"/>
      <c r="Q182" s="25"/>
      <c r="R182" s="23"/>
      <c r="T182" s="21"/>
      <c r="U182" s="21"/>
      <c r="V182" s="25"/>
      <c r="W182" s="23"/>
      <c r="X182" s="23"/>
      <c r="Y182" s="21"/>
      <c r="Z182" s="21"/>
      <c r="AA182" s="25"/>
      <c r="AB182" s="23"/>
      <c r="AC182" s="24"/>
      <c r="AD182" s="21"/>
      <c r="AE182" s="21"/>
      <c r="AF182" s="25"/>
      <c r="AG182" s="23"/>
      <c r="AI182" s="21"/>
      <c r="AJ182" s="21"/>
    </row>
    <row r="183">
      <c r="F183" s="21"/>
      <c r="G183" s="22"/>
      <c r="H183" s="23"/>
      <c r="I183" s="23"/>
      <c r="J183" s="23"/>
      <c r="K183" s="24"/>
      <c r="L183" s="25"/>
      <c r="M183" s="23"/>
      <c r="O183" s="21"/>
      <c r="P183" s="21"/>
      <c r="Q183" s="25"/>
      <c r="R183" s="23"/>
      <c r="T183" s="21"/>
      <c r="U183" s="21"/>
      <c r="V183" s="25"/>
      <c r="W183" s="23"/>
      <c r="X183" s="23"/>
      <c r="Y183" s="21"/>
      <c r="Z183" s="21"/>
      <c r="AA183" s="25"/>
      <c r="AB183" s="23"/>
      <c r="AC183" s="24"/>
      <c r="AD183" s="21"/>
      <c r="AE183" s="21"/>
      <c r="AF183" s="25"/>
      <c r="AG183" s="23"/>
      <c r="AI183" s="21"/>
      <c r="AJ183" s="21"/>
    </row>
    <row r="184">
      <c r="F184" s="21"/>
      <c r="G184" s="22"/>
      <c r="H184" s="23"/>
      <c r="I184" s="23"/>
      <c r="J184" s="23"/>
      <c r="K184" s="24"/>
      <c r="L184" s="25"/>
      <c r="M184" s="23"/>
      <c r="O184" s="21"/>
      <c r="P184" s="21"/>
      <c r="Q184" s="25"/>
      <c r="R184" s="23"/>
      <c r="T184" s="21"/>
      <c r="U184" s="21"/>
      <c r="V184" s="25"/>
      <c r="W184" s="23"/>
      <c r="X184" s="23"/>
      <c r="Y184" s="21"/>
      <c r="Z184" s="21"/>
      <c r="AA184" s="25"/>
      <c r="AB184" s="23"/>
      <c r="AC184" s="24"/>
      <c r="AD184" s="21"/>
      <c r="AE184" s="21"/>
      <c r="AF184" s="25"/>
      <c r="AG184" s="23"/>
      <c r="AI184" s="21"/>
      <c r="AJ184" s="21"/>
    </row>
    <row r="185">
      <c r="F185" s="21"/>
      <c r="G185" s="22"/>
      <c r="H185" s="23"/>
      <c r="I185" s="23"/>
      <c r="J185" s="23"/>
      <c r="K185" s="24"/>
      <c r="L185" s="25"/>
      <c r="M185" s="23"/>
      <c r="O185" s="21"/>
      <c r="P185" s="21"/>
      <c r="Q185" s="25"/>
      <c r="R185" s="23"/>
      <c r="T185" s="21"/>
      <c r="U185" s="21"/>
      <c r="V185" s="25"/>
      <c r="W185" s="23"/>
      <c r="X185" s="23"/>
      <c r="Y185" s="21"/>
      <c r="Z185" s="21"/>
      <c r="AA185" s="25"/>
      <c r="AB185" s="23"/>
      <c r="AC185" s="24"/>
      <c r="AD185" s="21"/>
      <c r="AE185" s="21"/>
      <c r="AF185" s="25"/>
      <c r="AG185" s="23"/>
      <c r="AI185" s="21"/>
      <c r="AJ185" s="21"/>
    </row>
    <row r="186">
      <c r="F186" s="21"/>
      <c r="G186" s="22"/>
      <c r="H186" s="23"/>
      <c r="I186" s="23"/>
      <c r="J186" s="23"/>
      <c r="K186" s="24"/>
      <c r="L186" s="25"/>
      <c r="M186" s="23"/>
      <c r="O186" s="21"/>
      <c r="P186" s="21"/>
      <c r="Q186" s="25"/>
      <c r="R186" s="23"/>
      <c r="T186" s="21"/>
      <c r="U186" s="21"/>
      <c r="V186" s="25"/>
      <c r="W186" s="23"/>
      <c r="X186" s="23"/>
      <c r="Y186" s="21"/>
      <c r="Z186" s="21"/>
      <c r="AA186" s="25"/>
      <c r="AB186" s="23"/>
      <c r="AC186" s="24"/>
      <c r="AD186" s="21"/>
      <c r="AE186" s="21"/>
      <c r="AF186" s="25"/>
      <c r="AG186" s="23"/>
      <c r="AI186" s="21"/>
      <c r="AJ186" s="21"/>
    </row>
    <row r="187">
      <c r="F187" s="21"/>
      <c r="G187" s="22"/>
      <c r="H187" s="23"/>
      <c r="I187" s="23"/>
      <c r="J187" s="23"/>
      <c r="K187" s="24"/>
      <c r="L187" s="25"/>
      <c r="M187" s="23"/>
      <c r="O187" s="21"/>
      <c r="P187" s="21"/>
      <c r="Q187" s="25"/>
      <c r="R187" s="23"/>
      <c r="T187" s="21"/>
      <c r="U187" s="21"/>
      <c r="V187" s="25"/>
      <c r="W187" s="23"/>
      <c r="X187" s="23"/>
      <c r="Y187" s="21"/>
      <c r="Z187" s="21"/>
      <c r="AA187" s="25"/>
      <c r="AB187" s="23"/>
      <c r="AC187" s="24"/>
      <c r="AD187" s="21"/>
      <c r="AE187" s="21"/>
      <c r="AF187" s="25"/>
      <c r="AG187" s="23"/>
      <c r="AI187" s="21"/>
      <c r="AJ187" s="21"/>
    </row>
    <row r="188">
      <c r="F188" s="21"/>
      <c r="G188" s="22"/>
      <c r="H188" s="23"/>
      <c r="I188" s="23"/>
      <c r="J188" s="23"/>
      <c r="K188" s="24"/>
      <c r="L188" s="25"/>
      <c r="M188" s="23"/>
      <c r="O188" s="21"/>
      <c r="P188" s="21"/>
      <c r="Q188" s="25"/>
      <c r="R188" s="23"/>
      <c r="T188" s="21"/>
      <c r="U188" s="21"/>
      <c r="V188" s="25"/>
      <c r="W188" s="23"/>
      <c r="X188" s="23"/>
      <c r="Y188" s="21"/>
      <c r="Z188" s="21"/>
      <c r="AA188" s="25"/>
      <c r="AB188" s="23"/>
      <c r="AC188" s="24"/>
      <c r="AD188" s="21"/>
      <c r="AE188" s="21"/>
      <c r="AF188" s="25"/>
      <c r="AG188" s="23"/>
      <c r="AI188" s="21"/>
      <c r="AJ188" s="21"/>
    </row>
    <row r="189">
      <c r="F189" s="21"/>
      <c r="G189" s="22"/>
      <c r="H189" s="23"/>
      <c r="I189" s="23"/>
      <c r="J189" s="23"/>
      <c r="K189" s="24"/>
      <c r="L189" s="25"/>
      <c r="M189" s="23"/>
      <c r="O189" s="21"/>
      <c r="P189" s="21"/>
      <c r="Q189" s="25"/>
      <c r="R189" s="23"/>
      <c r="T189" s="21"/>
      <c r="U189" s="21"/>
      <c r="V189" s="25"/>
      <c r="W189" s="23"/>
      <c r="X189" s="23"/>
      <c r="Y189" s="21"/>
      <c r="Z189" s="21"/>
      <c r="AA189" s="25"/>
      <c r="AB189" s="23"/>
      <c r="AC189" s="24"/>
      <c r="AD189" s="21"/>
      <c r="AE189" s="21"/>
      <c r="AF189" s="25"/>
      <c r="AG189" s="23"/>
      <c r="AI189" s="21"/>
      <c r="AJ189" s="21"/>
    </row>
    <row r="190">
      <c r="F190" s="21"/>
      <c r="G190" s="22"/>
      <c r="H190" s="23"/>
      <c r="I190" s="23"/>
      <c r="J190" s="23"/>
      <c r="K190" s="24"/>
      <c r="L190" s="25"/>
      <c r="M190" s="23"/>
      <c r="O190" s="21"/>
      <c r="P190" s="21"/>
      <c r="Q190" s="25"/>
      <c r="R190" s="23"/>
      <c r="T190" s="21"/>
      <c r="U190" s="21"/>
      <c r="V190" s="25"/>
      <c r="W190" s="23"/>
      <c r="X190" s="23"/>
      <c r="Y190" s="21"/>
      <c r="Z190" s="21"/>
      <c r="AA190" s="25"/>
      <c r="AB190" s="23"/>
      <c r="AC190" s="24"/>
      <c r="AD190" s="21"/>
      <c r="AE190" s="21"/>
      <c r="AF190" s="25"/>
      <c r="AG190" s="23"/>
      <c r="AI190" s="21"/>
      <c r="AJ190" s="21"/>
    </row>
    <row r="191">
      <c r="F191" s="21"/>
      <c r="G191" s="22"/>
      <c r="H191" s="23"/>
      <c r="I191" s="23"/>
      <c r="J191" s="23"/>
      <c r="K191" s="24"/>
      <c r="L191" s="25"/>
      <c r="M191" s="23"/>
      <c r="O191" s="21"/>
      <c r="P191" s="21"/>
      <c r="Q191" s="25"/>
      <c r="R191" s="23"/>
      <c r="T191" s="21"/>
      <c r="U191" s="21"/>
      <c r="V191" s="25"/>
      <c r="W191" s="23"/>
      <c r="X191" s="23"/>
      <c r="Y191" s="21"/>
      <c r="Z191" s="21"/>
      <c r="AA191" s="25"/>
      <c r="AB191" s="23"/>
      <c r="AC191" s="24"/>
      <c r="AD191" s="21"/>
      <c r="AE191" s="21"/>
      <c r="AF191" s="25"/>
      <c r="AG191" s="23"/>
      <c r="AI191" s="21"/>
      <c r="AJ191" s="21"/>
    </row>
    <row r="192">
      <c r="F192" s="21"/>
      <c r="G192" s="22"/>
      <c r="H192" s="23"/>
      <c r="I192" s="23"/>
      <c r="J192" s="23"/>
      <c r="K192" s="24"/>
      <c r="L192" s="25"/>
      <c r="M192" s="23"/>
      <c r="O192" s="21"/>
      <c r="P192" s="21"/>
      <c r="Q192" s="25"/>
      <c r="R192" s="23"/>
      <c r="T192" s="21"/>
      <c r="U192" s="21"/>
      <c r="V192" s="25"/>
      <c r="W192" s="23"/>
      <c r="X192" s="23"/>
      <c r="Y192" s="21"/>
      <c r="Z192" s="21"/>
      <c r="AA192" s="25"/>
      <c r="AB192" s="23"/>
      <c r="AC192" s="24"/>
      <c r="AD192" s="21"/>
      <c r="AE192" s="21"/>
      <c r="AF192" s="25"/>
      <c r="AG192" s="23"/>
      <c r="AI192" s="21"/>
      <c r="AJ192" s="21"/>
    </row>
    <row r="193">
      <c r="F193" s="21"/>
      <c r="G193" s="22"/>
      <c r="H193" s="23"/>
      <c r="I193" s="23"/>
      <c r="J193" s="23"/>
      <c r="K193" s="24"/>
      <c r="L193" s="25"/>
      <c r="M193" s="23"/>
      <c r="O193" s="21"/>
      <c r="P193" s="21"/>
      <c r="Q193" s="25"/>
      <c r="R193" s="23"/>
      <c r="T193" s="21"/>
      <c r="U193" s="21"/>
      <c r="V193" s="25"/>
      <c r="W193" s="23"/>
      <c r="X193" s="23"/>
      <c r="Y193" s="21"/>
      <c r="Z193" s="21"/>
      <c r="AA193" s="25"/>
      <c r="AB193" s="23"/>
      <c r="AC193" s="24"/>
      <c r="AD193" s="21"/>
      <c r="AE193" s="21"/>
      <c r="AF193" s="25"/>
      <c r="AG193" s="23"/>
      <c r="AI193" s="21"/>
      <c r="AJ193" s="21"/>
    </row>
    <row r="194">
      <c r="F194" s="21"/>
      <c r="G194" s="22"/>
      <c r="H194" s="23"/>
      <c r="I194" s="23"/>
      <c r="J194" s="23"/>
      <c r="K194" s="24"/>
      <c r="L194" s="25"/>
      <c r="M194" s="23"/>
      <c r="O194" s="21"/>
      <c r="P194" s="21"/>
      <c r="Q194" s="25"/>
      <c r="R194" s="23"/>
      <c r="T194" s="21"/>
      <c r="U194" s="21"/>
      <c r="V194" s="25"/>
      <c r="W194" s="23"/>
      <c r="X194" s="23"/>
      <c r="Y194" s="21"/>
      <c r="Z194" s="21"/>
      <c r="AA194" s="25"/>
      <c r="AB194" s="23"/>
      <c r="AC194" s="24"/>
      <c r="AD194" s="21"/>
      <c r="AE194" s="21"/>
      <c r="AF194" s="25"/>
      <c r="AG194" s="23"/>
      <c r="AI194" s="21"/>
      <c r="AJ194" s="21"/>
    </row>
    <row r="195">
      <c r="F195" s="21"/>
      <c r="G195" s="22"/>
      <c r="H195" s="23"/>
      <c r="I195" s="23"/>
      <c r="J195" s="23"/>
      <c r="K195" s="24"/>
      <c r="L195" s="25"/>
      <c r="M195" s="23"/>
      <c r="O195" s="21"/>
      <c r="P195" s="21"/>
      <c r="Q195" s="25"/>
      <c r="R195" s="23"/>
      <c r="T195" s="21"/>
      <c r="U195" s="21"/>
      <c r="V195" s="25"/>
      <c r="W195" s="23"/>
      <c r="X195" s="23"/>
      <c r="Y195" s="21"/>
      <c r="Z195" s="21"/>
      <c r="AA195" s="25"/>
      <c r="AB195" s="23"/>
      <c r="AC195" s="24"/>
      <c r="AD195" s="21"/>
      <c r="AE195" s="21"/>
      <c r="AF195" s="25"/>
      <c r="AG195" s="23"/>
      <c r="AI195" s="21"/>
      <c r="AJ195" s="21"/>
    </row>
    <row r="196">
      <c r="F196" s="21"/>
      <c r="G196" s="22"/>
      <c r="H196" s="23"/>
      <c r="I196" s="23"/>
      <c r="J196" s="23"/>
      <c r="K196" s="24"/>
      <c r="L196" s="25"/>
      <c r="M196" s="23"/>
      <c r="O196" s="21"/>
      <c r="P196" s="21"/>
      <c r="Q196" s="25"/>
      <c r="R196" s="23"/>
      <c r="T196" s="21"/>
      <c r="U196" s="21"/>
      <c r="V196" s="25"/>
      <c r="W196" s="23"/>
      <c r="X196" s="23"/>
      <c r="Y196" s="21"/>
      <c r="Z196" s="21"/>
      <c r="AA196" s="25"/>
      <c r="AB196" s="23"/>
      <c r="AC196" s="24"/>
      <c r="AD196" s="21"/>
      <c r="AE196" s="21"/>
      <c r="AF196" s="25"/>
      <c r="AG196" s="23"/>
      <c r="AI196" s="21"/>
      <c r="AJ196" s="21"/>
    </row>
    <row r="197">
      <c r="F197" s="21"/>
      <c r="G197" s="22"/>
      <c r="H197" s="23"/>
      <c r="I197" s="23"/>
      <c r="J197" s="23"/>
      <c r="K197" s="24"/>
      <c r="L197" s="25"/>
      <c r="M197" s="23"/>
      <c r="O197" s="21"/>
      <c r="P197" s="21"/>
      <c r="Q197" s="25"/>
      <c r="R197" s="23"/>
      <c r="T197" s="21"/>
      <c r="U197" s="21"/>
      <c r="V197" s="25"/>
      <c r="W197" s="23"/>
      <c r="X197" s="23"/>
      <c r="Y197" s="21"/>
      <c r="Z197" s="21"/>
      <c r="AA197" s="25"/>
      <c r="AB197" s="23"/>
      <c r="AC197" s="24"/>
      <c r="AD197" s="21"/>
      <c r="AE197" s="21"/>
      <c r="AF197" s="25"/>
      <c r="AG197" s="23"/>
      <c r="AI197" s="21"/>
      <c r="AJ197" s="21"/>
    </row>
    <row r="198">
      <c r="F198" s="21"/>
      <c r="G198" s="22"/>
      <c r="H198" s="23"/>
      <c r="I198" s="23"/>
      <c r="J198" s="23"/>
      <c r="K198" s="24"/>
      <c r="L198" s="25"/>
      <c r="M198" s="23"/>
      <c r="O198" s="21"/>
      <c r="P198" s="21"/>
      <c r="Q198" s="25"/>
      <c r="R198" s="23"/>
      <c r="T198" s="21"/>
      <c r="U198" s="21"/>
      <c r="V198" s="25"/>
      <c r="W198" s="23"/>
      <c r="X198" s="23"/>
      <c r="Y198" s="21"/>
      <c r="Z198" s="21"/>
      <c r="AA198" s="25"/>
      <c r="AB198" s="23"/>
      <c r="AC198" s="24"/>
      <c r="AD198" s="21"/>
      <c r="AE198" s="21"/>
      <c r="AF198" s="25"/>
      <c r="AG198" s="23"/>
      <c r="AI198" s="21"/>
      <c r="AJ198" s="21"/>
    </row>
    <row r="199">
      <c r="F199" s="21"/>
      <c r="G199" s="22"/>
      <c r="H199" s="23"/>
      <c r="I199" s="23"/>
      <c r="J199" s="23"/>
      <c r="K199" s="24"/>
      <c r="L199" s="25"/>
      <c r="M199" s="23"/>
      <c r="O199" s="21"/>
      <c r="P199" s="21"/>
      <c r="Q199" s="25"/>
      <c r="R199" s="23"/>
      <c r="T199" s="21"/>
      <c r="U199" s="21"/>
      <c r="V199" s="25"/>
      <c r="W199" s="23"/>
      <c r="X199" s="23"/>
      <c r="Y199" s="21"/>
      <c r="Z199" s="21"/>
      <c r="AA199" s="25"/>
      <c r="AB199" s="23"/>
      <c r="AC199" s="24"/>
      <c r="AD199" s="21"/>
      <c r="AE199" s="21"/>
      <c r="AF199" s="25"/>
      <c r="AG199" s="23"/>
      <c r="AI199" s="21"/>
      <c r="AJ199" s="21"/>
    </row>
    <row r="200">
      <c r="F200" s="21"/>
      <c r="G200" s="22"/>
      <c r="H200" s="23"/>
      <c r="I200" s="23"/>
      <c r="J200" s="23"/>
      <c r="K200" s="24"/>
      <c r="L200" s="25"/>
      <c r="M200" s="23"/>
      <c r="O200" s="21"/>
      <c r="P200" s="21"/>
      <c r="Q200" s="25"/>
      <c r="R200" s="23"/>
      <c r="T200" s="21"/>
      <c r="U200" s="21"/>
      <c r="V200" s="25"/>
      <c r="W200" s="23"/>
      <c r="X200" s="23"/>
      <c r="Y200" s="21"/>
      <c r="Z200" s="21"/>
      <c r="AA200" s="25"/>
      <c r="AB200" s="23"/>
      <c r="AC200" s="24"/>
      <c r="AD200" s="21"/>
      <c r="AE200" s="21"/>
      <c r="AF200" s="25"/>
      <c r="AG200" s="23"/>
      <c r="AI200" s="21"/>
      <c r="AJ200" s="21"/>
    </row>
    <row r="201">
      <c r="F201" s="21"/>
      <c r="G201" s="22"/>
      <c r="H201" s="23"/>
      <c r="I201" s="23"/>
      <c r="J201" s="23"/>
      <c r="K201" s="24"/>
      <c r="L201" s="25"/>
      <c r="M201" s="23"/>
      <c r="O201" s="21"/>
      <c r="P201" s="21"/>
      <c r="Q201" s="25"/>
      <c r="R201" s="23"/>
      <c r="T201" s="21"/>
      <c r="U201" s="21"/>
      <c r="V201" s="25"/>
      <c r="W201" s="23"/>
      <c r="X201" s="23"/>
      <c r="Y201" s="21"/>
      <c r="Z201" s="21"/>
      <c r="AA201" s="25"/>
      <c r="AB201" s="23"/>
      <c r="AC201" s="24"/>
      <c r="AD201" s="21"/>
      <c r="AE201" s="21"/>
      <c r="AF201" s="25"/>
      <c r="AG201" s="23"/>
      <c r="AI201" s="21"/>
      <c r="AJ201" s="21"/>
    </row>
    <row r="202">
      <c r="F202" s="21"/>
      <c r="G202" s="22"/>
      <c r="H202" s="23"/>
      <c r="I202" s="23"/>
      <c r="J202" s="23"/>
      <c r="K202" s="24"/>
      <c r="L202" s="25"/>
      <c r="M202" s="23"/>
      <c r="O202" s="21"/>
      <c r="P202" s="21"/>
      <c r="Q202" s="25"/>
      <c r="R202" s="23"/>
      <c r="T202" s="21"/>
      <c r="U202" s="21"/>
      <c r="V202" s="25"/>
      <c r="W202" s="23"/>
      <c r="X202" s="23"/>
      <c r="Y202" s="21"/>
      <c r="Z202" s="21"/>
      <c r="AA202" s="25"/>
      <c r="AB202" s="23"/>
      <c r="AC202" s="24"/>
      <c r="AD202" s="21"/>
      <c r="AE202" s="21"/>
      <c r="AF202" s="25"/>
      <c r="AG202" s="23"/>
      <c r="AI202" s="21"/>
      <c r="AJ202" s="21"/>
    </row>
    <row r="203">
      <c r="F203" s="21"/>
      <c r="G203" s="22"/>
      <c r="H203" s="23"/>
      <c r="I203" s="23"/>
      <c r="J203" s="23"/>
      <c r="K203" s="24"/>
      <c r="L203" s="25"/>
      <c r="M203" s="23"/>
      <c r="O203" s="21"/>
      <c r="P203" s="21"/>
      <c r="Q203" s="25"/>
      <c r="R203" s="23"/>
      <c r="T203" s="21"/>
      <c r="U203" s="21"/>
      <c r="V203" s="25"/>
      <c r="W203" s="23"/>
      <c r="X203" s="23"/>
      <c r="Y203" s="21"/>
      <c r="Z203" s="21"/>
      <c r="AA203" s="25"/>
      <c r="AB203" s="23"/>
      <c r="AC203" s="24"/>
      <c r="AD203" s="21"/>
      <c r="AE203" s="21"/>
      <c r="AF203" s="25"/>
      <c r="AG203" s="23"/>
      <c r="AI203" s="21"/>
      <c r="AJ203" s="21"/>
    </row>
    <row r="204">
      <c r="F204" s="21"/>
      <c r="G204" s="22"/>
      <c r="H204" s="23"/>
      <c r="I204" s="23"/>
      <c r="J204" s="23"/>
      <c r="K204" s="24"/>
      <c r="L204" s="25"/>
      <c r="M204" s="23"/>
      <c r="O204" s="21"/>
      <c r="P204" s="21"/>
      <c r="Q204" s="25"/>
      <c r="R204" s="23"/>
      <c r="T204" s="21"/>
      <c r="U204" s="21"/>
      <c r="V204" s="25"/>
      <c r="W204" s="23"/>
      <c r="X204" s="23"/>
      <c r="Y204" s="21"/>
      <c r="Z204" s="21"/>
      <c r="AA204" s="25"/>
      <c r="AB204" s="23"/>
      <c r="AC204" s="24"/>
      <c r="AD204" s="21"/>
      <c r="AE204" s="21"/>
      <c r="AF204" s="25"/>
      <c r="AG204" s="23"/>
      <c r="AI204" s="21"/>
      <c r="AJ204" s="21"/>
    </row>
    <row r="205">
      <c r="F205" s="21"/>
      <c r="G205" s="22"/>
      <c r="H205" s="23"/>
      <c r="I205" s="23"/>
      <c r="J205" s="23"/>
      <c r="K205" s="24"/>
      <c r="L205" s="25"/>
      <c r="M205" s="23"/>
      <c r="O205" s="21"/>
      <c r="P205" s="21"/>
      <c r="Q205" s="25"/>
      <c r="R205" s="23"/>
      <c r="T205" s="21"/>
      <c r="U205" s="21"/>
      <c r="V205" s="25"/>
      <c r="W205" s="23"/>
      <c r="X205" s="23"/>
      <c r="Y205" s="21"/>
      <c r="Z205" s="21"/>
      <c r="AA205" s="25"/>
      <c r="AB205" s="23"/>
      <c r="AC205" s="24"/>
      <c r="AD205" s="21"/>
      <c r="AE205" s="21"/>
      <c r="AF205" s="25"/>
      <c r="AG205" s="23"/>
      <c r="AI205" s="21"/>
      <c r="AJ205" s="21"/>
    </row>
    <row r="206">
      <c r="F206" s="21"/>
      <c r="G206" s="22"/>
      <c r="H206" s="23"/>
      <c r="I206" s="23"/>
      <c r="J206" s="23"/>
      <c r="K206" s="24"/>
      <c r="L206" s="25"/>
      <c r="M206" s="23"/>
      <c r="O206" s="21"/>
      <c r="P206" s="21"/>
      <c r="Q206" s="25"/>
      <c r="R206" s="23"/>
      <c r="T206" s="21"/>
      <c r="U206" s="21"/>
      <c r="V206" s="25"/>
      <c r="W206" s="23"/>
      <c r="X206" s="23"/>
      <c r="Y206" s="21"/>
      <c r="Z206" s="21"/>
      <c r="AA206" s="25"/>
      <c r="AB206" s="23"/>
      <c r="AC206" s="24"/>
      <c r="AD206" s="21"/>
      <c r="AE206" s="21"/>
      <c r="AF206" s="25"/>
      <c r="AG206" s="23"/>
      <c r="AI206" s="21"/>
      <c r="AJ206" s="21"/>
    </row>
    <row r="207">
      <c r="F207" s="21"/>
      <c r="G207" s="22"/>
      <c r="H207" s="23"/>
      <c r="I207" s="23"/>
      <c r="J207" s="23"/>
      <c r="K207" s="24"/>
      <c r="L207" s="25"/>
      <c r="M207" s="23"/>
      <c r="O207" s="21"/>
      <c r="P207" s="21"/>
      <c r="Q207" s="25"/>
      <c r="R207" s="23"/>
      <c r="T207" s="21"/>
      <c r="U207" s="21"/>
      <c r="V207" s="25"/>
      <c r="W207" s="23"/>
      <c r="X207" s="23"/>
      <c r="Y207" s="21"/>
      <c r="Z207" s="21"/>
      <c r="AA207" s="25"/>
      <c r="AB207" s="23"/>
      <c r="AC207" s="24"/>
      <c r="AD207" s="21"/>
      <c r="AE207" s="21"/>
      <c r="AF207" s="25"/>
      <c r="AG207" s="23"/>
      <c r="AI207" s="21"/>
      <c r="AJ207" s="21"/>
    </row>
    <row r="208">
      <c r="F208" s="21"/>
      <c r="G208" s="22"/>
      <c r="H208" s="23"/>
      <c r="I208" s="23"/>
      <c r="J208" s="23"/>
      <c r="K208" s="24"/>
      <c r="L208" s="25"/>
      <c r="M208" s="23"/>
      <c r="O208" s="21"/>
      <c r="P208" s="21"/>
      <c r="Q208" s="25"/>
      <c r="R208" s="23"/>
      <c r="T208" s="21"/>
      <c r="U208" s="21"/>
      <c r="V208" s="25"/>
      <c r="W208" s="23"/>
      <c r="X208" s="23"/>
      <c r="Y208" s="21"/>
      <c r="Z208" s="21"/>
      <c r="AA208" s="25"/>
      <c r="AB208" s="23"/>
      <c r="AC208" s="24"/>
      <c r="AD208" s="21"/>
      <c r="AE208" s="21"/>
      <c r="AF208" s="25"/>
      <c r="AG208" s="23"/>
      <c r="AI208" s="21"/>
      <c r="AJ208" s="21"/>
    </row>
    <row r="209">
      <c r="F209" s="21"/>
      <c r="G209" s="22"/>
      <c r="H209" s="23"/>
      <c r="I209" s="23"/>
      <c r="J209" s="23"/>
      <c r="K209" s="24"/>
      <c r="L209" s="25"/>
      <c r="M209" s="23"/>
      <c r="O209" s="21"/>
      <c r="P209" s="21"/>
      <c r="Q209" s="25"/>
      <c r="R209" s="23"/>
      <c r="T209" s="21"/>
      <c r="U209" s="21"/>
      <c r="V209" s="25"/>
      <c r="W209" s="23"/>
      <c r="X209" s="23"/>
      <c r="Y209" s="21"/>
      <c r="Z209" s="21"/>
      <c r="AA209" s="25"/>
      <c r="AB209" s="23"/>
      <c r="AC209" s="24"/>
      <c r="AD209" s="21"/>
      <c r="AE209" s="21"/>
      <c r="AF209" s="25"/>
      <c r="AG209" s="23"/>
      <c r="AI209" s="21"/>
      <c r="AJ209" s="21"/>
    </row>
    <row r="210">
      <c r="F210" s="21"/>
      <c r="G210" s="22"/>
      <c r="H210" s="23"/>
      <c r="I210" s="23"/>
      <c r="J210" s="23"/>
      <c r="K210" s="24"/>
      <c r="L210" s="25"/>
      <c r="M210" s="23"/>
      <c r="O210" s="21"/>
      <c r="P210" s="21"/>
      <c r="Q210" s="25"/>
      <c r="R210" s="23"/>
      <c r="T210" s="21"/>
      <c r="U210" s="21"/>
      <c r="V210" s="25"/>
      <c r="W210" s="23"/>
      <c r="X210" s="23"/>
      <c r="Y210" s="21"/>
      <c r="Z210" s="21"/>
      <c r="AA210" s="25"/>
      <c r="AB210" s="23"/>
      <c r="AC210" s="24"/>
      <c r="AD210" s="21"/>
      <c r="AE210" s="21"/>
      <c r="AF210" s="25"/>
      <c r="AG210" s="23"/>
      <c r="AI210" s="21"/>
      <c r="AJ210" s="21"/>
    </row>
    <row r="211">
      <c r="F211" s="21"/>
      <c r="G211" s="22"/>
      <c r="H211" s="23"/>
      <c r="I211" s="23"/>
      <c r="J211" s="23"/>
      <c r="K211" s="24"/>
      <c r="L211" s="25"/>
      <c r="M211" s="23"/>
      <c r="O211" s="21"/>
      <c r="P211" s="21"/>
      <c r="Q211" s="25"/>
      <c r="R211" s="23"/>
      <c r="T211" s="21"/>
      <c r="U211" s="21"/>
      <c r="V211" s="25"/>
      <c r="W211" s="23"/>
      <c r="X211" s="23"/>
      <c r="Y211" s="21"/>
      <c r="Z211" s="21"/>
      <c r="AA211" s="25"/>
      <c r="AB211" s="23"/>
      <c r="AC211" s="24"/>
      <c r="AD211" s="21"/>
      <c r="AE211" s="21"/>
      <c r="AF211" s="25"/>
      <c r="AG211" s="23"/>
      <c r="AI211" s="21"/>
      <c r="AJ211" s="21"/>
    </row>
    <row r="212">
      <c r="F212" s="21"/>
      <c r="G212" s="22"/>
      <c r="H212" s="23"/>
      <c r="I212" s="23"/>
      <c r="J212" s="23"/>
      <c r="K212" s="24"/>
      <c r="L212" s="25"/>
      <c r="M212" s="23"/>
      <c r="O212" s="21"/>
      <c r="P212" s="21"/>
      <c r="Q212" s="25"/>
      <c r="R212" s="23"/>
      <c r="T212" s="21"/>
      <c r="U212" s="21"/>
      <c r="V212" s="25"/>
      <c r="W212" s="23"/>
      <c r="X212" s="23"/>
      <c r="Y212" s="21"/>
      <c r="Z212" s="21"/>
      <c r="AA212" s="25"/>
      <c r="AB212" s="23"/>
      <c r="AC212" s="24"/>
      <c r="AD212" s="21"/>
      <c r="AE212" s="21"/>
      <c r="AF212" s="25"/>
      <c r="AG212" s="23"/>
      <c r="AI212" s="21"/>
      <c r="AJ212" s="21"/>
    </row>
    <row r="213">
      <c r="F213" s="21"/>
      <c r="G213" s="22"/>
      <c r="H213" s="23"/>
      <c r="I213" s="23"/>
      <c r="J213" s="23"/>
      <c r="K213" s="24"/>
      <c r="L213" s="25"/>
      <c r="M213" s="23"/>
      <c r="O213" s="21"/>
      <c r="P213" s="21"/>
      <c r="Q213" s="25"/>
      <c r="R213" s="23"/>
      <c r="T213" s="21"/>
      <c r="U213" s="21"/>
      <c r="V213" s="25"/>
      <c r="W213" s="23"/>
      <c r="X213" s="23"/>
      <c r="Y213" s="21"/>
      <c r="Z213" s="21"/>
      <c r="AA213" s="25"/>
      <c r="AB213" s="23"/>
      <c r="AC213" s="24"/>
      <c r="AD213" s="21"/>
      <c r="AE213" s="21"/>
      <c r="AF213" s="25"/>
      <c r="AG213" s="23"/>
      <c r="AI213" s="21"/>
      <c r="AJ213" s="21"/>
    </row>
    <row r="214">
      <c r="F214" s="21"/>
      <c r="G214" s="22"/>
      <c r="H214" s="23"/>
      <c r="I214" s="23"/>
      <c r="J214" s="23"/>
      <c r="K214" s="24"/>
      <c r="L214" s="25"/>
      <c r="M214" s="23"/>
      <c r="O214" s="21"/>
      <c r="P214" s="21"/>
      <c r="Q214" s="25"/>
      <c r="R214" s="23"/>
      <c r="T214" s="21"/>
      <c r="U214" s="21"/>
      <c r="V214" s="25"/>
      <c r="W214" s="23"/>
      <c r="X214" s="23"/>
      <c r="Y214" s="21"/>
      <c r="Z214" s="21"/>
      <c r="AA214" s="25"/>
      <c r="AB214" s="23"/>
      <c r="AC214" s="24"/>
      <c r="AD214" s="21"/>
      <c r="AE214" s="21"/>
      <c r="AF214" s="25"/>
      <c r="AG214" s="23"/>
      <c r="AI214" s="21"/>
      <c r="AJ214" s="21"/>
    </row>
    <row r="215">
      <c r="F215" s="21"/>
      <c r="G215" s="22"/>
      <c r="H215" s="23"/>
      <c r="I215" s="23"/>
      <c r="J215" s="23"/>
      <c r="K215" s="24"/>
      <c r="L215" s="25"/>
      <c r="M215" s="23"/>
      <c r="O215" s="21"/>
      <c r="P215" s="21"/>
      <c r="Q215" s="25"/>
      <c r="R215" s="23"/>
      <c r="T215" s="21"/>
      <c r="U215" s="21"/>
      <c r="V215" s="25"/>
      <c r="W215" s="23"/>
      <c r="X215" s="23"/>
      <c r="Y215" s="21"/>
      <c r="Z215" s="21"/>
      <c r="AA215" s="25"/>
      <c r="AB215" s="23"/>
      <c r="AC215" s="24"/>
      <c r="AD215" s="21"/>
      <c r="AE215" s="21"/>
      <c r="AF215" s="25"/>
      <c r="AG215" s="23"/>
      <c r="AI215" s="21"/>
      <c r="AJ215" s="21"/>
    </row>
    <row r="216">
      <c r="F216" s="21"/>
      <c r="G216" s="22"/>
      <c r="H216" s="23"/>
      <c r="I216" s="23"/>
      <c r="J216" s="23"/>
      <c r="K216" s="24"/>
      <c r="L216" s="25"/>
      <c r="M216" s="23"/>
      <c r="O216" s="21"/>
      <c r="P216" s="21"/>
      <c r="Q216" s="25"/>
      <c r="R216" s="23"/>
      <c r="T216" s="21"/>
      <c r="U216" s="21"/>
      <c r="V216" s="25"/>
      <c r="W216" s="23"/>
      <c r="X216" s="23"/>
      <c r="Y216" s="21"/>
      <c r="Z216" s="21"/>
      <c r="AA216" s="25"/>
      <c r="AB216" s="23"/>
      <c r="AC216" s="24"/>
      <c r="AD216" s="21"/>
      <c r="AE216" s="21"/>
      <c r="AF216" s="25"/>
      <c r="AG216" s="23"/>
      <c r="AI216" s="21"/>
      <c r="AJ216" s="21"/>
    </row>
    <row r="217">
      <c r="F217" s="21"/>
      <c r="G217" s="22"/>
      <c r="H217" s="23"/>
      <c r="I217" s="23"/>
      <c r="J217" s="23"/>
      <c r="K217" s="24"/>
      <c r="L217" s="25"/>
      <c r="M217" s="23"/>
      <c r="O217" s="21"/>
      <c r="P217" s="21"/>
      <c r="Q217" s="25"/>
      <c r="R217" s="23"/>
      <c r="T217" s="21"/>
      <c r="U217" s="21"/>
      <c r="V217" s="25"/>
      <c r="W217" s="23"/>
      <c r="X217" s="23"/>
      <c r="Y217" s="21"/>
      <c r="Z217" s="21"/>
      <c r="AA217" s="25"/>
      <c r="AB217" s="23"/>
      <c r="AC217" s="24"/>
      <c r="AD217" s="21"/>
      <c r="AE217" s="21"/>
      <c r="AF217" s="25"/>
      <c r="AG217" s="23"/>
      <c r="AI217" s="21"/>
      <c r="AJ217" s="21"/>
    </row>
    <row r="218">
      <c r="F218" s="21"/>
      <c r="G218" s="22"/>
      <c r="H218" s="23"/>
      <c r="I218" s="23"/>
      <c r="J218" s="23"/>
      <c r="K218" s="24"/>
      <c r="L218" s="25"/>
      <c r="M218" s="23"/>
      <c r="O218" s="21"/>
      <c r="P218" s="21"/>
      <c r="Q218" s="25"/>
      <c r="R218" s="23"/>
      <c r="T218" s="21"/>
      <c r="U218" s="21"/>
      <c r="V218" s="25"/>
      <c r="W218" s="23"/>
      <c r="X218" s="23"/>
      <c r="Y218" s="21"/>
      <c r="Z218" s="21"/>
      <c r="AA218" s="25"/>
      <c r="AB218" s="23"/>
      <c r="AC218" s="24"/>
      <c r="AD218" s="21"/>
      <c r="AE218" s="21"/>
      <c r="AF218" s="25"/>
      <c r="AG218" s="23"/>
      <c r="AI218" s="21"/>
      <c r="AJ218" s="21"/>
    </row>
    <row r="219">
      <c r="F219" s="21"/>
      <c r="G219" s="22"/>
      <c r="H219" s="23"/>
      <c r="I219" s="23"/>
      <c r="J219" s="23"/>
      <c r="K219" s="24"/>
      <c r="L219" s="25"/>
      <c r="M219" s="23"/>
      <c r="O219" s="21"/>
      <c r="P219" s="21"/>
      <c r="Q219" s="25"/>
      <c r="R219" s="23"/>
      <c r="T219" s="21"/>
      <c r="U219" s="21"/>
      <c r="V219" s="25"/>
      <c r="W219" s="23"/>
      <c r="X219" s="23"/>
      <c r="Y219" s="21"/>
      <c r="Z219" s="21"/>
      <c r="AA219" s="25"/>
      <c r="AB219" s="23"/>
      <c r="AC219" s="24"/>
      <c r="AD219" s="21"/>
      <c r="AE219" s="21"/>
      <c r="AF219" s="25"/>
      <c r="AG219" s="23"/>
      <c r="AI219" s="21"/>
      <c r="AJ219" s="21"/>
    </row>
    <row r="220">
      <c r="F220" s="21"/>
      <c r="G220" s="22"/>
      <c r="H220" s="23"/>
      <c r="I220" s="23"/>
      <c r="J220" s="23"/>
      <c r="K220" s="24"/>
      <c r="L220" s="25"/>
      <c r="M220" s="23"/>
      <c r="O220" s="21"/>
      <c r="P220" s="21"/>
      <c r="Q220" s="25"/>
      <c r="R220" s="23"/>
      <c r="T220" s="21"/>
      <c r="U220" s="21"/>
      <c r="V220" s="25"/>
      <c r="W220" s="23"/>
      <c r="X220" s="23"/>
      <c r="Y220" s="21"/>
      <c r="Z220" s="21"/>
      <c r="AA220" s="25"/>
      <c r="AB220" s="23"/>
      <c r="AC220" s="24"/>
      <c r="AD220" s="21"/>
      <c r="AE220" s="21"/>
      <c r="AF220" s="25"/>
      <c r="AG220" s="23"/>
      <c r="AI220" s="21"/>
      <c r="AJ220" s="21"/>
    </row>
    <row r="221">
      <c r="F221" s="21"/>
      <c r="G221" s="22"/>
      <c r="H221" s="23"/>
      <c r="I221" s="23"/>
      <c r="J221" s="23"/>
      <c r="K221" s="24"/>
      <c r="L221" s="25"/>
      <c r="M221" s="23"/>
      <c r="O221" s="21"/>
      <c r="P221" s="21"/>
      <c r="Q221" s="25"/>
      <c r="R221" s="23"/>
      <c r="T221" s="21"/>
      <c r="U221" s="21"/>
      <c r="V221" s="25"/>
      <c r="W221" s="23"/>
      <c r="X221" s="23"/>
      <c r="Y221" s="21"/>
      <c r="Z221" s="21"/>
      <c r="AA221" s="25"/>
      <c r="AB221" s="23"/>
      <c r="AC221" s="24"/>
      <c r="AD221" s="21"/>
      <c r="AE221" s="21"/>
      <c r="AF221" s="25"/>
      <c r="AG221" s="23"/>
      <c r="AI221" s="21"/>
      <c r="AJ221" s="21"/>
    </row>
    <row r="222">
      <c r="F222" s="21"/>
      <c r="G222" s="22"/>
      <c r="H222" s="23"/>
      <c r="I222" s="23"/>
      <c r="J222" s="23"/>
      <c r="K222" s="24"/>
      <c r="L222" s="25"/>
      <c r="M222" s="23"/>
      <c r="O222" s="21"/>
      <c r="P222" s="21"/>
      <c r="Q222" s="25"/>
      <c r="R222" s="23"/>
      <c r="T222" s="21"/>
      <c r="U222" s="21"/>
      <c r="V222" s="25"/>
      <c r="W222" s="23"/>
      <c r="X222" s="23"/>
      <c r="Y222" s="21"/>
      <c r="Z222" s="21"/>
      <c r="AA222" s="25"/>
      <c r="AB222" s="23"/>
      <c r="AC222" s="24"/>
      <c r="AD222" s="21"/>
      <c r="AE222" s="21"/>
      <c r="AF222" s="25"/>
      <c r="AG222" s="23"/>
      <c r="AI222" s="21"/>
      <c r="AJ222" s="21"/>
    </row>
    <row r="223">
      <c r="F223" s="21"/>
      <c r="G223" s="22"/>
      <c r="H223" s="23"/>
      <c r="I223" s="23"/>
      <c r="J223" s="23"/>
      <c r="K223" s="24"/>
      <c r="L223" s="25"/>
      <c r="M223" s="23"/>
      <c r="O223" s="21"/>
      <c r="P223" s="21"/>
      <c r="Q223" s="25"/>
      <c r="R223" s="23"/>
      <c r="T223" s="21"/>
      <c r="U223" s="21"/>
      <c r="V223" s="25"/>
      <c r="W223" s="23"/>
      <c r="X223" s="23"/>
      <c r="Y223" s="21"/>
      <c r="Z223" s="21"/>
      <c r="AA223" s="25"/>
      <c r="AB223" s="23"/>
      <c r="AC223" s="24"/>
      <c r="AD223" s="21"/>
      <c r="AE223" s="21"/>
      <c r="AF223" s="25"/>
      <c r="AG223" s="23"/>
      <c r="AI223" s="21"/>
      <c r="AJ223" s="21"/>
    </row>
    <row r="224">
      <c r="F224" s="21"/>
      <c r="G224" s="22"/>
      <c r="H224" s="23"/>
      <c r="I224" s="23"/>
      <c r="J224" s="23"/>
      <c r="K224" s="24"/>
      <c r="L224" s="25"/>
      <c r="M224" s="23"/>
      <c r="O224" s="21"/>
      <c r="P224" s="21"/>
      <c r="Q224" s="25"/>
      <c r="R224" s="23"/>
      <c r="T224" s="21"/>
      <c r="U224" s="21"/>
      <c r="V224" s="25"/>
      <c r="W224" s="23"/>
      <c r="X224" s="23"/>
      <c r="Y224" s="21"/>
      <c r="Z224" s="21"/>
      <c r="AA224" s="25"/>
      <c r="AB224" s="23"/>
      <c r="AC224" s="24"/>
      <c r="AD224" s="21"/>
      <c r="AE224" s="21"/>
      <c r="AF224" s="25"/>
      <c r="AG224" s="23"/>
      <c r="AI224" s="21"/>
      <c r="AJ224" s="21"/>
    </row>
    <row r="225">
      <c r="F225" s="21"/>
      <c r="G225" s="22"/>
      <c r="H225" s="23"/>
      <c r="I225" s="23"/>
      <c r="J225" s="23"/>
      <c r="K225" s="24"/>
      <c r="L225" s="25"/>
      <c r="M225" s="23"/>
      <c r="O225" s="21"/>
      <c r="P225" s="21"/>
      <c r="Q225" s="25"/>
      <c r="R225" s="23"/>
      <c r="T225" s="21"/>
      <c r="U225" s="21"/>
      <c r="V225" s="25"/>
      <c r="W225" s="23"/>
      <c r="X225" s="23"/>
      <c r="Y225" s="21"/>
      <c r="Z225" s="21"/>
      <c r="AA225" s="25"/>
      <c r="AB225" s="23"/>
      <c r="AC225" s="24"/>
      <c r="AD225" s="21"/>
      <c r="AE225" s="21"/>
      <c r="AF225" s="25"/>
      <c r="AG225" s="23"/>
      <c r="AI225" s="21"/>
      <c r="AJ225" s="21"/>
    </row>
    <row r="226">
      <c r="F226" s="21"/>
      <c r="G226" s="22"/>
      <c r="H226" s="23"/>
      <c r="I226" s="23"/>
      <c r="J226" s="23"/>
      <c r="K226" s="24"/>
      <c r="L226" s="25"/>
      <c r="M226" s="23"/>
      <c r="O226" s="21"/>
      <c r="P226" s="21"/>
      <c r="Q226" s="25"/>
      <c r="R226" s="23"/>
      <c r="T226" s="21"/>
      <c r="U226" s="21"/>
      <c r="V226" s="25"/>
      <c r="W226" s="23"/>
      <c r="X226" s="23"/>
      <c r="Y226" s="21"/>
      <c r="Z226" s="21"/>
      <c r="AA226" s="25"/>
      <c r="AB226" s="23"/>
      <c r="AC226" s="24"/>
      <c r="AD226" s="21"/>
      <c r="AE226" s="21"/>
      <c r="AF226" s="25"/>
      <c r="AG226" s="23"/>
      <c r="AI226" s="21"/>
      <c r="AJ226" s="21"/>
    </row>
    <row r="227">
      <c r="F227" s="21"/>
      <c r="G227" s="22"/>
      <c r="H227" s="23"/>
      <c r="I227" s="23"/>
      <c r="J227" s="23"/>
      <c r="K227" s="24"/>
      <c r="L227" s="25"/>
      <c r="M227" s="23"/>
      <c r="O227" s="21"/>
      <c r="P227" s="21"/>
      <c r="Q227" s="25"/>
      <c r="R227" s="23"/>
      <c r="T227" s="21"/>
      <c r="U227" s="21"/>
      <c r="V227" s="25"/>
      <c r="W227" s="23"/>
      <c r="X227" s="23"/>
      <c r="Y227" s="21"/>
      <c r="Z227" s="21"/>
      <c r="AA227" s="25"/>
      <c r="AB227" s="23"/>
      <c r="AC227" s="24"/>
      <c r="AD227" s="21"/>
      <c r="AE227" s="21"/>
      <c r="AF227" s="25"/>
      <c r="AG227" s="23"/>
      <c r="AI227" s="21"/>
      <c r="AJ227" s="21"/>
    </row>
    <row r="228">
      <c r="F228" s="21"/>
      <c r="G228" s="22"/>
      <c r="H228" s="23"/>
      <c r="I228" s="23"/>
      <c r="J228" s="23"/>
      <c r="K228" s="24"/>
      <c r="L228" s="25"/>
      <c r="M228" s="23"/>
      <c r="O228" s="21"/>
      <c r="P228" s="21"/>
      <c r="Q228" s="25"/>
      <c r="R228" s="23"/>
      <c r="T228" s="21"/>
      <c r="U228" s="21"/>
      <c r="V228" s="25"/>
      <c r="W228" s="23"/>
      <c r="X228" s="23"/>
      <c r="Y228" s="21"/>
      <c r="Z228" s="21"/>
      <c r="AA228" s="25"/>
      <c r="AB228" s="23"/>
      <c r="AC228" s="24"/>
      <c r="AD228" s="21"/>
      <c r="AE228" s="21"/>
      <c r="AF228" s="25"/>
      <c r="AG228" s="23"/>
      <c r="AI228" s="21"/>
      <c r="AJ228" s="21"/>
    </row>
    <row r="229">
      <c r="F229" s="21"/>
      <c r="G229" s="22"/>
      <c r="H229" s="23"/>
      <c r="I229" s="23"/>
      <c r="J229" s="23"/>
      <c r="K229" s="24"/>
      <c r="L229" s="25"/>
      <c r="M229" s="23"/>
      <c r="O229" s="21"/>
      <c r="P229" s="21"/>
      <c r="Q229" s="25"/>
      <c r="R229" s="23"/>
      <c r="T229" s="21"/>
      <c r="U229" s="21"/>
      <c r="V229" s="25"/>
      <c r="W229" s="23"/>
      <c r="X229" s="23"/>
      <c r="Y229" s="21"/>
      <c r="Z229" s="21"/>
      <c r="AA229" s="25"/>
      <c r="AB229" s="23"/>
      <c r="AC229" s="24"/>
      <c r="AD229" s="21"/>
      <c r="AE229" s="21"/>
      <c r="AF229" s="25"/>
      <c r="AG229" s="23"/>
      <c r="AI229" s="21"/>
      <c r="AJ229" s="21"/>
    </row>
    <row r="230">
      <c r="F230" s="21"/>
      <c r="G230" s="22"/>
      <c r="H230" s="23"/>
      <c r="I230" s="23"/>
      <c r="J230" s="23"/>
      <c r="K230" s="24"/>
      <c r="L230" s="25"/>
      <c r="M230" s="23"/>
      <c r="O230" s="21"/>
      <c r="P230" s="21"/>
      <c r="Q230" s="25"/>
      <c r="R230" s="23"/>
      <c r="T230" s="21"/>
      <c r="U230" s="21"/>
      <c r="V230" s="25"/>
      <c r="W230" s="23"/>
      <c r="X230" s="23"/>
      <c r="Y230" s="21"/>
      <c r="Z230" s="21"/>
      <c r="AA230" s="25"/>
      <c r="AB230" s="23"/>
      <c r="AC230" s="24"/>
      <c r="AD230" s="21"/>
      <c r="AE230" s="21"/>
      <c r="AF230" s="25"/>
      <c r="AG230" s="23"/>
      <c r="AI230" s="21"/>
      <c r="AJ230" s="21"/>
    </row>
    <row r="231">
      <c r="F231" s="21"/>
      <c r="G231" s="22"/>
      <c r="H231" s="23"/>
      <c r="I231" s="23"/>
      <c r="J231" s="23"/>
      <c r="K231" s="24"/>
      <c r="L231" s="25"/>
      <c r="M231" s="23"/>
      <c r="O231" s="21"/>
      <c r="P231" s="21"/>
      <c r="Q231" s="25"/>
      <c r="R231" s="23"/>
      <c r="T231" s="21"/>
      <c r="U231" s="21"/>
      <c r="V231" s="25"/>
      <c r="W231" s="23"/>
      <c r="X231" s="23"/>
      <c r="Y231" s="21"/>
      <c r="Z231" s="21"/>
      <c r="AA231" s="25"/>
      <c r="AB231" s="23"/>
      <c r="AC231" s="24"/>
      <c r="AD231" s="21"/>
      <c r="AE231" s="21"/>
      <c r="AF231" s="25"/>
      <c r="AG231" s="23"/>
      <c r="AI231" s="21"/>
      <c r="AJ231" s="21"/>
    </row>
    <row r="232">
      <c r="F232" s="21"/>
      <c r="G232" s="22"/>
      <c r="H232" s="23"/>
      <c r="I232" s="23"/>
      <c r="J232" s="23"/>
      <c r="K232" s="24"/>
      <c r="L232" s="25"/>
      <c r="M232" s="23"/>
      <c r="O232" s="21"/>
      <c r="P232" s="21"/>
      <c r="Q232" s="25"/>
      <c r="R232" s="23"/>
      <c r="T232" s="21"/>
      <c r="U232" s="21"/>
      <c r="V232" s="25"/>
      <c r="W232" s="23"/>
      <c r="X232" s="23"/>
      <c r="Y232" s="21"/>
      <c r="Z232" s="21"/>
      <c r="AA232" s="25"/>
      <c r="AB232" s="23"/>
      <c r="AC232" s="24"/>
      <c r="AD232" s="21"/>
      <c r="AE232" s="21"/>
      <c r="AF232" s="25"/>
      <c r="AG232" s="23"/>
      <c r="AI232" s="21"/>
      <c r="AJ232" s="21"/>
    </row>
    <row r="233">
      <c r="F233" s="21"/>
      <c r="G233" s="22"/>
      <c r="H233" s="23"/>
      <c r="I233" s="23"/>
      <c r="J233" s="23"/>
      <c r="K233" s="24"/>
      <c r="L233" s="25"/>
      <c r="M233" s="23"/>
      <c r="O233" s="21"/>
      <c r="P233" s="21"/>
      <c r="Q233" s="25"/>
      <c r="R233" s="23"/>
      <c r="T233" s="21"/>
      <c r="U233" s="21"/>
      <c r="V233" s="25"/>
      <c r="W233" s="23"/>
      <c r="X233" s="23"/>
      <c r="Y233" s="21"/>
      <c r="Z233" s="21"/>
      <c r="AA233" s="25"/>
      <c r="AB233" s="23"/>
      <c r="AC233" s="24"/>
      <c r="AD233" s="21"/>
      <c r="AE233" s="21"/>
      <c r="AF233" s="25"/>
      <c r="AG233" s="23"/>
      <c r="AI233" s="21"/>
      <c r="AJ233" s="21"/>
    </row>
    <row r="234">
      <c r="F234" s="21"/>
      <c r="G234" s="22"/>
      <c r="H234" s="23"/>
      <c r="I234" s="23"/>
      <c r="J234" s="23"/>
      <c r="K234" s="24"/>
      <c r="L234" s="25"/>
      <c r="M234" s="23"/>
      <c r="O234" s="21"/>
      <c r="P234" s="21"/>
      <c r="Q234" s="25"/>
      <c r="R234" s="23"/>
      <c r="T234" s="21"/>
      <c r="U234" s="21"/>
      <c r="V234" s="25"/>
      <c r="W234" s="23"/>
      <c r="X234" s="23"/>
      <c r="Y234" s="21"/>
      <c r="Z234" s="21"/>
      <c r="AA234" s="25"/>
      <c r="AB234" s="23"/>
      <c r="AC234" s="24"/>
      <c r="AD234" s="21"/>
      <c r="AE234" s="21"/>
      <c r="AF234" s="25"/>
      <c r="AG234" s="23"/>
      <c r="AI234" s="21"/>
      <c r="AJ234" s="21"/>
    </row>
    <row r="235">
      <c r="F235" s="21"/>
      <c r="G235" s="22"/>
      <c r="H235" s="23"/>
      <c r="I235" s="23"/>
      <c r="J235" s="23"/>
      <c r="K235" s="24"/>
      <c r="L235" s="25"/>
      <c r="M235" s="23"/>
      <c r="O235" s="21"/>
      <c r="P235" s="21"/>
      <c r="Q235" s="25"/>
      <c r="R235" s="23"/>
      <c r="T235" s="21"/>
      <c r="U235" s="21"/>
      <c r="V235" s="25"/>
      <c r="W235" s="23"/>
      <c r="X235" s="23"/>
      <c r="Y235" s="21"/>
      <c r="Z235" s="21"/>
      <c r="AA235" s="25"/>
      <c r="AB235" s="23"/>
      <c r="AC235" s="24"/>
      <c r="AD235" s="21"/>
      <c r="AE235" s="21"/>
      <c r="AF235" s="25"/>
      <c r="AG235" s="23"/>
      <c r="AI235" s="21"/>
      <c r="AJ235" s="21"/>
    </row>
    <row r="236">
      <c r="F236" s="21"/>
      <c r="G236" s="22"/>
      <c r="H236" s="23"/>
      <c r="I236" s="23"/>
      <c r="J236" s="23"/>
      <c r="K236" s="24"/>
      <c r="L236" s="25"/>
      <c r="M236" s="23"/>
      <c r="O236" s="21"/>
      <c r="P236" s="21"/>
      <c r="Q236" s="25"/>
      <c r="R236" s="23"/>
      <c r="T236" s="21"/>
      <c r="U236" s="21"/>
      <c r="V236" s="25"/>
      <c r="W236" s="23"/>
      <c r="X236" s="23"/>
      <c r="Y236" s="21"/>
      <c r="Z236" s="21"/>
      <c r="AA236" s="25"/>
      <c r="AB236" s="23"/>
      <c r="AC236" s="24"/>
      <c r="AD236" s="21"/>
      <c r="AE236" s="21"/>
      <c r="AF236" s="25"/>
      <c r="AG236" s="23"/>
      <c r="AI236" s="21"/>
      <c r="AJ236" s="21"/>
    </row>
    <row r="237">
      <c r="F237" s="21"/>
      <c r="G237" s="22"/>
      <c r="H237" s="23"/>
      <c r="I237" s="23"/>
      <c r="J237" s="23"/>
      <c r="K237" s="24"/>
      <c r="L237" s="25"/>
      <c r="M237" s="23"/>
      <c r="O237" s="21"/>
      <c r="P237" s="21"/>
      <c r="Q237" s="25"/>
      <c r="R237" s="23"/>
      <c r="T237" s="21"/>
      <c r="U237" s="21"/>
      <c r="V237" s="25"/>
      <c r="W237" s="23"/>
      <c r="X237" s="23"/>
      <c r="Y237" s="21"/>
      <c r="Z237" s="21"/>
      <c r="AA237" s="25"/>
      <c r="AB237" s="23"/>
      <c r="AC237" s="24"/>
      <c r="AD237" s="21"/>
      <c r="AE237" s="21"/>
      <c r="AF237" s="25"/>
      <c r="AG237" s="23"/>
      <c r="AI237" s="21"/>
      <c r="AJ237" s="21"/>
    </row>
    <row r="238">
      <c r="F238" s="21"/>
      <c r="G238" s="22"/>
      <c r="H238" s="23"/>
      <c r="I238" s="23"/>
      <c r="J238" s="23"/>
      <c r="K238" s="24"/>
      <c r="L238" s="25"/>
      <c r="M238" s="23"/>
      <c r="O238" s="21"/>
      <c r="P238" s="21"/>
      <c r="Q238" s="25"/>
      <c r="R238" s="23"/>
      <c r="T238" s="21"/>
      <c r="U238" s="21"/>
      <c r="V238" s="25"/>
      <c r="W238" s="23"/>
      <c r="X238" s="23"/>
      <c r="Y238" s="21"/>
      <c r="Z238" s="21"/>
      <c r="AA238" s="25"/>
      <c r="AB238" s="23"/>
      <c r="AC238" s="24"/>
      <c r="AD238" s="21"/>
      <c r="AE238" s="21"/>
      <c r="AF238" s="25"/>
      <c r="AG238" s="23"/>
      <c r="AI238" s="21"/>
      <c r="AJ238" s="21"/>
    </row>
    <row r="239">
      <c r="F239" s="21"/>
      <c r="G239" s="22"/>
      <c r="H239" s="23"/>
      <c r="I239" s="23"/>
      <c r="J239" s="23"/>
      <c r="K239" s="24"/>
      <c r="L239" s="25"/>
      <c r="M239" s="23"/>
      <c r="O239" s="21"/>
      <c r="P239" s="21"/>
      <c r="Q239" s="25"/>
      <c r="R239" s="23"/>
      <c r="T239" s="21"/>
      <c r="U239" s="21"/>
      <c r="V239" s="25"/>
      <c r="W239" s="23"/>
      <c r="X239" s="23"/>
      <c r="Y239" s="21"/>
      <c r="Z239" s="21"/>
      <c r="AA239" s="25"/>
      <c r="AB239" s="23"/>
      <c r="AC239" s="24"/>
      <c r="AD239" s="21"/>
      <c r="AE239" s="21"/>
      <c r="AF239" s="25"/>
      <c r="AG239" s="23"/>
      <c r="AI239" s="21"/>
      <c r="AJ239" s="21"/>
    </row>
    <row r="240">
      <c r="F240" s="21"/>
      <c r="G240" s="22"/>
      <c r="H240" s="23"/>
      <c r="I240" s="23"/>
      <c r="J240" s="23"/>
      <c r="K240" s="24"/>
      <c r="L240" s="25"/>
      <c r="M240" s="23"/>
      <c r="O240" s="21"/>
      <c r="P240" s="21"/>
      <c r="Q240" s="25"/>
      <c r="R240" s="23"/>
      <c r="T240" s="21"/>
      <c r="U240" s="21"/>
      <c r="V240" s="25"/>
      <c r="W240" s="23"/>
      <c r="X240" s="23"/>
      <c r="Y240" s="21"/>
      <c r="Z240" s="21"/>
      <c r="AA240" s="25"/>
      <c r="AB240" s="23"/>
      <c r="AC240" s="24"/>
      <c r="AD240" s="21"/>
      <c r="AE240" s="21"/>
      <c r="AF240" s="25"/>
      <c r="AG240" s="23"/>
      <c r="AI240" s="21"/>
      <c r="AJ240" s="21"/>
    </row>
    <row r="241">
      <c r="F241" s="21"/>
      <c r="G241" s="22"/>
      <c r="H241" s="23"/>
      <c r="I241" s="23"/>
      <c r="J241" s="23"/>
      <c r="K241" s="24"/>
      <c r="L241" s="25"/>
      <c r="M241" s="23"/>
      <c r="O241" s="21"/>
      <c r="P241" s="21"/>
      <c r="Q241" s="25"/>
      <c r="R241" s="23"/>
      <c r="T241" s="21"/>
      <c r="U241" s="21"/>
      <c r="V241" s="25"/>
      <c r="W241" s="23"/>
      <c r="X241" s="23"/>
      <c r="Y241" s="21"/>
      <c r="Z241" s="21"/>
      <c r="AA241" s="25"/>
      <c r="AB241" s="23"/>
      <c r="AC241" s="24"/>
      <c r="AD241" s="21"/>
      <c r="AE241" s="21"/>
      <c r="AF241" s="25"/>
      <c r="AG241" s="23"/>
      <c r="AI241" s="21"/>
      <c r="AJ241" s="21"/>
    </row>
    <row r="242">
      <c r="F242" s="21"/>
      <c r="G242" s="22"/>
      <c r="H242" s="23"/>
      <c r="I242" s="23"/>
      <c r="J242" s="23"/>
      <c r="K242" s="24"/>
      <c r="L242" s="25"/>
      <c r="M242" s="23"/>
      <c r="O242" s="21"/>
      <c r="P242" s="21"/>
      <c r="Q242" s="25"/>
      <c r="R242" s="23"/>
      <c r="T242" s="21"/>
      <c r="U242" s="21"/>
      <c r="V242" s="25"/>
      <c r="W242" s="23"/>
      <c r="X242" s="23"/>
      <c r="Y242" s="21"/>
      <c r="Z242" s="21"/>
      <c r="AA242" s="25"/>
      <c r="AB242" s="23"/>
      <c r="AC242" s="24"/>
      <c r="AD242" s="21"/>
      <c r="AE242" s="21"/>
      <c r="AF242" s="25"/>
      <c r="AG242" s="23"/>
      <c r="AI242" s="21"/>
      <c r="AJ242" s="21"/>
    </row>
    <row r="243">
      <c r="F243" s="21"/>
      <c r="G243" s="22"/>
      <c r="H243" s="23"/>
      <c r="I243" s="23"/>
      <c r="J243" s="23"/>
      <c r="K243" s="24"/>
      <c r="L243" s="25"/>
      <c r="M243" s="23"/>
      <c r="O243" s="21"/>
      <c r="P243" s="21"/>
      <c r="Q243" s="25"/>
      <c r="R243" s="23"/>
      <c r="T243" s="21"/>
      <c r="U243" s="21"/>
      <c r="V243" s="25"/>
      <c r="W243" s="23"/>
      <c r="X243" s="23"/>
      <c r="Y243" s="21"/>
      <c r="Z243" s="21"/>
      <c r="AA243" s="25"/>
      <c r="AB243" s="23"/>
      <c r="AC243" s="24"/>
      <c r="AD243" s="21"/>
      <c r="AE243" s="21"/>
      <c r="AF243" s="25"/>
      <c r="AG243" s="23"/>
      <c r="AI243" s="21"/>
      <c r="AJ243" s="21"/>
    </row>
    <row r="244">
      <c r="F244" s="21"/>
      <c r="G244" s="22"/>
      <c r="H244" s="23"/>
      <c r="I244" s="23"/>
      <c r="J244" s="23"/>
      <c r="K244" s="24"/>
      <c r="L244" s="25"/>
      <c r="M244" s="23"/>
      <c r="O244" s="21"/>
      <c r="P244" s="21"/>
      <c r="Q244" s="25"/>
      <c r="R244" s="23"/>
      <c r="T244" s="21"/>
      <c r="U244" s="21"/>
      <c r="V244" s="25"/>
      <c r="W244" s="23"/>
      <c r="X244" s="23"/>
      <c r="Y244" s="21"/>
      <c r="Z244" s="21"/>
      <c r="AA244" s="25"/>
      <c r="AB244" s="23"/>
      <c r="AC244" s="24"/>
      <c r="AD244" s="21"/>
      <c r="AE244" s="21"/>
      <c r="AF244" s="25"/>
      <c r="AG244" s="23"/>
      <c r="AI244" s="21"/>
      <c r="AJ244" s="21"/>
    </row>
    <row r="245">
      <c r="F245" s="21"/>
      <c r="G245" s="22"/>
      <c r="H245" s="23"/>
      <c r="I245" s="23"/>
      <c r="J245" s="23"/>
      <c r="K245" s="24"/>
      <c r="L245" s="25"/>
      <c r="M245" s="23"/>
      <c r="O245" s="21"/>
      <c r="P245" s="21"/>
      <c r="Q245" s="25"/>
      <c r="R245" s="23"/>
      <c r="T245" s="21"/>
      <c r="U245" s="21"/>
      <c r="V245" s="25"/>
      <c r="W245" s="23"/>
      <c r="X245" s="23"/>
      <c r="Y245" s="21"/>
      <c r="Z245" s="21"/>
      <c r="AA245" s="25"/>
      <c r="AB245" s="23"/>
      <c r="AC245" s="24"/>
      <c r="AD245" s="21"/>
      <c r="AE245" s="21"/>
      <c r="AF245" s="25"/>
      <c r="AG245" s="23"/>
      <c r="AI245" s="21"/>
      <c r="AJ245" s="21"/>
    </row>
    <row r="246">
      <c r="F246" s="21"/>
      <c r="G246" s="22"/>
      <c r="H246" s="23"/>
      <c r="I246" s="23"/>
      <c r="J246" s="23"/>
      <c r="K246" s="24"/>
      <c r="L246" s="25"/>
      <c r="M246" s="23"/>
      <c r="O246" s="21"/>
      <c r="P246" s="21"/>
      <c r="Q246" s="25"/>
      <c r="R246" s="23"/>
      <c r="T246" s="21"/>
      <c r="U246" s="21"/>
      <c r="V246" s="25"/>
      <c r="W246" s="23"/>
      <c r="X246" s="23"/>
      <c r="Y246" s="21"/>
      <c r="Z246" s="21"/>
      <c r="AA246" s="25"/>
      <c r="AB246" s="23"/>
      <c r="AC246" s="24"/>
      <c r="AD246" s="21"/>
      <c r="AE246" s="21"/>
      <c r="AF246" s="25"/>
      <c r="AG246" s="23"/>
      <c r="AI246" s="21"/>
      <c r="AJ246" s="21"/>
    </row>
    <row r="247">
      <c r="F247" s="21"/>
      <c r="G247" s="22"/>
      <c r="H247" s="23"/>
      <c r="I247" s="23"/>
      <c r="J247" s="23"/>
      <c r="K247" s="24"/>
      <c r="L247" s="25"/>
      <c r="M247" s="23"/>
      <c r="O247" s="21"/>
      <c r="P247" s="21"/>
      <c r="Q247" s="25"/>
      <c r="R247" s="23"/>
      <c r="T247" s="21"/>
      <c r="U247" s="21"/>
      <c r="V247" s="25"/>
      <c r="W247" s="23"/>
      <c r="X247" s="23"/>
      <c r="Y247" s="21"/>
      <c r="Z247" s="21"/>
      <c r="AA247" s="25"/>
      <c r="AB247" s="23"/>
      <c r="AC247" s="24"/>
      <c r="AD247" s="21"/>
      <c r="AE247" s="21"/>
      <c r="AF247" s="25"/>
      <c r="AG247" s="23"/>
      <c r="AI247" s="21"/>
      <c r="AJ247" s="21"/>
    </row>
    <row r="248">
      <c r="F248" s="21"/>
      <c r="G248" s="22"/>
      <c r="H248" s="23"/>
      <c r="I248" s="23"/>
      <c r="J248" s="23"/>
      <c r="K248" s="24"/>
      <c r="L248" s="25"/>
      <c r="M248" s="23"/>
      <c r="O248" s="21"/>
      <c r="P248" s="21"/>
      <c r="Q248" s="25"/>
      <c r="R248" s="23"/>
      <c r="T248" s="21"/>
      <c r="U248" s="21"/>
      <c r="V248" s="25"/>
      <c r="W248" s="23"/>
      <c r="X248" s="23"/>
      <c r="Y248" s="21"/>
      <c r="Z248" s="21"/>
      <c r="AA248" s="25"/>
      <c r="AB248" s="23"/>
      <c r="AC248" s="24"/>
      <c r="AD248" s="21"/>
      <c r="AE248" s="21"/>
      <c r="AF248" s="25"/>
      <c r="AG248" s="23"/>
      <c r="AI248" s="21"/>
      <c r="AJ248" s="21"/>
    </row>
    <row r="249">
      <c r="F249" s="21"/>
      <c r="G249" s="22"/>
      <c r="H249" s="23"/>
      <c r="I249" s="23"/>
      <c r="J249" s="23"/>
      <c r="K249" s="24"/>
      <c r="L249" s="25"/>
      <c r="M249" s="23"/>
      <c r="O249" s="21"/>
      <c r="P249" s="21"/>
      <c r="Q249" s="25"/>
      <c r="R249" s="23"/>
      <c r="T249" s="21"/>
      <c r="U249" s="21"/>
      <c r="V249" s="25"/>
      <c r="W249" s="23"/>
      <c r="X249" s="23"/>
      <c r="Y249" s="21"/>
      <c r="Z249" s="21"/>
      <c r="AA249" s="25"/>
      <c r="AB249" s="23"/>
      <c r="AC249" s="24"/>
      <c r="AD249" s="21"/>
      <c r="AE249" s="21"/>
      <c r="AF249" s="25"/>
      <c r="AG249" s="23"/>
      <c r="AI249" s="21"/>
      <c r="AJ249" s="21"/>
    </row>
    <row r="250">
      <c r="F250" s="21"/>
      <c r="G250" s="22"/>
      <c r="H250" s="23"/>
      <c r="I250" s="23"/>
      <c r="J250" s="23"/>
      <c r="K250" s="24"/>
      <c r="L250" s="25"/>
      <c r="M250" s="23"/>
      <c r="O250" s="21"/>
      <c r="P250" s="21"/>
      <c r="Q250" s="25"/>
      <c r="R250" s="23"/>
      <c r="T250" s="21"/>
      <c r="U250" s="21"/>
      <c r="V250" s="25"/>
      <c r="W250" s="23"/>
      <c r="X250" s="23"/>
      <c r="Y250" s="21"/>
      <c r="Z250" s="21"/>
      <c r="AA250" s="25"/>
      <c r="AB250" s="23"/>
      <c r="AC250" s="24"/>
      <c r="AD250" s="21"/>
      <c r="AE250" s="21"/>
      <c r="AF250" s="25"/>
      <c r="AG250" s="23"/>
      <c r="AI250" s="21"/>
      <c r="AJ250" s="21"/>
    </row>
    <row r="251">
      <c r="F251" s="21"/>
      <c r="G251" s="22"/>
      <c r="H251" s="23"/>
      <c r="I251" s="23"/>
      <c r="J251" s="23"/>
      <c r="K251" s="24"/>
      <c r="L251" s="25"/>
      <c r="M251" s="23"/>
      <c r="O251" s="21"/>
      <c r="P251" s="21"/>
      <c r="Q251" s="25"/>
      <c r="R251" s="23"/>
      <c r="T251" s="21"/>
      <c r="U251" s="21"/>
      <c r="V251" s="25"/>
      <c r="W251" s="23"/>
      <c r="X251" s="23"/>
      <c r="Y251" s="21"/>
      <c r="Z251" s="21"/>
      <c r="AA251" s="25"/>
      <c r="AB251" s="23"/>
      <c r="AC251" s="24"/>
      <c r="AD251" s="21"/>
      <c r="AE251" s="21"/>
      <c r="AF251" s="25"/>
      <c r="AG251" s="23"/>
      <c r="AI251" s="21"/>
      <c r="AJ251" s="21"/>
    </row>
    <row r="252">
      <c r="F252" s="21"/>
      <c r="G252" s="22"/>
      <c r="H252" s="23"/>
      <c r="I252" s="23"/>
      <c r="J252" s="23"/>
      <c r="K252" s="24"/>
      <c r="L252" s="25"/>
      <c r="M252" s="23"/>
      <c r="O252" s="21"/>
      <c r="P252" s="21"/>
      <c r="Q252" s="25"/>
      <c r="R252" s="23"/>
      <c r="T252" s="21"/>
      <c r="U252" s="21"/>
      <c r="V252" s="25"/>
      <c r="W252" s="23"/>
      <c r="X252" s="23"/>
      <c r="Y252" s="21"/>
      <c r="Z252" s="21"/>
      <c r="AA252" s="25"/>
      <c r="AB252" s="23"/>
      <c r="AC252" s="24"/>
      <c r="AD252" s="21"/>
      <c r="AE252" s="21"/>
      <c r="AF252" s="25"/>
      <c r="AG252" s="23"/>
      <c r="AI252" s="21"/>
      <c r="AJ252" s="21"/>
    </row>
    <row r="253">
      <c r="F253" s="21"/>
      <c r="G253" s="22"/>
      <c r="H253" s="23"/>
      <c r="I253" s="23"/>
      <c r="J253" s="23"/>
      <c r="K253" s="24"/>
      <c r="L253" s="25"/>
      <c r="M253" s="23"/>
      <c r="O253" s="21"/>
      <c r="P253" s="21"/>
      <c r="Q253" s="25"/>
      <c r="R253" s="23"/>
      <c r="T253" s="21"/>
      <c r="U253" s="21"/>
      <c r="V253" s="25"/>
      <c r="W253" s="23"/>
      <c r="X253" s="23"/>
      <c r="Y253" s="21"/>
      <c r="Z253" s="21"/>
      <c r="AA253" s="25"/>
      <c r="AB253" s="23"/>
      <c r="AC253" s="24"/>
      <c r="AD253" s="21"/>
      <c r="AE253" s="21"/>
      <c r="AF253" s="25"/>
      <c r="AG253" s="23"/>
      <c r="AI253" s="21"/>
      <c r="AJ253" s="21"/>
    </row>
    <row r="254">
      <c r="F254" s="21"/>
      <c r="G254" s="22"/>
      <c r="H254" s="23"/>
      <c r="I254" s="23"/>
      <c r="J254" s="23"/>
      <c r="K254" s="24"/>
      <c r="L254" s="25"/>
      <c r="M254" s="23"/>
      <c r="O254" s="21"/>
      <c r="P254" s="21"/>
      <c r="Q254" s="25"/>
      <c r="R254" s="23"/>
      <c r="T254" s="21"/>
      <c r="U254" s="21"/>
      <c r="V254" s="25"/>
      <c r="W254" s="23"/>
      <c r="X254" s="23"/>
      <c r="Y254" s="21"/>
      <c r="Z254" s="21"/>
      <c r="AA254" s="25"/>
      <c r="AB254" s="23"/>
      <c r="AC254" s="24"/>
      <c r="AD254" s="21"/>
      <c r="AE254" s="21"/>
      <c r="AF254" s="25"/>
      <c r="AG254" s="23"/>
      <c r="AI254" s="21"/>
      <c r="AJ254" s="21"/>
    </row>
    <row r="255">
      <c r="F255" s="21"/>
      <c r="G255" s="22"/>
      <c r="H255" s="23"/>
      <c r="I255" s="23"/>
      <c r="J255" s="23"/>
      <c r="K255" s="24"/>
      <c r="L255" s="25"/>
      <c r="M255" s="23"/>
      <c r="O255" s="21"/>
      <c r="P255" s="21"/>
      <c r="Q255" s="25"/>
      <c r="R255" s="23"/>
      <c r="T255" s="21"/>
      <c r="U255" s="21"/>
      <c r="V255" s="25"/>
      <c r="W255" s="23"/>
      <c r="X255" s="23"/>
      <c r="Y255" s="21"/>
      <c r="Z255" s="21"/>
      <c r="AA255" s="25"/>
      <c r="AB255" s="23"/>
      <c r="AC255" s="24"/>
      <c r="AD255" s="21"/>
      <c r="AE255" s="21"/>
      <c r="AF255" s="25"/>
      <c r="AG255" s="23"/>
      <c r="AI255" s="21"/>
      <c r="AJ255" s="21"/>
    </row>
    <row r="256">
      <c r="F256" s="21"/>
      <c r="G256" s="22"/>
      <c r="H256" s="23"/>
      <c r="I256" s="23"/>
      <c r="J256" s="23"/>
      <c r="K256" s="24"/>
      <c r="L256" s="25"/>
      <c r="M256" s="23"/>
      <c r="O256" s="21"/>
      <c r="P256" s="21"/>
      <c r="Q256" s="25"/>
      <c r="R256" s="23"/>
      <c r="T256" s="21"/>
      <c r="U256" s="21"/>
      <c r="V256" s="25"/>
      <c r="W256" s="23"/>
      <c r="X256" s="23"/>
      <c r="Y256" s="21"/>
      <c r="Z256" s="21"/>
      <c r="AA256" s="25"/>
      <c r="AB256" s="23"/>
      <c r="AC256" s="24"/>
      <c r="AD256" s="21"/>
      <c r="AE256" s="21"/>
      <c r="AF256" s="25"/>
      <c r="AG256" s="23"/>
      <c r="AI256" s="21"/>
      <c r="AJ256" s="21"/>
    </row>
    <row r="257">
      <c r="F257" s="21"/>
      <c r="G257" s="22"/>
      <c r="H257" s="23"/>
      <c r="I257" s="23"/>
      <c r="J257" s="23"/>
      <c r="K257" s="24"/>
      <c r="L257" s="25"/>
      <c r="M257" s="23"/>
      <c r="O257" s="21"/>
      <c r="P257" s="21"/>
      <c r="Q257" s="25"/>
      <c r="R257" s="23"/>
      <c r="T257" s="21"/>
      <c r="U257" s="21"/>
      <c r="V257" s="25"/>
      <c r="W257" s="23"/>
      <c r="X257" s="23"/>
      <c r="Y257" s="21"/>
      <c r="Z257" s="21"/>
      <c r="AA257" s="25"/>
      <c r="AB257" s="23"/>
      <c r="AC257" s="24"/>
      <c r="AD257" s="21"/>
      <c r="AE257" s="21"/>
      <c r="AF257" s="25"/>
      <c r="AG257" s="23"/>
      <c r="AI257" s="21"/>
      <c r="AJ257" s="21"/>
    </row>
    <row r="258">
      <c r="F258" s="21"/>
      <c r="G258" s="22"/>
      <c r="H258" s="23"/>
      <c r="I258" s="23"/>
      <c r="J258" s="23"/>
      <c r="K258" s="24"/>
      <c r="L258" s="25"/>
      <c r="M258" s="23"/>
      <c r="O258" s="21"/>
      <c r="P258" s="21"/>
      <c r="Q258" s="25"/>
      <c r="R258" s="23"/>
      <c r="T258" s="21"/>
      <c r="U258" s="21"/>
      <c r="V258" s="25"/>
      <c r="W258" s="23"/>
      <c r="X258" s="23"/>
      <c r="Y258" s="21"/>
      <c r="Z258" s="21"/>
      <c r="AA258" s="25"/>
      <c r="AB258" s="23"/>
      <c r="AC258" s="24"/>
      <c r="AD258" s="21"/>
      <c r="AE258" s="21"/>
      <c r="AF258" s="25"/>
      <c r="AG258" s="23"/>
      <c r="AI258" s="21"/>
      <c r="AJ258" s="21"/>
    </row>
    <row r="259">
      <c r="F259" s="21"/>
      <c r="G259" s="22"/>
      <c r="H259" s="23"/>
      <c r="I259" s="23"/>
      <c r="J259" s="23"/>
      <c r="K259" s="24"/>
      <c r="L259" s="25"/>
      <c r="M259" s="23"/>
      <c r="O259" s="21"/>
      <c r="P259" s="21"/>
      <c r="Q259" s="25"/>
      <c r="R259" s="23"/>
      <c r="T259" s="21"/>
      <c r="U259" s="21"/>
      <c r="V259" s="25"/>
      <c r="W259" s="23"/>
      <c r="X259" s="23"/>
      <c r="Y259" s="21"/>
      <c r="Z259" s="21"/>
      <c r="AA259" s="25"/>
      <c r="AB259" s="23"/>
      <c r="AC259" s="24"/>
      <c r="AD259" s="21"/>
      <c r="AE259" s="21"/>
      <c r="AF259" s="25"/>
      <c r="AG259" s="23"/>
      <c r="AI259" s="21"/>
      <c r="AJ259" s="21"/>
    </row>
    <row r="260">
      <c r="F260" s="21"/>
      <c r="G260" s="22"/>
      <c r="H260" s="23"/>
      <c r="I260" s="23"/>
      <c r="J260" s="23"/>
      <c r="K260" s="24"/>
      <c r="L260" s="25"/>
      <c r="M260" s="23"/>
      <c r="O260" s="21"/>
      <c r="P260" s="21"/>
      <c r="Q260" s="25"/>
      <c r="R260" s="23"/>
      <c r="T260" s="21"/>
      <c r="U260" s="21"/>
      <c r="V260" s="25"/>
      <c r="W260" s="23"/>
      <c r="X260" s="23"/>
      <c r="Y260" s="21"/>
      <c r="Z260" s="21"/>
      <c r="AA260" s="25"/>
      <c r="AB260" s="23"/>
      <c r="AC260" s="24"/>
      <c r="AD260" s="21"/>
      <c r="AE260" s="21"/>
      <c r="AF260" s="25"/>
      <c r="AG260" s="23"/>
      <c r="AI260" s="21"/>
      <c r="AJ260" s="21"/>
    </row>
    <row r="261">
      <c r="F261" s="21"/>
      <c r="G261" s="22"/>
      <c r="H261" s="23"/>
      <c r="I261" s="23"/>
      <c r="J261" s="23"/>
      <c r="K261" s="24"/>
      <c r="L261" s="25"/>
      <c r="M261" s="23"/>
      <c r="O261" s="21"/>
      <c r="P261" s="21"/>
      <c r="Q261" s="25"/>
      <c r="R261" s="23"/>
      <c r="T261" s="21"/>
      <c r="U261" s="21"/>
      <c r="V261" s="25"/>
      <c r="W261" s="23"/>
      <c r="X261" s="23"/>
      <c r="Y261" s="21"/>
      <c r="Z261" s="21"/>
      <c r="AA261" s="25"/>
      <c r="AB261" s="23"/>
      <c r="AC261" s="24"/>
      <c r="AD261" s="21"/>
      <c r="AE261" s="21"/>
      <c r="AF261" s="25"/>
      <c r="AG261" s="23"/>
      <c r="AI261" s="21"/>
      <c r="AJ261" s="21"/>
    </row>
    <row r="262">
      <c r="F262" s="21"/>
      <c r="G262" s="22"/>
      <c r="H262" s="23"/>
      <c r="I262" s="23"/>
      <c r="J262" s="23"/>
      <c r="K262" s="24"/>
      <c r="L262" s="25"/>
      <c r="M262" s="23"/>
      <c r="O262" s="21"/>
      <c r="P262" s="21"/>
      <c r="Q262" s="25"/>
      <c r="R262" s="23"/>
      <c r="T262" s="21"/>
      <c r="U262" s="21"/>
      <c r="V262" s="25"/>
      <c r="W262" s="23"/>
      <c r="X262" s="23"/>
      <c r="Y262" s="21"/>
      <c r="Z262" s="21"/>
      <c r="AA262" s="25"/>
      <c r="AB262" s="23"/>
      <c r="AC262" s="24"/>
      <c r="AD262" s="21"/>
      <c r="AE262" s="21"/>
      <c r="AF262" s="25"/>
      <c r="AG262" s="23"/>
      <c r="AI262" s="21"/>
      <c r="AJ262" s="21"/>
    </row>
    <row r="263">
      <c r="F263" s="21"/>
      <c r="G263" s="22"/>
      <c r="H263" s="23"/>
      <c r="I263" s="23"/>
      <c r="J263" s="23"/>
      <c r="K263" s="24"/>
      <c r="L263" s="25"/>
      <c r="M263" s="23"/>
      <c r="O263" s="21"/>
      <c r="P263" s="21"/>
      <c r="Q263" s="25"/>
      <c r="R263" s="23"/>
      <c r="T263" s="21"/>
      <c r="U263" s="21"/>
      <c r="V263" s="25"/>
      <c r="W263" s="23"/>
      <c r="X263" s="23"/>
      <c r="Y263" s="21"/>
      <c r="Z263" s="21"/>
      <c r="AA263" s="25"/>
      <c r="AB263" s="23"/>
      <c r="AC263" s="24"/>
      <c r="AD263" s="21"/>
      <c r="AE263" s="21"/>
      <c r="AF263" s="25"/>
      <c r="AG263" s="23"/>
      <c r="AI263" s="21"/>
      <c r="AJ263" s="21"/>
    </row>
    <row r="264">
      <c r="F264" s="21"/>
      <c r="G264" s="22"/>
      <c r="H264" s="23"/>
      <c r="I264" s="23"/>
      <c r="J264" s="23"/>
      <c r="K264" s="24"/>
      <c r="L264" s="25"/>
      <c r="M264" s="23"/>
      <c r="O264" s="21"/>
      <c r="P264" s="21"/>
      <c r="Q264" s="25"/>
      <c r="R264" s="23"/>
      <c r="T264" s="21"/>
      <c r="U264" s="21"/>
      <c r="V264" s="25"/>
      <c r="W264" s="23"/>
      <c r="X264" s="23"/>
      <c r="Y264" s="21"/>
      <c r="Z264" s="21"/>
      <c r="AA264" s="25"/>
      <c r="AB264" s="23"/>
      <c r="AC264" s="24"/>
      <c r="AD264" s="21"/>
      <c r="AE264" s="21"/>
      <c r="AF264" s="25"/>
      <c r="AG264" s="23"/>
      <c r="AI264" s="21"/>
      <c r="AJ264" s="21"/>
    </row>
    <row r="265">
      <c r="F265" s="21"/>
      <c r="G265" s="22"/>
      <c r="H265" s="23"/>
      <c r="I265" s="23"/>
      <c r="J265" s="23"/>
      <c r="K265" s="24"/>
      <c r="L265" s="25"/>
      <c r="M265" s="23"/>
      <c r="O265" s="21"/>
      <c r="P265" s="21"/>
      <c r="Q265" s="25"/>
      <c r="R265" s="23"/>
      <c r="T265" s="21"/>
      <c r="U265" s="21"/>
      <c r="V265" s="25"/>
      <c r="W265" s="23"/>
      <c r="X265" s="23"/>
      <c r="Y265" s="21"/>
      <c r="Z265" s="21"/>
      <c r="AA265" s="25"/>
      <c r="AB265" s="23"/>
      <c r="AC265" s="24"/>
      <c r="AD265" s="21"/>
      <c r="AE265" s="21"/>
      <c r="AF265" s="25"/>
      <c r="AG265" s="23"/>
      <c r="AI265" s="21"/>
      <c r="AJ265" s="21"/>
    </row>
    <row r="266">
      <c r="F266" s="21"/>
      <c r="G266" s="22"/>
      <c r="H266" s="23"/>
      <c r="I266" s="23"/>
      <c r="J266" s="23"/>
      <c r="K266" s="24"/>
      <c r="L266" s="25"/>
      <c r="M266" s="23"/>
      <c r="O266" s="21"/>
      <c r="P266" s="21"/>
      <c r="Q266" s="25"/>
      <c r="R266" s="23"/>
      <c r="T266" s="21"/>
      <c r="U266" s="21"/>
      <c r="V266" s="25"/>
      <c r="W266" s="23"/>
      <c r="X266" s="23"/>
      <c r="Y266" s="21"/>
      <c r="Z266" s="21"/>
      <c r="AA266" s="25"/>
      <c r="AB266" s="23"/>
      <c r="AC266" s="24"/>
      <c r="AD266" s="21"/>
      <c r="AE266" s="21"/>
      <c r="AF266" s="25"/>
      <c r="AG266" s="23"/>
      <c r="AI266" s="21"/>
      <c r="AJ266" s="21"/>
    </row>
    <row r="267">
      <c r="F267" s="21"/>
      <c r="G267" s="22"/>
      <c r="H267" s="23"/>
      <c r="I267" s="23"/>
      <c r="J267" s="23"/>
      <c r="K267" s="24"/>
      <c r="L267" s="25"/>
      <c r="M267" s="23"/>
      <c r="O267" s="21"/>
      <c r="P267" s="21"/>
      <c r="Q267" s="25"/>
      <c r="R267" s="23"/>
      <c r="T267" s="21"/>
      <c r="U267" s="21"/>
      <c r="V267" s="25"/>
      <c r="W267" s="23"/>
      <c r="X267" s="23"/>
      <c r="Y267" s="21"/>
      <c r="Z267" s="21"/>
      <c r="AA267" s="25"/>
      <c r="AB267" s="23"/>
      <c r="AC267" s="24"/>
      <c r="AD267" s="21"/>
      <c r="AE267" s="21"/>
      <c r="AF267" s="25"/>
      <c r="AG267" s="23"/>
      <c r="AI267" s="21"/>
      <c r="AJ267" s="21"/>
    </row>
    <row r="268">
      <c r="F268" s="21"/>
      <c r="G268" s="22"/>
      <c r="H268" s="23"/>
      <c r="I268" s="23"/>
      <c r="J268" s="23"/>
      <c r="K268" s="24"/>
      <c r="L268" s="25"/>
      <c r="M268" s="23"/>
      <c r="O268" s="21"/>
      <c r="P268" s="21"/>
      <c r="Q268" s="25"/>
      <c r="R268" s="23"/>
      <c r="T268" s="21"/>
      <c r="U268" s="21"/>
      <c r="V268" s="25"/>
      <c r="W268" s="23"/>
      <c r="X268" s="23"/>
      <c r="Y268" s="21"/>
      <c r="Z268" s="21"/>
      <c r="AA268" s="25"/>
      <c r="AB268" s="23"/>
      <c r="AC268" s="24"/>
      <c r="AD268" s="21"/>
      <c r="AE268" s="21"/>
      <c r="AF268" s="25"/>
      <c r="AG268" s="23"/>
      <c r="AI268" s="21"/>
      <c r="AJ268" s="21"/>
    </row>
    <row r="269">
      <c r="F269" s="21"/>
      <c r="G269" s="22"/>
      <c r="H269" s="23"/>
      <c r="I269" s="23"/>
      <c r="J269" s="23"/>
      <c r="K269" s="24"/>
      <c r="L269" s="25"/>
      <c r="M269" s="23"/>
      <c r="O269" s="21"/>
      <c r="P269" s="21"/>
      <c r="Q269" s="25"/>
      <c r="R269" s="23"/>
      <c r="T269" s="21"/>
      <c r="U269" s="21"/>
      <c r="V269" s="25"/>
      <c r="W269" s="23"/>
      <c r="X269" s="23"/>
      <c r="Y269" s="21"/>
      <c r="Z269" s="21"/>
      <c r="AA269" s="25"/>
      <c r="AB269" s="23"/>
      <c r="AC269" s="24"/>
      <c r="AD269" s="21"/>
      <c r="AE269" s="21"/>
      <c r="AF269" s="25"/>
      <c r="AG269" s="23"/>
      <c r="AI269" s="21"/>
      <c r="AJ269" s="21"/>
    </row>
    <row r="270">
      <c r="F270" s="21"/>
      <c r="G270" s="22"/>
      <c r="H270" s="23"/>
      <c r="I270" s="23"/>
      <c r="J270" s="23"/>
      <c r="K270" s="24"/>
      <c r="L270" s="25"/>
      <c r="M270" s="23"/>
      <c r="O270" s="21"/>
      <c r="P270" s="21"/>
      <c r="Q270" s="25"/>
      <c r="R270" s="23"/>
      <c r="T270" s="21"/>
      <c r="U270" s="21"/>
      <c r="V270" s="25"/>
      <c r="W270" s="23"/>
      <c r="X270" s="23"/>
      <c r="Y270" s="21"/>
      <c r="Z270" s="21"/>
      <c r="AA270" s="25"/>
      <c r="AB270" s="23"/>
      <c r="AC270" s="24"/>
      <c r="AD270" s="21"/>
      <c r="AE270" s="21"/>
      <c r="AF270" s="25"/>
      <c r="AG270" s="23"/>
      <c r="AI270" s="21"/>
      <c r="AJ270" s="21"/>
    </row>
    <row r="271">
      <c r="F271" s="21"/>
      <c r="G271" s="22"/>
      <c r="H271" s="23"/>
      <c r="I271" s="23"/>
      <c r="J271" s="23"/>
      <c r="K271" s="24"/>
      <c r="L271" s="25"/>
      <c r="M271" s="23"/>
      <c r="O271" s="21"/>
      <c r="P271" s="21"/>
      <c r="Q271" s="25"/>
      <c r="R271" s="23"/>
      <c r="T271" s="21"/>
      <c r="U271" s="21"/>
      <c r="V271" s="25"/>
      <c r="W271" s="23"/>
      <c r="X271" s="23"/>
      <c r="Y271" s="21"/>
      <c r="Z271" s="21"/>
      <c r="AA271" s="25"/>
      <c r="AB271" s="23"/>
      <c r="AC271" s="24"/>
      <c r="AD271" s="21"/>
      <c r="AE271" s="21"/>
      <c r="AF271" s="25"/>
      <c r="AG271" s="23"/>
      <c r="AI271" s="21"/>
      <c r="AJ271" s="21"/>
    </row>
    <row r="272">
      <c r="F272" s="21"/>
      <c r="G272" s="22"/>
      <c r="H272" s="23"/>
      <c r="I272" s="23"/>
      <c r="J272" s="23"/>
      <c r="K272" s="24"/>
      <c r="L272" s="25"/>
      <c r="M272" s="23"/>
      <c r="O272" s="21"/>
      <c r="P272" s="21"/>
      <c r="Q272" s="25"/>
      <c r="R272" s="23"/>
      <c r="T272" s="21"/>
      <c r="U272" s="21"/>
      <c r="V272" s="25"/>
      <c r="W272" s="23"/>
      <c r="X272" s="23"/>
      <c r="Y272" s="21"/>
      <c r="Z272" s="21"/>
      <c r="AA272" s="25"/>
      <c r="AB272" s="23"/>
      <c r="AC272" s="24"/>
      <c r="AD272" s="21"/>
      <c r="AE272" s="21"/>
      <c r="AF272" s="25"/>
      <c r="AG272" s="23"/>
      <c r="AI272" s="21"/>
      <c r="AJ272" s="21"/>
    </row>
    <row r="273">
      <c r="F273" s="21"/>
      <c r="G273" s="22"/>
      <c r="H273" s="23"/>
      <c r="I273" s="23"/>
      <c r="J273" s="23"/>
      <c r="K273" s="24"/>
      <c r="L273" s="25"/>
      <c r="M273" s="23"/>
      <c r="O273" s="21"/>
      <c r="P273" s="21"/>
      <c r="Q273" s="25"/>
      <c r="R273" s="23"/>
      <c r="T273" s="21"/>
      <c r="U273" s="21"/>
      <c r="V273" s="25"/>
      <c r="W273" s="23"/>
      <c r="X273" s="23"/>
      <c r="Y273" s="21"/>
      <c r="Z273" s="21"/>
      <c r="AA273" s="25"/>
      <c r="AB273" s="23"/>
      <c r="AC273" s="24"/>
      <c r="AD273" s="21"/>
      <c r="AE273" s="21"/>
      <c r="AF273" s="25"/>
      <c r="AG273" s="23"/>
      <c r="AI273" s="21"/>
      <c r="AJ273" s="21"/>
    </row>
    <row r="274">
      <c r="F274" s="21"/>
      <c r="G274" s="22"/>
      <c r="H274" s="23"/>
      <c r="I274" s="23"/>
      <c r="J274" s="23"/>
      <c r="K274" s="24"/>
      <c r="L274" s="25"/>
      <c r="M274" s="23"/>
      <c r="O274" s="21"/>
      <c r="P274" s="21"/>
      <c r="Q274" s="25"/>
      <c r="R274" s="23"/>
      <c r="T274" s="21"/>
      <c r="U274" s="21"/>
      <c r="V274" s="25"/>
      <c r="W274" s="23"/>
      <c r="X274" s="23"/>
      <c r="Y274" s="21"/>
      <c r="Z274" s="21"/>
      <c r="AA274" s="25"/>
      <c r="AB274" s="23"/>
      <c r="AC274" s="24"/>
      <c r="AD274" s="21"/>
      <c r="AE274" s="21"/>
      <c r="AF274" s="25"/>
      <c r="AG274" s="23"/>
      <c r="AI274" s="21"/>
      <c r="AJ274" s="21"/>
    </row>
    <row r="275">
      <c r="F275" s="21"/>
      <c r="G275" s="22"/>
      <c r="H275" s="23"/>
      <c r="I275" s="23"/>
      <c r="J275" s="23"/>
      <c r="K275" s="24"/>
      <c r="L275" s="25"/>
      <c r="M275" s="23"/>
      <c r="O275" s="21"/>
      <c r="P275" s="21"/>
      <c r="Q275" s="25"/>
      <c r="R275" s="23"/>
      <c r="T275" s="21"/>
      <c r="U275" s="21"/>
      <c r="V275" s="25"/>
      <c r="W275" s="23"/>
      <c r="X275" s="23"/>
      <c r="Y275" s="21"/>
      <c r="Z275" s="21"/>
      <c r="AA275" s="25"/>
      <c r="AB275" s="23"/>
      <c r="AC275" s="24"/>
      <c r="AD275" s="21"/>
      <c r="AE275" s="21"/>
      <c r="AF275" s="25"/>
      <c r="AG275" s="23"/>
      <c r="AI275" s="21"/>
      <c r="AJ275" s="21"/>
    </row>
    <row r="276">
      <c r="F276" s="21"/>
      <c r="G276" s="22"/>
      <c r="H276" s="23"/>
      <c r="I276" s="23"/>
      <c r="J276" s="23"/>
      <c r="K276" s="24"/>
      <c r="L276" s="25"/>
      <c r="M276" s="23"/>
      <c r="O276" s="21"/>
      <c r="P276" s="21"/>
      <c r="Q276" s="25"/>
      <c r="R276" s="23"/>
      <c r="T276" s="21"/>
      <c r="U276" s="21"/>
      <c r="V276" s="25"/>
      <c r="W276" s="23"/>
      <c r="X276" s="23"/>
      <c r="Y276" s="21"/>
      <c r="Z276" s="21"/>
      <c r="AA276" s="25"/>
      <c r="AB276" s="23"/>
      <c r="AC276" s="24"/>
      <c r="AD276" s="21"/>
      <c r="AE276" s="21"/>
      <c r="AF276" s="25"/>
      <c r="AG276" s="23"/>
      <c r="AI276" s="21"/>
      <c r="AJ276" s="21"/>
    </row>
    <row r="277">
      <c r="F277" s="21"/>
      <c r="G277" s="22"/>
      <c r="H277" s="23"/>
      <c r="I277" s="23"/>
      <c r="J277" s="23"/>
      <c r="K277" s="24"/>
      <c r="L277" s="25"/>
      <c r="M277" s="23"/>
      <c r="O277" s="21"/>
      <c r="P277" s="21"/>
      <c r="Q277" s="25"/>
      <c r="R277" s="23"/>
      <c r="T277" s="21"/>
      <c r="U277" s="21"/>
      <c r="V277" s="25"/>
      <c r="W277" s="23"/>
      <c r="X277" s="23"/>
      <c r="Y277" s="21"/>
      <c r="Z277" s="21"/>
      <c r="AA277" s="25"/>
      <c r="AB277" s="23"/>
      <c r="AC277" s="24"/>
      <c r="AD277" s="21"/>
      <c r="AE277" s="21"/>
      <c r="AF277" s="25"/>
      <c r="AG277" s="23"/>
      <c r="AI277" s="21"/>
      <c r="AJ277" s="21"/>
    </row>
    <row r="278">
      <c r="F278" s="21"/>
      <c r="G278" s="22"/>
      <c r="H278" s="23"/>
      <c r="I278" s="23"/>
      <c r="J278" s="23"/>
      <c r="K278" s="24"/>
      <c r="L278" s="25"/>
      <c r="M278" s="23"/>
      <c r="O278" s="21"/>
      <c r="P278" s="21"/>
      <c r="Q278" s="25"/>
      <c r="R278" s="23"/>
      <c r="T278" s="21"/>
      <c r="U278" s="21"/>
      <c r="V278" s="25"/>
      <c r="W278" s="23"/>
      <c r="X278" s="23"/>
      <c r="Y278" s="21"/>
      <c r="Z278" s="21"/>
      <c r="AA278" s="25"/>
      <c r="AB278" s="23"/>
      <c r="AC278" s="24"/>
      <c r="AD278" s="21"/>
      <c r="AE278" s="21"/>
      <c r="AF278" s="25"/>
      <c r="AG278" s="23"/>
      <c r="AI278" s="21"/>
      <c r="AJ278" s="21"/>
    </row>
    <row r="279">
      <c r="F279" s="21"/>
      <c r="G279" s="22"/>
      <c r="H279" s="23"/>
      <c r="I279" s="23"/>
      <c r="J279" s="23"/>
      <c r="K279" s="24"/>
      <c r="L279" s="25"/>
      <c r="M279" s="23"/>
      <c r="O279" s="21"/>
      <c r="P279" s="21"/>
      <c r="Q279" s="25"/>
      <c r="R279" s="23"/>
      <c r="T279" s="21"/>
      <c r="U279" s="21"/>
      <c r="V279" s="25"/>
      <c r="W279" s="23"/>
      <c r="X279" s="23"/>
      <c r="Y279" s="21"/>
      <c r="Z279" s="21"/>
      <c r="AA279" s="25"/>
      <c r="AB279" s="23"/>
      <c r="AC279" s="24"/>
      <c r="AD279" s="21"/>
      <c r="AE279" s="21"/>
      <c r="AF279" s="25"/>
      <c r="AG279" s="23"/>
      <c r="AI279" s="21"/>
      <c r="AJ279" s="21"/>
    </row>
    <row r="280">
      <c r="F280" s="21"/>
      <c r="G280" s="22"/>
      <c r="H280" s="23"/>
      <c r="I280" s="23"/>
      <c r="J280" s="23"/>
      <c r="K280" s="24"/>
      <c r="L280" s="25"/>
      <c r="M280" s="23"/>
      <c r="O280" s="21"/>
      <c r="P280" s="21"/>
      <c r="Q280" s="25"/>
      <c r="R280" s="23"/>
      <c r="T280" s="21"/>
      <c r="U280" s="21"/>
      <c r="V280" s="25"/>
      <c r="W280" s="23"/>
      <c r="X280" s="23"/>
      <c r="Y280" s="21"/>
      <c r="Z280" s="21"/>
      <c r="AA280" s="25"/>
      <c r="AB280" s="23"/>
      <c r="AC280" s="24"/>
      <c r="AD280" s="21"/>
      <c r="AE280" s="21"/>
      <c r="AF280" s="25"/>
      <c r="AG280" s="23"/>
      <c r="AI280" s="21"/>
      <c r="AJ280" s="21"/>
    </row>
    <row r="281">
      <c r="F281" s="21"/>
      <c r="G281" s="22"/>
      <c r="H281" s="23"/>
      <c r="I281" s="23"/>
      <c r="J281" s="23"/>
      <c r="K281" s="24"/>
      <c r="L281" s="25"/>
      <c r="M281" s="23"/>
      <c r="O281" s="21"/>
      <c r="P281" s="21"/>
      <c r="Q281" s="25"/>
      <c r="R281" s="23"/>
      <c r="T281" s="21"/>
      <c r="U281" s="21"/>
      <c r="V281" s="25"/>
      <c r="W281" s="23"/>
      <c r="X281" s="23"/>
      <c r="Y281" s="21"/>
      <c r="Z281" s="21"/>
      <c r="AA281" s="25"/>
      <c r="AB281" s="23"/>
      <c r="AC281" s="24"/>
      <c r="AD281" s="21"/>
      <c r="AE281" s="21"/>
      <c r="AF281" s="25"/>
      <c r="AG281" s="23"/>
      <c r="AI281" s="21"/>
      <c r="AJ281" s="21"/>
    </row>
    <row r="282">
      <c r="F282" s="21"/>
      <c r="G282" s="22"/>
      <c r="H282" s="23"/>
      <c r="I282" s="23"/>
      <c r="J282" s="23"/>
      <c r="K282" s="24"/>
      <c r="L282" s="25"/>
      <c r="M282" s="23"/>
      <c r="O282" s="21"/>
      <c r="P282" s="21"/>
      <c r="Q282" s="25"/>
      <c r="R282" s="23"/>
      <c r="T282" s="21"/>
      <c r="U282" s="21"/>
      <c r="V282" s="25"/>
      <c r="W282" s="23"/>
      <c r="X282" s="23"/>
      <c r="Y282" s="21"/>
      <c r="Z282" s="21"/>
      <c r="AA282" s="25"/>
      <c r="AB282" s="23"/>
      <c r="AC282" s="24"/>
      <c r="AD282" s="21"/>
      <c r="AE282" s="21"/>
      <c r="AF282" s="25"/>
      <c r="AG282" s="23"/>
      <c r="AI282" s="21"/>
      <c r="AJ282" s="21"/>
    </row>
    <row r="283">
      <c r="F283" s="21"/>
      <c r="G283" s="22"/>
      <c r="H283" s="23"/>
      <c r="I283" s="23"/>
      <c r="J283" s="23"/>
      <c r="K283" s="24"/>
      <c r="L283" s="25"/>
      <c r="M283" s="23"/>
      <c r="O283" s="21"/>
      <c r="P283" s="21"/>
      <c r="Q283" s="25"/>
      <c r="R283" s="23"/>
      <c r="T283" s="21"/>
      <c r="U283" s="21"/>
      <c r="V283" s="25"/>
      <c r="W283" s="23"/>
      <c r="X283" s="23"/>
      <c r="Y283" s="21"/>
      <c r="Z283" s="21"/>
      <c r="AA283" s="25"/>
      <c r="AB283" s="23"/>
      <c r="AC283" s="24"/>
      <c r="AD283" s="21"/>
      <c r="AE283" s="21"/>
      <c r="AF283" s="25"/>
      <c r="AG283" s="23"/>
      <c r="AI283" s="21"/>
      <c r="AJ283" s="21"/>
    </row>
    <row r="284">
      <c r="F284" s="21"/>
      <c r="G284" s="22"/>
      <c r="H284" s="23"/>
      <c r="I284" s="23"/>
      <c r="J284" s="23"/>
      <c r="K284" s="24"/>
      <c r="L284" s="25"/>
      <c r="M284" s="23"/>
      <c r="O284" s="21"/>
      <c r="P284" s="21"/>
      <c r="Q284" s="25"/>
      <c r="R284" s="23"/>
      <c r="T284" s="21"/>
      <c r="U284" s="21"/>
      <c r="V284" s="25"/>
      <c r="W284" s="23"/>
      <c r="X284" s="23"/>
      <c r="Y284" s="21"/>
      <c r="Z284" s="21"/>
      <c r="AA284" s="25"/>
      <c r="AB284" s="23"/>
      <c r="AC284" s="24"/>
      <c r="AD284" s="21"/>
      <c r="AE284" s="21"/>
      <c r="AF284" s="25"/>
      <c r="AG284" s="23"/>
      <c r="AI284" s="21"/>
      <c r="AJ284" s="21"/>
    </row>
    <row r="285">
      <c r="F285" s="21"/>
      <c r="G285" s="22"/>
      <c r="H285" s="23"/>
      <c r="I285" s="23"/>
      <c r="J285" s="23"/>
      <c r="K285" s="24"/>
      <c r="L285" s="25"/>
      <c r="M285" s="23"/>
      <c r="O285" s="21"/>
      <c r="P285" s="21"/>
      <c r="Q285" s="25"/>
      <c r="R285" s="23"/>
      <c r="T285" s="21"/>
      <c r="U285" s="21"/>
      <c r="V285" s="25"/>
      <c r="W285" s="23"/>
      <c r="X285" s="23"/>
      <c r="Y285" s="21"/>
      <c r="Z285" s="21"/>
      <c r="AA285" s="25"/>
      <c r="AB285" s="23"/>
      <c r="AC285" s="24"/>
      <c r="AD285" s="21"/>
      <c r="AE285" s="21"/>
      <c r="AF285" s="25"/>
      <c r="AG285" s="23"/>
      <c r="AI285" s="21"/>
      <c r="AJ285" s="21"/>
    </row>
    <row r="286">
      <c r="F286" s="21"/>
      <c r="G286" s="22"/>
      <c r="H286" s="23"/>
      <c r="I286" s="23"/>
      <c r="J286" s="23"/>
      <c r="K286" s="24"/>
      <c r="L286" s="25"/>
      <c r="M286" s="23"/>
      <c r="O286" s="21"/>
      <c r="P286" s="21"/>
      <c r="Q286" s="25"/>
      <c r="R286" s="23"/>
      <c r="T286" s="21"/>
      <c r="U286" s="21"/>
      <c r="V286" s="25"/>
      <c r="W286" s="23"/>
      <c r="X286" s="23"/>
      <c r="Y286" s="21"/>
      <c r="Z286" s="21"/>
      <c r="AA286" s="25"/>
      <c r="AB286" s="23"/>
      <c r="AC286" s="24"/>
      <c r="AD286" s="21"/>
      <c r="AE286" s="21"/>
      <c r="AF286" s="25"/>
      <c r="AG286" s="23"/>
      <c r="AI286" s="21"/>
      <c r="AJ286" s="21"/>
    </row>
    <row r="287">
      <c r="F287" s="21"/>
      <c r="G287" s="22"/>
      <c r="H287" s="23"/>
      <c r="I287" s="23"/>
      <c r="J287" s="23"/>
      <c r="K287" s="24"/>
      <c r="L287" s="25"/>
      <c r="M287" s="23"/>
      <c r="O287" s="21"/>
      <c r="P287" s="21"/>
      <c r="Q287" s="25"/>
      <c r="R287" s="23"/>
      <c r="T287" s="21"/>
      <c r="U287" s="21"/>
      <c r="V287" s="25"/>
      <c r="W287" s="23"/>
      <c r="X287" s="23"/>
      <c r="Y287" s="21"/>
      <c r="Z287" s="21"/>
      <c r="AA287" s="25"/>
      <c r="AB287" s="23"/>
      <c r="AC287" s="24"/>
      <c r="AD287" s="21"/>
      <c r="AE287" s="21"/>
      <c r="AF287" s="25"/>
      <c r="AG287" s="23"/>
      <c r="AI287" s="21"/>
      <c r="AJ287" s="21"/>
    </row>
    <row r="288">
      <c r="F288" s="21"/>
      <c r="G288" s="22"/>
      <c r="H288" s="23"/>
      <c r="I288" s="23"/>
      <c r="J288" s="23"/>
      <c r="K288" s="24"/>
      <c r="L288" s="25"/>
      <c r="M288" s="23"/>
      <c r="O288" s="21"/>
      <c r="P288" s="21"/>
      <c r="Q288" s="25"/>
      <c r="R288" s="23"/>
      <c r="T288" s="21"/>
      <c r="U288" s="21"/>
      <c r="V288" s="25"/>
      <c r="W288" s="23"/>
      <c r="X288" s="23"/>
      <c r="Y288" s="21"/>
      <c r="Z288" s="21"/>
      <c r="AA288" s="25"/>
      <c r="AB288" s="23"/>
      <c r="AC288" s="24"/>
      <c r="AD288" s="21"/>
      <c r="AE288" s="21"/>
      <c r="AF288" s="25"/>
      <c r="AG288" s="23"/>
      <c r="AI288" s="21"/>
      <c r="AJ288" s="21"/>
    </row>
    <row r="289">
      <c r="F289" s="21"/>
      <c r="G289" s="22"/>
      <c r="H289" s="23"/>
      <c r="I289" s="23"/>
      <c r="J289" s="23"/>
      <c r="K289" s="24"/>
      <c r="L289" s="25"/>
      <c r="M289" s="23"/>
      <c r="O289" s="21"/>
      <c r="P289" s="21"/>
      <c r="Q289" s="25"/>
      <c r="R289" s="23"/>
      <c r="T289" s="21"/>
      <c r="U289" s="21"/>
      <c r="V289" s="25"/>
      <c r="W289" s="23"/>
      <c r="X289" s="23"/>
      <c r="Y289" s="21"/>
      <c r="Z289" s="21"/>
      <c r="AA289" s="25"/>
      <c r="AB289" s="23"/>
      <c r="AC289" s="24"/>
      <c r="AD289" s="21"/>
      <c r="AE289" s="21"/>
      <c r="AF289" s="25"/>
      <c r="AG289" s="23"/>
      <c r="AI289" s="21"/>
      <c r="AJ289" s="21"/>
    </row>
    <row r="290">
      <c r="F290" s="21"/>
      <c r="G290" s="22"/>
      <c r="H290" s="23"/>
      <c r="I290" s="23"/>
      <c r="J290" s="23"/>
      <c r="K290" s="24"/>
      <c r="L290" s="25"/>
      <c r="M290" s="23"/>
      <c r="O290" s="21"/>
      <c r="P290" s="21"/>
      <c r="Q290" s="25"/>
      <c r="R290" s="23"/>
      <c r="T290" s="21"/>
      <c r="U290" s="21"/>
      <c r="V290" s="25"/>
      <c r="W290" s="23"/>
      <c r="X290" s="23"/>
      <c r="Y290" s="21"/>
      <c r="Z290" s="21"/>
      <c r="AA290" s="25"/>
      <c r="AB290" s="23"/>
      <c r="AC290" s="24"/>
      <c r="AD290" s="21"/>
      <c r="AE290" s="21"/>
      <c r="AF290" s="25"/>
      <c r="AG290" s="23"/>
      <c r="AI290" s="21"/>
      <c r="AJ290" s="21"/>
    </row>
    <row r="291">
      <c r="F291" s="21"/>
      <c r="G291" s="22"/>
      <c r="H291" s="23"/>
      <c r="I291" s="23"/>
      <c r="J291" s="23"/>
      <c r="K291" s="24"/>
      <c r="L291" s="25"/>
      <c r="M291" s="23"/>
      <c r="O291" s="21"/>
      <c r="P291" s="21"/>
      <c r="Q291" s="25"/>
      <c r="R291" s="23"/>
      <c r="T291" s="21"/>
      <c r="U291" s="21"/>
      <c r="V291" s="25"/>
      <c r="W291" s="23"/>
      <c r="X291" s="23"/>
      <c r="Y291" s="21"/>
      <c r="Z291" s="21"/>
      <c r="AA291" s="25"/>
      <c r="AB291" s="23"/>
      <c r="AC291" s="24"/>
      <c r="AD291" s="21"/>
      <c r="AE291" s="21"/>
      <c r="AF291" s="25"/>
      <c r="AG291" s="23"/>
      <c r="AI291" s="21"/>
      <c r="AJ291" s="21"/>
    </row>
    <row r="292">
      <c r="F292" s="21"/>
      <c r="G292" s="22"/>
      <c r="H292" s="23"/>
      <c r="I292" s="23"/>
      <c r="J292" s="23"/>
      <c r="K292" s="24"/>
      <c r="L292" s="25"/>
      <c r="M292" s="23"/>
      <c r="O292" s="21"/>
      <c r="P292" s="21"/>
      <c r="Q292" s="25"/>
      <c r="R292" s="23"/>
      <c r="T292" s="21"/>
      <c r="U292" s="21"/>
      <c r="V292" s="25"/>
      <c r="W292" s="23"/>
      <c r="X292" s="23"/>
      <c r="Y292" s="21"/>
      <c r="Z292" s="21"/>
      <c r="AA292" s="25"/>
      <c r="AB292" s="23"/>
      <c r="AC292" s="24"/>
      <c r="AD292" s="21"/>
      <c r="AE292" s="21"/>
      <c r="AF292" s="25"/>
      <c r="AG292" s="23"/>
      <c r="AI292" s="21"/>
      <c r="AJ292" s="21"/>
    </row>
    <row r="293">
      <c r="F293" s="21"/>
      <c r="G293" s="22"/>
      <c r="H293" s="23"/>
      <c r="I293" s="23"/>
      <c r="J293" s="23"/>
      <c r="K293" s="24"/>
      <c r="L293" s="25"/>
      <c r="M293" s="23"/>
      <c r="O293" s="21"/>
      <c r="P293" s="21"/>
      <c r="Q293" s="25"/>
      <c r="R293" s="23"/>
      <c r="T293" s="21"/>
      <c r="U293" s="21"/>
      <c r="V293" s="25"/>
      <c r="W293" s="23"/>
      <c r="X293" s="23"/>
      <c r="Y293" s="21"/>
      <c r="Z293" s="21"/>
      <c r="AA293" s="25"/>
      <c r="AB293" s="23"/>
      <c r="AC293" s="24"/>
      <c r="AD293" s="21"/>
      <c r="AE293" s="21"/>
      <c r="AF293" s="25"/>
      <c r="AG293" s="23"/>
      <c r="AI293" s="21"/>
      <c r="AJ293" s="21"/>
    </row>
    <row r="294">
      <c r="F294" s="21"/>
      <c r="G294" s="22"/>
      <c r="H294" s="23"/>
      <c r="I294" s="23"/>
      <c r="J294" s="23"/>
      <c r="K294" s="24"/>
      <c r="L294" s="25"/>
      <c r="M294" s="23"/>
      <c r="O294" s="21"/>
      <c r="P294" s="21"/>
      <c r="Q294" s="25"/>
      <c r="R294" s="23"/>
      <c r="T294" s="21"/>
      <c r="U294" s="21"/>
      <c r="V294" s="25"/>
      <c r="W294" s="23"/>
      <c r="X294" s="23"/>
      <c r="Y294" s="21"/>
      <c r="Z294" s="21"/>
      <c r="AA294" s="25"/>
      <c r="AB294" s="23"/>
      <c r="AC294" s="24"/>
      <c r="AD294" s="21"/>
      <c r="AE294" s="21"/>
      <c r="AF294" s="25"/>
      <c r="AG294" s="23"/>
      <c r="AI294" s="21"/>
      <c r="AJ294" s="21"/>
    </row>
    <row r="295">
      <c r="F295" s="21"/>
      <c r="G295" s="22"/>
      <c r="H295" s="23"/>
      <c r="I295" s="23"/>
      <c r="J295" s="23"/>
      <c r="K295" s="24"/>
      <c r="L295" s="25"/>
      <c r="M295" s="23"/>
      <c r="O295" s="21"/>
      <c r="P295" s="21"/>
      <c r="Q295" s="25"/>
      <c r="R295" s="23"/>
      <c r="T295" s="21"/>
      <c r="U295" s="21"/>
      <c r="V295" s="25"/>
      <c r="W295" s="23"/>
      <c r="X295" s="23"/>
      <c r="Y295" s="21"/>
      <c r="Z295" s="21"/>
      <c r="AA295" s="25"/>
      <c r="AB295" s="23"/>
      <c r="AC295" s="24"/>
      <c r="AD295" s="21"/>
      <c r="AE295" s="21"/>
      <c r="AF295" s="25"/>
      <c r="AG295" s="23"/>
      <c r="AI295" s="21"/>
      <c r="AJ295" s="21"/>
    </row>
    <row r="296">
      <c r="F296" s="21"/>
      <c r="G296" s="22"/>
      <c r="H296" s="23"/>
      <c r="I296" s="23"/>
      <c r="J296" s="23"/>
      <c r="K296" s="24"/>
      <c r="L296" s="25"/>
      <c r="M296" s="23"/>
      <c r="O296" s="21"/>
      <c r="P296" s="21"/>
      <c r="Q296" s="25"/>
      <c r="R296" s="23"/>
      <c r="T296" s="21"/>
      <c r="U296" s="21"/>
      <c r="V296" s="25"/>
      <c r="W296" s="23"/>
      <c r="X296" s="23"/>
      <c r="Y296" s="21"/>
      <c r="Z296" s="21"/>
      <c r="AA296" s="25"/>
      <c r="AB296" s="23"/>
      <c r="AC296" s="24"/>
      <c r="AD296" s="21"/>
      <c r="AE296" s="21"/>
      <c r="AF296" s="25"/>
      <c r="AG296" s="23"/>
      <c r="AI296" s="21"/>
      <c r="AJ296" s="21"/>
    </row>
    <row r="297">
      <c r="F297" s="21"/>
      <c r="G297" s="22"/>
      <c r="H297" s="23"/>
      <c r="I297" s="23"/>
      <c r="J297" s="23"/>
      <c r="K297" s="24"/>
      <c r="L297" s="25"/>
      <c r="M297" s="23"/>
      <c r="O297" s="21"/>
      <c r="P297" s="21"/>
      <c r="Q297" s="25"/>
      <c r="R297" s="23"/>
      <c r="T297" s="21"/>
      <c r="U297" s="21"/>
      <c r="V297" s="25"/>
      <c r="W297" s="23"/>
      <c r="X297" s="23"/>
      <c r="Y297" s="21"/>
      <c r="Z297" s="21"/>
      <c r="AA297" s="25"/>
      <c r="AB297" s="23"/>
      <c r="AC297" s="24"/>
      <c r="AD297" s="21"/>
      <c r="AE297" s="21"/>
      <c r="AF297" s="25"/>
      <c r="AG297" s="23"/>
      <c r="AI297" s="21"/>
      <c r="AJ297" s="21"/>
    </row>
    <row r="298">
      <c r="F298" s="21"/>
      <c r="G298" s="22"/>
      <c r="H298" s="23"/>
      <c r="I298" s="23"/>
      <c r="J298" s="23"/>
      <c r="K298" s="24"/>
      <c r="L298" s="25"/>
      <c r="M298" s="23"/>
      <c r="O298" s="21"/>
      <c r="P298" s="21"/>
      <c r="Q298" s="25"/>
      <c r="R298" s="23"/>
      <c r="T298" s="21"/>
      <c r="U298" s="21"/>
      <c r="V298" s="25"/>
      <c r="W298" s="23"/>
      <c r="X298" s="23"/>
      <c r="Y298" s="21"/>
      <c r="Z298" s="21"/>
      <c r="AA298" s="25"/>
      <c r="AB298" s="23"/>
      <c r="AC298" s="24"/>
      <c r="AD298" s="21"/>
      <c r="AE298" s="21"/>
      <c r="AF298" s="25"/>
      <c r="AG298" s="23"/>
      <c r="AI298" s="21"/>
      <c r="AJ298" s="21"/>
    </row>
    <row r="299">
      <c r="F299" s="21"/>
      <c r="G299" s="22"/>
      <c r="H299" s="23"/>
      <c r="I299" s="23"/>
      <c r="J299" s="23"/>
      <c r="K299" s="24"/>
      <c r="L299" s="25"/>
      <c r="M299" s="23"/>
      <c r="O299" s="21"/>
      <c r="P299" s="21"/>
      <c r="Q299" s="25"/>
      <c r="R299" s="23"/>
      <c r="T299" s="21"/>
      <c r="U299" s="21"/>
      <c r="V299" s="25"/>
      <c r="W299" s="23"/>
      <c r="X299" s="23"/>
      <c r="Y299" s="21"/>
      <c r="Z299" s="21"/>
      <c r="AA299" s="25"/>
      <c r="AB299" s="23"/>
      <c r="AC299" s="24"/>
      <c r="AD299" s="21"/>
      <c r="AE299" s="21"/>
      <c r="AF299" s="25"/>
      <c r="AG299" s="23"/>
      <c r="AI299" s="21"/>
      <c r="AJ299" s="21"/>
    </row>
    <row r="300">
      <c r="F300" s="21"/>
      <c r="G300" s="22"/>
      <c r="H300" s="23"/>
      <c r="I300" s="23"/>
      <c r="J300" s="23"/>
      <c r="K300" s="24"/>
      <c r="L300" s="25"/>
      <c r="M300" s="23"/>
      <c r="O300" s="21"/>
      <c r="P300" s="21"/>
      <c r="Q300" s="25"/>
      <c r="R300" s="23"/>
      <c r="T300" s="21"/>
      <c r="U300" s="21"/>
      <c r="V300" s="25"/>
      <c r="W300" s="23"/>
      <c r="X300" s="23"/>
      <c r="Y300" s="21"/>
      <c r="Z300" s="21"/>
      <c r="AA300" s="25"/>
      <c r="AB300" s="23"/>
      <c r="AC300" s="24"/>
      <c r="AD300" s="21"/>
      <c r="AE300" s="21"/>
      <c r="AF300" s="25"/>
      <c r="AG300" s="23"/>
      <c r="AI300" s="21"/>
      <c r="AJ300" s="21"/>
    </row>
    <row r="301">
      <c r="F301" s="21"/>
      <c r="G301" s="22"/>
      <c r="H301" s="23"/>
      <c r="I301" s="23"/>
      <c r="J301" s="23"/>
      <c r="K301" s="24"/>
      <c r="L301" s="25"/>
      <c r="M301" s="23"/>
      <c r="O301" s="21"/>
      <c r="P301" s="21"/>
      <c r="Q301" s="25"/>
      <c r="R301" s="23"/>
      <c r="T301" s="21"/>
      <c r="U301" s="21"/>
      <c r="V301" s="25"/>
      <c r="W301" s="23"/>
      <c r="X301" s="23"/>
      <c r="Y301" s="21"/>
      <c r="Z301" s="21"/>
      <c r="AA301" s="25"/>
      <c r="AB301" s="23"/>
      <c r="AC301" s="24"/>
      <c r="AD301" s="21"/>
      <c r="AE301" s="21"/>
      <c r="AF301" s="25"/>
      <c r="AG301" s="23"/>
      <c r="AI301" s="21"/>
      <c r="AJ301" s="21"/>
    </row>
    <row r="302">
      <c r="F302" s="21"/>
      <c r="G302" s="22"/>
      <c r="H302" s="23"/>
      <c r="I302" s="23"/>
      <c r="J302" s="23"/>
      <c r="K302" s="24"/>
      <c r="L302" s="25"/>
      <c r="M302" s="23"/>
      <c r="O302" s="21"/>
      <c r="P302" s="21"/>
      <c r="Q302" s="25"/>
      <c r="R302" s="23"/>
      <c r="T302" s="21"/>
      <c r="U302" s="21"/>
      <c r="V302" s="25"/>
      <c r="W302" s="23"/>
      <c r="X302" s="23"/>
      <c r="Y302" s="21"/>
      <c r="Z302" s="21"/>
      <c r="AA302" s="25"/>
      <c r="AB302" s="23"/>
      <c r="AC302" s="24"/>
      <c r="AD302" s="21"/>
      <c r="AE302" s="21"/>
      <c r="AF302" s="25"/>
      <c r="AG302" s="23"/>
      <c r="AI302" s="21"/>
      <c r="AJ302" s="21"/>
    </row>
    <row r="303">
      <c r="F303" s="21"/>
      <c r="G303" s="22"/>
      <c r="H303" s="23"/>
      <c r="I303" s="23"/>
      <c r="J303" s="23"/>
      <c r="K303" s="24"/>
      <c r="L303" s="25"/>
      <c r="M303" s="23"/>
      <c r="O303" s="21"/>
      <c r="P303" s="21"/>
      <c r="Q303" s="25"/>
      <c r="R303" s="23"/>
      <c r="T303" s="21"/>
      <c r="U303" s="21"/>
      <c r="V303" s="25"/>
      <c r="W303" s="23"/>
      <c r="X303" s="23"/>
      <c r="Y303" s="21"/>
      <c r="Z303" s="21"/>
      <c r="AA303" s="25"/>
      <c r="AB303" s="23"/>
      <c r="AC303" s="24"/>
      <c r="AD303" s="21"/>
      <c r="AE303" s="21"/>
      <c r="AF303" s="25"/>
      <c r="AG303" s="23"/>
      <c r="AI303" s="21"/>
      <c r="AJ303" s="21"/>
    </row>
    <row r="304">
      <c r="F304" s="21"/>
      <c r="G304" s="22"/>
      <c r="H304" s="23"/>
      <c r="I304" s="23"/>
      <c r="J304" s="23"/>
      <c r="K304" s="24"/>
      <c r="L304" s="25"/>
      <c r="M304" s="23"/>
      <c r="O304" s="21"/>
      <c r="P304" s="21"/>
      <c r="Q304" s="25"/>
      <c r="R304" s="23"/>
      <c r="T304" s="21"/>
      <c r="U304" s="21"/>
      <c r="V304" s="25"/>
      <c r="W304" s="23"/>
      <c r="X304" s="23"/>
      <c r="Y304" s="21"/>
      <c r="Z304" s="21"/>
      <c r="AA304" s="25"/>
      <c r="AB304" s="23"/>
      <c r="AC304" s="24"/>
      <c r="AD304" s="21"/>
      <c r="AE304" s="21"/>
      <c r="AF304" s="25"/>
      <c r="AG304" s="23"/>
      <c r="AI304" s="21"/>
      <c r="AJ304" s="21"/>
    </row>
    <row r="305">
      <c r="F305" s="21"/>
      <c r="G305" s="22"/>
      <c r="H305" s="23"/>
      <c r="I305" s="23"/>
      <c r="J305" s="23"/>
      <c r="K305" s="24"/>
      <c r="L305" s="25"/>
      <c r="M305" s="23"/>
      <c r="O305" s="21"/>
      <c r="P305" s="21"/>
      <c r="Q305" s="25"/>
      <c r="R305" s="23"/>
      <c r="T305" s="21"/>
      <c r="U305" s="21"/>
      <c r="V305" s="25"/>
      <c r="W305" s="23"/>
      <c r="X305" s="23"/>
      <c r="Y305" s="21"/>
      <c r="Z305" s="21"/>
      <c r="AA305" s="25"/>
      <c r="AB305" s="23"/>
      <c r="AC305" s="24"/>
      <c r="AD305" s="21"/>
      <c r="AE305" s="21"/>
      <c r="AF305" s="25"/>
      <c r="AG305" s="23"/>
      <c r="AI305" s="21"/>
      <c r="AJ305" s="21"/>
    </row>
    <row r="306">
      <c r="F306" s="21"/>
      <c r="G306" s="22"/>
      <c r="H306" s="23"/>
      <c r="I306" s="23"/>
      <c r="J306" s="23"/>
      <c r="K306" s="24"/>
      <c r="L306" s="25"/>
      <c r="M306" s="23"/>
      <c r="O306" s="21"/>
      <c r="P306" s="21"/>
      <c r="Q306" s="25"/>
      <c r="R306" s="23"/>
      <c r="T306" s="21"/>
      <c r="U306" s="21"/>
      <c r="V306" s="25"/>
      <c r="W306" s="23"/>
      <c r="X306" s="23"/>
      <c r="Y306" s="21"/>
      <c r="Z306" s="21"/>
      <c r="AA306" s="25"/>
      <c r="AB306" s="23"/>
      <c r="AC306" s="24"/>
      <c r="AD306" s="21"/>
      <c r="AE306" s="21"/>
      <c r="AF306" s="25"/>
      <c r="AG306" s="23"/>
      <c r="AI306" s="21"/>
      <c r="AJ306" s="21"/>
    </row>
    <row r="307">
      <c r="F307" s="21"/>
      <c r="G307" s="22"/>
      <c r="H307" s="23"/>
      <c r="I307" s="23"/>
      <c r="J307" s="23"/>
      <c r="K307" s="24"/>
      <c r="L307" s="25"/>
      <c r="M307" s="23"/>
      <c r="O307" s="21"/>
      <c r="P307" s="21"/>
      <c r="Q307" s="25"/>
      <c r="R307" s="23"/>
      <c r="T307" s="21"/>
      <c r="U307" s="21"/>
      <c r="V307" s="25"/>
      <c r="W307" s="23"/>
      <c r="X307" s="23"/>
      <c r="Y307" s="21"/>
      <c r="Z307" s="21"/>
      <c r="AA307" s="25"/>
      <c r="AB307" s="23"/>
      <c r="AC307" s="24"/>
      <c r="AD307" s="21"/>
      <c r="AE307" s="21"/>
      <c r="AF307" s="25"/>
      <c r="AG307" s="23"/>
      <c r="AI307" s="21"/>
      <c r="AJ307" s="21"/>
    </row>
    <row r="308">
      <c r="F308" s="21"/>
      <c r="G308" s="22"/>
      <c r="H308" s="23"/>
      <c r="I308" s="23"/>
      <c r="J308" s="23"/>
      <c r="K308" s="24"/>
      <c r="L308" s="25"/>
      <c r="M308" s="23"/>
      <c r="O308" s="21"/>
      <c r="P308" s="21"/>
      <c r="Q308" s="25"/>
      <c r="R308" s="23"/>
      <c r="T308" s="21"/>
      <c r="U308" s="21"/>
      <c r="V308" s="25"/>
      <c r="W308" s="23"/>
      <c r="X308" s="23"/>
      <c r="Y308" s="21"/>
      <c r="Z308" s="21"/>
      <c r="AA308" s="25"/>
      <c r="AB308" s="23"/>
      <c r="AC308" s="24"/>
      <c r="AD308" s="21"/>
      <c r="AE308" s="21"/>
      <c r="AF308" s="25"/>
      <c r="AG308" s="23"/>
      <c r="AI308" s="21"/>
      <c r="AJ308" s="21"/>
    </row>
    <row r="309">
      <c r="F309" s="21"/>
      <c r="G309" s="22"/>
      <c r="H309" s="23"/>
      <c r="I309" s="23"/>
      <c r="J309" s="23"/>
      <c r="K309" s="24"/>
      <c r="L309" s="25"/>
      <c r="M309" s="23"/>
      <c r="O309" s="21"/>
      <c r="P309" s="21"/>
      <c r="Q309" s="25"/>
      <c r="R309" s="23"/>
      <c r="T309" s="21"/>
      <c r="U309" s="21"/>
      <c r="V309" s="25"/>
      <c r="W309" s="23"/>
      <c r="X309" s="23"/>
      <c r="Y309" s="21"/>
      <c r="Z309" s="21"/>
      <c r="AA309" s="25"/>
      <c r="AB309" s="23"/>
      <c r="AC309" s="24"/>
      <c r="AD309" s="21"/>
      <c r="AE309" s="21"/>
      <c r="AF309" s="25"/>
      <c r="AG309" s="23"/>
      <c r="AI309" s="21"/>
      <c r="AJ309" s="21"/>
    </row>
    <row r="310">
      <c r="F310" s="21"/>
      <c r="G310" s="22"/>
      <c r="H310" s="23"/>
      <c r="I310" s="23"/>
      <c r="J310" s="23"/>
      <c r="K310" s="24"/>
      <c r="L310" s="25"/>
      <c r="M310" s="23"/>
      <c r="O310" s="21"/>
      <c r="P310" s="21"/>
      <c r="Q310" s="25"/>
      <c r="R310" s="23"/>
      <c r="T310" s="21"/>
      <c r="U310" s="21"/>
      <c r="V310" s="25"/>
      <c r="W310" s="23"/>
      <c r="X310" s="23"/>
      <c r="Y310" s="21"/>
      <c r="Z310" s="21"/>
      <c r="AA310" s="25"/>
      <c r="AB310" s="23"/>
      <c r="AC310" s="24"/>
      <c r="AD310" s="21"/>
      <c r="AE310" s="21"/>
      <c r="AF310" s="25"/>
      <c r="AG310" s="23"/>
      <c r="AI310" s="21"/>
      <c r="AJ310" s="21"/>
    </row>
    <row r="311">
      <c r="F311" s="21"/>
      <c r="G311" s="22"/>
      <c r="H311" s="23"/>
      <c r="I311" s="23"/>
      <c r="J311" s="23"/>
      <c r="K311" s="24"/>
      <c r="L311" s="25"/>
      <c r="M311" s="23"/>
      <c r="O311" s="21"/>
      <c r="P311" s="21"/>
      <c r="Q311" s="25"/>
      <c r="R311" s="23"/>
      <c r="T311" s="21"/>
      <c r="U311" s="21"/>
      <c r="V311" s="25"/>
      <c r="W311" s="23"/>
      <c r="X311" s="23"/>
      <c r="Y311" s="21"/>
      <c r="Z311" s="21"/>
      <c r="AA311" s="25"/>
      <c r="AB311" s="23"/>
      <c r="AC311" s="24"/>
      <c r="AD311" s="21"/>
      <c r="AE311" s="21"/>
      <c r="AF311" s="25"/>
      <c r="AG311" s="23"/>
      <c r="AI311" s="21"/>
      <c r="AJ311" s="21"/>
    </row>
    <row r="312">
      <c r="F312" s="21"/>
      <c r="G312" s="22"/>
      <c r="H312" s="23"/>
      <c r="I312" s="23"/>
      <c r="J312" s="23"/>
      <c r="K312" s="24"/>
      <c r="L312" s="25"/>
      <c r="M312" s="23"/>
      <c r="O312" s="21"/>
      <c r="P312" s="21"/>
      <c r="Q312" s="25"/>
      <c r="R312" s="23"/>
      <c r="T312" s="21"/>
      <c r="U312" s="21"/>
      <c r="V312" s="25"/>
      <c r="W312" s="23"/>
      <c r="X312" s="23"/>
      <c r="Y312" s="21"/>
      <c r="Z312" s="21"/>
      <c r="AA312" s="25"/>
      <c r="AB312" s="23"/>
      <c r="AC312" s="24"/>
      <c r="AD312" s="21"/>
      <c r="AE312" s="21"/>
      <c r="AF312" s="25"/>
      <c r="AG312" s="23"/>
      <c r="AI312" s="21"/>
      <c r="AJ312" s="21"/>
    </row>
    <row r="313">
      <c r="F313" s="21"/>
      <c r="G313" s="22"/>
      <c r="H313" s="23"/>
      <c r="I313" s="23"/>
      <c r="J313" s="23"/>
      <c r="K313" s="24"/>
      <c r="L313" s="25"/>
      <c r="M313" s="23"/>
      <c r="O313" s="21"/>
      <c r="P313" s="21"/>
      <c r="Q313" s="25"/>
      <c r="R313" s="23"/>
      <c r="T313" s="21"/>
      <c r="U313" s="21"/>
      <c r="V313" s="25"/>
      <c r="W313" s="23"/>
      <c r="X313" s="23"/>
      <c r="Y313" s="21"/>
      <c r="Z313" s="21"/>
      <c r="AA313" s="25"/>
      <c r="AB313" s="23"/>
      <c r="AC313" s="24"/>
      <c r="AD313" s="21"/>
      <c r="AE313" s="21"/>
      <c r="AF313" s="25"/>
      <c r="AG313" s="23"/>
      <c r="AI313" s="21"/>
      <c r="AJ313" s="21"/>
    </row>
    <row r="314">
      <c r="F314" s="21"/>
      <c r="G314" s="22"/>
      <c r="H314" s="23"/>
      <c r="I314" s="23"/>
      <c r="J314" s="23"/>
      <c r="K314" s="24"/>
      <c r="L314" s="25"/>
      <c r="M314" s="23"/>
      <c r="O314" s="21"/>
      <c r="P314" s="21"/>
      <c r="Q314" s="25"/>
      <c r="R314" s="23"/>
      <c r="T314" s="21"/>
      <c r="U314" s="21"/>
      <c r="V314" s="25"/>
      <c r="W314" s="23"/>
      <c r="X314" s="23"/>
      <c r="Y314" s="21"/>
      <c r="Z314" s="21"/>
      <c r="AA314" s="25"/>
      <c r="AB314" s="23"/>
      <c r="AC314" s="24"/>
      <c r="AD314" s="21"/>
      <c r="AE314" s="21"/>
      <c r="AF314" s="25"/>
      <c r="AG314" s="23"/>
      <c r="AI314" s="21"/>
      <c r="AJ314" s="21"/>
    </row>
    <row r="315">
      <c r="F315" s="21"/>
      <c r="G315" s="22"/>
      <c r="H315" s="23"/>
      <c r="I315" s="23"/>
      <c r="J315" s="23"/>
      <c r="K315" s="24"/>
      <c r="L315" s="25"/>
      <c r="M315" s="23"/>
      <c r="O315" s="21"/>
      <c r="P315" s="21"/>
      <c r="Q315" s="25"/>
      <c r="R315" s="23"/>
      <c r="T315" s="21"/>
      <c r="U315" s="21"/>
      <c r="V315" s="25"/>
      <c r="W315" s="23"/>
      <c r="X315" s="23"/>
      <c r="Y315" s="21"/>
      <c r="Z315" s="21"/>
      <c r="AA315" s="25"/>
      <c r="AB315" s="23"/>
      <c r="AC315" s="24"/>
      <c r="AD315" s="21"/>
      <c r="AE315" s="21"/>
      <c r="AF315" s="25"/>
      <c r="AG315" s="23"/>
      <c r="AI315" s="21"/>
      <c r="AJ315" s="21"/>
    </row>
    <row r="316">
      <c r="F316" s="21"/>
      <c r="G316" s="22"/>
      <c r="H316" s="23"/>
      <c r="I316" s="23"/>
      <c r="J316" s="23"/>
      <c r="K316" s="24"/>
      <c r="L316" s="25"/>
      <c r="M316" s="23"/>
      <c r="O316" s="21"/>
      <c r="P316" s="21"/>
      <c r="Q316" s="25"/>
      <c r="R316" s="23"/>
      <c r="T316" s="21"/>
      <c r="U316" s="21"/>
      <c r="V316" s="25"/>
      <c r="W316" s="23"/>
      <c r="X316" s="23"/>
      <c r="Y316" s="21"/>
      <c r="Z316" s="21"/>
      <c r="AA316" s="25"/>
      <c r="AB316" s="23"/>
      <c r="AC316" s="24"/>
      <c r="AD316" s="21"/>
      <c r="AE316" s="21"/>
      <c r="AF316" s="25"/>
      <c r="AG316" s="23"/>
      <c r="AI316" s="21"/>
      <c r="AJ316" s="21"/>
    </row>
    <row r="317">
      <c r="F317" s="21"/>
      <c r="G317" s="22"/>
      <c r="H317" s="23"/>
      <c r="I317" s="23"/>
      <c r="J317" s="23"/>
      <c r="K317" s="24"/>
      <c r="L317" s="25"/>
      <c r="M317" s="23"/>
      <c r="O317" s="21"/>
      <c r="P317" s="21"/>
      <c r="Q317" s="25"/>
      <c r="R317" s="23"/>
      <c r="T317" s="21"/>
      <c r="U317" s="21"/>
      <c r="V317" s="25"/>
      <c r="W317" s="23"/>
      <c r="X317" s="23"/>
      <c r="Y317" s="21"/>
      <c r="Z317" s="21"/>
      <c r="AA317" s="25"/>
      <c r="AB317" s="23"/>
      <c r="AC317" s="24"/>
      <c r="AD317" s="21"/>
      <c r="AE317" s="21"/>
      <c r="AF317" s="25"/>
      <c r="AG317" s="23"/>
      <c r="AI317" s="21"/>
      <c r="AJ317" s="21"/>
    </row>
    <row r="318">
      <c r="F318" s="21"/>
      <c r="G318" s="22"/>
      <c r="H318" s="23"/>
      <c r="I318" s="23"/>
      <c r="J318" s="23"/>
      <c r="K318" s="24"/>
      <c r="L318" s="25"/>
      <c r="M318" s="23"/>
      <c r="O318" s="21"/>
      <c r="P318" s="21"/>
      <c r="Q318" s="25"/>
      <c r="R318" s="23"/>
      <c r="T318" s="21"/>
      <c r="U318" s="21"/>
      <c r="V318" s="25"/>
      <c r="W318" s="23"/>
      <c r="X318" s="23"/>
      <c r="Y318" s="21"/>
      <c r="Z318" s="21"/>
      <c r="AA318" s="25"/>
      <c r="AB318" s="23"/>
      <c r="AC318" s="24"/>
      <c r="AD318" s="21"/>
      <c r="AE318" s="21"/>
      <c r="AF318" s="25"/>
      <c r="AG318" s="23"/>
      <c r="AI318" s="21"/>
      <c r="AJ318" s="21"/>
    </row>
    <row r="319">
      <c r="F319" s="21"/>
      <c r="G319" s="22"/>
      <c r="H319" s="23"/>
      <c r="I319" s="23"/>
      <c r="J319" s="23"/>
      <c r="K319" s="24"/>
      <c r="L319" s="25"/>
      <c r="M319" s="23"/>
      <c r="O319" s="21"/>
      <c r="P319" s="21"/>
      <c r="Q319" s="25"/>
      <c r="R319" s="23"/>
      <c r="T319" s="21"/>
      <c r="U319" s="21"/>
      <c r="V319" s="25"/>
      <c r="W319" s="23"/>
      <c r="X319" s="23"/>
      <c r="Y319" s="21"/>
      <c r="Z319" s="21"/>
      <c r="AA319" s="25"/>
      <c r="AB319" s="23"/>
      <c r="AC319" s="24"/>
      <c r="AD319" s="21"/>
      <c r="AE319" s="21"/>
      <c r="AF319" s="25"/>
      <c r="AG319" s="23"/>
      <c r="AI319" s="21"/>
      <c r="AJ319" s="21"/>
    </row>
    <row r="320">
      <c r="F320" s="21"/>
      <c r="G320" s="22"/>
      <c r="H320" s="23"/>
      <c r="I320" s="23"/>
      <c r="J320" s="23"/>
      <c r="K320" s="24"/>
      <c r="L320" s="25"/>
      <c r="M320" s="23"/>
      <c r="O320" s="21"/>
      <c r="P320" s="21"/>
      <c r="Q320" s="25"/>
      <c r="R320" s="23"/>
      <c r="T320" s="21"/>
      <c r="U320" s="21"/>
      <c r="V320" s="25"/>
      <c r="W320" s="23"/>
      <c r="X320" s="23"/>
      <c r="Y320" s="21"/>
      <c r="Z320" s="21"/>
      <c r="AA320" s="25"/>
      <c r="AB320" s="23"/>
      <c r="AC320" s="24"/>
      <c r="AD320" s="21"/>
      <c r="AE320" s="21"/>
      <c r="AF320" s="25"/>
      <c r="AG320" s="23"/>
      <c r="AI320" s="21"/>
      <c r="AJ320" s="21"/>
    </row>
    <row r="321">
      <c r="F321" s="21"/>
      <c r="G321" s="22"/>
      <c r="H321" s="23"/>
      <c r="I321" s="23"/>
      <c r="J321" s="23"/>
      <c r="K321" s="24"/>
      <c r="L321" s="25"/>
      <c r="M321" s="23"/>
      <c r="O321" s="21"/>
      <c r="P321" s="21"/>
      <c r="Q321" s="25"/>
      <c r="R321" s="23"/>
      <c r="T321" s="21"/>
      <c r="U321" s="21"/>
      <c r="V321" s="25"/>
      <c r="W321" s="23"/>
      <c r="X321" s="23"/>
      <c r="Y321" s="21"/>
      <c r="Z321" s="21"/>
      <c r="AA321" s="25"/>
      <c r="AB321" s="23"/>
      <c r="AC321" s="24"/>
      <c r="AD321" s="21"/>
      <c r="AE321" s="21"/>
      <c r="AF321" s="25"/>
      <c r="AG321" s="23"/>
      <c r="AI321" s="21"/>
      <c r="AJ321" s="21"/>
    </row>
    <row r="322">
      <c r="F322" s="21"/>
      <c r="G322" s="22"/>
      <c r="H322" s="23"/>
      <c r="I322" s="23"/>
      <c r="J322" s="23"/>
      <c r="K322" s="24"/>
      <c r="L322" s="25"/>
      <c r="M322" s="23"/>
      <c r="O322" s="21"/>
      <c r="P322" s="21"/>
      <c r="Q322" s="25"/>
      <c r="R322" s="23"/>
      <c r="T322" s="21"/>
      <c r="U322" s="21"/>
      <c r="V322" s="25"/>
      <c r="W322" s="23"/>
      <c r="X322" s="23"/>
      <c r="Y322" s="21"/>
      <c r="Z322" s="21"/>
      <c r="AA322" s="25"/>
      <c r="AB322" s="23"/>
      <c r="AC322" s="24"/>
      <c r="AD322" s="21"/>
      <c r="AE322" s="21"/>
      <c r="AF322" s="25"/>
      <c r="AG322" s="23"/>
      <c r="AI322" s="21"/>
      <c r="AJ322" s="21"/>
    </row>
    <row r="323">
      <c r="F323" s="21"/>
      <c r="G323" s="22"/>
      <c r="H323" s="23"/>
      <c r="I323" s="23"/>
      <c r="J323" s="23"/>
      <c r="K323" s="24"/>
      <c r="L323" s="25"/>
      <c r="M323" s="23"/>
      <c r="O323" s="21"/>
      <c r="P323" s="21"/>
      <c r="Q323" s="25"/>
      <c r="R323" s="23"/>
      <c r="T323" s="21"/>
      <c r="U323" s="21"/>
      <c r="V323" s="25"/>
      <c r="W323" s="23"/>
      <c r="X323" s="23"/>
      <c r="Y323" s="21"/>
      <c r="Z323" s="21"/>
      <c r="AA323" s="25"/>
      <c r="AB323" s="23"/>
      <c r="AC323" s="24"/>
      <c r="AD323" s="21"/>
      <c r="AE323" s="21"/>
      <c r="AF323" s="25"/>
      <c r="AG323" s="23"/>
      <c r="AI323" s="21"/>
      <c r="AJ323" s="21"/>
    </row>
    <row r="324">
      <c r="F324" s="21"/>
      <c r="G324" s="22"/>
      <c r="H324" s="23"/>
      <c r="I324" s="23"/>
      <c r="J324" s="23"/>
      <c r="K324" s="24"/>
      <c r="L324" s="25"/>
      <c r="M324" s="23"/>
      <c r="O324" s="21"/>
      <c r="P324" s="21"/>
      <c r="Q324" s="25"/>
      <c r="R324" s="23"/>
      <c r="T324" s="21"/>
      <c r="U324" s="21"/>
      <c r="V324" s="25"/>
      <c r="W324" s="23"/>
      <c r="X324" s="23"/>
      <c r="Y324" s="21"/>
      <c r="Z324" s="21"/>
      <c r="AA324" s="25"/>
      <c r="AB324" s="23"/>
      <c r="AC324" s="24"/>
      <c r="AD324" s="21"/>
      <c r="AE324" s="21"/>
      <c r="AF324" s="25"/>
      <c r="AG324" s="23"/>
      <c r="AI324" s="21"/>
      <c r="AJ324" s="21"/>
    </row>
    <row r="325">
      <c r="F325" s="21"/>
      <c r="G325" s="22"/>
      <c r="H325" s="23"/>
      <c r="I325" s="23"/>
      <c r="J325" s="23"/>
      <c r="K325" s="24"/>
      <c r="L325" s="25"/>
      <c r="M325" s="23"/>
      <c r="O325" s="21"/>
      <c r="P325" s="21"/>
      <c r="Q325" s="25"/>
      <c r="R325" s="23"/>
      <c r="T325" s="21"/>
      <c r="U325" s="21"/>
      <c r="V325" s="25"/>
      <c r="W325" s="23"/>
      <c r="X325" s="23"/>
      <c r="Y325" s="21"/>
      <c r="Z325" s="21"/>
      <c r="AA325" s="25"/>
      <c r="AB325" s="23"/>
      <c r="AC325" s="24"/>
      <c r="AD325" s="21"/>
      <c r="AE325" s="21"/>
      <c r="AF325" s="25"/>
      <c r="AG325" s="23"/>
      <c r="AI325" s="21"/>
      <c r="AJ325" s="21"/>
    </row>
    <row r="326">
      <c r="F326" s="21"/>
      <c r="G326" s="22"/>
      <c r="H326" s="23"/>
      <c r="I326" s="23"/>
      <c r="J326" s="23"/>
      <c r="K326" s="24"/>
      <c r="L326" s="25"/>
      <c r="M326" s="23"/>
      <c r="O326" s="21"/>
      <c r="P326" s="21"/>
      <c r="Q326" s="25"/>
      <c r="R326" s="23"/>
      <c r="T326" s="21"/>
      <c r="U326" s="21"/>
      <c r="V326" s="25"/>
      <c r="W326" s="23"/>
      <c r="X326" s="23"/>
      <c r="Y326" s="21"/>
      <c r="Z326" s="21"/>
      <c r="AA326" s="25"/>
      <c r="AB326" s="23"/>
      <c r="AC326" s="24"/>
      <c r="AD326" s="21"/>
      <c r="AE326" s="21"/>
      <c r="AF326" s="25"/>
      <c r="AG326" s="23"/>
      <c r="AI326" s="21"/>
      <c r="AJ326" s="21"/>
    </row>
    <row r="327">
      <c r="F327" s="21"/>
      <c r="G327" s="22"/>
      <c r="H327" s="23"/>
      <c r="I327" s="23"/>
      <c r="J327" s="23"/>
      <c r="K327" s="24"/>
      <c r="L327" s="25"/>
      <c r="M327" s="23"/>
      <c r="O327" s="21"/>
      <c r="P327" s="21"/>
      <c r="Q327" s="25"/>
      <c r="R327" s="23"/>
      <c r="T327" s="21"/>
      <c r="U327" s="21"/>
      <c r="V327" s="25"/>
      <c r="W327" s="23"/>
      <c r="X327" s="23"/>
      <c r="Y327" s="21"/>
      <c r="Z327" s="21"/>
      <c r="AA327" s="25"/>
      <c r="AB327" s="23"/>
      <c r="AC327" s="24"/>
      <c r="AD327" s="21"/>
      <c r="AE327" s="21"/>
      <c r="AF327" s="25"/>
      <c r="AG327" s="23"/>
      <c r="AI327" s="21"/>
      <c r="AJ327" s="21"/>
    </row>
    <row r="328">
      <c r="F328" s="21"/>
      <c r="G328" s="22"/>
      <c r="H328" s="23"/>
      <c r="I328" s="23"/>
      <c r="J328" s="23"/>
      <c r="K328" s="24"/>
      <c r="L328" s="25"/>
      <c r="M328" s="23"/>
      <c r="O328" s="21"/>
      <c r="P328" s="21"/>
      <c r="Q328" s="25"/>
      <c r="R328" s="23"/>
      <c r="T328" s="21"/>
      <c r="U328" s="21"/>
      <c r="V328" s="25"/>
      <c r="W328" s="23"/>
      <c r="X328" s="23"/>
      <c r="Y328" s="21"/>
      <c r="Z328" s="21"/>
      <c r="AA328" s="25"/>
      <c r="AB328" s="23"/>
      <c r="AC328" s="24"/>
      <c r="AD328" s="21"/>
      <c r="AE328" s="21"/>
      <c r="AF328" s="25"/>
      <c r="AG328" s="23"/>
      <c r="AI328" s="21"/>
      <c r="AJ328" s="21"/>
    </row>
    <row r="329">
      <c r="F329" s="21"/>
      <c r="G329" s="22"/>
      <c r="H329" s="23"/>
      <c r="I329" s="23"/>
      <c r="J329" s="23"/>
      <c r="K329" s="24"/>
      <c r="L329" s="25"/>
      <c r="M329" s="23"/>
      <c r="O329" s="21"/>
      <c r="P329" s="21"/>
      <c r="Q329" s="25"/>
      <c r="R329" s="23"/>
      <c r="T329" s="21"/>
      <c r="U329" s="21"/>
      <c r="V329" s="25"/>
      <c r="W329" s="23"/>
      <c r="X329" s="23"/>
      <c r="Y329" s="21"/>
      <c r="Z329" s="21"/>
      <c r="AA329" s="25"/>
      <c r="AB329" s="23"/>
      <c r="AC329" s="24"/>
      <c r="AD329" s="21"/>
      <c r="AE329" s="21"/>
      <c r="AF329" s="25"/>
      <c r="AG329" s="23"/>
      <c r="AI329" s="21"/>
      <c r="AJ329" s="21"/>
    </row>
    <row r="330">
      <c r="F330" s="21"/>
      <c r="G330" s="22"/>
      <c r="H330" s="23"/>
      <c r="I330" s="23"/>
      <c r="J330" s="23"/>
      <c r="K330" s="24"/>
      <c r="L330" s="25"/>
      <c r="M330" s="23"/>
      <c r="O330" s="21"/>
      <c r="P330" s="21"/>
      <c r="Q330" s="25"/>
      <c r="R330" s="23"/>
      <c r="T330" s="21"/>
      <c r="U330" s="21"/>
      <c r="V330" s="25"/>
      <c r="W330" s="23"/>
      <c r="X330" s="23"/>
      <c r="Y330" s="21"/>
      <c r="Z330" s="21"/>
      <c r="AA330" s="25"/>
      <c r="AB330" s="23"/>
      <c r="AC330" s="24"/>
      <c r="AD330" s="21"/>
      <c r="AE330" s="21"/>
      <c r="AF330" s="25"/>
      <c r="AG330" s="23"/>
      <c r="AI330" s="21"/>
      <c r="AJ330" s="21"/>
    </row>
    <row r="331">
      <c r="F331" s="21"/>
      <c r="G331" s="22"/>
      <c r="H331" s="23"/>
      <c r="I331" s="23"/>
      <c r="J331" s="23"/>
      <c r="K331" s="24"/>
      <c r="L331" s="25"/>
      <c r="M331" s="23"/>
      <c r="O331" s="21"/>
      <c r="P331" s="21"/>
      <c r="Q331" s="25"/>
      <c r="R331" s="23"/>
      <c r="T331" s="21"/>
      <c r="U331" s="21"/>
      <c r="V331" s="25"/>
      <c r="W331" s="23"/>
      <c r="X331" s="23"/>
      <c r="Y331" s="21"/>
      <c r="Z331" s="21"/>
      <c r="AA331" s="25"/>
      <c r="AB331" s="23"/>
      <c r="AC331" s="24"/>
      <c r="AD331" s="21"/>
      <c r="AE331" s="21"/>
      <c r="AF331" s="25"/>
      <c r="AG331" s="23"/>
      <c r="AI331" s="21"/>
      <c r="AJ331" s="21"/>
    </row>
    <row r="332">
      <c r="F332" s="21"/>
      <c r="G332" s="22"/>
      <c r="H332" s="23"/>
      <c r="I332" s="23"/>
      <c r="J332" s="23"/>
      <c r="K332" s="24"/>
      <c r="L332" s="25"/>
      <c r="M332" s="23"/>
      <c r="O332" s="21"/>
      <c r="P332" s="21"/>
      <c r="Q332" s="25"/>
      <c r="R332" s="23"/>
      <c r="T332" s="21"/>
      <c r="U332" s="21"/>
      <c r="V332" s="25"/>
      <c r="W332" s="23"/>
      <c r="X332" s="23"/>
      <c r="Y332" s="21"/>
      <c r="Z332" s="21"/>
      <c r="AA332" s="25"/>
      <c r="AB332" s="23"/>
      <c r="AC332" s="24"/>
      <c r="AD332" s="21"/>
      <c r="AE332" s="21"/>
      <c r="AF332" s="25"/>
      <c r="AG332" s="23"/>
      <c r="AI332" s="21"/>
      <c r="AJ332" s="21"/>
    </row>
    <row r="333">
      <c r="F333" s="21"/>
      <c r="G333" s="22"/>
      <c r="H333" s="23"/>
      <c r="I333" s="23"/>
      <c r="J333" s="23"/>
      <c r="K333" s="24"/>
      <c r="L333" s="25"/>
      <c r="M333" s="23"/>
      <c r="O333" s="21"/>
      <c r="P333" s="21"/>
      <c r="Q333" s="25"/>
      <c r="R333" s="23"/>
      <c r="T333" s="21"/>
      <c r="U333" s="21"/>
      <c r="V333" s="25"/>
      <c r="W333" s="23"/>
      <c r="X333" s="23"/>
      <c r="Y333" s="21"/>
      <c r="Z333" s="21"/>
      <c r="AA333" s="25"/>
      <c r="AB333" s="23"/>
      <c r="AC333" s="24"/>
      <c r="AD333" s="21"/>
      <c r="AE333" s="21"/>
      <c r="AF333" s="25"/>
      <c r="AG333" s="23"/>
      <c r="AI333" s="21"/>
      <c r="AJ333" s="21"/>
    </row>
    <row r="334" hidden="1">
      <c r="A334" s="26"/>
      <c r="B334" s="26"/>
      <c r="C334" s="26" t="s">
        <v>21</v>
      </c>
      <c r="D334" s="26" t="s">
        <v>21</v>
      </c>
      <c r="E334" s="26" t="s">
        <v>21</v>
      </c>
      <c r="F334" s="21">
        <v>0.0</v>
      </c>
      <c r="G334" s="22">
        <v>0.0</v>
      </c>
      <c r="H334" s="23"/>
      <c r="I334" s="23">
        <v>0.1</v>
      </c>
      <c r="J334" s="23">
        <v>0.0</v>
      </c>
      <c r="K334" s="24">
        <v>0.0</v>
      </c>
      <c r="L334" s="25">
        <v>0.0</v>
      </c>
      <c r="M334" s="23">
        <v>0.0</v>
      </c>
      <c r="N334" s="26" t="s">
        <v>21</v>
      </c>
      <c r="O334" s="21">
        <v>0.0</v>
      </c>
      <c r="P334" s="21">
        <v>0.0</v>
      </c>
      <c r="Q334" s="25">
        <v>0.0</v>
      </c>
      <c r="R334" s="23">
        <v>0.0</v>
      </c>
      <c r="S334" s="27">
        <v>0.0</v>
      </c>
      <c r="T334" s="21">
        <v>0.0</v>
      </c>
      <c r="U334" s="21">
        <v>0.0</v>
      </c>
      <c r="V334" s="25">
        <v>0.0</v>
      </c>
      <c r="W334" s="23">
        <v>0.0</v>
      </c>
      <c r="X334" s="23"/>
      <c r="Y334" s="21">
        <v>0.0</v>
      </c>
      <c r="Z334" s="21">
        <v>0.0</v>
      </c>
      <c r="AA334" s="25">
        <v>0.0</v>
      </c>
      <c r="AB334" s="23">
        <v>0.0</v>
      </c>
      <c r="AC334" s="24">
        <v>0.0</v>
      </c>
      <c r="AD334" s="21">
        <v>0.0</v>
      </c>
      <c r="AE334" s="21">
        <v>0.0</v>
      </c>
      <c r="AF334" s="25">
        <v>0.0</v>
      </c>
      <c r="AG334" s="23">
        <v>0.0</v>
      </c>
      <c r="AH334" s="27">
        <v>0.0</v>
      </c>
      <c r="AI334" s="21">
        <v>0.0</v>
      </c>
      <c r="AJ334" s="21">
        <v>0.0</v>
      </c>
    </row>
    <row r="335" hidden="1">
      <c r="A335" s="26"/>
      <c r="B335" s="26"/>
      <c r="C335" s="26" t="s">
        <v>21</v>
      </c>
      <c r="D335" s="26" t="s">
        <v>21</v>
      </c>
      <c r="E335" s="26" t="s">
        <v>21</v>
      </c>
      <c r="F335" s="21">
        <v>0.0</v>
      </c>
      <c r="G335" s="22">
        <v>0.0</v>
      </c>
      <c r="H335" s="23"/>
      <c r="I335" s="23">
        <v>0.1</v>
      </c>
      <c r="J335" s="23">
        <v>0.0</v>
      </c>
      <c r="K335" s="24">
        <v>0.0</v>
      </c>
      <c r="L335" s="25">
        <v>0.0</v>
      </c>
      <c r="M335" s="23">
        <v>0.0</v>
      </c>
      <c r="N335" s="26" t="s">
        <v>21</v>
      </c>
      <c r="O335" s="21">
        <v>0.0</v>
      </c>
      <c r="P335" s="21">
        <v>0.0</v>
      </c>
      <c r="Q335" s="25">
        <v>0.0</v>
      </c>
      <c r="R335" s="23">
        <v>0.0</v>
      </c>
      <c r="S335" s="27">
        <v>0.0</v>
      </c>
      <c r="T335" s="21">
        <v>0.0</v>
      </c>
      <c r="U335" s="21">
        <v>0.0</v>
      </c>
      <c r="V335" s="25">
        <v>0.0</v>
      </c>
      <c r="W335" s="23">
        <v>0.0</v>
      </c>
      <c r="X335" s="23"/>
      <c r="Y335" s="21">
        <v>0.0</v>
      </c>
      <c r="Z335" s="21">
        <v>0.0</v>
      </c>
      <c r="AA335" s="25">
        <v>0.0</v>
      </c>
      <c r="AB335" s="23">
        <v>0.0</v>
      </c>
      <c r="AC335" s="24">
        <v>0.0</v>
      </c>
      <c r="AD335" s="21">
        <v>0.0</v>
      </c>
      <c r="AE335" s="21">
        <v>0.0</v>
      </c>
      <c r="AF335" s="25">
        <v>0.0</v>
      </c>
      <c r="AG335" s="23">
        <v>0.0</v>
      </c>
      <c r="AH335" s="27">
        <v>0.0</v>
      </c>
      <c r="AI335" s="21">
        <v>0.0</v>
      </c>
      <c r="AJ335" s="21">
        <v>0.0</v>
      </c>
    </row>
    <row r="336" hidden="1">
      <c r="A336" s="26"/>
      <c r="B336" s="26"/>
      <c r="C336" s="26" t="s">
        <v>21</v>
      </c>
      <c r="D336" s="26" t="s">
        <v>21</v>
      </c>
      <c r="E336" s="26" t="s">
        <v>21</v>
      </c>
      <c r="F336" s="21">
        <v>0.0</v>
      </c>
      <c r="G336" s="22">
        <v>0.0</v>
      </c>
      <c r="H336" s="23"/>
      <c r="I336" s="23">
        <v>0.1</v>
      </c>
      <c r="J336" s="23">
        <v>0.0</v>
      </c>
      <c r="K336" s="24">
        <v>0.0</v>
      </c>
      <c r="L336" s="25">
        <v>0.0</v>
      </c>
      <c r="M336" s="23">
        <v>0.0</v>
      </c>
      <c r="N336" s="26" t="s">
        <v>21</v>
      </c>
      <c r="O336" s="21">
        <v>0.0</v>
      </c>
      <c r="P336" s="21">
        <v>0.0</v>
      </c>
      <c r="Q336" s="25">
        <v>0.0</v>
      </c>
      <c r="R336" s="23">
        <v>0.0</v>
      </c>
      <c r="S336" s="27">
        <v>0.0</v>
      </c>
      <c r="T336" s="21">
        <v>0.0</v>
      </c>
      <c r="U336" s="21">
        <v>0.0</v>
      </c>
      <c r="V336" s="25">
        <v>0.0</v>
      </c>
      <c r="W336" s="23">
        <v>0.0</v>
      </c>
      <c r="X336" s="23"/>
      <c r="Y336" s="21">
        <v>0.0</v>
      </c>
      <c r="Z336" s="21">
        <v>0.0</v>
      </c>
      <c r="AA336" s="25">
        <v>0.0</v>
      </c>
      <c r="AB336" s="23">
        <v>0.0</v>
      </c>
      <c r="AC336" s="24">
        <v>0.0</v>
      </c>
      <c r="AD336" s="21">
        <v>0.0</v>
      </c>
      <c r="AE336" s="21">
        <v>0.0</v>
      </c>
      <c r="AF336" s="25">
        <v>0.0</v>
      </c>
      <c r="AG336" s="23">
        <v>0.0</v>
      </c>
      <c r="AH336" s="27">
        <v>0.0</v>
      </c>
      <c r="AI336" s="21">
        <v>0.0</v>
      </c>
      <c r="AJ336" s="21">
        <v>0.0</v>
      </c>
    </row>
    <row r="337" hidden="1">
      <c r="A337" s="26"/>
      <c r="B337" s="26"/>
      <c r="C337" s="26" t="s">
        <v>21</v>
      </c>
      <c r="D337" s="26" t="s">
        <v>21</v>
      </c>
      <c r="E337" s="26" t="s">
        <v>21</v>
      </c>
      <c r="F337" s="21">
        <v>0.0</v>
      </c>
      <c r="G337" s="22">
        <v>0.0</v>
      </c>
      <c r="H337" s="23"/>
      <c r="I337" s="23">
        <v>0.1</v>
      </c>
      <c r="J337" s="23">
        <v>0.0</v>
      </c>
      <c r="K337" s="24">
        <v>0.0</v>
      </c>
      <c r="L337" s="25">
        <v>0.0</v>
      </c>
      <c r="M337" s="23">
        <v>0.0</v>
      </c>
      <c r="N337" s="26" t="s">
        <v>21</v>
      </c>
      <c r="O337" s="21">
        <v>0.0</v>
      </c>
      <c r="P337" s="21">
        <v>0.0</v>
      </c>
      <c r="Q337" s="25">
        <v>0.0</v>
      </c>
      <c r="R337" s="23">
        <v>0.0</v>
      </c>
      <c r="S337" s="27">
        <v>0.0</v>
      </c>
      <c r="T337" s="21">
        <v>0.0</v>
      </c>
      <c r="U337" s="21">
        <v>0.0</v>
      </c>
      <c r="V337" s="25">
        <v>0.0</v>
      </c>
      <c r="W337" s="23">
        <v>0.0</v>
      </c>
      <c r="X337" s="23"/>
      <c r="Y337" s="21">
        <v>0.0</v>
      </c>
      <c r="Z337" s="21">
        <v>0.0</v>
      </c>
      <c r="AA337" s="25">
        <v>0.0</v>
      </c>
      <c r="AB337" s="23">
        <v>0.0</v>
      </c>
      <c r="AC337" s="24">
        <v>0.0</v>
      </c>
      <c r="AD337" s="21">
        <v>0.0</v>
      </c>
      <c r="AE337" s="21">
        <v>0.0</v>
      </c>
      <c r="AF337" s="25">
        <v>0.0</v>
      </c>
      <c r="AG337" s="23">
        <v>0.0</v>
      </c>
      <c r="AH337" s="27">
        <v>0.0</v>
      </c>
      <c r="AI337" s="21">
        <v>0.0</v>
      </c>
      <c r="AJ337" s="21">
        <v>0.0</v>
      </c>
    </row>
    <row r="338" hidden="1">
      <c r="A338" s="26"/>
      <c r="B338" s="26"/>
      <c r="C338" s="26" t="s">
        <v>21</v>
      </c>
      <c r="D338" s="26" t="s">
        <v>21</v>
      </c>
      <c r="E338" s="26" t="s">
        <v>21</v>
      </c>
      <c r="F338" s="21">
        <v>0.0</v>
      </c>
      <c r="G338" s="22">
        <v>0.0</v>
      </c>
      <c r="H338" s="23"/>
      <c r="I338" s="23">
        <v>0.1</v>
      </c>
      <c r="J338" s="23">
        <v>0.0</v>
      </c>
      <c r="K338" s="24">
        <v>0.0</v>
      </c>
      <c r="L338" s="25">
        <v>0.0</v>
      </c>
      <c r="M338" s="23">
        <v>0.0</v>
      </c>
      <c r="N338" s="26" t="s">
        <v>21</v>
      </c>
      <c r="O338" s="21">
        <v>0.0</v>
      </c>
      <c r="P338" s="21">
        <v>0.0</v>
      </c>
      <c r="Q338" s="25">
        <v>0.0</v>
      </c>
      <c r="R338" s="23">
        <v>0.0</v>
      </c>
      <c r="S338" s="27">
        <v>0.0</v>
      </c>
      <c r="T338" s="21">
        <v>0.0</v>
      </c>
      <c r="U338" s="21">
        <v>0.0</v>
      </c>
      <c r="V338" s="25">
        <v>0.0</v>
      </c>
      <c r="W338" s="23">
        <v>0.0</v>
      </c>
      <c r="X338" s="23"/>
      <c r="Y338" s="21">
        <v>0.0</v>
      </c>
      <c r="Z338" s="21">
        <v>0.0</v>
      </c>
      <c r="AA338" s="25">
        <v>0.0</v>
      </c>
      <c r="AB338" s="23">
        <v>0.0</v>
      </c>
      <c r="AC338" s="24">
        <v>0.0</v>
      </c>
      <c r="AD338" s="21">
        <v>0.0</v>
      </c>
      <c r="AE338" s="21">
        <v>0.0</v>
      </c>
      <c r="AF338" s="25">
        <v>0.0</v>
      </c>
      <c r="AG338" s="23">
        <v>0.0</v>
      </c>
      <c r="AH338" s="27">
        <v>0.0</v>
      </c>
      <c r="AI338" s="21">
        <v>0.0</v>
      </c>
      <c r="AJ338" s="21">
        <v>0.0</v>
      </c>
    </row>
    <row r="339" hidden="1">
      <c r="A339" s="26"/>
      <c r="B339" s="26"/>
      <c r="C339" s="26" t="s">
        <v>21</v>
      </c>
      <c r="D339" s="26" t="s">
        <v>21</v>
      </c>
      <c r="E339" s="26" t="s">
        <v>21</v>
      </c>
      <c r="F339" s="21">
        <v>0.0</v>
      </c>
      <c r="G339" s="22">
        <v>0.0</v>
      </c>
      <c r="H339" s="23"/>
      <c r="I339" s="23">
        <v>0.1</v>
      </c>
      <c r="J339" s="23">
        <v>0.0</v>
      </c>
      <c r="K339" s="24">
        <v>0.0</v>
      </c>
      <c r="L339" s="25">
        <v>0.0</v>
      </c>
      <c r="M339" s="23">
        <v>0.0</v>
      </c>
      <c r="N339" s="26" t="s">
        <v>21</v>
      </c>
      <c r="O339" s="21">
        <v>0.0</v>
      </c>
      <c r="P339" s="21">
        <v>0.0</v>
      </c>
      <c r="Q339" s="25">
        <v>0.0</v>
      </c>
      <c r="R339" s="23">
        <v>0.0</v>
      </c>
      <c r="S339" s="27">
        <v>0.0</v>
      </c>
      <c r="T339" s="21">
        <v>0.0</v>
      </c>
      <c r="U339" s="21">
        <v>0.0</v>
      </c>
      <c r="V339" s="25">
        <v>0.0</v>
      </c>
      <c r="W339" s="23">
        <v>0.0</v>
      </c>
      <c r="X339" s="23"/>
      <c r="Y339" s="21">
        <v>0.0</v>
      </c>
      <c r="Z339" s="21">
        <v>0.0</v>
      </c>
      <c r="AA339" s="25">
        <v>0.0</v>
      </c>
      <c r="AB339" s="23">
        <v>0.0</v>
      </c>
      <c r="AC339" s="24">
        <v>0.0</v>
      </c>
      <c r="AD339" s="21">
        <v>0.0</v>
      </c>
      <c r="AE339" s="21">
        <v>0.0</v>
      </c>
      <c r="AF339" s="25">
        <v>0.0</v>
      </c>
      <c r="AG339" s="23">
        <v>0.0</v>
      </c>
      <c r="AH339" s="27">
        <v>0.0</v>
      </c>
      <c r="AI339" s="21">
        <v>0.0</v>
      </c>
      <c r="AJ339" s="21">
        <v>0.0</v>
      </c>
    </row>
    <row r="340" hidden="1">
      <c r="A340" s="26"/>
      <c r="B340" s="26"/>
      <c r="C340" s="26" t="s">
        <v>21</v>
      </c>
      <c r="D340" s="26" t="s">
        <v>21</v>
      </c>
      <c r="E340" s="26" t="s">
        <v>21</v>
      </c>
      <c r="F340" s="21">
        <v>0.0</v>
      </c>
      <c r="G340" s="22">
        <v>0.0</v>
      </c>
      <c r="H340" s="23"/>
      <c r="I340" s="23">
        <v>0.1</v>
      </c>
      <c r="J340" s="23">
        <v>0.0</v>
      </c>
      <c r="K340" s="24">
        <v>0.0</v>
      </c>
      <c r="L340" s="25">
        <v>0.0</v>
      </c>
      <c r="M340" s="23">
        <v>0.0</v>
      </c>
      <c r="N340" s="26" t="s">
        <v>21</v>
      </c>
      <c r="O340" s="21">
        <v>0.0</v>
      </c>
      <c r="P340" s="21">
        <v>0.0</v>
      </c>
      <c r="Q340" s="25">
        <v>0.0</v>
      </c>
      <c r="R340" s="23">
        <v>0.0</v>
      </c>
      <c r="S340" s="27">
        <v>0.0</v>
      </c>
      <c r="T340" s="21">
        <v>0.0</v>
      </c>
      <c r="U340" s="21">
        <v>0.0</v>
      </c>
      <c r="V340" s="25">
        <v>0.0</v>
      </c>
      <c r="W340" s="23">
        <v>0.0</v>
      </c>
      <c r="X340" s="23"/>
      <c r="Y340" s="21">
        <v>0.0</v>
      </c>
      <c r="Z340" s="21">
        <v>0.0</v>
      </c>
      <c r="AA340" s="25">
        <v>0.0</v>
      </c>
      <c r="AB340" s="23">
        <v>0.0</v>
      </c>
      <c r="AC340" s="24">
        <v>0.0</v>
      </c>
      <c r="AD340" s="21">
        <v>0.0</v>
      </c>
      <c r="AE340" s="21">
        <v>0.0</v>
      </c>
      <c r="AF340" s="25">
        <v>0.0</v>
      </c>
      <c r="AG340" s="23">
        <v>0.0</v>
      </c>
      <c r="AH340" s="27">
        <v>0.0</v>
      </c>
      <c r="AI340" s="21">
        <v>0.0</v>
      </c>
      <c r="AJ340" s="21">
        <v>0.0</v>
      </c>
    </row>
    <row r="341" hidden="1">
      <c r="A341" s="26"/>
      <c r="B341" s="26"/>
      <c r="C341" s="26" t="s">
        <v>21</v>
      </c>
      <c r="D341" s="26" t="s">
        <v>21</v>
      </c>
      <c r="E341" s="26" t="s">
        <v>21</v>
      </c>
      <c r="F341" s="21">
        <v>0.0</v>
      </c>
      <c r="G341" s="22">
        <v>0.0</v>
      </c>
      <c r="H341" s="23"/>
      <c r="I341" s="23">
        <v>0.1</v>
      </c>
      <c r="J341" s="23">
        <v>0.0</v>
      </c>
      <c r="K341" s="24">
        <v>0.0</v>
      </c>
      <c r="L341" s="25">
        <v>0.0</v>
      </c>
      <c r="M341" s="23">
        <v>0.0</v>
      </c>
      <c r="N341" s="26" t="s">
        <v>21</v>
      </c>
      <c r="O341" s="21">
        <v>0.0</v>
      </c>
      <c r="P341" s="21">
        <v>0.0</v>
      </c>
      <c r="Q341" s="25">
        <v>0.0</v>
      </c>
      <c r="R341" s="23">
        <v>0.0</v>
      </c>
      <c r="S341" s="27">
        <v>0.0</v>
      </c>
      <c r="T341" s="21">
        <v>0.0</v>
      </c>
      <c r="U341" s="21">
        <v>0.0</v>
      </c>
      <c r="V341" s="25">
        <v>0.0</v>
      </c>
      <c r="W341" s="23">
        <v>0.0</v>
      </c>
      <c r="X341" s="23"/>
      <c r="Y341" s="21">
        <v>0.0</v>
      </c>
      <c r="Z341" s="21">
        <v>0.0</v>
      </c>
      <c r="AA341" s="25">
        <v>0.0</v>
      </c>
      <c r="AB341" s="23">
        <v>0.0</v>
      </c>
      <c r="AC341" s="24">
        <v>0.0</v>
      </c>
      <c r="AD341" s="21">
        <v>0.0</v>
      </c>
      <c r="AE341" s="21">
        <v>0.0</v>
      </c>
      <c r="AF341" s="25">
        <v>0.0</v>
      </c>
      <c r="AG341" s="23">
        <v>0.0</v>
      </c>
      <c r="AH341" s="27">
        <v>0.0</v>
      </c>
      <c r="AI341" s="21">
        <v>0.0</v>
      </c>
      <c r="AJ341" s="21">
        <v>0.0</v>
      </c>
    </row>
    <row r="342" hidden="1">
      <c r="A342" s="26"/>
      <c r="B342" s="26"/>
      <c r="C342" s="26" t="s">
        <v>21</v>
      </c>
      <c r="D342" s="26" t="s">
        <v>21</v>
      </c>
      <c r="E342" s="26" t="s">
        <v>21</v>
      </c>
      <c r="F342" s="21">
        <v>0.0</v>
      </c>
      <c r="G342" s="22">
        <v>0.0</v>
      </c>
      <c r="H342" s="23"/>
      <c r="I342" s="23">
        <v>0.1</v>
      </c>
      <c r="J342" s="23">
        <v>0.0</v>
      </c>
      <c r="K342" s="24">
        <v>0.0</v>
      </c>
      <c r="L342" s="25">
        <v>0.0</v>
      </c>
      <c r="M342" s="23">
        <v>0.0</v>
      </c>
      <c r="N342" s="26" t="s">
        <v>21</v>
      </c>
      <c r="O342" s="21">
        <v>0.0</v>
      </c>
      <c r="P342" s="21">
        <v>0.0</v>
      </c>
      <c r="Q342" s="25">
        <v>0.0</v>
      </c>
      <c r="R342" s="23">
        <v>0.0</v>
      </c>
      <c r="S342" s="27">
        <v>0.0</v>
      </c>
      <c r="T342" s="21">
        <v>0.0</v>
      </c>
      <c r="U342" s="21">
        <v>0.0</v>
      </c>
      <c r="V342" s="25">
        <v>0.0</v>
      </c>
      <c r="W342" s="23">
        <v>0.0</v>
      </c>
      <c r="X342" s="23"/>
      <c r="Y342" s="21">
        <v>0.0</v>
      </c>
      <c r="Z342" s="21">
        <v>0.0</v>
      </c>
      <c r="AA342" s="25">
        <v>0.0</v>
      </c>
      <c r="AB342" s="23">
        <v>0.0</v>
      </c>
      <c r="AC342" s="24">
        <v>0.0</v>
      </c>
      <c r="AD342" s="21">
        <v>0.0</v>
      </c>
      <c r="AE342" s="21">
        <v>0.0</v>
      </c>
      <c r="AF342" s="25">
        <v>0.0</v>
      </c>
      <c r="AG342" s="23">
        <v>0.0</v>
      </c>
      <c r="AH342" s="27">
        <v>0.0</v>
      </c>
      <c r="AI342" s="21">
        <v>0.0</v>
      </c>
      <c r="AJ342" s="21">
        <v>0.0</v>
      </c>
    </row>
    <row r="343" hidden="1">
      <c r="A343" s="26"/>
      <c r="B343" s="26"/>
      <c r="C343" s="26" t="s">
        <v>21</v>
      </c>
      <c r="D343" s="26" t="s">
        <v>21</v>
      </c>
      <c r="E343" s="26" t="s">
        <v>21</v>
      </c>
      <c r="F343" s="21">
        <v>0.0</v>
      </c>
      <c r="G343" s="22">
        <v>0.0</v>
      </c>
      <c r="H343" s="23"/>
      <c r="I343" s="23">
        <v>0.1</v>
      </c>
      <c r="J343" s="23">
        <v>0.0</v>
      </c>
      <c r="K343" s="24">
        <v>0.0</v>
      </c>
      <c r="L343" s="25">
        <v>0.0</v>
      </c>
      <c r="M343" s="23">
        <v>0.0</v>
      </c>
      <c r="N343" s="26" t="s">
        <v>21</v>
      </c>
      <c r="O343" s="21">
        <v>0.0</v>
      </c>
      <c r="P343" s="21">
        <v>0.0</v>
      </c>
      <c r="Q343" s="25">
        <v>0.0</v>
      </c>
      <c r="R343" s="23">
        <v>0.0</v>
      </c>
      <c r="S343" s="27">
        <v>0.0</v>
      </c>
      <c r="T343" s="21">
        <v>0.0</v>
      </c>
      <c r="U343" s="21">
        <v>0.0</v>
      </c>
      <c r="V343" s="25">
        <v>0.0</v>
      </c>
      <c r="W343" s="23">
        <v>0.0</v>
      </c>
      <c r="X343" s="23"/>
      <c r="Y343" s="21">
        <v>0.0</v>
      </c>
      <c r="Z343" s="21">
        <v>0.0</v>
      </c>
      <c r="AA343" s="25">
        <v>0.0</v>
      </c>
      <c r="AB343" s="23">
        <v>0.0</v>
      </c>
      <c r="AC343" s="24">
        <v>0.0</v>
      </c>
      <c r="AD343" s="21">
        <v>0.0</v>
      </c>
      <c r="AE343" s="21">
        <v>0.0</v>
      </c>
      <c r="AF343" s="25">
        <v>0.0</v>
      </c>
      <c r="AG343" s="23">
        <v>0.0</v>
      </c>
      <c r="AH343" s="27">
        <v>0.0</v>
      </c>
      <c r="AI343" s="21">
        <v>0.0</v>
      </c>
      <c r="AJ343" s="21">
        <v>0.0</v>
      </c>
    </row>
    <row r="344" hidden="1">
      <c r="A344" s="26"/>
      <c r="B344" s="26"/>
      <c r="C344" s="26" t="s">
        <v>21</v>
      </c>
      <c r="D344" s="26" t="s">
        <v>21</v>
      </c>
      <c r="E344" s="26" t="s">
        <v>21</v>
      </c>
      <c r="F344" s="21">
        <v>0.0</v>
      </c>
      <c r="G344" s="22">
        <v>0.0</v>
      </c>
      <c r="H344" s="23"/>
      <c r="I344" s="23">
        <v>0.1</v>
      </c>
      <c r="J344" s="23">
        <v>0.0</v>
      </c>
      <c r="K344" s="24">
        <v>0.0</v>
      </c>
      <c r="L344" s="25">
        <v>0.0</v>
      </c>
      <c r="M344" s="23">
        <v>0.0</v>
      </c>
      <c r="N344" s="26" t="s">
        <v>21</v>
      </c>
      <c r="O344" s="21">
        <v>0.0</v>
      </c>
      <c r="P344" s="21">
        <v>0.0</v>
      </c>
      <c r="Q344" s="25">
        <v>0.0</v>
      </c>
      <c r="R344" s="23">
        <v>0.0</v>
      </c>
      <c r="S344" s="27">
        <v>0.0</v>
      </c>
      <c r="T344" s="21">
        <v>0.0</v>
      </c>
      <c r="U344" s="21">
        <v>0.0</v>
      </c>
      <c r="V344" s="25">
        <v>0.0</v>
      </c>
      <c r="W344" s="23">
        <v>0.0</v>
      </c>
      <c r="X344" s="23"/>
      <c r="Y344" s="21">
        <v>0.0</v>
      </c>
      <c r="Z344" s="21">
        <v>0.0</v>
      </c>
      <c r="AA344" s="25">
        <v>0.0</v>
      </c>
      <c r="AB344" s="23">
        <v>0.0</v>
      </c>
      <c r="AC344" s="24">
        <v>0.0</v>
      </c>
      <c r="AD344" s="21">
        <v>0.0</v>
      </c>
      <c r="AE344" s="21">
        <v>0.0</v>
      </c>
      <c r="AF344" s="25">
        <v>0.0</v>
      </c>
      <c r="AG344" s="23">
        <v>0.0</v>
      </c>
      <c r="AH344" s="27">
        <v>0.0</v>
      </c>
      <c r="AI344" s="21">
        <v>0.0</v>
      </c>
      <c r="AJ344" s="21">
        <v>0.0</v>
      </c>
    </row>
    <row r="345" hidden="1">
      <c r="A345" s="26"/>
      <c r="B345" s="26"/>
      <c r="C345" s="26" t="s">
        <v>21</v>
      </c>
      <c r="D345" s="26" t="s">
        <v>21</v>
      </c>
      <c r="E345" s="26" t="s">
        <v>21</v>
      </c>
      <c r="F345" s="21">
        <v>0.0</v>
      </c>
      <c r="G345" s="22">
        <v>0.0</v>
      </c>
      <c r="H345" s="23"/>
      <c r="I345" s="23">
        <v>0.1</v>
      </c>
      <c r="J345" s="23">
        <v>0.0</v>
      </c>
      <c r="K345" s="24">
        <v>0.0</v>
      </c>
      <c r="L345" s="25">
        <v>0.0</v>
      </c>
      <c r="M345" s="23">
        <v>0.0</v>
      </c>
      <c r="N345" s="26" t="s">
        <v>21</v>
      </c>
      <c r="O345" s="21">
        <v>0.0</v>
      </c>
      <c r="P345" s="21">
        <v>0.0</v>
      </c>
      <c r="Q345" s="25">
        <v>0.0</v>
      </c>
      <c r="R345" s="23">
        <v>0.0</v>
      </c>
      <c r="S345" s="27">
        <v>0.0</v>
      </c>
      <c r="T345" s="21">
        <v>0.0</v>
      </c>
      <c r="U345" s="21">
        <v>0.0</v>
      </c>
      <c r="V345" s="25">
        <v>0.0</v>
      </c>
      <c r="W345" s="23">
        <v>0.0</v>
      </c>
      <c r="X345" s="23"/>
      <c r="Y345" s="21">
        <v>0.0</v>
      </c>
      <c r="Z345" s="21">
        <v>0.0</v>
      </c>
      <c r="AA345" s="25">
        <v>0.0</v>
      </c>
      <c r="AB345" s="23">
        <v>0.0</v>
      </c>
      <c r="AC345" s="24">
        <v>0.0</v>
      </c>
      <c r="AD345" s="21">
        <v>0.0</v>
      </c>
      <c r="AE345" s="21">
        <v>0.0</v>
      </c>
      <c r="AF345" s="25">
        <v>0.0</v>
      </c>
      <c r="AG345" s="23">
        <v>0.0</v>
      </c>
      <c r="AH345" s="27">
        <v>0.0</v>
      </c>
      <c r="AI345" s="21">
        <v>0.0</v>
      </c>
      <c r="AJ345" s="21">
        <v>0.0</v>
      </c>
    </row>
    <row r="346" hidden="1">
      <c r="A346" s="26"/>
      <c r="B346" s="26"/>
      <c r="C346" s="26" t="s">
        <v>21</v>
      </c>
      <c r="D346" s="26" t="s">
        <v>21</v>
      </c>
      <c r="E346" s="26" t="s">
        <v>21</v>
      </c>
      <c r="F346" s="21">
        <v>0.0</v>
      </c>
      <c r="G346" s="22">
        <v>0.0</v>
      </c>
      <c r="H346" s="23"/>
      <c r="I346" s="23">
        <v>0.1</v>
      </c>
      <c r="J346" s="23">
        <v>0.0</v>
      </c>
      <c r="K346" s="24">
        <v>0.0</v>
      </c>
      <c r="L346" s="25">
        <v>0.0</v>
      </c>
      <c r="M346" s="23">
        <v>0.0</v>
      </c>
      <c r="N346" s="26" t="s">
        <v>21</v>
      </c>
      <c r="O346" s="21">
        <v>0.0</v>
      </c>
      <c r="P346" s="21">
        <v>0.0</v>
      </c>
      <c r="Q346" s="25">
        <v>0.0</v>
      </c>
      <c r="R346" s="23">
        <v>0.0</v>
      </c>
      <c r="S346" s="27">
        <v>0.0</v>
      </c>
      <c r="T346" s="21">
        <v>0.0</v>
      </c>
      <c r="U346" s="21">
        <v>0.0</v>
      </c>
      <c r="V346" s="25">
        <v>0.0</v>
      </c>
      <c r="W346" s="23">
        <v>0.0</v>
      </c>
      <c r="X346" s="23"/>
      <c r="Y346" s="21">
        <v>0.0</v>
      </c>
      <c r="Z346" s="21">
        <v>0.0</v>
      </c>
      <c r="AA346" s="25">
        <v>0.0</v>
      </c>
      <c r="AB346" s="23">
        <v>0.0</v>
      </c>
      <c r="AC346" s="24">
        <v>0.0</v>
      </c>
      <c r="AD346" s="21">
        <v>0.0</v>
      </c>
      <c r="AE346" s="21">
        <v>0.0</v>
      </c>
      <c r="AF346" s="25">
        <v>0.0</v>
      </c>
      <c r="AG346" s="23">
        <v>0.0</v>
      </c>
      <c r="AH346" s="27">
        <v>0.0</v>
      </c>
      <c r="AI346" s="21">
        <v>0.0</v>
      </c>
      <c r="AJ346" s="21">
        <v>0.0</v>
      </c>
    </row>
    <row r="347" hidden="1">
      <c r="A347" s="26"/>
      <c r="B347" s="26"/>
      <c r="C347" s="26" t="s">
        <v>21</v>
      </c>
      <c r="D347" s="26" t="s">
        <v>21</v>
      </c>
      <c r="E347" s="26" t="s">
        <v>21</v>
      </c>
      <c r="F347" s="21">
        <v>0.0</v>
      </c>
      <c r="G347" s="22">
        <v>0.0</v>
      </c>
      <c r="H347" s="23"/>
      <c r="I347" s="23">
        <v>0.1</v>
      </c>
      <c r="J347" s="23">
        <v>0.0</v>
      </c>
      <c r="K347" s="24">
        <v>0.0</v>
      </c>
      <c r="L347" s="25">
        <v>0.0</v>
      </c>
      <c r="M347" s="23">
        <v>0.0</v>
      </c>
      <c r="N347" s="26" t="s">
        <v>21</v>
      </c>
      <c r="O347" s="21">
        <v>0.0</v>
      </c>
      <c r="P347" s="21">
        <v>0.0</v>
      </c>
      <c r="Q347" s="25">
        <v>0.0</v>
      </c>
      <c r="R347" s="23">
        <v>0.0</v>
      </c>
      <c r="S347" s="27">
        <v>0.0</v>
      </c>
      <c r="T347" s="21">
        <v>0.0</v>
      </c>
      <c r="U347" s="21">
        <v>0.0</v>
      </c>
      <c r="V347" s="25">
        <v>0.0</v>
      </c>
      <c r="W347" s="23">
        <v>0.0</v>
      </c>
      <c r="X347" s="23"/>
      <c r="Y347" s="21">
        <v>0.0</v>
      </c>
      <c r="Z347" s="21">
        <v>0.0</v>
      </c>
      <c r="AA347" s="25">
        <v>0.0</v>
      </c>
      <c r="AB347" s="23">
        <v>0.0</v>
      </c>
      <c r="AC347" s="24">
        <v>0.0</v>
      </c>
      <c r="AD347" s="21">
        <v>0.0</v>
      </c>
      <c r="AE347" s="21">
        <v>0.0</v>
      </c>
      <c r="AF347" s="25">
        <v>0.0</v>
      </c>
      <c r="AG347" s="23">
        <v>0.0</v>
      </c>
      <c r="AH347" s="27">
        <v>0.0</v>
      </c>
      <c r="AI347" s="21">
        <v>0.0</v>
      </c>
      <c r="AJ347" s="21">
        <v>0.0</v>
      </c>
    </row>
    <row r="348" hidden="1">
      <c r="A348" s="26"/>
      <c r="B348" s="26"/>
      <c r="C348" s="26" t="s">
        <v>21</v>
      </c>
      <c r="D348" s="26" t="s">
        <v>21</v>
      </c>
      <c r="E348" s="26" t="s">
        <v>21</v>
      </c>
      <c r="F348" s="21">
        <v>0.0</v>
      </c>
      <c r="G348" s="22">
        <v>0.0</v>
      </c>
      <c r="H348" s="23"/>
      <c r="I348" s="23">
        <v>0.1</v>
      </c>
      <c r="J348" s="23">
        <v>0.0</v>
      </c>
      <c r="K348" s="24">
        <v>0.0</v>
      </c>
      <c r="L348" s="25">
        <v>0.0</v>
      </c>
      <c r="M348" s="23">
        <v>0.0</v>
      </c>
      <c r="N348" s="26" t="s">
        <v>21</v>
      </c>
      <c r="O348" s="21">
        <v>0.0</v>
      </c>
      <c r="P348" s="21">
        <v>0.0</v>
      </c>
      <c r="Q348" s="25">
        <v>0.0</v>
      </c>
      <c r="R348" s="23">
        <v>0.0</v>
      </c>
      <c r="S348" s="27">
        <v>0.0</v>
      </c>
      <c r="T348" s="21">
        <v>0.0</v>
      </c>
      <c r="U348" s="21">
        <v>0.0</v>
      </c>
      <c r="V348" s="25">
        <v>0.0</v>
      </c>
      <c r="W348" s="23">
        <v>0.0</v>
      </c>
      <c r="X348" s="23"/>
      <c r="Y348" s="21">
        <v>0.0</v>
      </c>
      <c r="Z348" s="21">
        <v>0.0</v>
      </c>
      <c r="AA348" s="25">
        <v>0.0</v>
      </c>
      <c r="AB348" s="23">
        <v>0.0</v>
      </c>
      <c r="AC348" s="24">
        <v>0.0</v>
      </c>
      <c r="AD348" s="21">
        <v>0.0</v>
      </c>
      <c r="AE348" s="21">
        <v>0.0</v>
      </c>
      <c r="AF348" s="25">
        <v>0.0</v>
      </c>
      <c r="AG348" s="23">
        <v>0.0</v>
      </c>
      <c r="AH348" s="27">
        <v>0.0</v>
      </c>
      <c r="AI348" s="21">
        <v>0.0</v>
      </c>
      <c r="AJ348" s="21">
        <v>0.0</v>
      </c>
    </row>
    <row r="349" hidden="1">
      <c r="A349" s="26"/>
      <c r="B349" s="26"/>
      <c r="C349" s="26" t="s">
        <v>21</v>
      </c>
      <c r="D349" s="26" t="s">
        <v>21</v>
      </c>
      <c r="E349" s="26" t="s">
        <v>21</v>
      </c>
      <c r="F349" s="21">
        <v>0.0</v>
      </c>
      <c r="G349" s="22">
        <v>0.0</v>
      </c>
      <c r="H349" s="23"/>
      <c r="I349" s="23">
        <v>0.1</v>
      </c>
      <c r="J349" s="23">
        <v>0.0</v>
      </c>
      <c r="K349" s="24">
        <v>0.0</v>
      </c>
      <c r="L349" s="25">
        <v>0.0</v>
      </c>
      <c r="M349" s="23">
        <v>0.0</v>
      </c>
      <c r="N349" s="26" t="s">
        <v>21</v>
      </c>
      <c r="O349" s="21">
        <v>0.0</v>
      </c>
      <c r="P349" s="21">
        <v>0.0</v>
      </c>
      <c r="Q349" s="25">
        <v>0.0</v>
      </c>
      <c r="R349" s="23">
        <v>0.0</v>
      </c>
      <c r="S349" s="27">
        <v>0.0</v>
      </c>
      <c r="T349" s="21">
        <v>0.0</v>
      </c>
      <c r="U349" s="21">
        <v>0.0</v>
      </c>
      <c r="V349" s="25">
        <v>0.0</v>
      </c>
      <c r="W349" s="23">
        <v>0.0</v>
      </c>
      <c r="X349" s="23"/>
      <c r="Y349" s="21">
        <v>0.0</v>
      </c>
      <c r="Z349" s="21">
        <v>0.0</v>
      </c>
      <c r="AA349" s="25">
        <v>0.0</v>
      </c>
      <c r="AB349" s="23">
        <v>0.0</v>
      </c>
      <c r="AC349" s="24">
        <v>0.0</v>
      </c>
      <c r="AD349" s="21">
        <v>0.0</v>
      </c>
      <c r="AE349" s="21">
        <v>0.0</v>
      </c>
      <c r="AF349" s="25">
        <v>0.0</v>
      </c>
      <c r="AG349" s="23">
        <v>0.0</v>
      </c>
      <c r="AH349" s="27">
        <v>0.0</v>
      </c>
      <c r="AI349" s="21">
        <v>0.0</v>
      </c>
      <c r="AJ349" s="21">
        <v>0.0</v>
      </c>
    </row>
    <row r="350" hidden="1">
      <c r="A350" s="26"/>
      <c r="B350" s="26"/>
      <c r="C350" s="26" t="s">
        <v>21</v>
      </c>
      <c r="D350" s="26" t="s">
        <v>21</v>
      </c>
      <c r="E350" s="26" t="s">
        <v>21</v>
      </c>
      <c r="F350" s="21">
        <v>0.0</v>
      </c>
      <c r="G350" s="22">
        <v>0.0</v>
      </c>
      <c r="H350" s="23"/>
      <c r="I350" s="23">
        <v>0.1</v>
      </c>
      <c r="J350" s="23">
        <v>0.0</v>
      </c>
      <c r="K350" s="24">
        <v>0.0</v>
      </c>
      <c r="L350" s="25">
        <v>0.0</v>
      </c>
      <c r="M350" s="23">
        <v>0.0</v>
      </c>
      <c r="N350" s="26" t="s">
        <v>21</v>
      </c>
      <c r="O350" s="21">
        <v>0.0</v>
      </c>
      <c r="P350" s="21">
        <v>0.0</v>
      </c>
      <c r="Q350" s="25">
        <v>0.0</v>
      </c>
      <c r="R350" s="23">
        <v>0.0</v>
      </c>
      <c r="S350" s="27">
        <v>0.0</v>
      </c>
      <c r="T350" s="21">
        <v>0.0</v>
      </c>
      <c r="U350" s="21">
        <v>0.0</v>
      </c>
      <c r="V350" s="25">
        <v>0.0</v>
      </c>
      <c r="W350" s="23">
        <v>0.0</v>
      </c>
      <c r="X350" s="23"/>
      <c r="Y350" s="21">
        <v>0.0</v>
      </c>
      <c r="Z350" s="21">
        <v>0.0</v>
      </c>
      <c r="AA350" s="25">
        <v>0.0</v>
      </c>
      <c r="AB350" s="23">
        <v>0.0</v>
      </c>
      <c r="AC350" s="24">
        <v>0.0</v>
      </c>
      <c r="AD350" s="21">
        <v>0.0</v>
      </c>
      <c r="AE350" s="21">
        <v>0.0</v>
      </c>
      <c r="AF350" s="25">
        <v>0.0</v>
      </c>
      <c r="AG350" s="23">
        <v>0.0</v>
      </c>
      <c r="AH350" s="27">
        <v>0.0</v>
      </c>
      <c r="AI350" s="21">
        <v>0.0</v>
      </c>
      <c r="AJ350" s="21">
        <v>0.0</v>
      </c>
    </row>
    <row r="351" hidden="1">
      <c r="A351" s="26"/>
      <c r="B351" s="26"/>
      <c r="C351" s="26" t="s">
        <v>21</v>
      </c>
      <c r="D351" s="26" t="s">
        <v>21</v>
      </c>
      <c r="E351" s="26" t="s">
        <v>21</v>
      </c>
      <c r="F351" s="21">
        <v>0.0</v>
      </c>
      <c r="G351" s="22">
        <v>0.0</v>
      </c>
      <c r="H351" s="23"/>
      <c r="I351" s="23">
        <v>0.1</v>
      </c>
      <c r="J351" s="23">
        <v>0.0</v>
      </c>
      <c r="K351" s="24">
        <v>0.0</v>
      </c>
      <c r="L351" s="25">
        <v>0.0</v>
      </c>
      <c r="M351" s="23">
        <v>0.0</v>
      </c>
      <c r="N351" s="26" t="s">
        <v>21</v>
      </c>
      <c r="O351" s="21">
        <v>0.0</v>
      </c>
      <c r="P351" s="21">
        <v>0.0</v>
      </c>
      <c r="Q351" s="25">
        <v>0.0</v>
      </c>
      <c r="R351" s="23">
        <v>0.0</v>
      </c>
      <c r="S351" s="27">
        <v>0.0</v>
      </c>
      <c r="T351" s="21">
        <v>0.0</v>
      </c>
      <c r="U351" s="21">
        <v>0.0</v>
      </c>
      <c r="V351" s="25">
        <v>0.0</v>
      </c>
      <c r="W351" s="23">
        <v>0.0</v>
      </c>
      <c r="X351" s="23"/>
      <c r="Y351" s="21">
        <v>0.0</v>
      </c>
      <c r="Z351" s="21">
        <v>0.0</v>
      </c>
      <c r="AA351" s="25">
        <v>0.0</v>
      </c>
      <c r="AB351" s="23">
        <v>0.0</v>
      </c>
      <c r="AC351" s="24">
        <v>0.0</v>
      </c>
      <c r="AD351" s="21">
        <v>0.0</v>
      </c>
      <c r="AE351" s="21">
        <v>0.0</v>
      </c>
      <c r="AF351" s="25">
        <v>0.0</v>
      </c>
      <c r="AG351" s="23">
        <v>0.0</v>
      </c>
      <c r="AH351" s="27">
        <v>0.0</v>
      </c>
      <c r="AI351" s="21">
        <v>0.0</v>
      </c>
      <c r="AJ351" s="21">
        <v>0.0</v>
      </c>
    </row>
    <row r="352" hidden="1">
      <c r="A352" s="26"/>
      <c r="B352" s="26"/>
      <c r="C352" s="26" t="s">
        <v>21</v>
      </c>
      <c r="D352" s="26" t="s">
        <v>21</v>
      </c>
      <c r="E352" s="26" t="s">
        <v>21</v>
      </c>
      <c r="F352" s="21">
        <v>0.0</v>
      </c>
      <c r="G352" s="22">
        <v>0.0</v>
      </c>
      <c r="H352" s="23"/>
      <c r="I352" s="23">
        <v>0.1</v>
      </c>
      <c r="J352" s="23">
        <v>0.0</v>
      </c>
      <c r="K352" s="24">
        <v>0.0</v>
      </c>
      <c r="L352" s="25">
        <v>0.0</v>
      </c>
      <c r="M352" s="23">
        <v>0.0</v>
      </c>
      <c r="N352" s="26" t="s">
        <v>21</v>
      </c>
      <c r="O352" s="21">
        <v>0.0</v>
      </c>
      <c r="P352" s="21">
        <v>0.0</v>
      </c>
      <c r="Q352" s="25">
        <v>0.0</v>
      </c>
      <c r="R352" s="23">
        <v>0.0</v>
      </c>
      <c r="S352" s="27">
        <v>0.0</v>
      </c>
      <c r="T352" s="21">
        <v>0.0</v>
      </c>
      <c r="U352" s="21">
        <v>0.0</v>
      </c>
      <c r="V352" s="25">
        <v>0.0</v>
      </c>
      <c r="W352" s="23">
        <v>0.0</v>
      </c>
      <c r="X352" s="23"/>
      <c r="Y352" s="21">
        <v>0.0</v>
      </c>
      <c r="Z352" s="21">
        <v>0.0</v>
      </c>
      <c r="AA352" s="25">
        <v>0.0</v>
      </c>
      <c r="AB352" s="23">
        <v>0.0</v>
      </c>
      <c r="AC352" s="24">
        <v>0.0</v>
      </c>
      <c r="AD352" s="21">
        <v>0.0</v>
      </c>
      <c r="AE352" s="21">
        <v>0.0</v>
      </c>
      <c r="AF352" s="25">
        <v>0.0</v>
      </c>
      <c r="AG352" s="23">
        <v>0.0</v>
      </c>
      <c r="AH352" s="27">
        <v>0.0</v>
      </c>
      <c r="AI352" s="21">
        <v>0.0</v>
      </c>
      <c r="AJ352" s="21">
        <v>0.0</v>
      </c>
    </row>
    <row r="353" hidden="1">
      <c r="A353" s="26"/>
      <c r="B353" s="26"/>
      <c r="C353" s="26" t="s">
        <v>21</v>
      </c>
      <c r="D353" s="26" t="s">
        <v>21</v>
      </c>
      <c r="E353" s="26" t="s">
        <v>21</v>
      </c>
      <c r="F353" s="21">
        <v>0.0</v>
      </c>
      <c r="G353" s="22">
        <v>0.0</v>
      </c>
      <c r="H353" s="23"/>
      <c r="I353" s="23">
        <v>0.1</v>
      </c>
      <c r="J353" s="23">
        <v>0.0</v>
      </c>
      <c r="K353" s="24">
        <v>0.0</v>
      </c>
      <c r="L353" s="25">
        <v>0.0</v>
      </c>
      <c r="M353" s="23">
        <v>0.0</v>
      </c>
      <c r="N353" s="26" t="s">
        <v>21</v>
      </c>
      <c r="O353" s="21">
        <v>0.0</v>
      </c>
      <c r="P353" s="21">
        <v>0.0</v>
      </c>
      <c r="Q353" s="25">
        <v>0.0</v>
      </c>
      <c r="R353" s="23">
        <v>0.0</v>
      </c>
      <c r="S353" s="27">
        <v>0.0</v>
      </c>
      <c r="T353" s="21">
        <v>0.0</v>
      </c>
      <c r="U353" s="21">
        <v>0.0</v>
      </c>
      <c r="V353" s="25">
        <v>0.0</v>
      </c>
      <c r="W353" s="23">
        <v>0.0</v>
      </c>
      <c r="X353" s="23"/>
      <c r="Y353" s="21">
        <v>0.0</v>
      </c>
      <c r="Z353" s="21">
        <v>0.0</v>
      </c>
      <c r="AA353" s="25">
        <v>0.0</v>
      </c>
      <c r="AB353" s="23">
        <v>0.0</v>
      </c>
      <c r="AC353" s="24">
        <v>0.0</v>
      </c>
      <c r="AD353" s="21">
        <v>0.0</v>
      </c>
      <c r="AE353" s="21">
        <v>0.0</v>
      </c>
      <c r="AF353" s="25">
        <v>0.0</v>
      </c>
      <c r="AG353" s="23">
        <v>0.0</v>
      </c>
      <c r="AH353" s="27">
        <v>0.0</v>
      </c>
      <c r="AI353" s="21">
        <v>0.0</v>
      </c>
      <c r="AJ353" s="21">
        <v>0.0</v>
      </c>
    </row>
    <row r="354" hidden="1">
      <c r="A354" s="26"/>
      <c r="B354" s="26"/>
      <c r="C354" s="26" t="s">
        <v>21</v>
      </c>
      <c r="D354" s="26" t="s">
        <v>21</v>
      </c>
      <c r="E354" s="26" t="s">
        <v>21</v>
      </c>
      <c r="F354" s="21">
        <v>0.0</v>
      </c>
      <c r="G354" s="22">
        <v>0.0</v>
      </c>
      <c r="H354" s="23"/>
      <c r="I354" s="23">
        <v>0.1</v>
      </c>
      <c r="J354" s="23">
        <v>0.0</v>
      </c>
      <c r="K354" s="24">
        <v>0.0</v>
      </c>
      <c r="L354" s="25">
        <v>0.0</v>
      </c>
      <c r="M354" s="23">
        <v>0.0</v>
      </c>
      <c r="N354" s="26" t="s">
        <v>21</v>
      </c>
      <c r="O354" s="21">
        <v>0.0</v>
      </c>
      <c r="P354" s="21">
        <v>0.0</v>
      </c>
      <c r="Q354" s="25">
        <v>0.0</v>
      </c>
      <c r="R354" s="23">
        <v>0.0</v>
      </c>
      <c r="S354" s="27">
        <v>0.0</v>
      </c>
      <c r="T354" s="21">
        <v>0.0</v>
      </c>
      <c r="U354" s="21">
        <v>0.0</v>
      </c>
      <c r="V354" s="25">
        <v>0.0</v>
      </c>
      <c r="W354" s="23">
        <v>0.0</v>
      </c>
      <c r="X354" s="23"/>
      <c r="Y354" s="21">
        <v>0.0</v>
      </c>
      <c r="Z354" s="21">
        <v>0.0</v>
      </c>
      <c r="AA354" s="25">
        <v>0.0</v>
      </c>
      <c r="AB354" s="23">
        <v>0.0</v>
      </c>
      <c r="AC354" s="24">
        <v>0.0</v>
      </c>
      <c r="AD354" s="21">
        <v>0.0</v>
      </c>
      <c r="AE354" s="21">
        <v>0.0</v>
      </c>
      <c r="AF354" s="25">
        <v>0.0</v>
      </c>
      <c r="AG354" s="23">
        <v>0.0</v>
      </c>
      <c r="AH354" s="27">
        <v>0.0</v>
      </c>
      <c r="AI354" s="21">
        <v>0.0</v>
      </c>
      <c r="AJ354" s="21">
        <v>0.0</v>
      </c>
    </row>
    <row r="355" hidden="1">
      <c r="A355" s="26"/>
      <c r="B355" s="26"/>
      <c r="C355" s="26" t="s">
        <v>21</v>
      </c>
      <c r="D355" s="26" t="s">
        <v>21</v>
      </c>
      <c r="E355" s="26" t="s">
        <v>21</v>
      </c>
      <c r="F355" s="21">
        <v>0.0</v>
      </c>
      <c r="G355" s="22">
        <v>0.0</v>
      </c>
      <c r="H355" s="23"/>
      <c r="I355" s="23">
        <v>0.1</v>
      </c>
      <c r="J355" s="23">
        <v>0.0</v>
      </c>
      <c r="K355" s="24">
        <v>0.0</v>
      </c>
      <c r="L355" s="25">
        <v>0.0</v>
      </c>
      <c r="M355" s="23">
        <v>0.0</v>
      </c>
      <c r="N355" s="26" t="s">
        <v>21</v>
      </c>
      <c r="O355" s="21">
        <v>0.0</v>
      </c>
      <c r="P355" s="21">
        <v>0.0</v>
      </c>
      <c r="Q355" s="25">
        <v>0.0</v>
      </c>
      <c r="R355" s="23">
        <v>0.0</v>
      </c>
      <c r="S355" s="27">
        <v>0.0</v>
      </c>
      <c r="T355" s="21">
        <v>0.0</v>
      </c>
      <c r="U355" s="21">
        <v>0.0</v>
      </c>
      <c r="V355" s="25">
        <v>0.0</v>
      </c>
      <c r="W355" s="23">
        <v>0.0</v>
      </c>
      <c r="X355" s="23"/>
      <c r="Y355" s="21">
        <v>0.0</v>
      </c>
      <c r="Z355" s="21">
        <v>0.0</v>
      </c>
      <c r="AA355" s="25">
        <v>0.0</v>
      </c>
      <c r="AB355" s="23">
        <v>0.0</v>
      </c>
      <c r="AC355" s="24">
        <v>0.0</v>
      </c>
      <c r="AD355" s="21">
        <v>0.0</v>
      </c>
      <c r="AE355" s="21">
        <v>0.0</v>
      </c>
      <c r="AF355" s="25">
        <v>0.0</v>
      </c>
      <c r="AG355" s="23">
        <v>0.0</v>
      </c>
      <c r="AH355" s="27">
        <v>0.0</v>
      </c>
      <c r="AI355" s="21">
        <v>0.0</v>
      </c>
      <c r="AJ355" s="21">
        <v>0.0</v>
      </c>
    </row>
    <row r="356" hidden="1">
      <c r="A356" s="26"/>
      <c r="B356" s="26"/>
      <c r="C356" s="26" t="s">
        <v>21</v>
      </c>
      <c r="D356" s="26" t="s">
        <v>21</v>
      </c>
      <c r="E356" s="26" t="s">
        <v>21</v>
      </c>
      <c r="F356" s="21">
        <v>0.0</v>
      </c>
      <c r="G356" s="22">
        <v>0.0</v>
      </c>
      <c r="H356" s="23"/>
      <c r="I356" s="23">
        <v>0.1</v>
      </c>
      <c r="J356" s="23">
        <v>0.0</v>
      </c>
      <c r="K356" s="24">
        <v>0.0</v>
      </c>
      <c r="L356" s="25">
        <v>0.0</v>
      </c>
      <c r="M356" s="23">
        <v>0.0</v>
      </c>
      <c r="N356" s="26" t="s">
        <v>21</v>
      </c>
      <c r="O356" s="21">
        <v>0.0</v>
      </c>
      <c r="P356" s="21">
        <v>0.0</v>
      </c>
      <c r="Q356" s="25">
        <v>0.0</v>
      </c>
      <c r="R356" s="23">
        <v>0.0</v>
      </c>
      <c r="S356" s="27">
        <v>0.0</v>
      </c>
      <c r="T356" s="21">
        <v>0.0</v>
      </c>
      <c r="U356" s="21">
        <v>0.0</v>
      </c>
      <c r="V356" s="25">
        <v>0.0</v>
      </c>
      <c r="W356" s="23">
        <v>0.0</v>
      </c>
      <c r="X356" s="23"/>
      <c r="Y356" s="21">
        <v>0.0</v>
      </c>
      <c r="Z356" s="21">
        <v>0.0</v>
      </c>
      <c r="AA356" s="25">
        <v>0.0</v>
      </c>
      <c r="AB356" s="23">
        <v>0.0</v>
      </c>
      <c r="AC356" s="24">
        <v>0.0</v>
      </c>
      <c r="AD356" s="21">
        <v>0.0</v>
      </c>
      <c r="AE356" s="21">
        <v>0.0</v>
      </c>
      <c r="AF356" s="25">
        <v>0.0</v>
      </c>
      <c r="AG356" s="23">
        <v>0.0</v>
      </c>
      <c r="AH356" s="27">
        <v>0.0</v>
      </c>
      <c r="AI356" s="21">
        <v>0.0</v>
      </c>
      <c r="AJ356" s="21">
        <v>0.0</v>
      </c>
    </row>
    <row r="357" hidden="1">
      <c r="A357" s="26"/>
      <c r="B357" s="26"/>
      <c r="C357" s="26" t="s">
        <v>21</v>
      </c>
      <c r="D357" s="26" t="s">
        <v>21</v>
      </c>
      <c r="E357" s="26" t="s">
        <v>21</v>
      </c>
      <c r="F357" s="21">
        <v>0.0</v>
      </c>
      <c r="G357" s="22">
        <v>0.0</v>
      </c>
      <c r="H357" s="23"/>
      <c r="I357" s="23">
        <v>0.1</v>
      </c>
      <c r="J357" s="23">
        <v>0.0</v>
      </c>
      <c r="K357" s="24">
        <v>0.0</v>
      </c>
      <c r="L357" s="25">
        <v>0.0</v>
      </c>
      <c r="M357" s="23">
        <v>0.0</v>
      </c>
      <c r="N357" s="26" t="s">
        <v>21</v>
      </c>
      <c r="O357" s="21">
        <v>0.0</v>
      </c>
      <c r="P357" s="21">
        <v>0.0</v>
      </c>
      <c r="Q357" s="25">
        <v>0.0</v>
      </c>
      <c r="R357" s="23">
        <v>0.0</v>
      </c>
      <c r="S357" s="27">
        <v>0.0</v>
      </c>
      <c r="T357" s="21">
        <v>0.0</v>
      </c>
      <c r="U357" s="21">
        <v>0.0</v>
      </c>
      <c r="V357" s="25">
        <v>0.0</v>
      </c>
      <c r="W357" s="23">
        <v>0.0</v>
      </c>
      <c r="X357" s="23"/>
      <c r="Y357" s="21">
        <v>0.0</v>
      </c>
      <c r="Z357" s="21">
        <v>0.0</v>
      </c>
      <c r="AA357" s="25">
        <v>0.0</v>
      </c>
      <c r="AB357" s="23">
        <v>0.0</v>
      </c>
      <c r="AC357" s="24">
        <v>0.0</v>
      </c>
      <c r="AD357" s="21">
        <v>0.0</v>
      </c>
      <c r="AE357" s="21">
        <v>0.0</v>
      </c>
      <c r="AF357" s="25">
        <v>0.0</v>
      </c>
      <c r="AG357" s="23">
        <v>0.0</v>
      </c>
      <c r="AH357" s="27">
        <v>0.0</v>
      </c>
      <c r="AI357" s="21">
        <v>0.0</v>
      </c>
      <c r="AJ357" s="21">
        <v>0.0</v>
      </c>
    </row>
    <row r="358" hidden="1">
      <c r="A358" s="26"/>
      <c r="B358" s="26"/>
      <c r="C358" s="26" t="s">
        <v>21</v>
      </c>
      <c r="D358" s="26" t="s">
        <v>21</v>
      </c>
      <c r="E358" s="26" t="s">
        <v>21</v>
      </c>
      <c r="F358" s="21">
        <v>0.0</v>
      </c>
      <c r="G358" s="22">
        <v>0.0</v>
      </c>
      <c r="H358" s="23"/>
      <c r="I358" s="23">
        <v>0.1</v>
      </c>
      <c r="J358" s="23">
        <v>0.0</v>
      </c>
      <c r="K358" s="24">
        <v>0.0</v>
      </c>
      <c r="L358" s="25">
        <v>0.0</v>
      </c>
      <c r="M358" s="23">
        <v>0.0</v>
      </c>
      <c r="N358" s="26" t="s">
        <v>21</v>
      </c>
      <c r="O358" s="21">
        <v>0.0</v>
      </c>
      <c r="P358" s="21">
        <v>0.0</v>
      </c>
      <c r="Q358" s="25">
        <v>0.0</v>
      </c>
      <c r="R358" s="23">
        <v>0.0</v>
      </c>
      <c r="S358" s="27">
        <v>0.0</v>
      </c>
      <c r="T358" s="21">
        <v>0.0</v>
      </c>
      <c r="U358" s="21">
        <v>0.0</v>
      </c>
      <c r="V358" s="25">
        <v>0.0</v>
      </c>
      <c r="W358" s="23">
        <v>0.0</v>
      </c>
      <c r="X358" s="23"/>
      <c r="Y358" s="21">
        <v>0.0</v>
      </c>
      <c r="Z358" s="21">
        <v>0.0</v>
      </c>
      <c r="AA358" s="25">
        <v>0.0</v>
      </c>
      <c r="AB358" s="23">
        <v>0.0</v>
      </c>
      <c r="AC358" s="24">
        <v>0.0</v>
      </c>
      <c r="AD358" s="21">
        <v>0.0</v>
      </c>
      <c r="AE358" s="21">
        <v>0.0</v>
      </c>
      <c r="AF358" s="25">
        <v>0.0</v>
      </c>
      <c r="AG358" s="23">
        <v>0.0</v>
      </c>
      <c r="AH358" s="27">
        <v>0.0</v>
      </c>
      <c r="AI358" s="21">
        <v>0.0</v>
      </c>
      <c r="AJ358" s="21">
        <v>0.0</v>
      </c>
    </row>
    <row r="359" hidden="1">
      <c r="A359" s="26"/>
      <c r="B359" s="26"/>
      <c r="C359" s="26" t="s">
        <v>21</v>
      </c>
      <c r="D359" s="26" t="s">
        <v>21</v>
      </c>
      <c r="E359" s="26" t="s">
        <v>21</v>
      </c>
      <c r="F359" s="21">
        <v>0.0</v>
      </c>
      <c r="G359" s="22">
        <v>0.0</v>
      </c>
      <c r="H359" s="23"/>
      <c r="I359" s="23">
        <v>0.1</v>
      </c>
      <c r="J359" s="23">
        <v>0.0</v>
      </c>
      <c r="K359" s="24">
        <v>0.0</v>
      </c>
      <c r="L359" s="25">
        <v>0.0</v>
      </c>
      <c r="M359" s="23">
        <v>0.0</v>
      </c>
      <c r="N359" s="26" t="s">
        <v>21</v>
      </c>
      <c r="O359" s="21">
        <v>0.0</v>
      </c>
      <c r="P359" s="21">
        <v>0.0</v>
      </c>
      <c r="Q359" s="25">
        <v>0.0</v>
      </c>
      <c r="R359" s="23">
        <v>0.0</v>
      </c>
      <c r="S359" s="27">
        <v>0.0</v>
      </c>
      <c r="T359" s="21">
        <v>0.0</v>
      </c>
      <c r="U359" s="21">
        <v>0.0</v>
      </c>
      <c r="V359" s="25">
        <v>0.0</v>
      </c>
      <c r="W359" s="23">
        <v>0.0</v>
      </c>
      <c r="X359" s="23"/>
      <c r="Y359" s="21">
        <v>0.0</v>
      </c>
      <c r="Z359" s="21">
        <v>0.0</v>
      </c>
      <c r="AA359" s="25">
        <v>0.0</v>
      </c>
      <c r="AB359" s="23">
        <v>0.0</v>
      </c>
      <c r="AC359" s="24">
        <v>0.0</v>
      </c>
      <c r="AD359" s="21">
        <v>0.0</v>
      </c>
      <c r="AE359" s="21">
        <v>0.0</v>
      </c>
      <c r="AF359" s="25">
        <v>0.0</v>
      </c>
      <c r="AG359" s="23">
        <v>0.0</v>
      </c>
      <c r="AH359" s="27">
        <v>0.0</v>
      </c>
      <c r="AI359" s="21">
        <v>0.0</v>
      </c>
      <c r="AJ359" s="21">
        <v>0.0</v>
      </c>
    </row>
    <row r="360" hidden="1">
      <c r="A360" s="26"/>
      <c r="B360" s="26"/>
      <c r="C360" s="26" t="s">
        <v>21</v>
      </c>
      <c r="D360" s="26" t="s">
        <v>21</v>
      </c>
      <c r="E360" s="26" t="s">
        <v>21</v>
      </c>
      <c r="F360" s="21">
        <v>0.0</v>
      </c>
      <c r="G360" s="22">
        <v>0.0</v>
      </c>
      <c r="H360" s="23"/>
      <c r="I360" s="23">
        <v>0.1</v>
      </c>
      <c r="J360" s="23">
        <v>0.0</v>
      </c>
      <c r="K360" s="24">
        <v>0.0</v>
      </c>
      <c r="L360" s="25">
        <v>0.0</v>
      </c>
      <c r="M360" s="23">
        <v>0.0</v>
      </c>
      <c r="N360" s="26" t="s">
        <v>21</v>
      </c>
      <c r="O360" s="21">
        <v>0.0</v>
      </c>
      <c r="P360" s="21">
        <v>0.0</v>
      </c>
      <c r="Q360" s="25">
        <v>0.0</v>
      </c>
      <c r="R360" s="23">
        <v>0.0</v>
      </c>
      <c r="S360" s="27">
        <v>0.0</v>
      </c>
      <c r="T360" s="21">
        <v>0.0</v>
      </c>
      <c r="U360" s="21">
        <v>0.0</v>
      </c>
      <c r="V360" s="25">
        <v>0.0</v>
      </c>
      <c r="W360" s="23">
        <v>0.0</v>
      </c>
      <c r="X360" s="23"/>
      <c r="Y360" s="21">
        <v>0.0</v>
      </c>
      <c r="Z360" s="21">
        <v>0.0</v>
      </c>
      <c r="AA360" s="25">
        <v>0.0</v>
      </c>
      <c r="AB360" s="23">
        <v>0.0</v>
      </c>
      <c r="AC360" s="24">
        <v>0.0</v>
      </c>
      <c r="AD360" s="21">
        <v>0.0</v>
      </c>
      <c r="AE360" s="21">
        <v>0.0</v>
      </c>
      <c r="AF360" s="25">
        <v>0.0</v>
      </c>
      <c r="AG360" s="23">
        <v>0.0</v>
      </c>
      <c r="AH360" s="27">
        <v>0.0</v>
      </c>
      <c r="AI360" s="21">
        <v>0.0</v>
      </c>
      <c r="AJ360" s="21">
        <v>0.0</v>
      </c>
    </row>
    <row r="361" hidden="1">
      <c r="A361" s="26"/>
      <c r="B361" s="26"/>
      <c r="C361" s="26" t="s">
        <v>21</v>
      </c>
      <c r="D361" s="26" t="s">
        <v>21</v>
      </c>
      <c r="E361" s="26" t="s">
        <v>21</v>
      </c>
      <c r="F361" s="21">
        <v>0.0</v>
      </c>
      <c r="G361" s="22">
        <v>0.0</v>
      </c>
      <c r="H361" s="23"/>
      <c r="I361" s="23">
        <v>0.1</v>
      </c>
      <c r="J361" s="23">
        <v>0.0</v>
      </c>
      <c r="K361" s="24">
        <v>0.0</v>
      </c>
      <c r="L361" s="25">
        <v>0.0</v>
      </c>
      <c r="M361" s="23">
        <v>0.0</v>
      </c>
      <c r="N361" s="26" t="s">
        <v>21</v>
      </c>
      <c r="O361" s="21">
        <v>0.0</v>
      </c>
      <c r="P361" s="21">
        <v>0.0</v>
      </c>
      <c r="Q361" s="25">
        <v>0.0</v>
      </c>
      <c r="R361" s="23">
        <v>0.0</v>
      </c>
      <c r="S361" s="27">
        <v>0.0</v>
      </c>
      <c r="T361" s="21">
        <v>0.0</v>
      </c>
      <c r="U361" s="21">
        <v>0.0</v>
      </c>
      <c r="V361" s="25">
        <v>0.0</v>
      </c>
      <c r="W361" s="23">
        <v>0.0</v>
      </c>
      <c r="X361" s="23"/>
      <c r="Y361" s="21">
        <v>0.0</v>
      </c>
      <c r="Z361" s="21">
        <v>0.0</v>
      </c>
      <c r="AA361" s="25">
        <v>0.0</v>
      </c>
      <c r="AB361" s="23">
        <v>0.0</v>
      </c>
      <c r="AC361" s="24">
        <v>0.0</v>
      </c>
      <c r="AD361" s="21">
        <v>0.0</v>
      </c>
      <c r="AE361" s="21">
        <v>0.0</v>
      </c>
      <c r="AF361" s="25">
        <v>0.0</v>
      </c>
      <c r="AG361" s="23">
        <v>0.0</v>
      </c>
      <c r="AH361" s="27">
        <v>0.0</v>
      </c>
      <c r="AI361" s="21">
        <v>0.0</v>
      </c>
      <c r="AJ361" s="21">
        <v>0.0</v>
      </c>
    </row>
    <row r="362" hidden="1">
      <c r="A362" s="26"/>
      <c r="B362" s="26"/>
      <c r="C362" s="26" t="s">
        <v>21</v>
      </c>
      <c r="D362" s="26" t="s">
        <v>21</v>
      </c>
      <c r="E362" s="26" t="s">
        <v>21</v>
      </c>
      <c r="F362" s="21">
        <v>0.0</v>
      </c>
      <c r="G362" s="22">
        <v>0.0</v>
      </c>
      <c r="H362" s="23"/>
      <c r="I362" s="23">
        <v>0.1</v>
      </c>
      <c r="J362" s="23">
        <v>0.0</v>
      </c>
      <c r="K362" s="24">
        <v>0.0</v>
      </c>
      <c r="L362" s="25">
        <v>0.0</v>
      </c>
      <c r="M362" s="23">
        <v>0.0</v>
      </c>
      <c r="N362" s="26" t="s">
        <v>21</v>
      </c>
      <c r="O362" s="21">
        <v>0.0</v>
      </c>
      <c r="P362" s="21">
        <v>0.0</v>
      </c>
      <c r="Q362" s="25">
        <v>0.0</v>
      </c>
      <c r="R362" s="23">
        <v>0.0</v>
      </c>
      <c r="S362" s="27">
        <v>0.0</v>
      </c>
      <c r="T362" s="21">
        <v>0.0</v>
      </c>
      <c r="U362" s="21">
        <v>0.0</v>
      </c>
      <c r="V362" s="25">
        <v>0.0</v>
      </c>
      <c r="W362" s="23">
        <v>0.0</v>
      </c>
      <c r="X362" s="23"/>
      <c r="Y362" s="21">
        <v>0.0</v>
      </c>
      <c r="Z362" s="21">
        <v>0.0</v>
      </c>
      <c r="AA362" s="25">
        <v>0.0</v>
      </c>
      <c r="AB362" s="23">
        <v>0.0</v>
      </c>
      <c r="AC362" s="24">
        <v>0.0</v>
      </c>
      <c r="AD362" s="21">
        <v>0.0</v>
      </c>
      <c r="AE362" s="21">
        <v>0.0</v>
      </c>
      <c r="AF362" s="25">
        <v>0.0</v>
      </c>
      <c r="AG362" s="23">
        <v>0.0</v>
      </c>
      <c r="AH362" s="27">
        <v>0.0</v>
      </c>
      <c r="AI362" s="21">
        <v>0.0</v>
      </c>
      <c r="AJ362" s="21">
        <v>0.0</v>
      </c>
    </row>
    <row r="363" hidden="1">
      <c r="A363" s="26"/>
      <c r="B363" s="26"/>
      <c r="C363" s="26" t="s">
        <v>21</v>
      </c>
      <c r="D363" s="26" t="s">
        <v>21</v>
      </c>
      <c r="E363" s="26" t="s">
        <v>21</v>
      </c>
      <c r="F363" s="21">
        <v>0.0</v>
      </c>
      <c r="G363" s="22">
        <v>0.0</v>
      </c>
      <c r="H363" s="23"/>
      <c r="I363" s="23">
        <v>0.1</v>
      </c>
      <c r="J363" s="23">
        <v>0.0</v>
      </c>
      <c r="K363" s="24">
        <v>0.0</v>
      </c>
      <c r="L363" s="25">
        <v>0.0</v>
      </c>
      <c r="M363" s="23">
        <v>0.0</v>
      </c>
      <c r="N363" s="26" t="s">
        <v>21</v>
      </c>
      <c r="O363" s="21">
        <v>0.0</v>
      </c>
      <c r="P363" s="21">
        <v>0.0</v>
      </c>
      <c r="Q363" s="25">
        <v>0.0</v>
      </c>
      <c r="R363" s="23">
        <v>0.0</v>
      </c>
      <c r="S363" s="27">
        <v>0.0</v>
      </c>
      <c r="T363" s="21">
        <v>0.0</v>
      </c>
      <c r="U363" s="21">
        <v>0.0</v>
      </c>
      <c r="V363" s="25">
        <v>0.0</v>
      </c>
      <c r="W363" s="23">
        <v>0.0</v>
      </c>
      <c r="X363" s="23"/>
      <c r="Y363" s="21">
        <v>0.0</v>
      </c>
      <c r="Z363" s="21">
        <v>0.0</v>
      </c>
      <c r="AA363" s="25">
        <v>0.0</v>
      </c>
      <c r="AB363" s="23">
        <v>0.0</v>
      </c>
      <c r="AC363" s="24">
        <v>0.0</v>
      </c>
      <c r="AD363" s="21">
        <v>0.0</v>
      </c>
      <c r="AE363" s="21">
        <v>0.0</v>
      </c>
      <c r="AF363" s="25">
        <v>0.0</v>
      </c>
      <c r="AG363" s="23">
        <v>0.0</v>
      </c>
      <c r="AH363" s="27">
        <v>0.0</v>
      </c>
      <c r="AI363" s="21">
        <v>0.0</v>
      </c>
      <c r="AJ363" s="21">
        <v>0.0</v>
      </c>
    </row>
    <row r="364" hidden="1">
      <c r="A364" s="26"/>
      <c r="B364" s="26"/>
      <c r="C364" s="26" t="s">
        <v>21</v>
      </c>
      <c r="D364" s="26" t="s">
        <v>21</v>
      </c>
      <c r="E364" s="26" t="s">
        <v>21</v>
      </c>
      <c r="F364" s="21">
        <v>0.0</v>
      </c>
      <c r="G364" s="22">
        <v>0.0</v>
      </c>
      <c r="H364" s="23"/>
      <c r="I364" s="23">
        <v>0.1</v>
      </c>
      <c r="J364" s="23">
        <v>0.0</v>
      </c>
      <c r="K364" s="24">
        <v>0.0</v>
      </c>
      <c r="L364" s="25">
        <v>0.0</v>
      </c>
      <c r="M364" s="23">
        <v>0.0</v>
      </c>
      <c r="N364" s="26" t="s">
        <v>21</v>
      </c>
      <c r="O364" s="21">
        <v>0.0</v>
      </c>
      <c r="P364" s="21">
        <v>0.0</v>
      </c>
      <c r="Q364" s="25">
        <v>0.0</v>
      </c>
      <c r="R364" s="23">
        <v>0.0</v>
      </c>
      <c r="S364" s="27">
        <v>0.0</v>
      </c>
      <c r="T364" s="21">
        <v>0.0</v>
      </c>
      <c r="U364" s="21">
        <v>0.0</v>
      </c>
      <c r="V364" s="25">
        <v>0.0</v>
      </c>
      <c r="W364" s="23">
        <v>0.0</v>
      </c>
      <c r="X364" s="23"/>
      <c r="Y364" s="21">
        <v>0.0</v>
      </c>
      <c r="Z364" s="21">
        <v>0.0</v>
      </c>
      <c r="AA364" s="25">
        <v>0.0</v>
      </c>
      <c r="AB364" s="23">
        <v>0.0</v>
      </c>
      <c r="AC364" s="24">
        <v>0.0</v>
      </c>
      <c r="AD364" s="21">
        <v>0.0</v>
      </c>
      <c r="AE364" s="21">
        <v>0.0</v>
      </c>
      <c r="AF364" s="25">
        <v>0.0</v>
      </c>
      <c r="AG364" s="23">
        <v>0.0</v>
      </c>
      <c r="AH364" s="27">
        <v>0.0</v>
      </c>
      <c r="AI364" s="21">
        <v>0.0</v>
      </c>
      <c r="AJ364" s="21">
        <v>0.0</v>
      </c>
    </row>
    <row r="365" hidden="1">
      <c r="A365" s="26"/>
      <c r="B365" s="26"/>
      <c r="C365" s="26" t="s">
        <v>21</v>
      </c>
      <c r="D365" s="26" t="s">
        <v>21</v>
      </c>
      <c r="E365" s="26" t="s">
        <v>21</v>
      </c>
      <c r="F365" s="21">
        <v>0.0</v>
      </c>
      <c r="G365" s="22">
        <v>0.0</v>
      </c>
      <c r="H365" s="23"/>
      <c r="I365" s="23">
        <v>0.1</v>
      </c>
      <c r="J365" s="23">
        <v>0.0</v>
      </c>
      <c r="K365" s="24">
        <v>0.0</v>
      </c>
      <c r="L365" s="25">
        <v>0.0</v>
      </c>
      <c r="M365" s="23">
        <v>0.0</v>
      </c>
      <c r="N365" s="26" t="s">
        <v>21</v>
      </c>
      <c r="O365" s="21">
        <v>0.0</v>
      </c>
      <c r="P365" s="21">
        <v>0.0</v>
      </c>
      <c r="Q365" s="25">
        <v>0.0</v>
      </c>
      <c r="R365" s="23">
        <v>0.0</v>
      </c>
      <c r="S365" s="27">
        <v>0.0</v>
      </c>
      <c r="T365" s="21">
        <v>0.0</v>
      </c>
      <c r="U365" s="21">
        <v>0.0</v>
      </c>
      <c r="V365" s="25">
        <v>0.0</v>
      </c>
      <c r="W365" s="23">
        <v>0.0</v>
      </c>
      <c r="X365" s="23"/>
      <c r="Y365" s="21">
        <v>0.0</v>
      </c>
      <c r="Z365" s="21">
        <v>0.0</v>
      </c>
      <c r="AA365" s="25">
        <v>0.0</v>
      </c>
      <c r="AB365" s="23">
        <v>0.0</v>
      </c>
      <c r="AC365" s="24">
        <v>0.0</v>
      </c>
      <c r="AD365" s="21">
        <v>0.0</v>
      </c>
      <c r="AE365" s="21">
        <v>0.0</v>
      </c>
      <c r="AF365" s="25">
        <v>0.0</v>
      </c>
      <c r="AG365" s="23">
        <v>0.0</v>
      </c>
      <c r="AH365" s="27">
        <v>0.0</v>
      </c>
      <c r="AI365" s="21">
        <v>0.0</v>
      </c>
      <c r="AJ365" s="21">
        <v>0.0</v>
      </c>
    </row>
    <row r="366" hidden="1">
      <c r="A366" s="26"/>
      <c r="B366" s="26"/>
      <c r="C366" s="26" t="s">
        <v>21</v>
      </c>
      <c r="D366" s="26" t="s">
        <v>21</v>
      </c>
      <c r="E366" s="26" t="s">
        <v>21</v>
      </c>
      <c r="F366" s="21">
        <v>0.0</v>
      </c>
      <c r="G366" s="22">
        <v>0.0</v>
      </c>
      <c r="H366" s="23"/>
      <c r="I366" s="23">
        <v>0.1</v>
      </c>
      <c r="J366" s="23">
        <v>0.0</v>
      </c>
      <c r="K366" s="24">
        <v>0.0</v>
      </c>
      <c r="L366" s="25">
        <v>0.0</v>
      </c>
      <c r="M366" s="23">
        <v>0.0</v>
      </c>
      <c r="N366" s="26" t="s">
        <v>21</v>
      </c>
      <c r="O366" s="21">
        <v>0.0</v>
      </c>
      <c r="P366" s="21">
        <v>0.0</v>
      </c>
      <c r="Q366" s="25">
        <v>0.0</v>
      </c>
      <c r="R366" s="23">
        <v>0.0</v>
      </c>
      <c r="S366" s="27">
        <v>0.0</v>
      </c>
      <c r="T366" s="21">
        <v>0.0</v>
      </c>
      <c r="U366" s="21">
        <v>0.0</v>
      </c>
      <c r="V366" s="25">
        <v>0.0</v>
      </c>
      <c r="W366" s="23">
        <v>0.0</v>
      </c>
      <c r="X366" s="23"/>
      <c r="Y366" s="21">
        <v>0.0</v>
      </c>
      <c r="Z366" s="21">
        <v>0.0</v>
      </c>
      <c r="AA366" s="25">
        <v>0.0</v>
      </c>
      <c r="AB366" s="23">
        <v>0.0</v>
      </c>
      <c r="AC366" s="24">
        <v>0.0</v>
      </c>
      <c r="AD366" s="21">
        <v>0.0</v>
      </c>
      <c r="AE366" s="21">
        <v>0.0</v>
      </c>
      <c r="AF366" s="25">
        <v>0.0</v>
      </c>
      <c r="AG366" s="23">
        <v>0.0</v>
      </c>
      <c r="AH366" s="27">
        <v>0.0</v>
      </c>
      <c r="AI366" s="21">
        <v>0.0</v>
      </c>
      <c r="AJ366" s="21">
        <v>0.0</v>
      </c>
    </row>
    <row r="367" hidden="1">
      <c r="A367" s="26"/>
      <c r="B367" s="26"/>
      <c r="C367" s="26" t="s">
        <v>21</v>
      </c>
      <c r="D367" s="26" t="s">
        <v>21</v>
      </c>
      <c r="E367" s="26" t="s">
        <v>21</v>
      </c>
      <c r="F367" s="21">
        <v>0.0</v>
      </c>
      <c r="G367" s="22">
        <v>0.0</v>
      </c>
      <c r="H367" s="23"/>
      <c r="I367" s="23">
        <v>0.1</v>
      </c>
      <c r="J367" s="23">
        <v>0.0</v>
      </c>
      <c r="K367" s="24">
        <v>0.0</v>
      </c>
      <c r="L367" s="25">
        <v>0.0</v>
      </c>
      <c r="M367" s="23">
        <v>0.0</v>
      </c>
      <c r="N367" s="26" t="s">
        <v>21</v>
      </c>
      <c r="O367" s="21">
        <v>0.0</v>
      </c>
      <c r="P367" s="21">
        <v>0.0</v>
      </c>
      <c r="Q367" s="25">
        <v>0.0</v>
      </c>
      <c r="R367" s="23">
        <v>0.0</v>
      </c>
      <c r="S367" s="27">
        <v>0.0</v>
      </c>
      <c r="T367" s="21">
        <v>0.0</v>
      </c>
      <c r="U367" s="21">
        <v>0.0</v>
      </c>
      <c r="V367" s="25">
        <v>0.0</v>
      </c>
      <c r="W367" s="23">
        <v>0.0</v>
      </c>
      <c r="X367" s="23"/>
      <c r="Y367" s="21">
        <v>0.0</v>
      </c>
      <c r="Z367" s="21">
        <v>0.0</v>
      </c>
      <c r="AA367" s="25">
        <v>0.0</v>
      </c>
      <c r="AB367" s="23">
        <v>0.0</v>
      </c>
      <c r="AC367" s="24">
        <v>0.0</v>
      </c>
      <c r="AD367" s="21">
        <v>0.0</v>
      </c>
      <c r="AE367" s="21">
        <v>0.0</v>
      </c>
      <c r="AF367" s="25">
        <v>0.0</v>
      </c>
      <c r="AG367" s="23">
        <v>0.0</v>
      </c>
      <c r="AH367" s="27">
        <v>0.0</v>
      </c>
      <c r="AI367" s="21">
        <v>0.0</v>
      </c>
      <c r="AJ367" s="21">
        <v>0.0</v>
      </c>
    </row>
    <row r="368" hidden="1">
      <c r="A368" s="26"/>
      <c r="B368" s="26"/>
      <c r="C368" s="26" t="s">
        <v>21</v>
      </c>
      <c r="D368" s="26" t="s">
        <v>21</v>
      </c>
      <c r="E368" s="26" t="s">
        <v>21</v>
      </c>
      <c r="F368" s="21">
        <v>0.0</v>
      </c>
      <c r="G368" s="22">
        <v>0.0</v>
      </c>
      <c r="H368" s="23"/>
      <c r="I368" s="23">
        <v>0.1</v>
      </c>
      <c r="J368" s="23">
        <v>0.0</v>
      </c>
      <c r="K368" s="24">
        <v>0.0</v>
      </c>
      <c r="L368" s="25">
        <v>0.0</v>
      </c>
      <c r="M368" s="23">
        <v>0.0</v>
      </c>
      <c r="N368" s="26" t="s">
        <v>21</v>
      </c>
      <c r="O368" s="21">
        <v>0.0</v>
      </c>
      <c r="P368" s="21">
        <v>0.0</v>
      </c>
      <c r="Q368" s="25">
        <v>0.0</v>
      </c>
      <c r="R368" s="23">
        <v>0.0</v>
      </c>
      <c r="S368" s="27">
        <v>0.0</v>
      </c>
      <c r="T368" s="21">
        <v>0.0</v>
      </c>
      <c r="U368" s="21">
        <v>0.0</v>
      </c>
      <c r="V368" s="25">
        <v>0.0</v>
      </c>
      <c r="W368" s="23">
        <v>0.0</v>
      </c>
      <c r="X368" s="23"/>
      <c r="Y368" s="21">
        <v>0.0</v>
      </c>
      <c r="Z368" s="21">
        <v>0.0</v>
      </c>
      <c r="AA368" s="25">
        <v>0.0</v>
      </c>
      <c r="AB368" s="23">
        <v>0.0</v>
      </c>
      <c r="AC368" s="24">
        <v>0.0</v>
      </c>
      <c r="AD368" s="21">
        <v>0.0</v>
      </c>
      <c r="AE368" s="21">
        <v>0.0</v>
      </c>
      <c r="AF368" s="25">
        <v>0.0</v>
      </c>
      <c r="AG368" s="23">
        <v>0.0</v>
      </c>
      <c r="AH368" s="27">
        <v>0.0</v>
      </c>
      <c r="AI368" s="21">
        <v>0.0</v>
      </c>
      <c r="AJ368" s="21">
        <v>0.0</v>
      </c>
    </row>
    <row r="369" hidden="1">
      <c r="A369" s="26"/>
      <c r="B369" s="26"/>
      <c r="C369" s="26" t="s">
        <v>21</v>
      </c>
      <c r="D369" s="26" t="s">
        <v>21</v>
      </c>
      <c r="E369" s="26" t="s">
        <v>21</v>
      </c>
      <c r="F369" s="21">
        <v>0.0</v>
      </c>
      <c r="G369" s="22">
        <v>0.0</v>
      </c>
      <c r="H369" s="23"/>
      <c r="I369" s="23">
        <v>0.1</v>
      </c>
      <c r="J369" s="23">
        <v>0.0</v>
      </c>
      <c r="K369" s="24">
        <v>0.0</v>
      </c>
      <c r="L369" s="25">
        <v>0.0</v>
      </c>
      <c r="M369" s="23">
        <v>0.0</v>
      </c>
      <c r="N369" s="26" t="s">
        <v>21</v>
      </c>
      <c r="O369" s="21">
        <v>0.0</v>
      </c>
      <c r="P369" s="21">
        <v>0.0</v>
      </c>
      <c r="Q369" s="25">
        <v>0.0</v>
      </c>
      <c r="R369" s="23">
        <v>0.0</v>
      </c>
      <c r="S369" s="27">
        <v>0.0</v>
      </c>
      <c r="T369" s="21">
        <v>0.0</v>
      </c>
      <c r="U369" s="21">
        <v>0.0</v>
      </c>
      <c r="V369" s="25">
        <v>0.0</v>
      </c>
      <c r="W369" s="23">
        <v>0.0</v>
      </c>
      <c r="X369" s="23"/>
      <c r="Y369" s="21">
        <v>0.0</v>
      </c>
      <c r="Z369" s="21">
        <v>0.0</v>
      </c>
      <c r="AA369" s="25">
        <v>0.0</v>
      </c>
      <c r="AB369" s="23">
        <v>0.0</v>
      </c>
      <c r="AC369" s="24">
        <v>0.0</v>
      </c>
      <c r="AD369" s="21">
        <v>0.0</v>
      </c>
      <c r="AE369" s="21">
        <v>0.0</v>
      </c>
      <c r="AF369" s="25">
        <v>0.0</v>
      </c>
      <c r="AG369" s="23">
        <v>0.0</v>
      </c>
      <c r="AH369" s="27">
        <v>0.0</v>
      </c>
      <c r="AI369" s="21">
        <v>0.0</v>
      </c>
      <c r="AJ369" s="21">
        <v>0.0</v>
      </c>
    </row>
    <row r="370" hidden="1">
      <c r="A370" s="26"/>
      <c r="B370" s="26"/>
      <c r="C370" s="26" t="s">
        <v>21</v>
      </c>
      <c r="D370" s="26" t="s">
        <v>21</v>
      </c>
      <c r="E370" s="26" t="s">
        <v>21</v>
      </c>
      <c r="F370" s="21">
        <v>0.0</v>
      </c>
      <c r="G370" s="22">
        <v>0.0</v>
      </c>
      <c r="H370" s="23"/>
      <c r="I370" s="23">
        <v>0.1</v>
      </c>
      <c r="J370" s="23">
        <v>0.0</v>
      </c>
      <c r="K370" s="24">
        <v>0.0</v>
      </c>
      <c r="L370" s="25">
        <v>0.0</v>
      </c>
      <c r="M370" s="23">
        <v>0.0</v>
      </c>
      <c r="N370" s="26" t="s">
        <v>21</v>
      </c>
      <c r="O370" s="21">
        <v>0.0</v>
      </c>
      <c r="P370" s="21">
        <v>0.0</v>
      </c>
      <c r="Q370" s="25">
        <v>0.0</v>
      </c>
      <c r="R370" s="23">
        <v>0.0</v>
      </c>
      <c r="S370" s="27">
        <v>0.0</v>
      </c>
      <c r="T370" s="21">
        <v>0.0</v>
      </c>
      <c r="U370" s="21">
        <v>0.0</v>
      </c>
      <c r="V370" s="25">
        <v>0.0</v>
      </c>
      <c r="W370" s="23">
        <v>0.0</v>
      </c>
      <c r="X370" s="23"/>
      <c r="Y370" s="21">
        <v>0.0</v>
      </c>
      <c r="Z370" s="21">
        <v>0.0</v>
      </c>
      <c r="AA370" s="25">
        <v>0.0</v>
      </c>
      <c r="AB370" s="23">
        <v>0.0</v>
      </c>
      <c r="AC370" s="24">
        <v>0.0</v>
      </c>
      <c r="AD370" s="21">
        <v>0.0</v>
      </c>
      <c r="AE370" s="21">
        <v>0.0</v>
      </c>
      <c r="AF370" s="25">
        <v>0.0</v>
      </c>
      <c r="AG370" s="23">
        <v>0.0</v>
      </c>
      <c r="AH370" s="27">
        <v>0.0</v>
      </c>
      <c r="AI370" s="21">
        <v>0.0</v>
      </c>
      <c r="AJ370" s="21">
        <v>0.0</v>
      </c>
    </row>
    <row r="371" hidden="1">
      <c r="A371" s="26"/>
      <c r="B371" s="26"/>
      <c r="C371" s="26" t="s">
        <v>21</v>
      </c>
      <c r="D371" s="26" t="s">
        <v>21</v>
      </c>
      <c r="E371" s="26" t="s">
        <v>21</v>
      </c>
      <c r="F371" s="21">
        <v>0.0</v>
      </c>
      <c r="G371" s="22">
        <v>0.0</v>
      </c>
      <c r="H371" s="23"/>
      <c r="I371" s="23">
        <v>0.1</v>
      </c>
      <c r="J371" s="23">
        <v>0.0</v>
      </c>
      <c r="K371" s="24">
        <v>0.0</v>
      </c>
      <c r="L371" s="25">
        <v>0.0</v>
      </c>
      <c r="M371" s="23">
        <v>0.0</v>
      </c>
      <c r="N371" s="26" t="s">
        <v>21</v>
      </c>
      <c r="O371" s="21">
        <v>0.0</v>
      </c>
      <c r="P371" s="21">
        <v>0.0</v>
      </c>
      <c r="Q371" s="25">
        <v>0.0</v>
      </c>
      <c r="R371" s="23">
        <v>0.0</v>
      </c>
      <c r="S371" s="27">
        <v>0.0</v>
      </c>
      <c r="T371" s="21">
        <v>0.0</v>
      </c>
      <c r="U371" s="21">
        <v>0.0</v>
      </c>
      <c r="V371" s="25">
        <v>0.0</v>
      </c>
      <c r="W371" s="23">
        <v>0.0</v>
      </c>
      <c r="X371" s="23"/>
      <c r="Y371" s="21">
        <v>0.0</v>
      </c>
      <c r="Z371" s="21">
        <v>0.0</v>
      </c>
      <c r="AA371" s="25">
        <v>0.0</v>
      </c>
      <c r="AB371" s="23">
        <v>0.0</v>
      </c>
      <c r="AC371" s="24">
        <v>0.0</v>
      </c>
      <c r="AD371" s="21">
        <v>0.0</v>
      </c>
      <c r="AE371" s="21">
        <v>0.0</v>
      </c>
      <c r="AF371" s="25">
        <v>0.0</v>
      </c>
      <c r="AG371" s="23">
        <v>0.0</v>
      </c>
      <c r="AH371" s="27">
        <v>0.0</v>
      </c>
      <c r="AI371" s="21">
        <v>0.0</v>
      </c>
      <c r="AJ371" s="21">
        <v>0.0</v>
      </c>
    </row>
    <row r="372" hidden="1">
      <c r="A372" s="26"/>
      <c r="B372" s="26"/>
      <c r="C372" s="26" t="s">
        <v>21</v>
      </c>
      <c r="D372" s="26" t="s">
        <v>21</v>
      </c>
      <c r="E372" s="26" t="s">
        <v>21</v>
      </c>
      <c r="F372" s="21">
        <v>0.0</v>
      </c>
      <c r="G372" s="22">
        <v>0.0</v>
      </c>
      <c r="H372" s="23"/>
      <c r="I372" s="23">
        <v>0.1</v>
      </c>
      <c r="J372" s="23">
        <v>0.0</v>
      </c>
      <c r="K372" s="24">
        <v>0.0</v>
      </c>
      <c r="L372" s="25">
        <v>0.0</v>
      </c>
      <c r="M372" s="23">
        <v>0.0</v>
      </c>
      <c r="N372" s="26" t="s">
        <v>21</v>
      </c>
      <c r="O372" s="21">
        <v>0.0</v>
      </c>
      <c r="P372" s="21">
        <v>0.0</v>
      </c>
      <c r="Q372" s="25">
        <v>0.0</v>
      </c>
      <c r="R372" s="23">
        <v>0.0</v>
      </c>
      <c r="S372" s="27">
        <v>0.0</v>
      </c>
      <c r="T372" s="21">
        <v>0.0</v>
      </c>
      <c r="U372" s="21">
        <v>0.0</v>
      </c>
      <c r="V372" s="25">
        <v>0.0</v>
      </c>
      <c r="W372" s="23">
        <v>0.0</v>
      </c>
      <c r="X372" s="23"/>
      <c r="Y372" s="21">
        <v>0.0</v>
      </c>
      <c r="Z372" s="21">
        <v>0.0</v>
      </c>
      <c r="AA372" s="25">
        <v>0.0</v>
      </c>
      <c r="AB372" s="23">
        <v>0.0</v>
      </c>
      <c r="AC372" s="24">
        <v>0.0</v>
      </c>
      <c r="AD372" s="21">
        <v>0.0</v>
      </c>
      <c r="AE372" s="21">
        <v>0.0</v>
      </c>
      <c r="AF372" s="25">
        <v>0.0</v>
      </c>
      <c r="AG372" s="23">
        <v>0.0</v>
      </c>
      <c r="AH372" s="27">
        <v>0.0</v>
      </c>
      <c r="AI372" s="21">
        <v>0.0</v>
      </c>
      <c r="AJ372" s="21">
        <v>0.0</v>
      </c>
    </row>
    <row r="373" hidden="1">
      <c r="A373" s="26"/>
      <c r="B373" s="26"/>
      <c r="C373" s="26" t="s">
        <v>21</v>
      </c>
      <c r="D373" s="26" t="s">
        <v>21</v>
      </c>
      <c r="E373" s="26" t="s">
        <v>21</v>
      </c>
      <c r="F373" s="21">
        <v>0.0</v>
      </c>
      <c r="G373" s="22">
        <v>0.0</v>
      </c>
      <c r="H373" s="23"/>
      <c r="I373" s="23">
        <v>0.1</v>
      </c>
      <c r="J373" s="23">
        <v>0.0</v>
      </c>
      <c r="K373" s="24">
        <v>0.0</v>
      </c>
      <c r="L373" s="25">
        <v>0.0</v>
      </c>
      <c r="M373" s="23">
        <v>0.0</v>
      </c>
      <c r="N373" s="26" t="s">
        <v>21</v>
      </c>
      <c r="O373" s="21">
        <v>0.0</v>
      </c>
      <c r="P373" s="21">
        <v>0.0</v>
      </c>
      <c r="Q373" s="25">
        <v>0.0</v>
      </c>
      <c r="R373" s="23">
        <v>0.0</v>
      </c>
      <c r="S373" s="27">
        <v>0.0</v>
      </c>
      <c r="T373" s="21">
        <v>0.0</v>
      </c>
      <c r="U373" s="21">
        <v>0.0</v>
      </c>
      <c r="V373" s="25">
        <v>0.0</v>
      </c>
      <c r="W373" s="23">
        <v>0.0</v>
      </c>
      <c r="X373" s="23"/>
      <c r="Y373" s="21">
        <v>0.0</v>
      </c>
      <c r="Z373" s="21">
        <v>0.0</v>
      </c>
      <c r="AA373" s="25">
        <v>0.0</v>
      </c>
      <c r="AB373" s="23">
        <v>0.0</v>
      </c>
      <c r="AC373" s="24">
        <v>0.0</v>
      </c>
      <c r="AD373" s="21">
        <v>0.0</v>
      </c>
      <c r="AE373" s="21">
        <v>0.0</v>
      </c>
      <c r="AF373" s="25">
        <v>0.0</v>
      </c>
      <c r="AG373" s="23">
        <v>0.0</v>
      </c>
      <c r="AH373" s="27">
        <v>0.0</v>
      </c>
      <c r="AI373" s="21">
        <v>0.0</v>
      </c>
      <c r="AJ373" s="21">
        <v>0.0</v>
      </c>
    </row>
    <row r="374" hidden="1">
      <c r="A374" s="26"/>
      <c r="B374" s="26"/>
      <c r="C374" s="26" t="s">
        <v>21</v>
      </c>
      <c r="D374" s="26" t="s">
        <v>21</v>
      </c>
      <c r="E374" s="26" t="s">
        <v>21</v>
      </c>
      <c r="F374" s="21">
        <v>0.0</v>
      </c>
      <c r="G374" s="22">
        <v>0.0</v>
      </c>
      <c r="H374" s="23"/>
      <c r="I374" s="23">
        <v>0.1</v>
      </c>
      <c r="J374" s="23">
        <v>0.0</v>
      </c>
      <c r="K374" s="24">
        <v>0.0</v>
      </c>
      <c r="L374" s="25">
        <v>0.0</v>
      </c>
      <c r="M374" s="23">
        <v>0.0</v>
      </c>
      <c r="N374" s="26" t="s">
        <v>21</v>
      </c>
      <c r="O374" s="21">
        <v>0.0</v>
      </c>
      <c r="P374" s="21">
        <v>0.0</v>
      </c>
      <c r="Q374" s="25">
        <v>0.0</v>
      </c>
      <c r="R374" s="23">
        <v>0.0</v>
      </c>
      <c r="S374" s="27">
        <v>0.0</v>
      </c>
      <c r="T374" s="21">
        <v>0.0</v>
      </c>
      <c r="U374" s="21">
        <v>0.0</v>
      </c>
      <c r="V374" s="25">
        <v>0.0</v>
      </c>
      <c r="W374" s="23">
        <v>0.0</v>
      </c>
      <c r="X374" s="23"/>
      <c r="Y374" s="21">
        <v>0.0</v>
      </c>
      <c r="Z374" s="21">
        <v>0.0</v>
      </c>
      <c r="AA374" s="25">
        <v>0.0</v>
      </c>
      <c r="AB374" s="23">
        <v>0.0</v>
      </c>
      <c r="AC374" s="24">
        <v>0.0</v>
      </c>
      <c r="AD374" s="21">
        <v>0.0</v>
      </c>
      <c r="AE374" s="21">
        <v>0.0</v>
      </c>
      <c r="AF374" s="25">
        <v>0.0</v>
      </c>
      <c r="AG374" s="23">
        <v>0.0</v>
      </c>
      <c r="AH374" s="27">
        <v>0.0</v>
      </c>
      <c r="AI374" s="21">
        <v>0.0</v>
      </c>
      <c r="AJ374" s="21">
        <v>0.0</v>
      </c>
    </row>
    <row r="375" hidden="1">
      <c r="A375" s="26"/>
      <c r="B375" s="26"/>
      <c r="C375" s="26" t="s">
        <v>21</v>
      </c>
      <c r="D375" s="26" t="s">
        <v>21</v>
      </c>
      <c r="E375" s="26" t="s">
        <v>21</v>
      </c>
      <c r="F375" s="21">
        <v>0.0</v>
      </c>
      <c r="G375" s="22">
        <v>0.0</v>
      </c>
      <c r="H375" s="23"/>
      <c r="I375" s="23">
        <v>0.1</v>
      </c>
      <c r="J375" s="23">
        <v>0.0</v>
      </c>
      <c r="K375" s="24">
        <v>0.0</v>
      </c>
      <c r="L375" s="25">
        <v>0.0</v>
      </c>
      <c r="M375" s="23">
        <v>0.0</v>
      </c>
      <c r="N375" s="26" t="s">
        <v>21</v>
      </c>
      <c r="O375" s="21">
        <v>0.0</v>
      </c>
      <c r="P375" s="21">
        <v>0.0</v>
      </c>
      <c r="Q375" s="25">
        <v>0.0</v>
      </c>
      <c r="R375" s="23">
        <v>0.0</v>
      </c>
      <c r="S375" s="27">
        <v>0.0</v>
      </c>
      <c r="T375" s="21">
        <v>0.0</v>
      </c>
      <c r="U375" s="21">
        <v>0.0</v>
      </c>
      <c r="V375" s="25">
        <v>0.0</v>
      </c>
      <c r="W375" s="23">
        <v>0.0</v>
      </c>
      <c r="X375" s="23"/>
      <c r="Y375" s="21">
        <v>0.0</v>
      </c>
      <c r="Z375" s="21">
        <v>0.0</v>
      </c>
      <c r="AA375" s="25">
        <v>0.0</v>
      </c>
      <c r="AB375" s="23">
        <v>0.0</v>
      </c>
      <c r="AC375" s="24">
        <v>0.0</v>
      </c>
      <c r="AD375" s="21">
        <v>0.0</v>
      </c>
      <c r="AE375" s="21">
        <v>0.0</v>
      </c>
      <c r="AF375" s="25">
        <v>0.0</v>
      </c>
      <c r="AG375" s="23">
        <v>0.0</v>
      </c>
      <c r="AH375" s="27">
        <v>0.0</v>
      </c>
      <c r="AI375" s="21">
        <v>0.0</v>
      </c>
      <c r="AJ375" s="21">
        <v>0.0</v>
      </c>
    </row>
    <row r="376" hidden="1">
      <c r="A376" s="26"/>
      <c r="B376" s="26"/>
      <c r="C376" s="26" t="s">
        <v>21</v>
      </c>
      <c r="D376" s="26" t="s">
        <v>21</v>
      </c>
      <c r="E376" s="26" t="s">
        <v>21</v>
      </c>
      <c r="F376" s="21">
        <v>0.0</v>
      </c>
      <c r="G376" s="22">
        <v>0.0</v>
      </c>
      <c r="H376" s="23"/>
      <c r="I376" s="23">
        <v>0.1</v>
      </c>
      <c r="J376" s="23">
        <v>0.0</v>
      </c>
      <c r="K376" s="24">
        <v>0.0</v>
      </c>
      <c r="L376" s="25">
        <v>0.0</v>
      </c>
      <c r="M376" s="23">
        <v>0.0</v>
      </c>
      <c r="N376" s="26" t="s">
        <v>21</v>
      </c>
      <c r="O376" s="21">
        <v>0.0</v>
      </c>
      <c r="P376" s="21">
        <v>0.0</v>
      </c>
      <c r="Q376" s="25">
        <v>0.0</v>
      </c>
      <c r="R376" s="23">
        <v>0.0</v>
      </c>
      <c r="S376" s="27">
        <v>0.0</v>
      </c>
      <c r="T376" s="21">
        <v>0.0</v>
      </c>
      <c r="U376" s="21">
        <v>0.0</v>
      </c>
      <c r="V376" s="25">
        <v>0.0</v>
      </c>
      <c r="W376" s="23">
        <v>0.0</v>
      </c>
      <c r="X376" s="23"/>
      <c r="Y376" s="21">
        <v>0.0</v>
      </c>
      <c r="Z376" s="21">
        <v>0.0</v>
      </c>
      <c r="AA376" s="25">
        <v>0.0</v>
      </c>
      <c r="AB376" s="23">
        <v>0.0</v>
      </c>
      <c r="AC376" s="24">
        <v>0.0</v>
      </c>
      <c r="AD376" s="21">
        <v>0.0</v>
      </c>
      <c r="AE376" s="21">
        <v>0.0</v>
      </c>
      <c r="AF376" s="25">
        <v>0.0</v>
      </c>
      <c r="AG376" s="23">
        <v>0.0</v>
      </c>
      <c r="AH376" s="27">
        <v>0.0</v>
      </c>
      <c r="AI376" s="21">
        <v>0.0</v>
      </c>
      <c r="AJ376" s="21">
        <v>0.0</v>
      </c>
    </row>
    <row r="377" hidden="1">
      <c r="A377" s="26"/>
      <c r="B377" s="26"/>
      <c r="C377" s="26" t="s">
        <v>21</v>
      </c>
      <c r="D377" s="26" t="s">
        <v>21</v>
      </c>
      <c r="E377" s="26" t="s">
        <v>21</v>
      </c>
      <c r="F377" s="21">
        <v>0.0</v>
      </c>
      <c r="G377" s="22">
        <v>0.0</v>
      </c>
      <c r="H377" s="23"/>
      <c r="I377" s="23">
        <v>0.1</v>
      </c>
      <c r="J377" s="23">
        <v>0.0</v>
      </c>
      <c r="K377" s="24">
        <v>0.0</v>
      </c>
      <c r="L377" s="25">
        <v>0.0</v>
      </c>
      <c r="M377" s="23">
        <v>0.0</v>
      </c>
      <c r="N377" s="26" t="s">
        <v>21</v>
      </c>
      <c r="O377" s="21">
        <v>0.0</v>
      </c>
      <c r="P377" s="21">
        <v>0.0</v>
      </c>
      <c r="Q377" s="25">
        <v>0.0</v>
      </c>
      <c r="R377" s="23">
        <v>0.0</v>
      </c>
      <c r="S377" s="27">
        <v>0.0</v>
      </c>
      <c r="T377" s="21">
        <v>0.0</v>
      </c>
      <c r="U377" s="21">
        <v>0.0</v>
      </c>
      <c r="V377" s="25">
        <v>0.0</v>
      </c>
      <c r="W377" s="23">
        <v>0.0</v>
      </c>
      <c r="X377" s="23"/>
      <c r="Y377" s="21">
        <v>0.0</v>
      </c>
      <c r="Z377" s="21">
        <v>0.0</v>
      </c>
      <c r="AA377" s="25">
        <v>0.0</v>
      </c>
      <c r="AB377" s="23">
        <v>0.0</v>
      </c>
      <c r="AC377" s="24">
        <v>0.0</v>
      </c>
      <c r="AD377" s="21">
        <v>0.0</v>
      </c>
      <c r="AE377" s="21">
        <v>0.0</v>
      </c>
      <c r="AF377" s="25">
        <v>0.0</v>
      </c>
      <c r="AG377" s="23">
        <v>0.0</v>
      </c>
      <c r="AH377" s="27">
        <v>0.0</v>
      </c>
      <c r="AI377" s="21">
        <v>0.0</v>
      </c>
      <c r="AJ377" s="21">
        <v>0.0</v>
      </c>
    </row>
    <row r="378" hidden="1">
      <c r="A378" s="26"/>
      <c r="B378" s="26"/>
      <c r="C378" s="26" t="s">
        <v>21</v>
      </c>
      <c r="D378" s="26" t="s">
        <v>21</v>
      </c>
      <c r="E378" s="26" t="s">
        <v>21</v>
      </c>
      <c r="F378" s="21">
        <v>0.0</v>
      </c>
      <c r="G378" s="22">
        <v>0.0</v>
      </c>
      <c r="H378" s="23"/>
      <c r="I378" s="23">
        <v>0.1</v>
      </c>
      <c r="J378" s="23">
        <v>0.0</v>
      </c>
      <c r="K378" s="24">
        <v>0.0</v>
      </c>
      <c r="L378" s="25">
        <v>0.0</v>
      </c>
      <c r="M378" s="23">
        <v>0.0</v>
      </c>
      <c r="N378" s="26" t="s">
        <v>21</v>
      </c>
      <c r="O378" s="21">
        <v>0.0</v>
      </c>
      <c r="P378" s="21">
        <v>0.0</v>
      </c>
      <c r="Q378" s="25">
        <v>0.0</v>
      </c>
      <c r="R378" s="23">
        <v>0.0</v>
      </c>
      <c r="S378" s="27">
        <v>0.0</v>
      </c>
      <c r="T378" s="21">
        <v>0.0</v>
      </c>
      <c r="U378" s="21">
        <v>0.0</v>
      </c>
      <c r="V378" s="25">
        <v>0.0</v>
      </c>
      <c r="W378" s="23">
        <v>0.0</v>
      </c>
      <c r="X378" s="23"/>
      <c r="Y378" s="21">
        <v>0.0</v>
      </c>
      <c r="Z378" s="21">
        <v>0.0</v>
      </c>
      <c r="AA378" s="25">
        <v>0.0</v>
      </c>
      <c r="AB378" s="23">
        <v>0.0</v>
      </c>
      <c r="AC378" s="24">
        <v>0.0</v>
      </c>
      <c r="AD378" s="21">
        <v>0.0</v>
      </c>
      <c r="AE378" s="21">
        <v>0.0</v>
      </c>
      <c r="AF378" s="25">
        <v>0.0</v>
      </c>
      <c r="AG378" s="23">
        <v>0.0</v>
      </c>
      <c r="AH378" s="27">
        <v>0.0</v>
      </c>
      <c r="AI378" s="21">
        <v>0.0</v>
      </c>
      <c r="AJ378" s="21">
        <v>0.0</v>
      </c>
    </row>
    <row r="379" hidden="1">
      <c r="A379" s="26"/>
      <c r="B379" s="26"/>
      <c r="C379" s="26" t="s">
        <v>21</v>
      </c>
      <c r="D379" s="26" t="s">
        <v>21</v>
      </c>
      <c r="E379" s="26" t="s">
        <v>21</v>
      </c>
      <c r="F379" s="21">
        <v>0.0</v>
      </c>
      <c r="G379" s="22">
        <v>0.0</v>
      </c>
      <c r="H379" s="23"/>
      <c r="I379" s="23">
        <v>0.1</v>
      </c>
      <c r="J379" s="23">
        <v>0.0</v>
      </c>
      <c r="K379" s="24">
        <v>0.0</v>
      </c>
      <c r="L379" s="25">
        <v>0.0</v>
      </c>
      <c r="M379" s="23">
        <v>0.0</v>
      </c>
      <c r="N379" s="26" t="s">
        <v>21</v>
      </c>
      <c r="O379" s="21">
        <v>0.0</v>
      </c>
      <c r="P379" s="21">
        <v>0.0</v>
      </c>
      <c r="Q379" s="25">
        <v>0.0</v>
      </c>
      <c r="R379" s="23">
        <v>0.0</v>
      </c>
      <c r="S379" s="27">
        <v>0.0</v>
      </c>
      <c r="T379" s="21">
        <v>0.0</v>
      </c>
      <c r="U379" s="21">
        <v>0.0</v>
      </c>
      <c r="V379" s="25">
        <v>0.0</v>
      </c>
      <c r="W379" s="23">
        <v>0.0</v>
      </c>
      <c r="X379" s="23"/>
      <c r="Y379" s="21">
        <v>0.0</v>
      </c>
      <c r="Z379" s="21">
        <v>0.0</v>
      </c>
      <c r="AA379" s="25">
        <v>0.0</v>
      </c>
      <c r="AB379" s="23">
        <v>0.0</v>
      </c>
      <c r="AC379" s="24">
        <v>0.0</v>
      </c>
      <c r="AD379" s="21">
        <v>0.0</v>
      </c>
      <c r="AE379" s="21">
        <v>0.0</v>
      </c>
      <c r="AF379" s="25">
        <v>0.0</v>
      </c>
      <c r="AG379" s="23">
        <v>0.0</v>
      </c>
      <c r="AH379" s="27">
        <v>0.0</v>
      </c>
      <c r="AI379" s="21">
        <v>0.0</v>
      </c>
      <c r="AJ379" s="21">
        <v>0.0</v>
      </c>
    </row>
    <row r="380" hidden="1">
      <c r="A380" s="26"/>
      <c r="B380" s="26"/>
      <c r="C380" s="26" t="s">
        <v>21</v>
      </c>
      <c r="D380" s="26" t="s">
        <v>21</v>
      </c>
      <c r="E380" s="26" t="s">
        <v>21</v>
      </c>
      <c r="F380" s="21">
        <v>0.0</v>
      </c>
      <c r="G380" s="22">
        <v>0.0</v>
      </c>
      <c r="H380" s="23"/>
      <c r="I380" s="23">
        <v>0.1</v>
      </c>
      <c r="J380" s="23">
        <v>0.0</v>
      </c>
      <c r="K380" s="24">
        <v>0.0</v>
      </c>
      <c r="L380" s="25">
        <v>0.0</v>
      </c>
      <c r="M380" s="23">
        <v>0.0</v>
      </c>
      <c r="N380" s="26" t="s">
        <v>21</v>
      </c>
      <c r="O380" s="21">
        <v>0.0</v>
      </c>
      <c r="P380" s="21">
        <v>0.0</v>
      </c>
      <c r="Q380" s="25">
        <v>0.0</v>
      </c>
      <c r="R380" s="23">
        <v>0.0</v>
      </c>
      <c r="S380" s="27">
        <v>0.0</v>
      </c>
      <c r="T380" s="21">
        <v>0.0</v>
      </c>
      <c r="U380" s="21">
        <v>0.0</v>
      </c>
      <c r="V380" s="25">
        <v>0.0</v>
      </c>
      <c r="W380" s="23">
        <v>0.0</v>
      </c>
      <c r="X380" s="23"/>
      <c r="Y380" s="21">
        <v>0.0</v>
      </c>
      <c r="Z380" s="21">
        <v>0.0</v>
      </c>
      <c r="AA380" s="25">
        <v>0.0</v>
      </c>
      <c r="AB380" s="23">
        <v>0.0</v>
      </c>
      <c r="AC380" s="24">
        <v>0.0</v>
      </c>
      <c r="AD380" s="21">
        <v>0.0</v>
      </c>
      <c r="AE380" s="21">
        <v>0.0</v>
      </c>
      <c r="AF380" s="25">
        <v>0.0</v>
      </c>
      <c r="AG380" s="23">
        <v>0.0</v>
      </c>
      <c r="AH380" s="27">
        <v>0.0</v>
      </c>
      <c r="AI380" s="21">
        <v>0.0</v>
      </c>
      <c r="AJ380" s="21">
        <v>0.0</v>
      </c>
    </row>
    <row r="381" hidden="1">
      <c r="A381" s="26"/>
      <c r="B381" s="26"/>
      <c r="C381" s="26" t="s">
        <v>21</v>
      </c>
      <c r="D381" s="26" t="s">
        <v>21</v>
      </c>
      <c r="E381" s="26" t="s">
        <v>21</v>
      </c>
      <c r="F381" s="21">
        <v>0.0</v>
      </c>
      <c r="G381" s="22">
        <v>0.0</v>
      </c>
      <c r="H381" s="23"/>
      <c r="I381" s="23">
        <v>0.1</v>
      </c>
      <c r="J381" s="23">
        <v>0.0</v>
      </c>
      <c r="K381" s="24">
        <v>0.0</v>
      </c>
      <c r="L381" s="25">
        <v>0.0</v>
      </c>
      <c r="M381" s="23">
        <v>0.0</v>
      </c>
      <c r="N381" s="26" t="s">
        <v>21</v>
      </c>
      <c r="O381" s="21">
        <v>0.0</v>
      </c>
      <c r="P381" s="21">
        <v>0.0</v>
      </c>
      <c r="Q381" s="25">
        <v>0.0</v>
      </c>
      <c r="R381" s="23">
        <v>0.0</v>
      </c>
      <c r="S381" s="27">
        <v>0.0</v>
      </c>
      <c r="T381" s="21">
        <v>0.0</v>
      </c>
      <c r="U381" s="21">
        <v>0.0</v>
      </c>
      <c r="V381" s="25">
        <v>0.0</v>
      </c>
      <c r="W381" s="23">
        <v>0.0</v>
      </c>
      <c r="X381" s="23"/>
      <c r="Y381" s="21">
        <v>0.0</v>
      </c>
      <c r="Z381" s="21">
        <v>0.0</v>
      </c>
      <c r="AA381" s="25">
        <v>0.0</v>
      </c>
      <c r="AB381" s="23">
        <v>0.0</v>
      </c>
      <c r="AC381" s="24">
        <v>0.0</v>
      </c>
      <c r="AD381" s="21">
        <v>0.0</v>
      </c>
      <c r="AE381" s="21">
        <v>0.0</v>
      </c>
      <c r="AF381" s="25">
        <v>0.0</v>
      </c>
      <c r="AG381" s="23">
        <v>0.0</v>
      </c>
      <c r="AH381" s="27">
        <v>0.0</v>
      </c>
      <c r="AI381" s="21">
        <v>0.0</v>
      </c>
      <c r="AJ381" s="21">
        <v>0.0</v>
      </c>
    </row>
    <row r="382" hidden="1">
      <c r="A382" s="26"/>
      <c r="B382" s="26"/>
      <c r="C382" s="26" t="s">
        <v>21</v>
      </c>
      <c r="D382" s="26" t="s">
        <v>21</v>
      </c>
      <c r="E382" s="26" t="s">
        <v>21</v>
      </c>
      <c r="F382" s="21">
        <v>0.0</v>
      </c>
      <c r="G382" s="22">
        <v>0.0</v>
      </c>
      <c r="H382" s="23"/>
      <c r="I382" s="23">
        <v>0.1</v>
      </c>
      <c r="J382" s="23">
        <v>0.0</v>
      </c>
      <c r="K382" s="24">
        <v>0.0</v>
      </c>
      <c r="L382" s="25">
        <v>0.0</v>
      </c>
      <c r="M382" s="23">
        <v>0.0</v>
      </c>
      <c r="N382" s="26" t="s">
        <v>21</v>
      </c>
      <c r="O382" s="21">
        <v>0.0</v>
      </c>
      <c r="P382" s="21">
        <v>0.0</v>
      </c>
      <c r="Q382" s="25">
        <v>0.0</v>
      </c>
      <c r="R382" s="23">
        <v>0.0</v>
      </c>
      <c r="S382" s="27">
        <v>0.0</v>
      </c>
      <c r="T382" s="21">
        <v>0.0</v>
      </c>
      <c r="U382" s="21">
        <v>0.0</v>
      </c>
      <c r="V382" s="25">
        <v>0.0</v>
      </c>
      <c r="W382" s="23">
        <v>0.0</v>
      </c>
      <c r="X382" s="23"/>
      <c r="Y382" s="21">
        <v>0.0</v>
      </c>
      <c r="Z382" s="21">
        <v>0.0</v>
      </c>
      <c r="AA382" s="25">
        <v>0.0</v>
      </c>
      <c r="AB382" s="23">
        <v>0.0</v>
      </c>
      <c r="AC382" s="24">
        <v>0.0</v>
      </c>
      <c r="AD382" s="21">
        <v>0.0</v>
      </c>
      <c r="AE382" s="21">
        <v>0.0</v>
      </c>
      <c r="AF382" s="25">
        <v>0.0</v>
      </c>
      <c r="AG382" s="23">
        <v>0.0</v>
      </c>
      <c r="AH382" s="27">
        <v>0.0</v>
      </c>
      <c r="AI382" s="21">
        <v>0.0</v>
      </c>
      <c r="AJ382" s="21">
        <v>0.0</v>
      </c>
    </row>
    <row r="383" hidden="1">
      <c r="A383" s="26"/>
      <c r="B383" s="26"/>
      <c r="C383" s="26" t="s">
        <v>21</v>
      </c>
      <c r="D383" s="26" t="s">
        <v>21</v>
      </c>
      <c r="E383" s="26" t="s">
        <v>21</v>
      </c>
      <c r="F383" s="21">
        <v>0.0</v>
      </c>
      <c r="G383" s="22">
        <v>0.0</v>
      </c>
      <c r="H383" s="23"/>
      <c r="I383" s="23">
        <v>0.1</v>
      </c>
      <c r="J383" s="23">
        <v>0.0</v>
      </c>
      <c r="K383" s="24">
        <v>0.0</v>
      </c>
      <c r="L383" s="25">
        <v>0.0</v>
      </c>
      <c r="M383" s="23">
        <v>0.0</v>
      </c>
      <c r="N383" s="26" t="s">
        <v>21</v>
      </c>
      <c r="O383" s="21">
        <v>0.0</v>
      </c>
      <c r="P383" s="21">
        <v>0.0</v>
      </c>
      <c r="Q383" s="25">
        <v>0.0</v>
      </c>
      <c r="R383" s="23">
        <v>0.0</v>
      </c>
      <c r="S383" s="27">
        <v>0.0</v>
      </c>
      <c r="T383" s="21">
        <v>0.0</v>
      </c>
      <c r="U383" s="21">
        <v>0.0</v>
      </c>
      <c r="V383" s="25">
        <v>0.0</v>
      </c>
      <c r="W383" s="23">
        <v>0.0</v>
      </c>
      <c r="X383" s="23"/>
      <c r="Y383" s="21">
        <v>0.0</v>
      </c>
      <c r="Z383" s="21">
        <v>0.0</v>
      </c>
      <c r="AA383" s="25">
        <v>0.0</v>
      </c>
      <c r="AB383" s="23">
        <v>0.0</v>
      </c>
      <c r="AC383" s="24">
        <v>0.0</v>
      </c>
      <c r="AD383" s="21">
        <v>0.0</v>
      </c>
      <c r="AE383" s="21">
        <v>0.0</v>
      </c>
      <c r="AF383" s="25">
        <v>0.0</v>
      </c>
      <c r="AG383" s="23">
        <v>0.0</v>
      </c>
      <c r="AH383" s="27">
        <v>0.0</v>
      </c>
      <c r="AI383" s="21">
        <v>0.0</v>
      </c>
      <c r="AJ383" s="21">
        <v>0.0</v>
      </c>
    </row>
    <row r="384" hidden="1">
      <c r="A384" s="26"/>
      <c r="B384" s="26"/>
      <c r="C384" s="26" t="s">
        <v>21</v>
      </c>
      <c r="D384" s="26" t="s">
        <v>21</v>
      </c>
      <c r="E384" s="26" t="s">
        <v>21</v>
      </c>
      <c r="F384" s="21">
        <v>0.0</v>
      </c>
      <c r="G384" s="22">
        <v>0.0</v>
      </c>
      <c r="H384" s="23"/>
      <c r="I384" s="23">
        <v>0.1</v>
      </c>
      <c r="J384" s="23">
        <v>0.0</v>
      </c>
      <c r="K384" s="24">
        <v>0.0</v>
      </c>
      <c r="L384" s="25">
        <v>0.0</v>
      </c>
      <c r="M384" s="23">
        <v>0.0</v>
      </c>
      <c r="N384" s="26" t="s">
        <v>21</v>
      </c>
      <c r="O384" s="21">
        <v>0.0</v>
      </c>
      <c r="P384" s="21">
        <v>0.0</v>
      </c>
      <c r="Q384" s="25">
        <v>0.0</v>
      </c>
      <c r="R384" s="23">
        <v>0.0</v>
      </c>
      <c r="S384" s="27">
        <v>0.0</v>
      </c>
      <c r="T384" s="21">
        <v>0.0</v>
      </c>
      <c r="U384" s="21">
        <v>0.0</v>
      </c>
      <c r="V384" s="25">
        <v>0.0</v>
      </c>
      <c r="W384" s="23">
        <v>0.0</v>
      </c>
      <c r="X384" s="23"/>
      <c r="Y384" s="21">
        <v>0.0</v>
      </c>
      <c r="Z384" s="21">
        <v>0.0</v>
      </c>
      <c r="AA384" s="25">
        <v>0.0</v>
      </c>
      <c r="AB384" s="23">
        <v>0.0</v>
      </c>
      <c r="AC384" s="24">
        <v>0.0</v>
      </c>
      <c r="AD384" s="21">
        <v>0.0</v>
      </c>
      <c r="AE384" s="21">
        <v>0.0</v>
      </c>
      <c r="AF384" s="25">
        <v>0.0</v>
      </c>
      <c r="AG384" s="23">
        <v>0.0</v>
      </c>
      <c r="AH384" s="27">
        <v>0.0</v>
      </c>
      <c r="AI384" s="21">
        <v>0.0</v>
      </c>
      <c r="AJ384" s="21">
        <v>0.0</v>
      </c>
    </row>
    <row r="385" hidden="1">
      <c r="A385" s="26"/>
      <c r="B385" s="26"/>
      <c r="C385" s="26" t="s">
        <v>21</v>
      </c>
      <c r="D385" s="26" t="s">
        <v>21</v>
      </c>
      <c r="E385" s="26" t="s">
        <v>21</v>
      </c>
      <c r="F385" s="21">
        <v>0.0</v>
      </c>
      <c r="G385" s="22">
        <v>0.0</v>
      </c>
      <c r="H385" s="23"/>
      <c r="I385" s="23">
        <v>0.1</v>
      </c>
      <c r="J385" s="23">
        <v>0.0</v>
      </c>
      <c r="K385" s="24">
        <v>0.0</v>
      </c>
      <c r="L385" s="25">
        <v>0.0</v>
      </c>
      <c r="M385" s="23">
        <v>0.0</v>
      </c>
      <c r="N385" s="26" t="s">
        <v>21</v>
      </c>
      <c r="O385" s="21">
        <v>0.0</v>
      </c>
      <c r="P385" s="21">
        <v>0.0</v>
      </c>
      <c r="Q385" s="25">
        <v>0.0</v>
      </c>
      <c r="R385" s="23">
        <v>0.0</v>
      </c>
      <c r="S385" s="27">
        <v>0.0</v>
      </c>
      <c r="T385" s="21">
        <v>0.0</v>
      </c>
      <c r="U385" s="21">
        <v>0.0</v>
      </c>
      <c r="V385" s="25">
        <v>0.0</v>
      </c>
      <c r="W385" s="23">
        <v>0.0</v>
      </c>
      <c r="X385" s="23"/>
      <c r="Y385" s="21">
        <v>0.0</v>
      </c>
      <c r="Z385" s="21">
        <v>0.0</v>
      </c>
      <c r="AA385" s="25">
        <v>0.0</v>
      </c>
      <c r="AB385" s="23">
        <v>0.0</v>
      </c>
      <c r="AC385" s="24">
        <v>0.0</v>
      </c>
      <c r="AD385" s="21">
        <v>0.0</v>
      </c>
      <c r="AE385" s="21">
        <v>0.0</v>
      </c>
      <c r="AF385" s="25">
        <v>0.0</v>
      </c>
      <c r="AG385" s="23">
        <v>0.0</v>
      </c>
      <c r="AH385" s="27">
        <v>0.0</v>
      </c>
      <c r="AI385" s="21">
        <v>0.0</v>
      </c>
      <c r="AJ385" s="21">
        <v>0.0</v>
      </c>
    </row>
    <row r="386" hidden="1">
      <c r="A386" s="26"/>
      <c r="B386" s="26"/>
      <c r="C386" s="26" t="s">
        <v>21</v>
      </c>
      <c r="D386" s="26" t="s">
        <v>21</v>
      </c>
      <c r="E386" s="26" t="s">
        <v>21</v>
      </c>
      <c r="F386" s="21">
        <v>0.0</v>
      </c>
      <c r="G386" s="22">
        <v>0.0</v>
      </c>
      <c r="H386" s="23"/>
      <c r="I386" s="23">
        <v>0.1</v>
      </c>
      <c r="J386" s="23">
        <v>0.0</v>
      </c>
      <c r="K386" s="24">
        <v>0.0</v>
      </c>
      <c r="L386" s="25">
        <v>0.0</v>
      </c>
      <c r="M386" s="23">
        <v>0.0</v>
      </c>
      <c r="N386" s="26" t="s">
        <v>21</v>
      </c>
      <c r="O386" s="21">
        <v>0.0</v>
      </c>
      <c r="P386" s="21">
        <v>0.0</v>
      </c>
      <c r="Q386" s="25">
        <v>0.0</v>
      </c>
      <c r="R386" s="23">
        <v>0.0</v>
      </c>
      <c r="S386" s="27">
        <v>0.0</v>
      </c>
      <c r="T386" s="21">
        <v>0.0</v>
      </c>
      <c r="U386" s="21">
        <v>0.0</v>
      </c>
      <c r="V386" s="25">
        <v>0.0</v>
      </c>
      <c r="W386" s="23">
        <v>0.0</v>
      </c>
      <c r="X386" s="23"/>
      <c r="Y386" s="21">
        <v>0.0</v>
      </c>
      <c r="Z386" s="21">
        <v>0.0</v>
      </c>
      <c r="AA386" s="25">
        <v>0.0</v>
      </c>
      <c r="AB386" s="23">
        <v>0.0</v>
      </c>
      <c r="AC386" s="24">
        <v>0.0</v>
      </c>
      <c r="AD386" s="21">
        <v>0.0</v>
      </c>
      <c r="AE386" s="21">
        <v>0.0</v>
      </c>
      <c r="AF386" s="25">
        <v>0.0</v>
      </c>
      <c r="AG386" s="23">
        <v>0.0</v>
      </c>
      <c r="AH386" s="27">
        <v>0.0</v>
      </c>
      <c r="AI386" s="21">
        <v>0.0</v>
      </c>
      <c r="AJ386" s="21">
        <v>0.0</v>
      </c>
    </row>
    <row r="387" hidden="1">
      <c r="A387" s="26"/>
      <c r="B387" s="26"/>
      <c r="C387" s="26" t="s">
        <v>21</v>
      </c>
      <c r="D387" s="26" t="s">
        <v>21</v>
      </c>
      <c r="E387" s="26" t="s">
        <v>21</v>
      </c>
      <c r="F387" s="21">
        <v>0.0</v>
      </c>
      <c r="G387" s="22">
        <v>0.0</v>
      </c>
      <c r="H387" s="23"/>
      <c r="I387" s="23">
        <v>0.1</v>
      </c>
      <c r="J387" s="23">
        <v>0.0</v>
      </c>
      <c r="K387" s="24">
        <v>0.0</v>
      </c>
      <c r="L387" s="25">
        <v>0.0</v>
      </c>
      <c r="M387" s="23">
        <v>0.0</v>
      </c>
      <c r="N387" s="26" t="s">
        <v>21</v>
      </c>
      <c r="O387" s="21">
        <v>0.0</v>
      </c>
      <c r="P387" s="21">
        <v>0.0</v>
      </c>
      <c r="Q387" s="25">
        <v>0.0</v>
      </c>
      <c r="R387" s="23">
        <v>0.0</v>
      </c>
      <c r="S387" s="27">
        <v>0.0</v>
      </c>
      <c r="T387" s="21">
        <v>0.0</v>
      </c>
      <c r="U387" s="21">
        <v>0.0</v>
      </c>
      <c r="V387" s="25">
        <v>0.0</v>
      </c>
      <c r="W387" s="23">
        <v>0.0</v>
      </c>
      <c r="X387" s="23"/>
      <c r="Y387" s="21">
        <v>0.0</v>
      </c>
      <c r="Z387" s="21">
        <v>0.0</v>
      </c>
      <c r="AA387" s="25">
        <v>0.0</v>
      </c>
      <c r="AB387" s="23">
        <v>0.0</v>
      </c>
      <c r="AC387" s="24">
        <v>0.0</v>
      </c>
      <c r="AD387" s="21">
        <v>0.0</v>
      </c>
      <c r="AE387" s="21">
        <v>0.0</v>
      </c>
      <c r="AF387" s="25">
        <v>0.0</v>
      </c>
      <c r="AG387" s="23">
        <v>0.0</v>
      </c>
      <c r="AH387" s="27">
        <v>0.0</v>
      </c>
      <c r="AI387" s="21">
        <v>0.0</v>
      </c>
      <c r="AJ387" s="21">
        <v>0.0</v>
      </c>
    </row>
    <row r="388" hidden="1">
      <c r="A388" s="26"/>
      <c r="B388" s="26"/>
      <c r="C388" s="26" t="s">
        <v>21</v>
      </c>
      <c r="D388" s="26" t="s">
        <v>21</v>
      </c>
      <c r="E388" s="26" t="s">
        <v>21</v>
      </c>
      <c r="F388" s="21">
        <v>0.0</v>
      </c>
      <c r="G388" s="22">
        <v>0.0</v>
      </c>
      <c r="H388" s="23"/>
      <c r="I388" s="23">
        <v>0.1</v>
      </c>
      <c r="J388" s="23">
        <v>0.0</v>
      </c>
      <c r="K388" s="24">
        <v>0.0</v>
      </c>
      <c r="L388" s="25">
        <v>0.0</v>
      </c>
      <c r="M388" s="23">
        <v>0.0</v>
      </c>
      <c r="N388" s="26" t="s">
        <v>21</v>
      </c>
      <c r="O388" s="21">
        <v>0.0</v>
      </c>
      <c r="P388" s="21">
        <v>0.0</v>
      </c>
      <c r="Q388" s="25">
        <v>0.0</v>
      </c>
      <c r="R388" s="23">
        <v>0.0</v>
      </c>
      <c r="S388" s="27">
        <v>0.0</v>
      </c>
      <c r="T388" s="21">
        <v>0.0</v>
      </c>
      <c r="U388" s="21">
        <v>0.0</v>
      </c>
      <c r="V388" s="25">
        <v>0.0</v>
      </c>
      <c r="W388" s="23">
        <v>0.0</v>
      </c>
      <c r="X388" s="23"/>
      <c r="Y388" s="21">
        <v>0.0</v>
      </c>
      <c r="Z388" s="21">
        <v>0.0</v>
      </c>
      <c r="AA388" s="25">
        <v>0.0</v>
      </c>
      <c r="AB388" s="23">
        <v>0.0</v>
      </c>
      <c r="AC388" s="24">
        <v>0.0</v>
      </c>
      <c r="AD388" s="21">
        <v>0.0</v>
      </c>
      <c r="AE388" s="21">
        <v>0.0</v>
      </c>
      <c r="AF388" s="25">
        <v>0.0</v>
      </c>
      <c r="AG388" s="23">
        <v>0.0</v>
      </c>
      <c r="AH388" s="27">
        <v>0.0</v>
      </c>
      <c r="AI388" s="21">
        <v>0.0</v>
      </c>
      <c r="AJ388" s="21">
        <v>0.0</v>
      </c>
    </row>
    <row r="389" hidden="1">
      <c r="A389" s="26"/>
      <c r="B389" s="26"/>
      <c r="C389" s="26" t="s">
        <v>21</v>
      </c>
      <c r="D389" s="26" t="s">
        <v>21</v>
      </c>
      <c r="E389" s="26" t="s">
        <v>21</v>
      </c>
      <c r="F389" s="21">
        <v>0.0</v>
      </c>
      <c r="G389" s="22">
        <v>0.0</v>
      </c>
      <c r="H389" s="23"/>
      <c r="I389" s="23">
        <v>0.1</v>
      </c>
      <c r="J389" s="23">
        <v>0.0</v>
      </c>
      <c r="K389" s="24">
        <v>0.0</v>
      </c>
      <c r="L389" s="25">
        <v>0.0</v>
      </c>
      <c r="M389" s="23">
        <v>0.0</v>
      </c>
      <c r="N389" s="26" t="s">
        <v>21</v>
      </c>
      <c r="O389" s="21">
        <v>0.0</v>
      </c>
      <c r="P389" s="21">
        <v>0.0</v>
      </c>
      <c r="Q389" s="25">
        <v>0.0</v>
      </c>
      <c r="R389" s="23">
        <v>0.0</v>
      </c>
      <c r="S389" s="27">
        <v>0.0</v>
      </c>
      <c r="T389" s="21">
        <v>0.0</v>
      </c>
      <c r="U389" s="21">
        <v>0.0</v>
      </c>
      <c r="V389" s="25">
        <v>0.0</v>
      </c>
      <c r="W389" s="23">
        <v>0.0</v>
      </c>
      <c r="X389" s="23"/>
      <c r="Y389" s="21">
        <v>0.0</v>
      </c>
      <c r="Z389" s="21">
        <v>0.0</v>
      </c>
      <c r="AA389" s="25">
        <v>0.0</v>
      </c>
      <c r="AB389" s="23">
        <v>0.0</v>
      </c>
      <c r="AC389" s="24">
        <v>0.0</v>
      </c>
      <c r="AD389" s="21">
        <v>0.0</v>
      </c>
      <c r="AE389" s="21">
        <v>0.0</v>
      </c>
      <c r="AF389" s="25">
        <v>0.0</v>
      </c>
      <c r="AG389" s="23">
        <v>0.0</v>
      </c>
      <c r="AH389" s="27">
        <v>0.0</v>
      </c>
      <c r="AI389" s="21">
        <v>0.0</v>
      </c>
      <c r="AJ389" s="21">
        <v>0.0</v>
      </c>
    </row>
    <row r="390" hidden="1">
      <c r="A390" s="26"/>
      <c r="B390" s="26"/>
      <c r="C390" s="26" t="s">
        <v>21</v>
      </c>
      <c r="D390" s="26" t="s">
        <v>21</v>
      </c>
      <c r="E390" s="26" t="s">
        <v>21</v>
      </c>
      <c r="F390" s="21">
        <v>0.0</v>
      </c>
      <c r="G390" s="22">
        <v>0.0</v>
      </c>
      <c r="H390" s="23"/>
      <c r="I390" s="23">
        <v>0.1</v>
      </c>
      <c r="J390" s="23">
        <v>0.0</v>
      </c>
      <c r="K390" s="24">
        <v>0.0</v>
      </c>
      <c r="L390" s="25">
        <v>0.0</v>
      </c>
      <c r="M390" s="23">
        <v>0.0</v>
      </c>
      <c r="N390" s="26" t="s">
        <v>21</v>
      </c>
      <c r="O390" s="21">
        <v>0.0</v>
      </c>
      <c r="P390" s="21">
        <v>0.0</v>
      </c>
      <c r="Q390" s="25">
        <v>0.0</v>
      </c>
      <c r="R390" s="23">
        <v>0.0</v>
      </c>
      <c r="S390" s="27">
        <v>0.0</v>
      </c>
      <c r="T390" s="21">
        <v>0.0</v>
      </c>
      <c r="U390" s="21">
        <v>0.0</v>
      </c>
      <c r="V390" s="25">
        <v>0.0</v>
      </c>
      <c r="W390" s="23">
        <v>0.0</v>
      </c>
      <c r="X390" s="23"/>
      <c r="Y390" s="21">
        <v>0.0</v>
      </c>
      <c r="Z390" s="21">
        <v>0.0</v>
      </c>
      <c r="AA390" s="25">
        <v>0.0</v>
      </c>
      <c r="AB390" s="23">
        <v>0.0</v>
      </c>
      <c r="AC390" s="24">
        <v>0.0</v>
      </c>
      <c r="AD390" s="21">
        <v>0.0</v>
      </c>
      <c r="AE390" s="21">
        <v>0.0</v>
      </c>
      <c r="AF390" s="25">
        <v>0.0</v>
      </c>
      <c r="AG390" s="23">
        <v>0.0</v>
      </c>
      <c r="AH390" s="27">
        <v>0.0</v>
      </c>
      <c r="AI390" s="21">
        <v>0.0</v>
      </c>
      <c r="AJ390" s="21">
        <v>0.0</v>
      </c>
    </row>
    <row r="391" hidden="1">
      <c r="A391" s="26"/>
      <c r="B391" s="26"/>
      <c r="C391" s="26" t="s">
        <v>21</v>
      </c>
      <c r="D391" s="26" t="s">
        <v>21</v>
      </c>
      <c r="E391" s="26" t="s">
        <v>21</v>
      </c>
      <c r="F391" s="21">
        <v>0.0</v>
      </c>
      <c r="G391" s="22">
        <v>0.0</v>
      </c>
      <c r="H391" s="23"/>
      <c r="I391" s="23">
        <v>0.1</v>
      </c>
      <c r="J391" s="23">
        <v>0.0</v>
      </c>
      <c r="K391" s="24">
        <v>0.0</v>
      </c>
      <c r="L391" s="25">
        <v>0.0</v>
      </c>
      <c r="M391" s="23">
        <v>0.0</v>
      </c>
      <c r="N391" s="26" t="s">
        <v>21</v>
      </c>
      <c r="O391" s="21">
        <v>0.0</v>
      </c>
      <c r="P391" s="21">
        <v>0.0</v>
      </c>
      <c r="Q391" s="25">
        <v>0.0</v>
      </c>
      <c r="R391" s="23">
        <v>0.0</v>
      </c>
      <c r="S391" s="27">
        <v>0.0</v>
      </c>
      <c r="T391" s="21">
        <v>0.0</v>
      </c>
      <c r="U391" s="21">
        <v>0.0</v>
      </c>
      <c r="V391" s="25">
        <v>0.0</v>
      </c>
      <c r="W391" s="23">
        <v>0.0</v>
      </c>
      <c r="X391" s="23"/>
      <c r="Y391" s="21">
        <v>0.0</v>
      </c>
      <c r="Z391" s="21">
        <v>0.0</v>
      </c>
      <c r="AA391" s="25">
        <v>0.0</v>
      </c>
      <c r="AB391" s="23">
        <v>0.0</v>
      </c>
      <c r="AC391" s="24">
        <v>0.0</v>
      </c>
      <c r="AD391" s="21">
        <v>0.0</v>
      </c>
      <c r="AE391" s="21">
        <v>0.0</v>
      </c>
      <c r="AF391" s="25">
        <v>0.0</v>
      </c>
      <c r="AG391" s="23">
        <v>0.0</v>
      </c>
      <c r="AH391" s="27">
        <v>0.0</v>
      </c>
      <c r="AI391" s="21">
        <v>0.0</v>
      </c>
      <c r="AJ391" s="21">
        <v>0.0</v>
      </c>
    </row>
    <row r="392" hidden="1">
      <c r="A392" s="26"/>
      <c r="B392" s="26"/>
      <c r="C392" s="26" t="s">
        <v>21</v>
      </c>
      <c r="D392" s="26" t="s">
        <v>21</v>
      </c>
      <c r="E392" s="26" t="s">
        <v>21</v>
      </c>
      <c r="F392" s="21">
        <v>0.0</v>
      </c>
      <c r="G392" s="22">
        <v>0.0</v>
      </c>
      <c r="H392" s="23"/>
      <c r="I392" s="23">
        <v>0.1</v>
      </c>
      <c r="J392" s="23">
        <v>0.0</v>
      </c>
      <c r="K392" s="24">
        <v>0.0</v>
      </c>
      <c r="L392" s="25">
        <v>0.0</v>
      </c>
      <c r="M392" s="23">
        <v>0.0</v>
      </c>
      <c r="N392" s="26" t="s">
        <v>21</v>
      </c>
      <c r="O392" s="21">
        <v>0.0</v>
      </c>
      <c r="P392" s="21">
        <v>0.0</v>
      </c>
      <c r="Q392" s="25">
        <v>0.0</v>
      </c>
      <c r="R392" s="23">
        <v>0.0</v>
      </c>
      <c r="S392" s="27">
        <v>0.0</v>
      </c>
      <c r="T392" s="21">
        <v>0.0</v>
      </c>
      <c r="U392" s="21">
        <v>0.0</v>
      </c>
      <c r="V392" s="25">
        <v>0.0</v>
      </c>
      <c r="W392" s="23">
        <v>0.0</v>
      </c>
      <c r="X392" s="23"/>
      <c r="Y392" s="21">
        <v>0.0</v>
      </c>
      <c r="Z392" s="21">
        <v>0.0</v>
      </c>
      <c r="AA392" s="25">
        <v>0.0</v>
      </c>
      <c r="AB392" s="23">
        <v>0.0</v>
      </c>
      <c r="AC392" s="24">
        <v>0.0</v>
      </c>
      <c r="AD392" s="21">
        <v>0.0</v>
      </c>
      <c r="AE392" s="21">
        <v>0.0</v>
      </c>
      <c r="AF392" s="25">
        <v>0.0</v>
      </c>
      <c r="AG392" s="23">
        <v>0.0</v>
      </c>
      <c r="AH392" s="27">
        <v>0.0</v>
      </c>
      <c r="AI392" s="21">
        <v>0.0</v>
      </c>
      <c r="AJ392" s="21">
        <v>0.0</v>
      </c>
    </row>
    <row r="393" hidden="1">
      <c r="A393" s="26"/>
      <c r="B393" s="26"/>
      <c r="C393" s="26" t="s">
        <v>21</v>
      </c>
      <c r="D393" s="26" t="s">
        <v>21</v>
      </c>
      <c r="E393" s="26" t="s">
        <v>21</v>
      </c>
      <c r="F393" s="21">
        <v>0.0</v>
      </c>
      <c r="G393" s="22">
        <v>0.0</v>
      </c>
      <c r="H393" s="23"/>
      <c r="I393" s="23">
        <v>0.1</v>
      </c>
      <c r="J393" s="23">
        <v>0.0</v>
      </c>
      <c r="K393" s="24">
        <v>0.0</v>
      </c>
      <c r="L393" s="25">
        <v>0.0</v>
      </c>
      <c r="M393" s="23">
        <v>0.0</v>
      </c>
      <c r="N393" s="26" t="s">
        <v>21</v>
      </c>
      <c r="O393" s="21">
        <v>0.0</v>
      </c>
      <c r="P393" s="21">
        <v>0.0</v>
      </c>
      <c r="Q393" s="25">
        <v>0.0</v>
      </c>
      <c r="R393" s="23">
        <v>0.0</v>
      </c>
      <c r="S393" s="27">
        <v>0.0</v>
      </c>
      <c r="T393" s="21">
        <v>0.0</v>
      </c>
      <c r="U393" s="21">
        <v>0.0</v>
      </c>
      <c r="V393" s="25">
        <v>0.0</v>
      </c>
      <c r="W393" s="23">
        <v>0.0</v>
      </c>
      <c r="X393" s="23"/>
      <c r="Y393" s="21">
        <v>0.0</v>
      </c>
      <c r="Z393" s="21">
        <v>0.0</v>
      </c>
      <c r="AA393" s="25">
        <v>0.0</v>
      </c>
      <c r="AB393" s="23">
        <v>0.0</v>
      </c>
      <c r="AC393" s="24">
        <v>0.0</v>
      </c>
      <c r="AD393" s="21">
        <v>0.0</v>
      </c>
      <c r="AE393" s="21">
        <v>0.0</v>
      </c>
      <c r="AF393" s="25">
        <v>0.0</v>
      </c>
      <c r="AG393" s="23">
        <v>0.0</v>
      </c>
      <c r="AH393" s="27">
        <v>0.0</v>
      </c>
      <c r="AI393" s="21">
        <v>0.0</v>
      </c>
      <c r="AJ393" s="21">
        <v>0.0</v>
      </c>
    </row>
    <row r="394" hidden="1">
      <c r="A394" s="26"/>
      <c r="B394" s="26"/>
      <c r="C394" s="26" t="s">
        <v>21</v>
      </c>
      <c r="D394" s="26" t="s">
        <v>21</v>
      </c>
      <c r="E394" s="26" t="s">
        <v>21</v>
      </c>
      <c r="F394" s="21">
        <v>0.0</v>
      </c>
      <c r="G394" s="22">
        <v>0.0</v>
      </c>
      <c r="H394" s="23"/>
      <c r="I394" s="23">
        <v>0.1</v>
      </c>
      <c r="J394" s="23">
        <v>0.0</v>
      </c>
      <c r="K394" s="24">
        <v>0.0</v>
      </c>
      <c r="L394" s="25">
        <v>0.0</v>
      </c>
      <c r="M394" s="23">
        <v>0.0</v>
      </c>
      <c r="N394" s="26" t="s">
        <v>21</v>
      </c>
      <c r="O394" s="21">
        <v>0.0</v>
      </c>
      <c r="P394" s="21">
        <v>0.0</v>
      </c>
      <c r="Q394" s="25">
        <v>0.0</v>
      </c>
      <c r="R394" s="23">
        <v>0.0</v>
      </c>
      <c r="S394" s="27">
        <v>0.0</v>
      </c>
      <c r="T394" s="21">
        <v>0.0</v>
      </c>
      <c r="U394" s="21">
        <v>0.0</v>
      </c>
      <c r="V394" s="25">
        <v>0.0</v>
      </c>
      <c r="W394" s="23">
        <v>0.0</v>
      </c>
      <c r="X394" s="23"/>
      <c r="Y394" s="21">
        <v>0.0</v>
      </c>
      <c r="Z394" s="21">
        <v>0.0</v>
      </c>
      <c r="AA394" s="25">
        <v>0.0</v>
      </c>
      <c r="AB394" s="23">
        <v>0.0</v>
      </c>
      <c r="AC394" s="24">
        <v>0.0</v>
      </c>
      <c r="AD394" s="21">
        <v>0.0</v>
      </c>
      <c r="AE394" s="21">
        <v>0.0</v>
      </c>
      <c r="AF394" s="25">
        <v>0.0</v>
      </c>
      <c r="AG394" s="23">
        <v>0.0</v>
      </c>
      <c r="AH394" s="27">
        <v>0.0</v>
      </c>
      <c r="AI394" s="21">
        <v>0.0</v>
      </c>
      <c r="AJ394" s="21">
        <v>0.0</v>
      </c>
    </row>
    <row r="395" hidden="1">
      <c r="A395" s="26"/>
      <c r="B395" s="26"/>
      <c r="C395" s="26" t="s">
        <v>21</v>
      </c>
      <c r="D395" s="26" t="s">
        <v>21</v>
      </c>
      <c r="E395" s="26" t="s">
        <v>21</v>
      </c>
      <c r="F395" s="21">
        <v>0.0</v>
      </c>
      <c r="G395" s="22">
        <v>0.0</v>
      </c>
      <c r="H395" s="23"/>
      <c r="I395" s="23">
        <v>0.1</v>
      </c>
      <c r="J395" s="23">
        <v>0.0</v>
      </c>
      <c r="K395" s="24">
        <v>0.0</v>
      </c>
      <c r="L395" s="25">
        <v>0.0</v>
      </c>
      <c r="M395" s="23">
        <v>0.0</v>
      </c>
      <c r="N395" s="26" t="s">
        <v>21</v>
      </c>
      <c r="O395" s="21">
        <v>0.0</v>
      </c>
      <c r="P395" s="21">
        <v>0.0</v>
      </c>
      <c r="Q395" s="25">
        <v>0.0</v>
      </c>
      <c r="R395" s="23">
        <v>0.0</v>
      </c>
      <c r="S395" s="27">
        <v>0.0</v>
      </c>
      <c r="T395" s="21">
        <v>0.0</v>
      </c>
      <c r="U395" s="21">
        <v>0.0</v>
      </c>
      <c r="V395" s="25">
        <v>0.0</v>
      </c>
      <c r="W395" s="23">
        <v>0.0</v>
      </c>
      <c r="X395" s="23"/>
      <c r="Y395" s="21">
        <v>0.0</v>
      </c>
      <c r="Z395" s="21">
        <v>0.0</v>
      </c>
      <c r="AA395" s="25">
        <v>0.0</v>
      </c>
      <c r="AB395" s="23">
        <v>0.0</v>
      </c>
      <c r="AC395" s="24">
        <v>0.0</v>
      </c>
      <c r="AD395" s="21">
        <v>0.0</v>
      </c>
      <c r="AE395" s="21">
        <v>0.0</v>
      </c>
      <c r="AF395" s="25">
        <v>0.0</v>
      </c>
      <c r="AG395" s="23">
        <v>0.0</v>
      </c>
      <c r="AH395" s="27">
        <v>0.0</v>
      </c>
      <c r="AI395" s="21">
        <v>0.0</v>
      </c>
      <c r="AJ395" s="21">
        <v>0.0</v>
      </c>
    </row>
    <row r="396" hidden="1">
      <c r="A396" s="26"/>
      <c r="B396" s="26"/>
      <c r="C396" s="26" t="s">
        <v>21</v>
      </c>
      <c r="D396" s="26" t="s">
        <v>21</v>
      </c>
      <c r="E396" s="26" t="s">
        <v>21</v>
      </c>
      <c r="F396" s="21">
        <v>0.0</v>
      </c>
      <c r="G396" s="22">
        <v>0.0</v>
      </c>
      <c r="H396" s="23"/>
      <c r="I396" s="23">
        <v>0.1</v>
      </c>
      <c r="J396" s="23">
        <v>0.0</v>
      </c>
      <c r="K396" s="24">
        <v>0.0</v>
      </c>
      <c r="L396" s="25">
        <v>0.0</v>
      </c>
      <c r="M396" s="23">
        <v>0.0</v>
      </c>
      <c r="N396" s="26" t="s">
        <v>21</v>
      </c>
      <c r="O396" s="21">
        <v>0.0</v>
      </c>
      <c r="P396" s="21">
        <v>0.0</v>
      </c>
      <c r="Q396" s="25">
        <v>0.0</v>
      </c>
      <c r="R396" s="23">
        <v>0.0</v>
      </c>
      <c r="S396" s="27">
        <v>0.0</v>
      </c>
      <c r="T396" s="21">
        <v>0.0</v>
      </c>
      <c r="U396" s="21">
        <v>0.0</v>
      </c>
      <c r="V396" s="25">
        <v>0.0</v>
      </c>
      <c r="W396" s="23">
        <v>0.0</v>
      </c>
      <c r="X396" s="23"/>
      <c r="Y396" s="21">
        <v>0.0</v>
      </c>
      <c r="Z396" s="21">
        <v>0.0</v>
      </c>
      <c r="AA396" s="25">
        <v>0.0</v>
      </c>
      <c r="AB396" s="23">
        <v>0.0</v>
      </c>
      <c r="AC396" s="24">
        <v>0.0</v>
      </c>
      <c r="AD396" s="21">
        <v>0.0</v>
      </c>
      <c r="AE396" s="21">
        <v>0.0</v>
      </c>
      <c r="AF396" s="25">
        <v>0.0</v>
      </c>
      <c r="AG396" s="23">
        <v>0.0</v>
      </c>
      <c r="AH396" s="27">
        <v>0.0</v>
      </c>
      <c r="AI396" s="21">
        <v>0.0</v>
      </c>
      <c r="AJ396" s="21">
        <v>0.0</v>
      </c>
    </row>
    <row r="397" hidden="1">
      <c r="A397" s="26"/>
      <c r="B397" s="26"/>
      <c r="C397" s="26" t="s">
        <v>21</v>
      </c>
      <c r="D397" s="26" t="s">
        <v>21</v>
      </c>
      <c r="E397" s="26" t="s">
        <v>21</v>
      </c>
      <c r="F397" s="21">
        <v>0.0</v>
      </c>
      <c r="G397" s="22">
        <v>0.0</v>
      </c>
      <c r="H397" s="23"/>
      <c r="I397" s="23">
        <v>0.1</v>
      </c>
      <c r="J397" s="23">
        <v>0.0</v>
      </c>
      <c r="K397" s="24">
        <v>0.0</v>
      </c>
      <c r="L397" s="25">
        <v>0.0</v>
      </c>
      <c r="M397" s="23">
        <v>0.0</v>
      </c>
      <c r="N397" s="26" t="s">
        <v>21</v>
      </c>
      <c r="O397" s="21">
        <v>0.0</v>
      </c>
      <c r="P397" s="21">
        <v>0.0</v>
      </c>
      <c r="Q397" s="25">
        <v>0.0</v>
      </c>
      <c r="R397" s="23">
        <v>0.0</v>
      </c>
      <c r="S397" s="27">
        <v>0.0</v>
      </c>
      <c r="T397" s="21">
        <v>0.0</v>
      </c>
      <c r="U397" s="21">
        <v>0.0</v>
      </c>
      <c r="V397" s="25">
        <v>0.0</v>
      </c>
      <c r="W397" s="23">
        <v>0.0</v>
      </c>
      <c r="X397" s="23"/>
      <c r="Y397" s="21">
        <v>0.0</v>
      </c>
      <c r="Z397" s="21">
        <v>0.0</v>
      </c>
      <c r="AA397" s="25">
        <v>0.0</v>
      </c>
      <c r="AB397" s="23">
        <v>0.0</v>
      </c>
      <c r="AC397" s="24">
        <v>0.0</v>
      </c>
      <c r="AD397" s="21">
        <v>0.0</v>
      </c>
      <c r="AE397" s="21">
        <v>0.0</v>
      </c>
      <c r="AF397" s="25">
        <v>0.0</v>
      </c>
      <c r="AG397" s="23">
        <v>0.0</v>
      </c>
      <c r="AH397" s="27">
        <v>0.0</v>
      </c>
      <c r="AI397" s="21">
        <v>0.0</v>
      </c>
      <c r="AJ397" s="21">
        <v>0.0</v>
      </c>
    </row>
    <row r="398" hidden="1">
      <c r="A398" s="26"/>
      <c r="B398" s="26"/>
      <c r="C398" s="26" t="s">
        <v>21</v>
      </c>
      <c r="D398" s="26" t="s">
        <v>21</v>
      </c>
      <c r="E398" s="26" t="s">
        <v>21</v>
      </c>
      <c r="F398" s="21">
        <v>0.0</v>
      </c>
      <c r="G398" s="22">
        <v>0.0</v>
      </c>
      <c r="H398" s="23"/>
      <c r="I398" s="23">
        <v>0.1</v>
      </c>
      <c r="J398" s="23">
        <v>0.0</v>
      </c>
      <c r="K398" s="24">
        <v>0.0</v>
      </c>
      <c r="L398" s="25">
        <v>0.0</v>
      </c>
      <c r="M398" s="23">
        <v>0.0</v>
      </c>
      <c r="N398" s="26" t="s">
        <v>21</v>
      </c>
      <c r="O398" s="21">
        <v>0.0</v>
      </c>
      <c r="P398" s="21">
        <v>0.0</v>
      </c>
      <c r="Q398" s="25">
        <v>0.0</v>
      </c>
      <c r="R398" s="23">
        <v>0.0</v>
      </c>
      <c r="S398" s="27">
        <v>0.0</v>
      </c>
      <c r="T398" s="21">
        <v>0.0</v>
      </c>
      <c r="U398" s="21">
        <v>0.0</v>
      </c>
      <c r="V398" s="25">
        <v>0.0</v>
      </c>
      <c r="W398" s="23">
        <v>0.0</v>
      </c>
      <c r="X398" s="23"/>
      <c r="Y398" s="21">
        <v>0.0</v>
      </c>
      <c r="Z398" s="21">
        <v>0.0</v>
      </c>
      <c r="AA398" s="25">
        <v>0.0</v>
      </c>
      <c r="AB398" s="23">
        <v>0.0</v>
      </c>
      <c r="AC398" s="24">
        <v>0.0</v>
      </c>
      <c r="AD398" s="21">
        <v>0.0</v>
      </c>
      <c r="AE398" s="21">
        <v>0.0</v>
      </c>
      <c r="AF398" s="25">
        <v>0.0</v>
      </c>
      <c r="AG398" s="23">
        <v>0.0</v>
      </c>
      <c r="AH398" s="27">
        <v>0.0</v>
      </c>
      <c r="AI398" s="21">
        <v>0.0</v>
      </c>
      <c r="AJ398" s="21">
        <v>0.0</v>
      </c>
    </row>
    <row r="399" hidden="1">
      <c r="A399" s="26"/>
      <c r="B399" s="26"/>
      <c r="C399" s="26" t="s">
        <v>21</v>
      </c>
      <c r="D399" s="26" t="s">
        <v>21</v>
      </c>
      <c r="E399" s="26" t="s">
        <v>21</v>
      </c>
      <c r="F399" s="21">
        <v>0.0</v>
      </c>
      <c r="G399" s="22">
        <v>0.0</v>
      </c>
      <c r="H399" s="23"/>
      <c r="I399" s="23">
        <v>0.1</v>
      </c>
      <c r="J399" s="23">
        <v>0.0</v>
      </c>
      <c r="K399" s="24">
        <v>0.0</v>
      </c>
      <c r="L399" s="25">
        <v>0.0</v>
      </c>
      <c r="M399" s="23">
        <v>0.0</v>
      </c>
      <c r="N399" s="26" t="s">
        <v>21</v>
      </c>
      <c r="O399" s="21">
        <v>0.0</v>
      </c>
      <c r="P399" s="21">
        <v>0.0</v>
      </c>
      <c r="Q399" s="25">
        <v>0.0</v>
      </c>
      <c r="R399" s="23">
        <v>0.0</v>
      </c>
      <c r="S399" s="27">
        <v>0.0</v>
      </c>
      <c r="T399" s="21">
        <v>0.0</v>
      </c>
      <c r="U399" s="21">
        <v>0.0</v>
      </c>
      <c r="V399" s="25">
        <v>0.0</v>
      </c>
      <c r="W399" s="23">
        <v>0.0</v>
      </c>
      <c r="X399" s="23"/>
      <c r="Y399" s="21">
        <v>0.0</v>
      </c>
      <c r="Z399" s="21">
        <v>0.0</v>
      </c>
      <c r="AA399" s="25">
        <v>0.0</v>
      </c>
      <c r="AB399" s="23">
        <v>0.0</v>
      </c>
      <c r="AC399" s="24">
        <v>0.0</v>
      </c>
      <c r="AD399" s="21">
        <v>0.0</v>
      </c>
      <c r="AE399" s="21">
        <v>0.0</v>
      </c>
      <c r="AF399" s="25">
        <v>0.0</v>
      </c>
      <c r="AG399" s="23">
        <v>0.0</v>
      </c>
      <c r="AH399" s="27">
        <v>0.0</v>
      </c>
      <c r="AI399" s="21">
        <v>0.0</v>
      </c>
      <c r="AJ399" s="21">
        <v>0.0</v>
      </c>
    </row>
    <row r="400" hidden="1">
      <c r="A400" s="26"/>
      <c r="B400" s="26"/>
      <c r="C400" s="26" t="s">
        <v>21</v>
      </c>
      <c r="D400" s="26" t="s">
        <v>21</v>
      </c>
      <c r="E400" s="26" t="s">
        <v>21</v>
      </c>
      <c r="F400" s="21">
        <v>0.0</v>
      </c>
      <c r="G400" s="22">
        <v>0.0</v>
      </c>
      <c r="H400" s="23"/>
      <c r="I400" s="23">
        <v>0.1</v>
      </c>
      <c r="J400" s="23">
        <v>0.0</v>
      </c>
      <c r="K400" s="24">
        <v>0.0</v>
      </c>
      <c r="L400" s="25">
        <v>0.0</v>
      </c>
      <c r="M400" s="23">
        <v>0.0</v>
      </c>
      <c r="N400" s="26" t="s">
        <v>21</v>
      </c>
      <c r="O400" s="21">
        <v>0.0</v>
      </c>
      <c r="P400" s="21">
        <v>0.0</v>
      </c>
      <c r="Q400" s="25">
        <v>0.0</v>
      </c>
      <c r="R400" s="23">
        <v>0.0</v>
      </c>
      <c r="S400" s="27">
        <v>0.0</v>
      </c>
      <c r="T400" s="21">
        <v>0.0</v>
      </c>
      <c r="U400" s="21">
        <v>0.0</v>
      </c>
      <c r="V400" s="25">
        <v>0.0</v>
      </c>
      <c r="W400" s="23">
        <v>0.0</v>
      </c>
      <c r="X400" s="23"/>
      <c r="Y400" s="21">
        <v>0.0</v>
      </c>
      <c r="Z400" s="21">
        <v>0.0</v>
      </c>
      <c r="AA400" s="25">
        <v>0.0</v>
      </c>
      <c r="AB400" s="23">
        <v>0.0</v>
      </c>
      <c r="AC400" s="24">
        <v>0.0</v>
      </c>
      <c r="AD400" s="21">
        <v>0.0</v>
      </c>
      <c r="AE400" s="21">
        <v>0.0</v>
      </c>
      <c r="AF400" s="25">
        <v>0.0</v>
      </c>
      <c r="AG400" s="23">
        <v>0.0</v>
      </c>
      <c r="AH400" s="27">
        <v>0.0</v>
      </c>
      <c r="AI400" s="21">
        <v>0.0</v>
      </c>
      <c r="AJ400" s="21">
        <v>0.0</v>
      </c>
    </row>
    <row r="401" hidden="1">
      <c r="A401" s="26"/>
      <c r="B401" s="26"/>
      <c r="C401" s="26" t="s">
        <v>21</v>
      </c>
      <c r="D401" s="26" t="s">
        <v>21</v>
      </c>
      <c r="E401" s="26" t="s">
        <v>21</v>
      </c>
      <c r="F401" s="21">
        <v>0.0</v>
      </c>
      <c r="G401" s="22">
        <v>0.0</v>
      </c>
      <c r="H401" s="23"/>
      <c r="I401" s="23">
        <v>0.1</v>
      </c>
      <c r="J401" s="23">
        <v>0.0</v>
      </c>
      <c r="K401" s="24">
        <v>0.0</v>
      </c>
      <c r="L401" s="25">
        <v>0.0</v>
      </c>
      <c r="M401" s="23">
        <v>0.0</v>
      </c>
      <c r="N401" s="26" t="s">
        <v>21</v>
      </c>
      <c r="O401" s="21">
        <v>0.0</v>
      </c>
      <c r="P401" s="21">
        <v>0.0</v>
      </c>
      <c r="Q401" s="25">
        <v>0.0</v>
      </c>
      <c r="R401" s="23">
        <v>0.0</v>
      </c>
      <c r="S401" s="27">
        <v>0.0</v>
      </c>
      <c r="T401" s="21">
        <v>0.0</v>
      </c>
      <c r="U401" s="21">
        <v>0.0</v>
      </c>
      <c r="V401" s="25">
        <v>0.0</v>
      </c>
      <c r="W401" s="23">
        <v>0.0</v>
      </c>
      <c r="X401" s="23"/>
      <c r="Y401" s="21">
        <v>0.0</v>
      </c>
      <c r="Z401" s="21">
        <v>0.0</v>
      </c>
      <c r="AA401" s="25">
        <v>0.0</v>
      </c>
      <c r="AB401" s="23">
        <v>0.0</v>
      </c>
      <c r="AC401" s="24">
        <v>0.0</v>
      </c>
      <c r="AD401" s="21">
        <v>0.0</v>
      </c>
      <c r="AE401" s="21">
        <v>0.0</v>
      </c>
      <c r="AF401" s="25">
        <v>0.0</v>
      </c>
      <c r="AG401" s="23">
        <v>0.0</v>
      </c>
      <c r="AH401" s="27">
        <v>0.0</v>
      </c>
      <c r="AI401" s="21">
        <v>0.0</v>
      </c>
      <c r="AJ401" s="21">
        <v>0.0</v>
      </c>
    </row>
    <row r="402" hidden="1">
      <c r="A402" s="26"/>
      <c r="B402" s="26"/>
      <c r="C402" s="26" t="s">
        <v>21</v>
      </c>
      <c r="D402" s="26" t="s">
        <v>21</v>
      </c>
      <c r="E402" s="26" t="s">
        <v>21</v>
      </c>
      <c r="F402" s="21">
        <v>0.0</v>
      </c>
      <c r="G402" s="22">
        <v>0.0</v>
      </c>
      <c r="H402" s="23"/>
      <c r="I402" s="23">
        <v>0.1</v>
      </c>
      <c r="J402" s="23">
        <v>0.0</v>
      </c>
      <c r="K402" s="24">
        <v>0.0</v>
      </c>
      <c r="L402" s="25">
        <v>0.0</v>
      </c>
      <c r="M402" s="23">
        <v>0.0</v>
      </c>
      <c r="N402" s="26" t="s">
        <v>21</v>
      </c>
      <c r="O402" s="21">
        <v>0.0</v>
      </c>
      <c r="P402" s="21">
        <v>0.0</v>
      </c>
      <c r="Q402" s="25">
        <v>0.0</v>
      </c>
      <c r="R402" s="23">
        <v>0.0</v>
      </c>
      <c r="S402" s="27">
        <v>0.0</v>
      </c>
      <c r="T402" s="21">
        <v>0.0</v>
      </c>
      <c r="U402" s="21">
        <v>0.0</v>
      </c>
      <c r="V402" s="25">
        <v>0.0</v>
      </c>
      <c r="W402" s="23">
        <v>0.0</v>
      </c>
      <c r="X402" s="23"/>
      <c r="Y402" s="21">
        <v>0.0</v>
      </c>
      <c r="Z402" s="21">
        <v>0.0</v>
      </c>
      <c r="AA402" s="25">
        <v>0.0</v>
      </c>
      <c r="AB402" s="23">
        <v>0.0</v>
      </c>
      <c r="AC402" s="24">
        <v>0.0</v>
      </c>
      <c r="AD402" s="21">
        <v>0.0</v>
      </c>
      <c r="AE402" s="21">
        <v>0.0</v>
      </c>
      <c r="AF402" s="25">
        <v>0.0</v>
      </c>
      <c r="AG402" s="23">
        <v>0.0</v>
      </c>
      <c r="AH402" s="27">
        <v>0.0</v>
      </c>
      <c r="AI402" s="21">
        <v>0.0</v>
      </c>
      <c r="AJ402" s="21">
        <v>0.0</v>
      </c>
    </row>
    <row r="403" hidden="1">
      <c r="A403" s="26"/>
      <c r="B403" s="26"/>
      <c r="C403" s="26" t="s">
        <v>21</v>
      </c>
      <c r="D403" s="26" t="s">
        <v>21</v>
      </c>
      <c r="E403" s="26" t="s">
        <v>21</v>
      </c>
      <c r="F403" s="21">
        <v>0.0</v>
      </c>
      <c r="G403" s="22">
        <v>0.0</v>
      </c>
      <c r="H403" s="23"/>
      <c r="I403" s="23">
        <v>0.1</v>
      </c>
      <c r="J403" s="23">
        <v>0.0</v>
      </c>
      <c r="K403" s="24">
        <v>0.0</v>
      </c>
      <c r="L403" s="25">
        <v>0.0</v>
      </c>
      <c r="M403" s="23">
        <v>0.0</v>
      </c>
      <c r="N403" s="26" t="s">
        <v>21</v>
      </c>
      <c r="O403" s="21">
        <v>0.0</v>
      </c>
      <c r="P403" s="21">
        <v>0.0</v>
      </c>
      <c r="Q403" s="25">
        <v>0.0</v>
      </c>
      <c r="R403" s="23">
        <v>0.0</v>
      </c>
      <c r="S403" s="27">
        <v>0.0</v>
      </c>
      <c r="T403" s="21">
        <v>0.0</v>
      </c>
      <c r="U403" s="21">
        <v>0.0</v>
      </c>
      <c r="V403" s="25">
        <v>0.0</v>
      </c>
      <c r="W403" s="23">
        <v>0.0</v>
      </c>
      <c r="X403" s="23"/>
      <c r="Y403" s="21">
        <v>0.0</v>
      </c>
      <c r="Z403" s="21">
        <v>0.0</v>
      </c>
      <c r="AA403" s="25">
        <v>0.0</v>
      </c>
      <c r="AB403" s="23">
        <v>0.0</v>
      </c>
      <c r="AC403" s="24">
        <v>0.0</v>
      </c>
      <c r="AD403" s="21">
        <v>0.0</v>
      </c>
      <c r="AE403" s="21">
        <v>0.0</v>
      </c>
      <c r="AF403" s="25">
        <v>0.0</v>
      </c>
      <c r="AG403" s="23">
        <v>0.0</v>
      </c>
      <c r="AH403" s="27">
        <v>0.0</v>
      </c>
      <c r="AI403" s="21">
        <v>0.0</v>
      </c>
      <c r="AJ403" s="21">
        <v>0.0</v>
      </c>
    </row>
    <row r="404" hidden="1">
      <c r="A404" s="26"/>
      <c r="B404" s="26"/>
      <c r="C404" s="26" t="s">
        <v>21</v>
      </c>
      <c r="D404" s="26" t="s">
        <v>21</v>
      </c>
      <c r="E404" s="26" t="s">
        <v>21</v>
      </c>
      <c r="F404" s="21">
        <v>0.0</v>
      </c>
      <c r="G404" s="22">
        <v>0.0</v>
      </c>
      <c r="H404" s="23"/>
      <c r="I404" s="23">
        <v>0.1</v>
      </c>
      <c r="J404" s="23">
        <v>0.0</v>
      </c>
      <c r="K404" s="24">
        <v>0.0</v>
      </c>
      <c r="L404" s="25">
        <v>0.0</v>
      </c>
      <c r="M404" s="23">
        <v>0.0</v>
      </c>
      <c r="N404" s="26" t="s">
        <v>21</v>
      </c>
      <c r="O404" s="21">
        <v>0.0</v>
      </c>
      <c r="P404" s="21">
        <v>0.0</v>
      </c>
      <c r="Q404" s="25">
        <v>0.0</v>
      </c>
      <c r="R404" s="23">
        <v>0.0</v>
      </c>
      <c r="S404" s="27">
        <v>0.0</v>
      </c>
      <c r="T404" s="21">
        <v>0.0</v>
      </c>
      <c r="U404" s="21">
        <v>0.0</v>
      </c>
      <c r="V404" s="25">
        <v>0.0</v>
      </c>
      <c r="W404" s="23">
        <v>0.0</v>
      </c>
      <c r="X404" s="23"/>
      <c r="Y404" s="21">
        <v>0.0</v>
      </c>
      <c r="Z404" s="21">
        <v>0.0</v>
      </c>
      <c r="AA404" s="25">
        <v>0.0</v>
      </c>
      <c r="AB404" s="23">
        <v>0.0</v>
      </c>
      <c r="AC404" s="24">
        <v>0.0</v>
      </c>
      <c r="AD404" s="21">
        <v>0.0</v>
      </c>
      <c r="AE404" s="21">
        <v>0.0</v>
      </c>
      <c r="AF404" s="25">
        <v>0.0</v>
      </c>
      <c r="AG404" s="23">
        <v>0.0</v>
      </c>
      <c r="AH404" s="27">
        <v>0.0</v>
      </c>
      <c r="AI404" s="21">
        <v>0.0</v>
      </c>
      <c r="AJ404" s="21">
        <v>0.0</v>
      </c>
    </row>
    <row r="405" hidden="1">
      <c r="A405" s="26"/>
      <c r="B405" s="26"/>
      <c r="C405" s="26" t="s">
        <v>21</v>
      </c>
      <c r="D405" s="26" t="s">
        <v>21</v>
      </c>
      <c r="E405" s="26" t="s">
        <v>21</v>
      </c>
      <c r="F405" s="21">
        <v>0.0</v>
      </c>
      <c r="G405" s="22">
        <v>0.0</v>
      </c>
      <c r="H405" s="23"/>
      <c r="I405" s="23">
        <v>0.1</v>
      </c>
      <c r="J405" s="23">
        <v>0.0</v>
      </c>
      <c r="K405" s="24">
        <v>0.0</v>
      </c>
      <c r="L405" s="25">
        <v>0.0</v>
      </c>
      <c r="M405" s="23">
        <v>0.0</v>
      </c>
      <c r="N405" s="26" t="s">
        <v>21</v>
      </c>
      <c r="O405" s="21">
        <v>0.0</v>
      </c>
      <c r="P405" s="21">
        <v>0.0</v>
      </c>
      <c r="Q405" s="25">
        <v>0.0</v>
      </c>
      <c r="R405" s="23">
        <v>0.0</v>
      </c>
      <c r="S405" s="27">
        <v>0.0</v>
      </c>
      <c r="T405" s="21">
        <v>0.0</v>
      </c>
      <c r="U405" s="21">
        <v>0.0</v>
      </c>
      <c r="V405" s="25">
        <v>0.0</v>
      </c>
      <c r="W405" s="23">
        <v>0.0</v>
      </c>
      <c r="X405" s="23"/>
      <c r="Y405" s="21">
        <v>0.0</v>
      </c>
      <c r="Z405" s="21">
        <v>0.0</v>
      </c>
      <c r="AA405" s="25">
        <v>0.0</v>
      </c>
      <c r="AB405" s="23">
        <v>0.0</v>
      </c>
      <c r="AC405" s="24">
        <v>0.0</v>
      </c>
      <c r="AD405" s="21">
        <v>0.0</v>
      </c>
      <c r="AE405" s="21">
        <v>0.0</v>
      </c>
      <c r="AF405" s="25">
        <v>0.0</v>
      </c>
      <c r="AG405" s="23">
        <v>0.0</v>
      </c>
      <c r="AH405" s="27">
        <v>0.0</v>
      </c>
      <c r="AI405" s="21">
        <v>0.0</v>
      </c>
      <c r="AJ405" s="21">
        <v>0.0</v>
      </c>
    </row>
    <row r="406" hidden="1">
      <c r="A406" s="26"/>
      <c r="B406" s="26"/>
      <c r="C406" s="26" t="s">
        <v>21</v>
      </c>
      <c r="D406" s="26" t="s">
        <v>21</v>
      </c>
      <c r="E406" s="26" t="s">
        <v>21</v>
      </c>
      <c r="F406" s="21">
        <v>0.0</v>
      </c>
      <c r="G406" s="22">
        <v>0.0</v>
      </c>
      <c r="H406" s="23"/>
      <c r="I406" s="23">
        <v>0.1</v>
      </c>
      <c r="J406" s="23">
        <v>0.0</v>
      </c>
      <c r="K406" s="24">
        <v>0.0</v>
      </c>
      <c r="L406" s="25">
        <v>0.0</v>
      </c>
      <c r="M406" s="23">
        <v>0.0</v>
      </c>
      <c r="N406" s="26" t="s">
        <v>21</v>
      </c>
      <c r="O406" s="21">
        <v>0.0</v>
      </c>
      <c r="P406" s="21">
        <v>0.0</v>
      </c>
      <c r="Q406" s="25">
        <v>0.0</v>
      </c>
      <c r="R406" s="23">
        <v>0.0</v>
      </c>
      <c r="S406" s="27">
        <v>0.0</v>
      </c>
      <c r="T406" s="21">
        <v>0.0</v>
      </c>
      <c r="U406" s="21">
        <v>0.0</v>
      </c>
      <c r="V406" s="25">
        <v>0.0</v>
      </c>
      <c r="W406" s="23">
        <v>0.0</v>
      </c>
      <c r="X406" s="23"/>
      <c r="Y406" s="21">
        <v>0.0</v>
      </c>
      <c r="Z406" s="21">
        <v>0.0</v>
      </c>
      <c r="AA406" s="25">
        <v>0.0</v>
      </c>
      <c r="AB406" s="23">
        <v>0.0</v>
      </c>
      <c r="AC406" s="24">
        <v>0.0</v>
      </c>
      <c r="AD406" s="21">
        <v>0.0</v>
      </c>
      <c r="AE406" s="21">
        <v>0.0</v>
      </c>
      <c r="AF406" s="25">
        <v>0.0</v>
      </c>
      <c r="AG406" s="23">
        <v>0.0</v>
      </c>
      <c r="AH406" s="27">
        <v>0.0</v>
      </c>
      <c r="AI406" s="21">
        <v>0.0</v>
      </c>
      <c r="AJ406" s="21">
        <v>0.0</v>
      </c>
    </row>
    <row r="407" hidden="1">
      <c r="A407" s="26"/>
      <c r="B407" s="26"/>
      <c r="C407" s="26" t="s">
        <v>21</v>
      </c>
      <c r="D407" s="26" t="s">
        <v>21</v>
      </c>
      <c r="E407" s="26" t="s">
        <v>21</v>
      </c>
      <c r="F407" s="21">
        <v>0.0</v>
      </c>
      <c r="G407" s="22">
        <v>0.0</v>
      </c>
      <c r="H407" s="23"/>
      <c r="I407" s="23">
        <v>0.1</v>
      </c>
      <c r="J407" s="23">
        <v>0.0</v>
      </c>
      <c r="K407" s="24">
        <v>0.0</v>
      </c>
      <c r="L407" s="25">
        <v>0.0</v>
      </c>
      <c r="M407" s="23">
        <v>0.0</v>
      </c>
      <c r="N407" s="26" t="s">
        <v>21</v>
      </c>
      <c r="O407" s="21">
        <v>0.0</v>
      </c>
      <c r="P407" s="21">
        <v>0.0</v>
      </c>
      <c r="Q407" s="25">
        <v>0.0</v>
      </c>
      <c r="R407" s="23">
        <v>0.0</v>
      </c>
      <c r="S407" s="27">
        <v>0.0</v>
      </c>
      <c r="T407" s="21">
        <v>0.0</v>
      </c>
      <c r="U407" s="21">
        <v>0.0</v>
      </c>
      <c r="V407" s="25">
        <v>0.0</v>
      </c>
      <c r="W407" s="23">
        <v>0.0</v>
      </c>
      <c r="X407" s="23"/>
      <c r="Y407" s="21">
        <v>0.0</v>
      </c>
      <c r="Z407" s="21">
        <v>0.0</v>
      </c>
      <c r="AA407" s="25">
        <v>0.0</v>
      </c>
      <c r="AB407" s="23">
        <v>0.0</v>
      </c>
      <c r="AC407" s="24">
        <v>0.0</v>
      </c>
      <c r="AD407" s="21">
        <v>0.0</v>
      </c>
      <c r="AE407" s="21">
        <v>0.0</v>
      </c>
      <c r="AF407" s="25">
        <v>0.0</v>
      </c>
      <c r="AG407" s="23">
        <v>0.0</v>
      </c>
      <c r="AH407" s="27">
        <v>0.0</v>
      </c>
      <c r="AI407" s="21">
        <v>0.0</v>
      </c>
      <c r="AJ407" s="21">
        <v>0.0</v>
      </c>
    </row>
    <row r="408" hidden="1">
      <c r="A408" s="26"/>
      <c r="B408" s="26"/>
      <c r="C408" s="26" t="s">
        <v>21</v>
      </c>
      <c r="D408" s="26" t="s">
        <v>21</v>
      </c>
      <c r="E408" s="26" t="s">
        <v>21</v>
      </c>
      <c r="F408" s="21">
        <v>0.0</v>
      </c>
      <c r="G408" s="22">
        <v>0.0</v>
      </c>
      <c r="H408" s="23"/>
      <c r="I408" s="23">
        <v>0.1</v>
      </c>
      <c r="J408" s="23">
        <v>0.0</v>
      </c>
      <c r="K408" s="24">
        <v>0.0</v>
      </c>
      <c r="L408" s="25">
        <v>0.0</v>
      </c>
      <c r="M408" s="23">
        <v>0.0</v>
      </c>
      <c r="N408" s="26" t="s">
        <v>21</v>
      </c>
      <c r="O408" s="21">
        <v>0.0</v>
      </c>
      <c r="P408" s="21">
        <v>0.0</v>
      </c>
      <c r="Q408" s="25">
        <v>0.0</v>
      </c>
      <c r="R408" s="23">
        <v>0.0</v>
      </c>
      <c r="S408" s="27">
        <v>0.0</v>
      </c>
      <c r="T408" s="21">
        <v>0.0</v>
      </c>
      <c r="U408" s="21">
        <v>0.0</v>
      </c>
      <c r="V408" s="25">
        <v>0.0</v>
      </c>
      <c r="W408" s="23">
        <v>0.0</v>
      </c>
      <c r="X408" s="23"/>
      <c r="Y408" s="21">
        <v>0.0</v>
      </c>
      <c r="Z408" s="21">
        <v>0.0</v>
      </c>
      <c r="AA408" s="25">
        <v>0.0</v>
      </c>
      <c r="AB408" s="23">
        <v>0.0</v>
      </c>
      <c r="AC408" s="24">
        <v>0.0</v>
      </c>
      <c r="AD408" s="21">
        <v>0.0</v>
      </c>
      <c r="AE408" s="21">
        <v>0.0</v>
      </c>
      <c r="AF408" s="25">
        <v>0.0</v>
      </c>
      <c r="AG408" s="23">
        <v>0.0</v>
      </c>
      <c r="AH408" s="27">
        <v>0.0</v>
      </c>
      <c r="AI408" s="21">
        <v>0.0</v>
      </c>
      <c r="AJ408" s="21">
        <v>0.0</v>
      </c>
    </row>
    <row r="409" hidden="1">
      <c r="A409" s="26"/>
      <c r="B409" s="26"/>
      <c r="C409" s="26" t="s">
        <v>21</v>
      </c>
      <c r="D409" s="26" t="s">
        <v>21</v>
      </c>
      <c r="E409" s="26" t="s">
        <v>21</v>
      </c>
      <c r="F409" s="21">
        <v>0.0</v>
      </c>
      <c r="G409" s="22">
        <v>0.0</v>
      </c>
      <c r="H409" s="23"/>
      <c r="I409" s="23">
        <v>0.1</v>
      </c>
      <c r="J409" s="23">
        <v>0.0</v>
      </c>
      <c r="K409" s="24">
        <v>0.0</v>
      </c>
      <c r="L409" s="25">
        <v>0.0</v>
      </c>
      <c r="M409" s="23">
        <v>0.0</v>
      </c>
      <c r="N409" s="26" t="s">
        <v>21</v>
      </c>
      <c r="O409" s="21">
        <v>0.0</v>
      </c>
      <c r="P409" s="21">
        <v>0.0</v>
      </c>
      <c r="Q409" s="25">
        <v>0.0</v>
      </c>
      <c r="R409" s="23">
        <v>0.0</v>
      </c>
      <c r="S409" s="27">
        <v>0.0</v>
      </c>
      <c r="T409" s="21">
        <v>0.0</v>
      </c>
      <c r="U409" s="21">
        <v>0.0</v>
      </c>
      <c r="V409" s="25">
        <v>0.0</v>
      </c>
      <c r="W409" s="23">
        <v>0.0</v>
      </c>
      <c r="X409" s="23"/>
      <c r="Y409" s="21">
        <v>0.0</v>
      </c>
      <c r="Z409" s="21">
        <v>0.0</v>
      </c>
      <c r="AA409" s="25">
        <v>0.0</v>
      </c>
      <c r="AB409" s="23">
        <v>0.0</v>
      </c>
      <c r="AC409" s="24">
        <v>0.0</v>
      </c>
      <c r="AD409" s="21">
        <v>0.0</v>
      </c>
      <c r="AE409" s="21">
        <v>0.0</v>
      </c>
      <c r="AF409" s="25">
        <v>0.0</v>
      </c>
      <c r="AG409" s="23">
        <v>0.0</v>
      </c>
      <c r="AH409" s="27">
        <v>0.0</v>
      </c>
      <c r="AI409" s="21">
        <v>0.0</v>
      </c>
      <c r="AJ409" s="21">
        <v>0.0</v>
      </c>
    </row>
    <row r="410" hidden="1">
      <c r="A410" s="26"/>
      <c r="B410" s="26"/>
      <c r="C410" s="26" t="s">
        <v>21</v>
      </c>
      <c r="D410" s="26" t="s">
        <v>21</v>
      </c>
      <c r="E410" s="26" t="s">
        <v>21</v>
      </c>
      <c r="F410" s="21">
        <v>0.0</v>
      </c>
      <c r="G410" s="22">
        <v>0.0</v>
      </c>
      <c r="H410" s="23"/>
      <c r="I410" s="23">
        <v>0.1</v>
      </c>
      <c r="J410" s="23">
        <v>0.0</v>
      </c>
      <c r="K410" s="24">
        <v>0.0</v>
      </c>
      <c r="L410" s="25">
        <v>0.0</v>
      </c>
      <c r="M410" s="23">
        <v>0.0</v>
      </c>
      <c r="N410" s="26" t="s">
        <v>21</v>
      </c>
      <c r="O410" s="21">
        <v>0.0</v>
      </c>
      <c r="P410" s="21">
        <v>0.0</v>
      </c>
      <c r="Q410" s="25">
        <v>0.0</v>
      </c>
      <c r="R410" s="23">
        <v>0.0</v>
      </c>
      <c r="S410" s="27">
        <v>0.0</v>
      </c>
      <c r="T410" s="21">
        <v>0.0</v>
      </c>
      <c r="U410" s="21">
        <v>0.0</v>
      </c>
      <c r="V410" s="25">
        <v>0.0</v>
      </c>
      <c r="W410" s="23">
        <v>0.0</v>
      </c>
      <c r="X410" s="23"/>
      <c r="Y410" s="21">
        <v>0.0</v>
      </c>
      <c r="Z410" s="21">
        <v>0.0</v>
      </c>
      <c r="AA410" s="25">
        <v>0.0</v>
      </c>
      <c r="AB410" s="23">
        <v>0.0</v>
      </c>
      <c r="AC410" s="24">
        <v>0.0</v>
      </c>
      <c r="AD410" s="21">
        <v>0.0</v>
      </c>
      <c r="AE410" s="21">
        <v>0.0</v>
      </c>
      <c r="AF410" s="25">
        <v>0.0</v>
      </c>
      <c r="AG410" s="23">
        <v>0.0</v>
      </c>
      <c r="AH410" s="27">
        <v>0.0</v>
      </c>
      <c r="AI410" s="21">
        <v>0.0</v>
      </c>
      <c r="AJ410" s="21">
        <v>0.0</v>
      </c>
    </row>
    <row r="411" hidden="1">
      <c r="A411" s="26"/>
      <c r="B411" s="26"/>
      <c r="C411" s="26" t="s">
        <v>21</v>
      </c>
      <c r="D411" s="26" t="s">
        <v>21</v>
      </c>
      <c r="E411" s="26" t="s">
        <v>21</v>
      </c>
      <c r="F411" s="21">
        <v>0.0</v>
      </c>
      <c r="G411" s="22">
        <v>0.0</v>
      </c>
      <c r="H411" s="23"/>
      <c r="I411" s="23">
        <v>0.1</v>
      </c>
      <c r="J411" s="23">
        <v>0.0</v>
      </c>
      <c r="K411" s="24">
        <v>0.0</v>
      </c>
      <c r="L411" s="25">
        <v>0.0</v>
      </c>
      <c r="M411" s="23">
        <v>0.0</v>
      </c>
      <c r="N411" s="26" t="s">
        <v>21</v>
      </c>
      <c r="O411" s="21">
        <v>0.0</v>
      </c>
      <c r="P411" s="21">
        <v>0.0</v>
      </c>
      <c r="Q411" s="25">
        <v>0.0</v>
      </c>
      <c r="R411" s="23">
        <v>0.0</v>
      </c>
      <c r="S411" s="27">
        <v>0.0</v>
      </c>
      <c r="T411" s="21">
        <v>0.0</v>
      </c>
      <c r="U411" s="21">
        <v>0.0</v>
      </c>
      <c r="V411" s="25">
        <v>0.0</v>
      </c>
      <c r="W411" s="23">
        <v>0.0</v>
      </c>
      <c r="X411" s="23"/>
      <c r="Y411" s="21">
        <v>0.0</v>
      </c>
      <c r="Z411" s="21">
        <v>0.0</v>
      </c>
      <c r="AA411" s="25">
        <v>0.0</v>
      </c>
      <c r="AB411" s="23">
        <v>0.0</v>
      </c>
      <c r="AC411" s="24">
        <v>0.0</v>
      </c>
      <c r="AD411" s="21">
        <v>0.0</v>
      </c>
      <c r="AE411" s="21">
        <v>0.0</v>
      </c>
      <c r="AF411" s="25">
        <v>0.0</v>
      </c>
      <c r="AG411" s="23">
        <v>0.0</v>
      </c>
      <c r="AH411" s="27">
        <v>0.0</v>
      </c>
      <c r="AI411" s="21">
        <v>0.0</v>
      </c>
      <c r="AJ411" s="21">
        <v>0.0</v>
      </c>
    </row>
    <row r="412" hidden="1">
      <c r="A412" s="26"/>
      <c r="B412" s="26"/>
      <c r="C412" s="26" t="s">
        <v>21</v>
      </c>
      <c r="D412" s="26" t="s">
        <v>21</v>
      </c>
      <c r="E412" s="26" t="s">
        <v>21</v>
      </c>
      <c r="F412" s="21">
        <v>0.0</v>
      </c>
      <c r="G412" s="22">
        <v>0.0</v>
      </c>
      <c r="H412" s="23"/>
      <c r="I412" s="23">
        <v>0.1</v>
      </c>
      <c r="J412" s="23">
        <v>0.0</v>
      </c>
      <c r="K412" s="24">
        <v>0.0</v>
      </c>
      <c r="L412" s="25">
        <v>0.0</v>
      </c>
      <c r="M412" s="23">
        <v>0.0</v>
      </c>
      <c r="N412" s="26" t="s">
        <v>21</v>
      </c>
      <c r="O412" s="21">
        <v>0.0</v>
      </c>
      <c r="P412" s="21">
        <v>0.0</v>
      </c>
      <c r="Q412" s="25">
        <v>0.0</v>
      </c>
      <c r="R412" s="23">
        <v>0.0</v>
      </c>
      <c r="S412" s="27">
        <v>0.0</v>
      </c>
      <c r="T412" s="21">
        <v>0.0</v>
      </c>
      <c r="U412" s="21">
        <v>0.0</v>
      </c>
      <c r="V412" s="25">
        <v>0.0</v>
      </c>
      <c r="W412" s="23">
        <v>0.0</v>
      </c>
      <c r="X412" s="23"/>
      <c r="Y412" s="21">
        <v>0.0</v>
      </c>
      <c r="Z412" s="21">
        <v>0.0</v>
      </c>
      <c r="AA412" s="25">
        <v>0.0</v>
      </c>
      <c r="AB412" s="23">
        <v>0.0</v>
      </c>
      <c r="AC412" s="24">
        <v>0.0</v>
      </c>
      <c r="AD412" s="21">
        <v>0.0</v>
      </c>
      <c r="AE412" s="21">
        <v>0.0</v>
      </c>
      <c r="AF412" s="25">
        <v>0.0</v>
      </c>
      <c r="AG412" s="23">
        <v>0.0</v>
      </c>
      <c r="AH412" s="27">
        <v>0.0</v>
      </c>
      <c r="AI412" s="21">
        <v>0.0</v>
      </c>
      <c r="AJ412" s="21">
        <v>0.0</v>
      </c>
    </row>
    <row r="413" hidden="1">
      <c r="A413" s="26"/>
      <c r="B413" s="26"/>
      <c r="C413" s="26" t="s">
        <v>21</v>
      </c>
      <c r="D413" s="26" t="s">
        <v>21</v>
      </c>
      <c r="E413" s="26" t="s">
        <v>21</v>
      </c>
      <c r="F413" s="21">
        <v>0.0</v>
      </c>
      <c r="G413" s="22">
        <v>0.0</v>
      </c>
      <c r="H413" s="23"/>
      <c r="I413" s="23">
        <v>0.1</v>
      </c>
      <c r="J413" s="23">
        <v>0.0</v>
      </c>
      <c r="K413" s="24">
        <v>0.0</v>
      </c>
      <c r="L413" s="25">
        <v>0.0</v>
      </c>
      <c r="M413" s="23">
        <v>0.0</v>
      </c>
      <c r="N413" s="26" t="s">
        <v>21</v>
      </c>
      <c r="O413" s="21">
        <v>0.0</v>
      </c>
      <c r="P413" s="21">
        <v>0.0</v>
      </c>
      <c r="Q413" s="25">
        <v>0.0</v>
      </c>
      <c r="R413" s="23">
        <v>0.0</v>
      </c>
      <c r="S413" s="27">
        <v>0.0</v>
      </c>
      <c r="T413" s="21">
        <v>0.0</v>
      </c>
      <c r="U413" s="21">
        <v>0.0</v>
      </c>
      <c r="V413" s="25">
        <v>0.0</v>
      </c>
      <c r="W413" s="23">
        <v>0.0</v>
      </c>
      <c r="X413" s="23"/>
      <c r="Y413" s="21">
        <v>0.0</v>
      </c>
      <c r="Z413" s="21">
        <v>0.0</v>
      </c>
      <c r="AA413" s="25">
        <v>0.0</v>
      </c>
      <c r="AB413" s="23">
        <v>0.0</v>
      </c>
      <c r="AC413" s="24">
        <v>0.0</v>
      </c>
      <c r="AD413" s="21">
        <v>0.0</v>
      </c>
      <c r="AE413" s="21">
        <v>0.0</v>
      </c>
      <c r="AF413" s="25">
        <v>0.0</v>
      </c>
      <c r="AG413" s="23">
        <v>0.0</v>
      </c>
      <c r="AH413" s="27">
        <v>0.0</v>
      </c>
      <c r="AI413" s="21">
        <v>0.0</v>
      </c>
      <c r="AJ413" s="21">
        <v>0.0</v>
      </c>
    </row>
    <row r="414" hidden="1">
      <c r="A414" s="26"/>
      <c r="B414" s="26"/>
      <c r="C414" s="26" t="s">
        <v>21</v>
      </c>
      <c r="D414" s="26" t="s">
        <v>21</v>
      </c>
      <c r="E414" s="26" t="s">
        <v>21</v>
      </c>
      <c r="F414" s="21">
        <v>0.0</v>
      </c>
      <c r="G414" s="22">
        <v>0.0</v>
      </c>
      <c r="H414" s="23"/>
      <c r="I414" s="23">
        <v>0.1</v>
      </c>
      <c r="J414" s="23">
        <v>0.0</v>
      </c>
      <c r="K414" s="24">
        <v>0.0</v>
      </c>
      <c r="L414" s="25">
        <v>0.0</v>
      </c>
      <c r="M414" s="23">
        <v>0.0</v>
      </c>
      <c r="N414" s="26" t="s">
        <v>21</v>
      </c>
      <c r="O414" s="21">
        <v>0.0</v>
      </c>
      <c r="P414" s="21">
        <v>0.0</v>
      </c>
      <c r="Q414" s="25">
        <v>0.0</v>
      </c>
      <c r="R414" s="23">
        <v>0.0</v>
      </c>
      <c r="S414" s="27">
        <v>0.0</v>
      </c>
      <c r="T414" s="21">
        <v>0.0</v>
      </c>
      <c r="U414" s="21">
        <v>0.0</v>
      </c>
      <c r="V414" s="25">
        <v>0.0</v>
      </c>
      <c r="W414" s="23">
        <v>0.0</v>
      </c>
      <c r="X414" s="23"/>
      <c r="Y414" s="21">
        <v>0.0</v>
      </c>
      <c r="Z414" s="21">
        <v>0.0</v>
      </c>
      <c r="AA414" s="25">
        <v>0.0</v>
      </c>
      <c r="AB414" s="23">
        <v>0.0</v>
      </c>
      <c r="AC414" s="24">
        <v>0.0</v>
      </c>
      <c r="AD414" s="21">
        <v>0.0</v>
      </c>
      <c r="AE414" s="21">
        <v>0.0</v>
      </c>
      <c r="AF414" s="25">
        <v>0.0</v>
      </c>
      <c r="AG414" s="23">
        <v>0.0</v>
      </c>
      <c r="AH414" s="27">
        <v>0.0</v>
      </c>
      <c r="AI414" s="21">
        <v>0.0</v>
      </c>
      <c r="AJ414" s="21">
        <v>0.0</v>
      </c>
    </row>
    <row r="415" hidden="1">
      <c r="A415" s="26"/>
      <c r="B415" s="26"/>
      <c r="C415" s="26" t="s">
        <v>21</v>
      </c>
      <c r="D415" s="26" t="s">
        <v>21</v>
      </c>
      <c r="E415" s="26" t="s">
        <v>21</v>
      </c>
      <c r="F415" s="21">
        <v>0.0</v>
      </c>
      <c r="G415" s="22">
        <v>0.0</v>
      </c>
      <c r="H415" s="23"/>
      <c r="I415" s="23">
        <v>0.1</v>
      </c>
      <c r="J415" s="23">
        <v>0.0</v>
      </c>
      <c r="K415" s="24">
        <v>0.0</v>
      </c>
      <c r="L415" s="25">
        <v>0.0</v>
      </c>
      <c r="M415" s="23">
        <v>0.0</v>
      </c>
      <c r="N415" s="26" t="s">
        <v>21</v>
      </c>
      <c r="O415" s="21">
        <v>0.0</v>
      </c>
      <c r="P415" s="21">
        <v>0.0</v>
      </c>
      <c r="Q415" s="25">
        <v>0.0</v>
      </c>
      <c r="R415" s="23">
        <v>0.0</v>
      </c>
      <c r="S415" s="27">
        <v>0.0</v>
      </c>
      <c r="T415" s="21">
        <v>0.0</v>
      </c>
      <c r="U415" s="21">
        <v>0.0</v>
      </c>
      <c r="V415" s="25">
        <v>0.0</v>
      </c>
      <c r="W415" s="23">
        <v>0.0</v>
      </c>
      <c r="X415" s="23"/>
      <c r="Y415" s="21">
        <v>0.0</v>
      </c>
      <c r="Z415" s="21">
        <v>0.0</v>
      </c>
      <c r="AA415" s="25">
        <v>0.0</v>
      </c>
      <c r="AB415" s="23">
        <v>0.0</v>
      </c>
      <c r="AC415" s="24">
        <v>0.0</v>
      </c>
      <c r="AD415" s="21">
        <v>0.0</v>
      </c>
      <c r="AE415" s="21">
        <v>0.0</v>
      </c>
      <c r="AF415" s="25">
        <v>0.0</v>
      </c>
      <c r="AG415" s="23">
        <v>0.0</v>
      </c>
      <c r="AH415" s="27">
        <v>0.0</v>
      </c>
      <c r="AI415" s="21">
        <v>0.0</v>
      </c>
      <c r="AJ415" s="21">
        <v>0.0</v>
      </c>
    </row>
    <row r="416" hidden="1">
      <c r="A416" s="26"/>
      <c r="B416" s="26"/>
      <c r="C416" s="26" t="s">
        <v>21</v>
      </c>
      <c r="D416" s="26" t="s">
        <v>21</v>
      </c>
      <c r="E416" s="26" t="s">
        <v>21</v>
      </c>
      <c r="F416" s="21">
        <v>0.0</v>
      </c>
      <c r="G416" s="22">
        <v>0.0</v>
      </c>
      <c r="H416" s="23"/>
      <c r="I416" s="23">
        <v>0.1</v>
      </c>
      <c r="J416" s="23">
        <v>0.0</v>
      </c>
      <c r="K416" s="24">
        <v>0.0</v>
      </c>
      <c r="L416" s="25">
        <v>0.0</v>
      </c>
      <c r="M416" s="23">
        <v>0.0</v>
      </c>
      <c r="N416" s="26" t="s">
        <v>21</v>
      </c>
      <c r="O416" s="21">
        <v>0.0</v>
      </c>
      <c r="P416" s="21">
        <v>0.0</v>
      </c>
      <c r="Q416" s="25">
        <v>0.0</v>
      </c>
      <c r="R416" s="23">
        <v>0.0</v>
      </c>
      <c r="S416" s="27">
        <v>0.0</v>
      </c>
      <c r="T416" s="21">
        <v>0.0</v>
      </c>
      <c r="U416" s="21">
        <v>0.0</v>
      </c>
      <c r="V416" s="25">
        <v>0.0</v>
      </c>
      <c r="W416" s="23">
        <v>0.0</v>
      </c>
      <c r="X416" s="23"/>
      <c r="Y416" s="21">
        <v>0.0</v>
      </c>
      <c r="Z416" s="21">
        <v>0.0</v>
      </c>
      <c r="AA416" s="25">
        <v>0.0</v>
      </c>
      <c r="AB416" s="23">
        <v>0.0</v>
      </c>
      <c r="AC416" s="24">
        <v>0.0</v>
      </c>
      <c r="AD416" s="21">
        <v>0.0</v>
      </c>
      <c r="AE416" s="21">
        <v>0.0</v>
      </c>
      <c r="AF416" s="25">
        <v>0.0</v>
      </c>
      <c r="AG416" s="23">
        <v>0.0</v>
      </c>
      <c r="AH416" s="27">
        <v>0.0</v>
      </c>
      <c r="AI416" s="21">
        <v>0.0</v>
      </c>
      <c r="AJ416" s="21">
        <v>0.0</v>
      </c>
    </row>
    <row r="417" hidden="1">
      <c r="A417" s="26"/>
      <c r="B417" s="26"/>
      <c r="C417" s="26" t="s">
        <v>21</v>
      </c>
      <c r="D417" s="26" t="s">
        <v>21</v>
      </c>
      <c r="E417" s="26" t="s">
        <v>21</v>
      </c>
      <c r="F417" s="21">
        <v>0.0</v>
      </c>
      <c r="G417" s="22">
        <v>0.0</v>
      </c>
      <c r="H417" s="23"/>
      <c r="I417" s="23">
        <v>0.1</v>
      </c>
      <c r="J417" s="23">
        <v>0.0</v>
      </c>
      <c r="K417" s="24">
        <v>0.0</v>
      </c>
      <c r="L417" s="25">
        <v>0.0</v>
      </c>
      <c r="M417" s="23">
        <v>0.0</v>
      </c>
      <c r="N417" s="26" t="s">
        <v>21</v>
      </c>
      <c r="O417" s="21">
        <v>0.0</v>
      </c>
      <c r="P417" s="21">
        <v>0.0</v>
      </c>
      <c r="Q417" s="25">
        <v>0.0</v>
      </c>
      <c r="R417" s="23">
        <v>0.0</v>
      </c>
      <c r="S417" s="27">
        <v>0.0</v>
      </c>
      <c r="T417" s="21">
        <v>0.0</v>
      </c>
      <c r="U417" s="21">
        <v>0.0</v>
      </c>
      <c r="V417" s="25">
        <v>0.0</v>
      </c>
      <c r="W417" s="23">
        <v>0.0</v>
      </c>
      <c r="X417" s="23"/>
      <c r="Y417" s="21">
        <v>0.0</v>
      </c>
      <c r="Z417" s="21">
        <v>0.0</v>
      </c>
      <c r="AA417" s="25">
        <v>0.0</v>
      </c>
      <c r="AB417" s="23">
        <v>0.0</v>
      </c>
      <c r="AC417" s="24">
        <v>0.0</v>
      </c>
      <c r="AD417" s="21">
        <v>0.0</v>
      </c>
      <c r="AE417" s="21">
        <v>0.0</v>
      </c>
      <c r="AF417" s="25">
        <v>0.0</v>
      </c>
      <c r="AG417" s="23">
        <v>0.0</v>
      </c>
      <c r="AH417" s="27">
        <v>0.0</v>
      </c>
      <c r="AI417" s="21">
        <v>0.0</v>
      </c>
      <c r="AJ417" s="21">
        <v>0.0</v>
      </c>
    </row>
    <row r="418" hidden="1">
      <c r="A418" s="26"/>
      <c r="B418" s="26"/>
      <c r="C418" s="26" t="s">
        <v>21</v>
      </c>
      <c r="D418" s="26" t="s">
        <v>21</v>
      </c>
      <c r="E418" s="26" t="s">
        <v>21</v>
      </c>
      <c r="F418" s="21">
        <v>0.0</v>
      </c>
      <c r="G418" s="22">
        <v>0.0</v>
      </c>
      <c r="H418" s="23"/>
      <c r="I418" s="23">
        <v>0.1</v>
      </c>
      <c r="J418" s="23">
        <v>0.0</v>
      </c>
      <c r="K418" s="24">
        <v>0.0</v>
      </c>
      <c r="L418" s="25">
        <v>0.0</v>
      </c>
      <c r="M418" s="23">
        <v>0.0</v>
      </c>
      <c r="N418" s="26" t="s">
        <v>21</v>
      </c>
      <c r="O418" s="21">
        <v>0.0</v>
      </c>
      <c r="P418" s="21">
        <v>0.0</v>
      </c>
      <c r="Q418" s="25">
        <v>0.0</v>
      </c>
      <c r="R418" s="23">
        <v>0.0</v>
      </c>
      <c r="S418" s="27">
        <v>0.0</v>
      </c>
      <c r="T418" s="21">
        <v>0.0</v>
      </c>
      <c r="U418" s="21">
        <v>0.0</v>
      </c>
      <c r="V418" s="25">
        <v>0.0</v>
      </c>
      <c r="W418" s="23">
        <v>0.0</v>
      </c>
      <c r="X418" s="23"/>
      <c r="Y418" s="21">
        <v>0.0</v>
      </c>
      <c r="Z418" s="21">
        <v>0.0</v>
      </c>
      <c r="AA418" s="25">
        <v>0.0</v>
      </c>
      <c r="AB418" s="23">
        <v>0.0</v>
      </c>
      <c r="AC418" s="24">
        <v>0.0</v>
      </c>
      <c r="AD418" s="21">
        <v>0.0</v>
      </c>
      <c r="AE418" s="21">
        <v>0.0</v>
      </c>
      <c r="AF418" s="25">
        <v>0.0</v>
      </c>
      <c r="AG418" s="23">
        <v>0.0</v>
      </c>
      <c r="AH418" s="27">
        <v>0.0</v>
      </c>
      <c r="AI418" s="21">
        <v>0.0</v>
      </c>
      <c r="AJ418" s="21">
        <v>0.0</v>
      </c>
    </row>
    <row r="419" hidden="1">
      <c r="A419" s="26"/>
      <c r="B419" s="26"/>
      <c r="C419" s="26" t="s">
        <v>21</v>
      </c>
      <c r="D419" s="26" t="s">
        <v>21</v>
      </c>
      <c r="E419" s="26" t="s">
        <v>21</v>
      </c>
      <c r="F419" s="21">
        <v>0.0</v>
      </c>
      <c r="G419" s="22">
        <v>0.0</v>
      </c>
      <c r="H419" s="23"/>
      <c r="I419" s="23">
        <v>0.1</v>
      </c>
      <c r="J419" s="23">
        <v>0.0</v>
      </c>
      <c r="K419" s="24">
        <v>0.0</v>
      </c>
      <c r="L419" s="25">
        <v>0.0</v>
      </c>
      <c r="M419" s="23">
        <v>0.0</v>
      </c>
      <c r="N419" s="26" t="s">
        <v>21</v>
      </c>
      <c r="O419" s="21">
        <v>0.0</v>
      </c>
      <c r="P419" s="21">
        <v>0.0</v>
      </c>
      <c r="Q419" s="25">
        <v>0.0</v>
      </c>
      <c r="R419" s="23">
        <v>0.0</v>
      </c>
      <c r="S419" s="27">
        <v>0.0</v>
      </c>
      <c r="T419" s="21">
        <v>0.0</v>
      </c>
      <c r="U419" s="21">
        <v>0.0</v>
      </c>
      <c r="V419" s="25">
        <v>0.0</v>
      </c>
      <c r="W419" s="23">
        <v>0.0</v>
      </c>
      <c r="X419" s="23"/>
      <c r="Y419" s="21">
        <v>0.0</v>
      </c>
      <c r="Z419" s="21">
        <v>0.0</v>
      </c>
      <c r="AA419" s="25">
        <v>0.0</v>
      </c>
      <c r="AB419" s="23">
        <v>0.0</v>
      </c>
      <c r="AC419" s="24">
        <v>0.0</v>
      </c>
      <c r="AD419" s="21">
        <v>0.0</v>
      </c>
      <c r="AE419" s="21">
        <v>0.0</v>
      </c>
      <c r="AF419" s="25">
        <v>0.0</v>
      </c>
      <c r="AG419" s="23">
        <v>0.0</v>
      </c>
      <c r="AH419" s="27">
        <v>0.0</v>
      </c>
      <c r="AI419" s="21">
        <v>0.0</v>
      </c>
      <c r="AJ419" s="21">
        <v>0.0</v>
      </c>
    </row>
    <row r="420" hidden="1">
      <c r="A420" s="26"/>
      <c r="B420" s="26"/>
      <c r="C420" s="26" t="s">
        <v>21</v>
      </c>
      <c r="D420" s="26" t="s">
        <v>21</v>
      </c>
      <c r="E420" s="26" t="s">
        <v>21</v>
      </c>
      <c r="F420" s="21">
        <v>0.0</v>
      </c>
      <c r="G420" s="22">
        <v>0.0</v>
      </c>
      <c r="H420" s="23"/>
      <c r="I420" s="23">
        <v>0.1</v>
      </c>
      <c r="J420" s="23">
        <v>0.0</v>
      </c>
      <c r="K420" s="24">
        <v>0.0</v>
      </c>
      <c r="L420" s="25">
        <v>0.0</v>
      </c>
      <c r="M420" s="23">
        <v>0.0</v>
      </c>
      <c r="N420" s="26" t="s">
        <v>21</v>
      </c>
      <c r="O420" s="21">
        <v>0.0</v>
      </c>
      <c r="P420" s="21">
        <v>0.0</v>
      </c>
      <c r="Q420" s="25">
        <v>0.0</v>
      </c>
      <c r="R420" s="23">
        <v>0.0</v>
      </c>
      <c r="S420" s="27">
        <v>0.0</v>
      </c>
      <c r="T420" s="21">
        <v>0.0</v>
      </c>
      <c r="U420" s="21">
        <v>0.0</v>
      </c>
      <c r="V420" s="25">
        <v>0.0</v>
      </c>
      <c r="W420" s="23">
        <v>0.0</v>
      </c>
      <c r="X420" s="23"/>
      <c r="Y420" s="21">
        <v>0.0</v>
      </c>
      <c r="Z420" s="21">
        <v>0.0</v>
      </c>
      <c r="AA420" s="25">
        <v>0.0</v>
      </c>
      <c r="AB420" s="23">
        <v>0.0</v>
      </c>
      <c r="AC420" s="24">
        <v>0.0</v>
      </c>
      <c r="AD420" s="21">
        <v>0.0</v>
      </c>
      <c r="AE420" s="21">
        <v>0.0</v>
      </c>
      <c r="AF420" s="25">
        <v>0.0</v>
      </c>
      <c r="AG420" s="23">
        <v>0.0</v>
      </c>
      <c r="AH420" s="27">
        <v>0.0</v>
      </c>
      <c r="AI420" s="21">
        <v>0.0</v>
      </c>
      <c r="AJ420" s="21">
        <v>0.0</v>
      </c>
    </row>
    <row r="421" hidden="1">
      <c r="A421" s="26"/>
      <c r="B421" s="26"/>
      <c r="C421" s="26" t="s">
        <v>21</v>
      </c>
      <c r="D421" s="26" t="s">
        <v>21</v>
      </c>
      <c r="E421" s="26" t="s">
        <v>21</v>
      </c>
      <c r="F421" s="21">
        <v>0.0</v>
      </c>
      <c r="G421" s="22">
        <v>0.0</v>
      </c>
      <c r="H421" s="23"/>
      <c r="I421" s="23">
        <v>0.1</v>
      </c>
      <c r="J421" s="23">
        <v>0.0</v>
      </c>
      <c r="K421" s="24">
        <v>0.0</v>
      </c>
      <c r="L421" s="25">
        <v>0.0</v>
      </c>
      <c r="M421" s="23">
        <v>0.0</v>
      </c>
      <c r="N421" s="26" t="s">
        <v>21</v>
      </c>
      <c r="O421" s="21">
        <v>0.0</v>
      </c>
      <c r="P421" s="21">
        <v>0.0</v>
      </c>
      <c r="Q421" s="25">
        <v>0.0</v>
      </c>
      <c r="R421" s="23">
        <v>0.0</v>
      </c>
      <c r="S421" s="27">
        <v>0.0</v>
      </c>
      <c r="T421" s="21">
        <v>0.0</v>
      </c>
      <c r="U421" s="21">
        <v>0.0</v>
      </c>
      <c r="V421" s="25">
        <v>0.0</v>
      </c>
      <c r="W421" s="23">
        <v>0.0</v>
      </c>
      <c r="X421" s="23"/>
      <c r="Y421" s="21">
        <v>0.0</v>
      </c>
      <c r="Z421" s="21">
        <v>0.0</v>
      </c>
      <c r="AA421" s="25">
        <v>0.0</v>
      </c>
      <c r="AB421" s="23">
        <v>0.0</v>
      </c>
      <c r="AC421" s="24">
        <v>0.0</v>
      </c>
      <c r="AD421" s="21">
        <v>0.0</v>
      </c>
      <c r="AE421" s="21">
        <v>0.0</v>
      </c>
      <c r="AF421" s="25">
        <v>0.0</v>
      </c>
      <c r="AG421" s="23">
        <v>0.0</v>
      </c>
      <c r="AH421" s="27">
        <v>0.0</v>
      </c>
      <c r="AI421" s="21">
        <v>0.0</v>
      </c>
      <c r="AJ421" s="21">
        <v>0.0</v>
      </c>
    </row>
    <row r="422" hidden="1">
      <c r="A422" s="26"/>
      <c r="B422" s="26"/>
      <c r="C422" s="26" t="s">
        <v>21</v>
      </c>
      <c r="D422" s="26" t="s">
        <v>21</v>
      </c>
      <c r="E422" s="26" t="s">
        <v>21</v>
      </c>
      <c r="F422" s="21">
        <v>0.0</v>
      </c>
      <c r="G422" s="22">
        <v>0.0</v>
      </c>
      <c r="H422" s="23"/>
      <c r="I422" s="23">
        <v>0.1</v>
      </c>
      <c r="J422" s="23">
        <v>0.0</v>
      </c>
      <c r="K422" s="24">
        <v>0.0</v>
      </c>
      <c r="L422" s="25">
        <v>0.0</v>
      </c>
      <c r="M422" s="23">
        <v>0.0</v>
      </c>
      <c r="N422" s="26" t="s">
        <v>21</v>
      </c>
      <c r="O422" s="21">
        <v>0.0</v>
      </c>
      <c r="P422" s="21">
        <v>0.0</v>
      </c>
      <c r="Q422" s="25">
        <v>0.0</v>
      </c>
      <c r="R422" s="23">
        <v>0.0</v>
      </c>
      <c r="S422" s="27">
        <v>0.0</v>
      </c>
      <c r="T422" s="21">
        <v>0.0</v>
      </c>
      <c r="U422" s="21">
        <v>0.0</v>
      </c>
      <c r="V422" s="25">
        <v>0.0</v>
      </c>
      <c r="W422" s="23">
        <v>0.0</v>
      </c>
      <c r="X422" s="23"/>
      <c r="Y422" s="21">
        <v>0.0</v>
      </c>
      <c r="Z422" s="21">
        <v>0.0</v>
      </c>
      <c r="AA422" s="25">
        <v>0.0</v>
      </c>
      <c r="AB422" s="23">
        <v>0.0</v>
      </c>
      <c r="AC422" s="24">
        <v>0.0</v>
      </c>
      <c r="AD422" s="21">
        <v>0.0</v>
      </c>
      <c r="AE422" s="21">
        <v>0.0</v>
      </c>
      <c r="AF422" s="25">
        <v>0.0</v>
      </c>
      <c r="AG422" s="23">
        <v>0.0</v>
      </c>
      <c r="AH422" s="27">
        <v>0.0</v>
      </c>
      <c r="AI422" s="21">
        <v>0.0</v>
      </c>
      <c r="AJ422" s="21">
        <v>0.0</v>
      </c>
    </row>
    <row r="423" hidden="1">
      <c r="A423" s="26"/>
      <c r="B423" s="26"/>
      <c r="C423" s="26" t="s">
        <v>21</v>
      </c>
      <c r="D423" s="26" t="s">
        <v>21</v>
      </c>
      <c r="E423" s="26" t="s">
        <v>21</v>
      </c>
      <c r="F423" s="21">
        <v>0.0</v>
      </c>
      <c r="G423" s="22">
        <v>0.0</v>
      </c>
      <c r="H423" s="23"/>
      <c r="I423" s="23">
        <v>0.1</v>
      </c>
      <c r="J423" s="23">
        <v>0.0</v>
      </c>
      <c r="K423" s="24">
        <v>0.0</v>
      </c>
      <c r="L423" s="25">
        <v>0.0</v>
      </c>
      <c r="M423" s="23">
        <v>0.0</v>
      </c>
      <c r="N423" s="26" t="s">
        <v>21</v>
      </c>
      <c r="O423" s="21">
        <v>0.0</v>
      </c>
      <c r="P423" s="21">
        <v>0.0</v>
      </c>
      <c r="Q423" s="25">
        <v>0.0</v>
      </c>
      <c r="R423" s="23">
        <v>0.0</v>
      </c>
      <c r="S423" s="27">
        <v>0.0</v>
      </c>
      <c r="T423" s="21">
        <v>0.0</v>
      </c>
      <c r="U423" s="21">
        <v>0.0</v>
      </c>
      <c r="V423" s="25">
        <v>0.0</v>
      </c>
      <c r="W423" s="23">
        <v>0.0</v>
      </c>
      <c r="X423" s="23"/>
      <c r="Y423" s="21">
        <v>0.0</v>
      </c>
      <c r="Z423" s="21">
        <v>0.0</v>
      </c>
      <c r="AA423" s="25">
        <v>0.0</v>
      </c>
      <c r="AB423" s="23">
        <v>0.0</v>
      </c>
      <c r="AC423" s="24">
        <v>0.0</v>
      </c>
      <c r="AD423" s="21">
        <v>0.0</v>
      </c>
      <c r="AE423" s="21">
        <v>0.0</v>
      </c>
      <c r="AF423" s="25">
        <v>0.0</v>
      </c>
      <c r="AG423" s="23">
        <v>0.0</v>
      </c>
      <c r="AH423" s="27">
        <v>0.0</v>
      </c>
      <c r="AI423" s="21">
        <v>0.0</v>
      </c>
      <c r="AJ423" s="21">
        <v>0.0</v>
      </c>
    </row>
    <row r="424" hidden="1">
      <c r="A424" s="26"/>
      <c r="B424" s="26"/>
      <c r="C424" s="26" t="s">
        <v>21</v>
      </c>
      <c r="D424" s="26" t="s">
        <v>21</v>
      </c>
      <c r="E424" s="26" t="s">
        <v>21</v>
      </c>
      <c r="F424" s="21">
        <v>0.0</v>
      </c>
      <c r="G424" s="22">
        <v>0.0</v>
      </c>
      <c r="H424" s="23"/>
      <c r="I424" s="23">
        <v>0.1</v>
      </c>
      <c r="J424" s="23">
        <v>0.0</v>
      </c>
      <c r="K424" s="24">
        <v>0.0</v>
      </c>
      <c r="L424" s="25">
        <v>0.0</v>
      </c>
      <c r="M424" s="23">
        <v>0.0</v>
      </c>
      <c r="N424" s="26" t="s">
        <v>21</v>
      </c>
      <c r="O424" s="21">
        <v>0.0</v>
      </c>
      <c r="P424" s="21">
        <v>0.0</v>
      </c>
      <c r="Q424" s="25">
        <v>0.0</v>
      </c>
      <c r="R424" s="23">
        <v>0.0</v>
      </c>
      <c r="S424" s="27">
        <v>0.0</v>
      </c>
      <c r="T424" s="21">
        <v>0.0</v>
      </c>
      <c r="U424" s="21">
        <v>0.0</v>
      </c>
      <c r="V424" s="25">
        <v>0.0</v>
      </c>
      <c r="W424" s="23">
        <v>0.0</v>
      </c>
      <c r="X424" s="23"/>
      <c r="Y424" s="21">
        <v>0.0</v>
      </c>
      <c r="Z424" s="21">
        <v>0.0</v>
      </c>
      <c r="AA424" s="25">
        <v>0.0</v>
      </c>
      <c r="AB424" s="23">
        <v>0.0</v>
      </c>
      <c r="AC424" s="24">
        <v>0.0</v>
      </c>
      <c r="AD424" s="21">
        <v>0.0</v>
      </c>
      <c r="AE424" s="21">
        <v>0.0</v>
      </c>
      <c r="AF424" s="25">
        <v>0.0</v>
      </c>
      <c r="AG424" s="23">
        <v>0.0</v>
      </c>
      <c r="AH424" s="27">
        <v>0.0</v>
      </c>
      <c r="AI424" s="21">
        <v>0.0</v>
      </c>
      <c r="AJ424" s="21">
        <v>0.0</v>
      </c>
    </row>
    <row r="425" hidden="1">
      <c r="A425" s="26"/>
      <c r="B425" s="26"/>
      <c r="C425" s="26" t="s">
        <v>21</v>
      </c>
      <c r="D425" s="26" t="s">
        <v>21</v>
      </c>
      <c r="E425" s="26" t="s">
        <v>21</v>
      </c>
      <c r="F425" s="21">
        <v>0.0</v>
      </c>
      <c r="G425" s="22">
        <v>0.0</v>
      </c>
      <c r="H425" s="23"/>
      <c r="I425" s="23">
        <v>0.1</v>
      </c>
      <c r="J425" s="23">
        <v>0.0</v>
      </c>
      <c r="K425" s="24">
        <v>0.0</v>
      </c>
      <c r="L425" s="25">
        <v>0.0</v>
      </c>
      <c r="M425" s="23">
        <v>0.0</v>
      </c>
      <c r="N425" s="26" t="s">
        <v>21</v>
      </c>
      <c r="O425" s="21">
        <v>0.0</v>
      </c>
      <c r="P425" s="21">
        <v>0.0</v>
      </c>
      <c r="Q425" s="25">
        <v>0.0</v>
      </c>
      <c r="R425" s="23">
        <v>0.0</v>
      </c>
      <c r="S425" s="27">
        <v>0.0</v>
      </c>
      <c r="T425" s="21">
        <v>0.0</v>
      </c>
      <c r="U425" s="21">
        <v>0.0</v>
      </c>
      <c r="V425" s="25">
        <v>0.0</v>
      </c>
      <c r="W425" s="23">
        <v>0.0</v>
      </c>
      <c r="X425" s="23"/>
      <c r="Y425" s="21">
        <v>0.0</v>
      </c>
      <c r="Z425" s="21">
        <v>0.0</v>
      </c>
      <c r="AA425" s="25">
        <v>0.0</v>
      </c>
      <c r="AB425" s="23">
        <v>0.0</v>
      </c>
      <c r="AC425" s="24">
        <v>0.0</v>
      </c>
      <c r="AD425" s="21">
        <v>0.0</v>
      </c>
      <c r="AE425" s="21">
        <v>0.0</v>
      </c>
      <c r="AF425" s="25">
        <v>0.0</v>
      </c>
      <c r="AG425" s="23">
        <v>0.0</v>
      </c>
      <c r="AH425" s="27">
        <v>0.0</v>
      </c>
      <c r="AI425" s="21">
        <v>0.0</v>
      </c>
      <c r="AJ425" s="21">
        <v>0.0</v>
      </c>
    </row>
    <row r="426" hidden="1">
      <c r="A426" s="26"/>
      <c r="B426" s="26"/>
      <c r="C426" s="26" t="s">
        <v>21</v>
      </c>
      <c r="D426" s="26" t="s">
        <v>21</v>
      </c>
      <c r="E426" s="26" t="s">
        <v>21</v>
      </c>
      <c r="F426" s="21">
        <v>0.0</v>
      </c>
      <c r="G426" s="22">
        <v>0.0</v>
      </c>
      <c r="H426" s="23"/>
      <c r="I426" s="23">
        <v>0.1</v>
      </c>
      <c r="J426" s="23">
        <v>0.0</v>
      </c>
      <c r="K426" s="24">
        <v>0.0</v>
      </c>
      <c r="L426" s="25">
        <v>0.0</v>
      </c>
      <c r="M426" s="23">
        <v>0.0</v>
      </c>
      <c r="N426" s="26" t="s">
        <v>21</v>
      </c>
      <c r="O426" s="21">
        <v>0.0</v>
      </c>
      <c r="P426" s="21">
        <v>0.0</v>
      </c>
      <c r="Q426" s="25">
        <v>0.0</v>
      </c>
      <c r="R426" s="23">
        <v>0.0</v>
      </c>
      <c r="S426" s="27">
        <v>0.0</v>
      </c>
      <c r="T426" s="21">
        <v>0.0</v>
      </c>
      <c r="U426" s="21">
        <v>0.0</v>
      </c>
      <c r="V426" s="25">
        <v>0.0</v>
      </c>
      <c r="W426" s="23">
        <v>0.0</v>
      </c>
      <c r="X426" s="23"/>
      <c r="Y426" s="21">
        <v>0.0</v>
      </c>
      <c r="Z426" s="21">
        <v>0.0</v>
      </c>
      <c r="AA426" s="25">
        <v>0.0</v>
      </c>
      <c r="AB426" s="23">
        <v>0.0</v>
      </c>
      <c r="AC426" s="24">
        <v>0.0</v>
      </c>
      <c r="AD426" s="21">
        <v>0.0</v>
      </c>
      <c r="AE426" s="21">
        <v>0.0</v>
      </c>
      <c r="AF426" s="25">
        <v>0.0</v>
      </c>
      <c r="AG426" s="23">
        <v>0.0</v>
      </c>
      <c r="AH426" s="27">
        <v>0.0</v>
      </c>
      <c r="AI426" s="21">
        <v>0.0</v>
      </c>
      <c r="AJ426" s="21">
        <v>0.0</v>
      </c>
    </row>
    <row r="427" hidden="1">
      <c r="A427" s="26"/>
      <c r="B427" s="26"/>
      <c r="C427" s="26" t="s">
        <v>21</v>
      </c>
      <c r="D427" s="26" t="s">
        <v>21</v>
      </c>
      <c r="E427" s="26" t="s">
        <v>21</v>
      </c>
      <c r="F427" s="21">
        <v>0.0</v>
      </c>
      <c r="G427" s="22">
        <v>0.0</v>
      </c>
      <c r="H427" s="23"/>
      <c r="I427" s="23">
        <v>0.1</v>
      </c>
      <c r="J427" s="23">
        <v>0.0</v>
      </c>
      <c r="K427" s="24">
        <v>0.0</v>
      </c>
      <c r="L427" s="25">
        <v>0.0</v>
      </c>
      <c r="M427" s="23">
        <v>0.0</v>
      </c>
      <c r="N427" s="26" t="s">
        <v>21</v>
      </c>
      <c r="O427" s="21">
        <v>0.0</v>
      </c>
      <c r="P427" s="21">
        <v>0.0</v>
      </c>
      <c r="Q427" s="25">
        <v>0.0</v>
      </c>
      <c r="R427" s="23">
        <v>0.0</v>
      </c>
      <c r="S427" s="27">
        <v>0.0</v>
      </c>
      <c r="T427" s="21">
        <v>0.0</v>
      </c>
      <c r="U427" s="21">
        <v>0.0</v>
      </c>
      <c r="V427" s="25">
        <v>0.0</v>
      </c>
      <c r="W427" s="23">
        <v>0.0</v>
      </c>
      <c r="X427" s="23"/>
      <c r="Y427" s="21">
        <v>0.0</v>
      </c>
      <c r="Z427" s="21">
        <v>0.0</v>
      </c>
      <c r="AA427" s="25">
        <v>0.0</v>
      </c>
      <c r="AB427" s="23">
        <v>0.0</v>
      </c>
      <c r="AC427" s="24">
        <v>0.0</v>
      </c>
      <c r="AD427" s="21">
        <v>0.0</v>
      </c>
      <c r="AE427" s="21">
        <v>0.0</v>
      </c>
      <c r="AF427" s="25">
        <v>0.0</v>
      </c>
      <c r="AG427" s="23">
        <v>0.0</v>
      </c>
      <c r="AH427" s="27">
        <v>0.0</v>
      </c>
      <c r="AI427" s="21">
        <v>0.0</v>
      </c>
      <c r="AJ427" s="21">
        <v>0.0</v>
      </c>
    </row>
    <row r="428" hidden="1">
      <c r="A428" s="26"/>
      <c r="B428" s="26"/>
      <c r="C428" s="26" t="s">
        <v>21</v>
      </c>
      <c r="D428" s="26" t="s">
        <v>21</v>
      </c>
      <c r="E428" s="26" t="s">
        <v>21</v>
      </c>
      <c r="F428" s="21">
        <v>0.0</v>
      </c>
      <c r="G428" s="22">
        <v>0.0</v>
      </c>
      <c r="H428" s="23"/>
      <c r="I428" s="23">
        <v>0.1</v>
      </c>
      <c r="J428" s="23">
        <v>0.0</v>
      </c>
      <c r="K428" s="24">
        <v>0.0</v>
      </c>
      <c r="L428" s="25">
        <v>0.0</v>
      </c>
      <c r="M428" s="23">
        <v>0.0</v>
      </c>
      <c r="N428" s="26" t="s">
        <v>21</v>
      </c>
      <c r="O428" s="21">
        <v>0.0</v>
      </c>
      <c r="P428" s="21">
        <v>0.0</v>
      </c>
      <c r="Q428" s="25">
        <v>0.0</v>
      </c>
      <c r="R428" s="23">
        <v>0.0</v>
      </c>
      <c r="S428" s="27">
        <v>0.0</v>
      </c>
      <c r="T428" s="21">
        <v>0.0</v>
      </c>
      <c r="U428" s="21">
        <v>0.0</v>
      </c>
      <c r="V428" s="25">
        <v>0.0</v>
      </c>
      <c r="W428" s="23">
        <v>0.0</v>
      </c>
      <c r="X428" s="23"/>
      <c r="Y428" s="21">
        <v>0.0</v>
      </c>
      <c r="Z428" s="21">
        <v>0.0</v>
      </c>
      <c r="AA428" s="25">
        <v>0.0</v>
      </c>
      <c r="AB428" s="23">
        <v>0.0</v>
      </c>
      <c r="AC428" s="24">
        <v>0.0</v>
      </c>
      <c r="AD428" s="21">
        <v>0.0</v>
      </c>
      <c r="AE428" s="21">
        <v>0.0</v>
      </c>
      <c r="AF428" s="25">
        <v>0.0</v>
      </c>
      <c r="AG428" s="23">
        <v>0.0</v>
      </c>
      <c r="AH428" s="27">
        <v>0.0</v>
      </c>
      <c r="AI428" s="21">
        <v>0.0</v>
      </c>
      <c r="AJ428" s="21">
        <v>0.0</v>
      </c>
    </row>
    <row r="429" hidden="1">
      <c r="A429" s="26"/>
      <c r="B429" s="26"/>
      <c r="C429" s="26" t="s">
        <v>21</v>
      </c>
      <c r="D429" s="26" t="s">
        <v>21</v>
      </c>
      <c r="E429" s="26" t="s">
        <v>21</v>
      </c>
      <c r="F429" s="21">
        <v>0.0</v>
      </c>
      <c r="G429" s="22">
        <v>0.0</v>
      </c>
      <c r="H429" s="23"/>
      <c r="I429" s="23">
        <v>0.1</v>
      </c>
      <c r="J429" s="23">
        <v>0.0</v>
      </c>
      <c r="K429" s="24">
        <v>0.0</v>
      </c>
      <c r="L429" s="25">
        <v>0.0</v>
      </c>
      <c r="M429" s="23">
        <v>0.0</v>
      </c>
      <c r="N429" s="26" t="s">
        <v>21</v>
      </c>
      <c r="O429" s="21">
        <v>0.0</v>
      </c>
      <c r="P429" s="21">
        <v>0.0</v>
      </c>
      <c r="Q429" s="25">
        <v>0.0</v>
      </c>
      <c r="R429" s="23">
        <v>0.0</v>
      </c>
      <c r="S429" s="27">
        <v>0.0</v>
      </c>
      <c r="T429" s="21">
        <v>0.0</v>
      </c>
      <c r="U429" s="21">
        <v>0.0</v>
      </c>
      <c r="V429" s="25">
        <v>0.0</v>
      </c>
      <c r="W429" s="23">
        <v>0.0</v>
      </c>
      <c r="X429" s="23"/>
      <c r="Y429" s="21">
        <v>0.0</v>
      </c>
      <c r="Z429" s="21">
        <v>0.0</v>
      </c>
      <c r="AA429" s="25">
        <v>0.0</v>
      </c>
      <c r="AB429" s="23">
        <v>0.0</v>
      </c>
      <c r="AC429" s="24">
        <v>0.0</v>
      </c>
      <c r="AD429" s="21">
        <v>0.0</v>
      </c>
      <c r="AE429" s="21">
        <v>0.0</v>
      </c>
      <c r="AF429" s="25">
        <v>0.0</v>
      </c>
      <c r="AG429" s="23">
        <v>0.0</v>
      </c>
      <c r="AH429" s="27">
        <v>0.0</v>
      </c>
      <c r="AI429" s="21">
        <v>0.0</v>
      </c>
      <c r="AJ429" s="21">
        <v>0.0</v>
      </c>
    </row>
    <row r="430" hidden="1">
      <c r="A430" s="26"/>
      <c r="B430" s="26"/>
      <c r="C430" s="26" t="s">
        <v>21</v>
      </c>
      <c r="D430" s="26" t="s">
        <v>21</v>
      </c>
      <c r="E430" s="26" t="s">
        <v>21</v>
      </c>
      <c r="F430" s="21">
        <v>0.0</v>
      </c>
      <c r="G430" s="22">
        <v>0.0</v>
      </c>
      <c r="H430" s="23"/>
      <c r="I430" s="23">
        <v>0.1</v>
      </c>
      <c r="J430" s="23">
        <v>0.0</v>
      </c>
      <c r="K430" s="24">
        <v>0.0</v>
      </c>
      <c r="L430" s="25">
        <v>0.0</v>
      </c>
      <c r="M430" s="23">
        <v>0.0</v>
      </c>
      <c r="N430" s="26" t="s">
        <v>21</v>
      </c>
      <c r="O430" s="21">
        <v>0.0</v>
      </c>
      <c r="P430" s="21">
        <v>0.0</v>
      </c>
      <c r="Q430" s="25">
        <v>0.0</v>
      </c>
      <c r="R430" s="23">
        <v>0.0</v>
      </c>
      <c r="S430" s="27">
        <v>0.0</v>
      </c>
      <c r="T430" s="21">
        <v>0.0</v>
      </c>
      <c r="U430" s="21">
        <v>0.0</v>
      </c>
      <c r="V430" s="25">
        <v>0.0</v>
      </c>
      <c r="W430" s="23">
        <v>0.0</v>
      </c>
      <c r="X430" s="23"/>
      <c r="Y430" s="21">
        <v>0.0</v>
      </c>
      <c r="Z430" s="21">
        <v>0.0</v>
      </c>
      <c r="AA430" s="25">
        <v>0.0</v>
      </c>
      <c r="AB430" s="23">
        <v>0.0</v>
      </c>
      <c r="AC430" s="24">
        <v>0.0</v>
      </c>
      <c r="AD430" s="21">
        <v>0.0</v>
      </c>
      <c r="AE430" s="21">
        <v>0.0</v>
      </c>
      <c r="AF430" s="25">
        <v>0.0</v>
      </c>
      <c r="AG430" s="23">
        <v>0.0</v>
      </c>
      <c r="AH430" s="27">
        <v>0.0</v>
      </c>
      <c r="AI430" s="21">
        <v>0.0</v>
      </c>
      <c r="AJ430" s="21">
        <v>0.0</v>
      </c>
    </row>
    <row r="431" hidden="1">
      <c r="A431" s="26"/>
      <c r="B431" s="26"/>
      <c r="C431" s="26" t="s">
        <v>21</v>
      </c>
      <c r="D431" s="26" t="s">
        <v>21</v>
      </c>
      <c r="E431" s="26" t="s">
        <v>21</v>
      </c>
      <c r="F431" s="21">
        <v>0.0</v>
      </c>
      <c r="G431" s="22">
        <v>0.0</v>
      </c>
      <c r="H431" s="23"/>
      <c r="I431" s="23">
        <v>0.1</v>
      </c>
      <c r="J431" s="23">
        <v>0.0</v>
      </c>
      <c r="K431" s="24">
        <v>0.0</v>
      </c>
      <c r="L431" s="25">
        <v>0.0</v>
      </c>
      <c r="M431" s="23">
        <v>0.0</v>
      </c>
      <c r="N431" s="26" t="s">
        <v>21</v>
      </c>
      <c r="O431" s="21">
        <v>0.0</v>
      </c>
      <c r="P431" s="21">
        <v>0.0</v>
      </c>
      <c r="Q431" s="25">
        <v>0.0</v>
      </c>
      <c r="R431" s="23">
        <v>0.0</v>
      </c>
      <c r="S431" s="27">
        <v>0.0</v>
      </c>
      <c r="T431" s="21">
        <v>0.0</v>
      </c>
      <c r="U431" s="21">
        <v>0.0</v>
      </c>
      <c r="V431" s="25">
        <v>0.0</v>
      </c>
      <c r="W431" s="23">
        <v>0.0</v>
      </c>
      <c r="X431" s="23"/>
      <c r="Y431" s="21">
        <v>0.0</v>
      </c>
      <c r="Z431" s="21">
        <v>0.0</v>
      </c>
      <c r="AA431" s="25">
        <v>0.0</v>
      </c>
      <c r="AB431" s="23">
        <v>0.0</v>
      </c>
      <c r="AC431" s="24">
        <v>0.0</v>
      </c>
      <c r="AD431" s="21">
        <v>0.0</v>
      </c>
      <c r="AE431" s="21">
        <v>0.0</v>
      </c>
      <c r="AF431" s="25">
        <v>0.0</v>
      </c>
      <c r="AG431" s="23">
        <v>0.0</v>
      </c>
      <c r="AH431" s="27">
        <v>0.0</v>
      </c>
      <c r="AI431" s="21">
        <v>0.0</v>
      </c>
      <c r="AJ431" s="21">
        <v>0.0</v>
      </c>
    </row>
    <row r="432" hidden="1">
      <c r="A432" s="26"/>
      <c r="B432" s="26"/>
      <c r="C432" s="26" t="s">
        <v>21</v>
      </c>
      <c r="D432" s="26" t="s">
        <v>21</v>
      </c>
      <c r="E432" s="26" t="s">
        <v>21</v>
      </c>
      <c r="F432" s="21">
        <v>0.0</v>
      </c>
      <c r="G432" s="22">
        <v>0.0</v>
      </c>
      <c r="H432" s="23"/>
      <c r="I432" s="23">
        <v>0.1</v>
      </c>
      <c r="J432" s="23">
        <v>0.0</v>
      </c>
      <c r="K432" s="24">
        <v>0.0</v>
      </c>
      <c r="L432" s="25">
        <v>0.0</v>
      </c>
      <c r="M432" s="23">
        <v>0.0</v>
      </c>
      <c r="N432" s="26" t="s">
        <v>21</v>
      </c>
      <c r="O432" s="21">
        <v>0.0</v>
      </c>
      <c r="P432" s="21">
        <v>0.0</v>
      </c>
      <c r="Q432" s="25">
        <v>0.0</v>
      </c>
      <c r="R432" s="23">
        <v>0.0</v>
      </c>
      <c r="S432" s="27">
        <v>0.0</v>
      </c>
      <c r="T432" s="21">
        <v>0.0</v>
      </c>
      <c r="U432" s="21">
        <v>0.0</v>
      </c>
      <c r="V432" s="25">
        <v>0.0</v>
      </c>
      <c r="W432" s="23">
        <v>0.0</v>
      </c>
      <c r="X432" s="23"/>
      <c r="Y432" s="21">
        <v>0.0</v>
      </c>
      <c r="Z432" s="21">
        <v>0.0</v>
      </c>
      <c r="AA432" s="25">
        <v>0.0</v>
      </c>
      <c r="AB432" s="23">
        <v>0.0</v>
      </c>
      <c r="AC432" s="24">
        <v>0.0</v>
      </c>
      <c r="AD432" s="21">
        <v>0.0</v>
      </c>
      <c r="AE432" s="21">
        <v>0.0</v>
      </c>
      <c r="AF432" s="25">
        <v>0.0</v>
      </c>
      <c r="AG432" s="23">
        <v>0.0</v>
      </c>
      <c r="AH432" s="27">
        <v>0.0</v>
      </c>
      <c r="AI432" s="21">
        <v>0.0</v>
      </c>
      <c r="AJ432" s="21">
        <v>0.0</v>
      </c>
    </row>
    <row r="433" hidden="1">
      <c r="A433" s="26"/>
      <c r="B433" s="26"/>
      <c r="C433" s="26" t="s">
        <v>21</v>
      </c>
      <c r="D433" s="26" t="s">
        <v>21</v>
      </c>
      <c r="E433" s="26" t="s">
        <v>21</v>
      </c>
      <c r="F433" s="21">
        <v>0.0</v>
      </c>
      <c r="G433" s="22">
        <v>0.0</v>
      </c>
      <c r="H433" s="23"/>
      <c r="I433" s="23">
        <v>0.1</v>
      </c>
      <c r="J433" s="23">
        <v>0.0</v>
      </c>
      <c r="K433" s="24">
        <v>0.0</v>
      </c>
      <c r="L433" s="25">
        <v>0.0</v>
      </c>
      <c r="M433" s="23">
        <v>0.0</v>
      </c>
      <c r="N433" s="26" t="s">
        <v>21</v>
      </c>
      <c r="O433" s="21">
        <v>0.0</v>
      </c>
      <c r="P433" s="21">
        <v>0.0</v>
      </c>
      <c r="Q433" s="25">
        <v>0.0</v>
      </c>
      <c r="R433" s="23">
        <v>0.0</v>
      </c>
      <c r="S433" s="27">
        <v>0.0</v>
      </c>
      <c r="T433" s="21">
        <v>0.0</v>
      </c>
      <c r="U433" s="21">
        <v>0.0</v>
      </c>
      <c r="V433" s="25">
        <v>0.0</v>
      </c>
      <c r="W433" s="23">
        <v>0.0</v>
      </c>
      <c r="X433" s="23"/>
      <c r="Y433" s="21">
        <v>0.0</v>
      </c>
      <c r="Z433" s="21">
        <v>0.0</v>
      </c>
      <c r="AA433" s="25">
        <v>0.0</v>
      </c>
      <c r="AB433" s="23">
        <v>0.0</v>
      </c>
      <c r="AC433" s="24">
        <v>0.0</v>
      </c>
      <c r="AD433" s="21">
        <v>0.0</v>
      </c>
      <c r="AE433" s="21">
        <v>0.0</v>
      </c>
      <c r="AF433" s="25">
        <v>0.0</v>
      </c>
      <c r="AG433" s="23">
        <v>0.0</v>
      </c>
      <c r="AH433" s="27">
        <v>0.0</v>
      </c>
      <c r="AI433" s="21">
        <v>0.0</v>
      </c>
      <c r="AJ433" s="21">
        <v>0.0</v>
      </c>
    </row>
    <row r="434" hidden="1">
      <c r="A434" s="26"/>
      <c r="B434" s="26"/>
      <c r="C434" s="26" t="s">
        <v>21</v>
      </c>
      <c r="D434" s="26" t="s">
        <v>21</v>
      </c>
      <c r="E434" s="26" t="s">
        <v>21</v>
      </c>
      <c r="F434" s="21">
        <v>0.0</v>
      </c>
      <c r="G434" s="22">
        <v>0.0</v>
      </c>
      <c r="H434" s="23"/>
      <c r="I434" s="23">
        <v>0.1</v>
      </c>
      <c r="J434" s="23">
        <v>0.0</v>
      </c>
      <c r="K434" s="24">
        <v>0.0</v>
      </c>
      <c r="L434" s="25">
        <v>0.0</v>
      </c>
      <c r="M434" s="23">
        <v>0.0</v>
      </c>
      <c r="N434" s="26" t="s">
        <v>21</v>
      </c>
      <c r="O434" s="21">
        <v>0.0</v>
      </c>
      <c r="P434" s="21">
        <v>0.0</v>
      </c>
      <c r="Q434" s="25">
        <v>0.0</v>
      </c>
      <c r="R434" s="23">
        <v>0.0</v>
      </c>
      <c r="S434" s="27">
        <v>0.0</v>
      </c>
      <c r="T434" s="21">
        <v>0.0</v>
      </c>
      <c r="U434" s="21">
        <v>0.0</v>
      </c>
      <c r="V434" s="25">
        <v>0.0</v>
      </c>
      <c r="W434" s="23">
        <v>0.0</v>
      </c>
      <c r="X434" s="23"/>
      <c r="Y434" s="21">
        <v>0.0</v>
      </c>
      <c r="Z434" s="21">
        <v>0.0</v>
      </c>
      <c r="AA434" s="25">
        <v>0.0</v>
      </c>
      <c r="AB434" s="23">
        <v>0.0</v>
      </c>
      <c r="AC434" s="24">
        <v>0.0</v>
      </c>
      <c r="AD434" s="21">
        <v>0.0</v>
      </c>
      <c r="AE434" s="21">
        <v>0.0</v>
      </c>
      <c r="AF434" s="25">
        <v>0.0</v>
      </c>
      <c r="AG434" s="23">
        <v>0.0</v>
      </c>
      <c r="AH434" s="27">
        <v>0.0</v>
      </c>
      <c r="AI434" s="21">
        <v>0.0</v>
      </c>
      <c r="AJ434" s="21">
        <v>0.0</v>
      </c>
    </row>
    <row r="435" hidden="1">
      <c r="A435" s="26"/>
      <c r="B435" s="26"/>
      <c r="C435" s="26" t="s">
        <v>21</v>
      </c>
      <c r="D435" s="26" t="s">
        <v>21</v>
      </c>
      <c r="E435" s="26" t="s">
        <v>21</v>
      </c>
      <c r="F435" s="21">
        <v>0.0</v>
      </c>
      <c r="G435" s="22">
        <v>0.0</v>
      </c>
      <c r="H435" s="23"/>
      <c r="I435" s="23">
        <v>0.1</v>
      </c>
      <c r="J435" s="23">
        <v>0.0</v>
      </c>
      <c r="K435" s="24">
        <v>0.0</v>
      </c>
      <c r="L435" s="25">
        <v>0.0</v>
      </c>
      <c r="M435" s="23">
        <v>0.0</v>
      </c>
      <c r="N435" s="26" t="s">
        <v>21</v>
      </c>
      <c r="O435" s="21">
        <v>0.0</v>
      </c>
      <c r="P435" s="21">
        <v>0.0</v>
      </c>
      <c r="Q435" s="25">
        <v>0.0</v>
      </c>
      <c r="R435" s="23">
        <v>0.0</v>
      </c>
      <c r="S435" s="27">
        <v>0.0</v>
      </c>
      <c r="T435" s="21">
        <v>0.0</v>
      </c>
      <c r="U435" s="21">
        <v>0.0</v>
      </c>
      <c r="V435" s="25">
        <v>0.0</v>
      </c>
      <c r="W435" s="23">
        <v>0.0</v>
      </c>
      <c r="X435" s="23"/>
      <c r="Y435" s="21">
        <v>0.0</v>
      </c>
      <c r="Z435" s="21">
        <v>0.0</v>
      </c>
      <c r="AA435" s="25">
        <v>0.0</v>
      </c>
      <c r="AB435" s="23">
        <v>0.0</v>
      </c>
      <c r="AC435" s="24">
        <v>0.0</v>
      </c>
      <c r="AD435" s="21">
        <v>0.0</v>
      </c>
      <c r="AE435" s="21">
        <v>0.0</v>
      </c>
      <c r="AF435" s="25">
        <v>0.0</v>
      </c>
      <c r="AG435" s="23">
        <v>0.0</v>
      </c>
      <c r="AH435" s="27">
        <v>0.0</v>
      </c>
      <c r="AI435" s="21">
        <v>0.0</v>
      </c>
      <c r="AJ435" s="21">
        <v>0.0</v>
      </c>
    </row>
    <row r="436" hidden="1">
      <c r="A436" s="26"/>
      <c r="B436" s="26"/>
      <c r="C436" s="26" t="s">
        <v>21</v>
      </c>
      <c r="D436" s="26" t="s">
        <v>21</v>
      </c>
      <c r="E436" s="26" t="s">
        <v>21</v>
      </c>
      <c r="F436" s="21">
        <v>0.0</v>
      </c>
      <c r="G436" s="22">
        <v>0.0</v>
      </c>
      <c r="H436" s="23"/>
      <c r="I436" s="23">
        <v>0.1</v>
      </c>
      <c r="J436" s="23">
        <v>0.0</v>
      </c>
      <c r="K436" s="24">
        <v>0.0</v>
      </c>
      <c r="L436" s="25">
        <v>0.0</v>
      </c>
      <c r="M436" s="23">
        <v>0.0</v>
      </c>
      <c r="N436" s="26" t="s">
        <v>21</v>
      </c>
      <c r="O436" s="21">
        <v>0.0</v>
      </c>
      <c r="P436" s="21">
        <v>0.0</v>
      </c>
      <c r="Q436" s="25">
        <v>0.0</v>
      </c>
      <c r="R436" s="23">
        <v>0.0</v>
      </c>
      <c r="S436" s="27">
        <v>0.0</v>
      </c>
      <c r="T436" s="21">
        <v>0.0</v>
      </c>
      <c r="U436" s="21">
        <v>0.0</v>
      </c>
      <c r="V436" s="25">
        <v>0.0</v>
      </c>
      <c r="W436" s="23">
        <v>0.0</v>
      </c>
      <c r="X436" s="23"/>
      <c r="Y436" s="21">
        <v>0.0</v>
      </c>
      <c r="Z436" s="21">
        <v>0.0</v>
      </c>
      <c r="AA436" s="25">
        <v>0.0</v>
      </c>
      <c r="AB436" s="23">
        <v>0.0</v>
      </c>
      <c r="AC436" s="24">
        <v>0.0</v>
      </c>
      <c r="AD436" s="21">
        <v>0.0</v>
      </c>
      <c r="AE436" s="21">
        <v>0.0</v>
      </c>
      <c r="AF436" s="25">
        <v>0.0</v>
      </c>
      <c r="AG436" s="23">
        <v>0.0</v>
      </c>
      <c r="AH436" s="27">
        <v>0.0</v>
      </c>
      <c r="AI436" s="21">
        <v>0.0</v>
      </c>
      <c r="AJ436" s="21">
        <v>0.0</v>
      </c>
    </row>
    <row r="437" hidden="1">
      <c r="A437" s="26"/>
      <c r="B437" s="26"/>
      <c r="C437" s="26" t="s">
        <v>21</v>
      </c>
      <c r="D437" s="26" t="s">
        <v>21</v>
      </c>
      <c r="E437" s="26" t="s">
        <v>21</v>
      </c>
      <c r="F437" s="21">
        <v>0.0</v>
      </c>
      <c r="G437" s="22">
        <v>0.0</v>
      </c>
      <c r="H437" s="23"/>
      <c r="I437" s="23">
        <v>0.1</v>
      </c>
      <c r="J437" s="23">
        <v>0.0</v>
      </c>
      <c r="K437" s="24">
        <v>0.0</v>
      </c>
      <c r="L437" s="25">
        <v>0.0</v>
      </c>
      <c r="M437" s="23">
        <v>0.0</v>
      </c>
      <c r="N437" s="26" t="s">
        <v>21</v>
      </c>
      <c r="O437" s="21">
        <v>0.0</v>
      </c>
      <c r="P437" s="21">
        <v>0.0</v>
      </c>
      <c r="Q437" s="25">
        <v>0.0</v>
      </c>
      <c r="R437" s="23">
        <v>0.0</v>
      </c>
      <c r="S437" s="27">
        <v>0.0</v>
      </c>
      <c r="T437" s="21">
        <v>0.0</v>
      </c>
      <c r="U437" s="21">
        <v>0.0</v>
      </c>
      <c r="V437" s="25">
        <v>0.0</v>
      </c>
      <c r="W437" s="23">
        <v>0.0</v>
      </c>
      <c r="X437" s="23"/>
      <c r="Y437" s="21">
        <v>0.0</v>
      </c>
      <c r="Z437" s="21">
        <v>0.0</v>
      </c>
      <c r="AA437" s="25">
        <v>0.0</v>
      </c>
      <c r="AB437" s="23">
        <v>0.0</v>
      </c>
      <c r="AC437" s="24">
        <v>0.0</v>
      </c>
      <c r="AD437" s="21">
        <v>0.0</v>
      </c>
      <c r="AE437" s="21">
        <v>0.0</v>
      </c>
      <c r="AF437" s="25">
        <v>0.0</v>
      </c>
      <c r="AG437" s="23">
        <v>0.0</v>
      </c>
      <c r="AH437" s="27">
        <v>0.0</v>
      </c>
      <c r="AI437" s="21">
        <v>0.0</v>
      </c>
      <c r="AJ437" s="21">
        <v>0.0</v>
      </c>
    </row>
    <row r="438" hidden="1">
      <c r="A438" s="26"/>
      <c r="B438" s="26"/>
      <c r="C438" s="26" t="s">
        <v>21</v>
      </c>
      <c r="D438" s="26" t="s">
        <v>21</v>
      </c>
      <c r="E438" s="26" t="s">
        <v>21</v>
      </c>
      <c r="F438" s="21">
        <v>0.0</v>
      </c>
      <c r="G438" s="22">
        <v>0.0</v>
      </c>
      <c r="H438" s="23"/>
      <c r="I438" s="23">
        <v>0.1</v>
      </c>
      <c r="J438" s="23">
        <v>0.0</v>
      </c>
      <c r="K438" s="24">
        <v>0.0</v>
      </c>
      <c r="L438" s="25">
        <v>0.0</v>
      </c>
      <c r="M438" s="23">
        <v>0.0</v>
      </c>
      <c r="N438" s="26" t="s">
        <v>21</v>
      </c>
      <c r="O438" s="21">
        <v>0.0</v>
      </c>
      <c r="P438" s="21">
        <v>0.0</v>
      </c>
      <c r="Q438" s="25">
        <v>0.0</v>
      </c>
      <c r="R438" s="23">
        <v>0.0</v>
      </c>
      <c r="S438" s="27">
        <v>0.0</v>
      </c>
      <c r="T438" s="21">
        <v>0.0</v>
      </c>
      <c r="U438" s="21">
        <v>0.0</v>
      </c>
      <c r="V438" s="25">
        <v>0.0</v>
      </c>
      <c r="W438" s="23">
        <v>0.0</v>
      </c>
      <c r="X438" s="23"/>
      <c r="Y438" s="21">
        <v>0.0</v>
      </c>
      <c r="Z438" s="21">
        <v>0.0</v>
      </c>
      <c r="AA438" s="25">
        <v>0.0</v>
      </c>
      <c r="AB438" s="23">
        <v>0.0</v>
      </c>
      <c r="AC438" s="24">
        <v>0.0</v>
      </c>
      <c r="AD438" s="21">
        <v>0.0</v>
      </c>
      <c r="AE438" s="21">
        <v>0.0</v>
      </c>
      <c r="AF438" s="25">
        <v>0.0</v>
      </c>
      <c r="AG438" s="23">
        <v>0.0</v>
      </c>
      <c r="AH438" s="27">
        <v>0.0</v>
      </c>
      <c r="AI438" s="21">
        <v>0.0</v>
      </c>
      <c r="AJ438" s="21">
        <v>0.0</v>
      </c>
    </row>
    <row r="439" hidden="1">
      <c r="A439" s="26"/>
      <c r="B439" s="26"/>
      <c r="C439" s="26" t="s">
        <v>21</v>
      </c>
      <c r="D439" s="26" t="s">
        <v>21</v>
      </c>
      <c r="E439" s="26" t="s">
        <v>21</v>
      </c>
      <c r="F439" s="21">
        <v>0.0</v>
      </c>
      <c r="G439" s="22">
        <v>0.0</v>
      </c>
      <c r="H439" s="23"/>
      <c r="I439" s="23">
        <v>0.1</v>
      </c>
      <c r="J439" s="23">
        <v>0.0</v>
      </c>
      <c r="K439" s="24">
        <v>0.0</v>
      </c>
      <c r="L439" s="25">
        <v>0.0</v>
      </c>
      <c r="M439" s="23">
        <v>0.0</v>
      </c>
      <c r="N439" s="26" t="s">
        <v>21</v>
      </c>
      <c r="O439" s="21">
        <v>0.0</v>
      </c>
      <c r="P439" s="21">
        <v>0.0</v>
      </c>
      <c r="Q439" s="25">
        <v>0.0</v>
      </c>
      <c r="R439" s="23">
        <v>0.0</v>
      </c>
      <c r="S439" s="27">
        <v>0.0</v>
      </c>
      <c r="T439" s="21">
        <v>0.0</v>
      </c>
      <c r="U439" s="21">
        <v>0.0</v>
      </c>
      <c r="V439" s="25">
        <v>0.0</v>
      </c>
      <c r="W439" s="23">
        <v>0.0</v>
      </c>
      <c r="X439" s="23"/>
      <c r="Y439" s="21">
        <v>0.0</v>
      </c>
      <c r="Z439" s="21">
        <v>0.0</v>
      </c>
      <c r="AA439" s="25">
        <v>0.0</v>
      </c>
      <c r="AB439" s="23">
        <v>0.0</v>
      </c>
      <c r="AC439" s="24">
        <v>0.0</v>
      </c>
      <c r="AD439" s="21">
        <v>0.0</v>
      </c>
      <c r="AE439" s="21">
        <v>0.0</v>
      </c>
      <c r="AF439" s="25">
        <v>0.0</v>
      </c>
      <c r="AG439" s="23">
        <v>0.0</v>
      </c>
      <c r="AH439" s="27">
        <v>0.0</v>
      </c>
      <c r="AI439" s="21">
        <v>0.0</v>
      </c>
      <c r="AJ439" s="21">
        <v>0.0</v>
      </c>
    </row>
    <row r="440" hidden="1">
      <c r="A440" s="26"/>
      <c r="B440" s="26"/>
      <c r="C440" s="26" t="s">
        <v>21</v>
      </c>
      <c r="D440" s="26" t="s">
        <v>21</v>
      </c>
      <c r="E440" s="26" t="s">
        <v>21</v>
      </c>
      <c r="F440" s="21">
        <v>0.0</v>
      </c>
      <c r="G440" s="22">
        <v>0.0</v>
      </c>
      <c r="H440" s="23"/>
      <c r="I440" s="23">
        <v>0.1</v>
      </c>
      <c r="J440" s="23">
        <v>0.0</v>
      </c>
      <c r="K440" s="24">
        <v>0.0</v>
      </c>
      <c r="L440" s="25">
        <v>0.0</v>
      </c>
      <c r="M440" s="23">
        <v>0.0</v>
      </c>
      <c r="N440" s="26" t="s">
        <v>21</v>
      </c>
      <c r="O440" s="21">
        <v>0.0</v>
      </c>
      <c r="P440" s="21">
        <v>0.0</v>
      </c>
      <c r="Q440" s="25">
        <v>0.0</v>
      </c>
      <c r="R440" s="23">
        <v>0.0</v>
      </c>
      <c r="S440" s="27">
        <v>0.0</v>
      </c>
      <c r="T440" s="21">
        <v>0.0</v>
      </c>
      <c r="U440" s="21">
        <v>0.0</v>
      </c>
      <c r="V440" s="25">
        <v>0.0</v>
      </c>
      <c r="W440" s="23">
        <v>0.0</v>
      </c>
      <c r="X440" s="23"/>
      <c r="Y440" s="21">
        <v>0.0</v>
      </c>
      <c r="Z440" s="21">
        <v>0.0</v>
      </c>
      <c r="AA440" s="25">
        <v>0.0</v>
      </c>
      <c r="AB440" s="23">
        <v>0.0</v>
      </c>
      <c r="AC440" s="24">
        <v>0.0</v>
      </c>
      <c r="AD440" s="21">
        <v>0.0</v>
      </c>
      <c r="AE440" s="21">
        <v>0.0</v>
      </c>
      <c r="AF440" s="25">
        <v>0.0</v>
      </c>
      <c r="AG440" s="23">
        <v>0.0</v>
      </c>
      <c r="AH440" s="27">
        <v>0.0</v>
      </c>
      <c r="AI440" s="21">
        <v>0.0</v>
      </c>
      <c r="AJ440" s="21">
        <v>0.0</v>
      </c>
    </row>
    <row r="441" hidden="1">
      <c r="A441" s="26"/>
      <c r="B441" s="26"/>
      <c r="C441" s="26" t="s">
        <v>21</v>
      </c>
      <c r="D441" s="26" t="s">
        <v>21</v>
      </c>
      <c r="E441" s="26" t="s">
        <v>21</v>
      </c>
      <c r="F441" s="21">
        <v>0.0</v>
      </c>
      <c r="G441" s="22">
        <v>0.0</v>
      </c>
      <c r="H441" s="23"/>
      <c r="I441" s="23">
        <v>0.1</v>
      </c>
      <c r="J441" s="23">
        <v>0.0</v>
      </c>
      <c r="K441" s="24">
        <v>0.0</v>
      </c>
      <c r="L441" s="25">
        <v>0.0</v>
      </c>
      <c r="M441" s="23">
        <v>0.0</v>
      </c>
      <c r="N441" s="26" t="s">
        <v>21</v>
      </c>
      <c r="O441" s="21">
        <v>0.0</v>
      </c>
      <c r="P441" s="21">
        <v>0.0</v>
      </c>
      <c r="Q441" s="25">
        <v>0.0</v>
      </c>
      <c r="R441" s="23">
        <v>0.0</v>
      </c>
      <c r="S441" s="27">
        <v>0.0</v>
      </c>
      <c r="T441" s="21">
        <v>0.0</v>
      </c>
      <c r="U441" s="21">
        <v>0.0</v>
      </c>
      <c r="V441" s="25">
        <v>0.0</v>
      </c>
      <c r="W441" s="23">
        <v>0.0</v>
      </c>
      <c r="X441" s="23"/>
      <c r="Y441" s="21">
        <v>0.0</v>
      </c>
      <c r="Z441" s="21">
        <v>0.0</v>
      </c>
      <c r="AA441" s="25">
        <v>0.0</v>
      </c>
      <c r="AB441" s="23">
        <v>0.0</v>
      </c>
      <c r="AC441" s="24">
        <v>0.0</v>
      </c>
      <c r="AD441" s="21">
        <v>0.0</v>
      </c>
      <c r="AE441" s="21">
        <v>0.0</v>
      </c>
      <c r="AF441" s="25">
        <v>0.0</v>
      </c>
      <c r="AG441" s="23">
        <v>0.0</v>
      </c>
      <c r="AH441" s="27">
        <v>0.0</v>
      </c>
      <c r="AI441" s="21">
        <v>0.0</v>
      </c>
      <c r="AJ441" s="21">
        <v>0.0</v>
      </c>
    </row>
    <row r="442" hidden="1">
      <c r="A442" s="26"/>
      <c r="B442" s="26"/>
      <c r="C442" s="26" t="s">
        <v>21</v>
      </c>
      <c r="D442" s="26" t="s">
        <v>21</v>
      </c>
      <c r="E442" s="26" t="s">
        <v>21</v>
      </c>
      <c r="F442" s="21">
        <v>0.0</v>
      </c>
      <c r="G442" s="22">
        <v>0.0</v>
      </c>
      <c r="H442" s="23"/>
      <c r="I442" s="23">
        <v>0.1</v>
      </c>
      <c r="J442" s="23">
        <v>0.0</v>
      </c>
      <c r="K442" s="24">
        <v>0.0</v>
      </c>
      <c r="L442" s="25">
        <v>0.0</v>
      </c>
      <c r="M442" s="23">
        <v>0.0</v>
      </c>
      <c r="N442" s="26" t="s">
        <v>21</v>
      </c>
      <c r="O442" s="21">
        <v>0.0</v>
      </c>
      <c r="P442" s="21">
        <v>0.0</v>
      </c>
      <c r="Q442" s="25">
        <v>0.0</v>
      </c>
      <c r="R442" s="23">
        <v>0.0</v>
      </c>
      <c r="S442" s="27">
        <v>0.0</v>
      </c>
      <c r="T442" s="21">
        <v>0.0</v>
      </c>
      <c r="U442" s="21">
        <v>0.0</v>
      </c>
      <c r="V442" s="25">
        <v>0.0</v>
      </c>
      <c r="W442" s="23">
        <v>0.0</v>
      </c>
      <c r="X442" s="23"/>
      <c r="Y442" s="21">
        <v>0.0</v>
      </c>
      <c r="Z442" s="21">
        <v>0.0</v>
      </c>
      <c r="AA442" s="25">
        <v>0.0</v>
      </c>
      <c r="AB442" s="23">
        <v>0.0</v>
      </c>
      <c r="AC442" s="24">
        <v>0.0</v>
      </c>
      <c r="AD442" s="21">
        <v>0.0</v>
      </c>
      <c r="AE442" s="21">
        <v>0.0</v>
      </c>
      <c r="AF442" s="25">
        <v>0.0</v>
      </c>
      <c r="AG442" s="23">
        <v>0.0</v>
      </c>
      <c r="AH442" s="27">
        <v>0.0</v>
      </c>
      <c r="AI442" s="21">
        <v>0.0</v>
      </c>
      <c r="AJ442" s="21">
        <v>0.0</v>
      </c>
    </row>
    <row r="443" hidden="1">
      <c r="A443" s="26"/>
      <c r="B443" s="26"/>
      <c r="C443" s="26" t="s">
        <v>21</v>
      </c>
      <c r="D443" s="26" t="s">
        <v>21</v>
      </c>
      <c r="E443" s="26" t="s">
        <v>21</v>
      </c>
      <c r="F443" s="21">
        <v>0.0</v>
      </c>
      <c r="G443" s="22">
        <v>0.0</v>
      </c>
      <c r="H443" s="23"/>
      <c r="I443" s="23">
        <v>0.1</v>
      </c>
      <c r="J443" s="23">
        <v>0.0</v>
      </c>
      <c r="K443" s="24">
        <v>0.0</v>
      </c>
      <c r="L443" s="25">
        <v>0.0</v>
      </c>
      <c r="M443" s="23">
        <v>0.0</v>
      </c>
      <c r="N443" s="26" t="s">
        <v>21</v>
      </c>
      <c r="O443" s="21">
        <v>0.0</v>
      </c>
      <c r="P443" s="21">
        <v>0.0</v>
      </c>
      <c r="Q443" s="25">
        <v>0.0</v>
      </c>
      <c r="R443" s="23">
        <v>0.0</v>
      </c>
      <c r="S443" s="27">
        <v>0.0</v>
      </c>
      <c r="T443" s="21">
        <v>0.0</v>
      </c>
      <c r="U443" s="21">
        <v>0.0</v>
      </c>
      <c r="V443" s="25">
        <v>0.0</v>
      </c>
      <c r="W443" s="23">
        <v>0.0</v>
      </c>
      <c r="X443" s="23"/>
      <c r="Y443" s="21">
        <v>0.0</v>
      </c>
      <c r="Z443" s="21">
        <v>0.0</v>
      </c>
      <c r="AA443" s="25">
        <v>0.0</v>
      </c>
      <c r="AB443" s="23">
        <v>0.0</v>
      </c>
      <c r="AC443" s="24">
        <v>0.0</v>
      </c>
      <c r="AD443" s="21">
        <v>0.0</v>
      </c>
      <c r="AE443" s="21">
        <v>0.0</v>
      </c>
      <c r="AF443" s="25">
        <v>0.0</v>
      </c>
      <c r="AG443" s="23">
        <v>0.0</v>
      </c>
      <c r="AH443" s="27">
        <v>0.0</v>
      </c>
      <c r="AI443" s="21">
        <v>0.0</v>
      </c>
      <c r="AJ443" s="21">
        <v>0.0</v>
      </c>
    </row>
    <row r="444" hidden="1">
      <c r="A444" s="26"/>
      <c r="B444" s="26"/>
      <c r="C444" s="26" t="s">
        <v>21</v>
      </c>
      <c r="D444" s="26" t="s">
        <v>21</v>
      </c>
      <c r="E444" s="26" t="s">
        <v>21</v>
      </c>
      <c r="F444" s="21">
        <v>0.0</v>
      </c>
      <c r="G444" s="22">
        <v>0.0</v>
      </c>
      <c r="H444" s="23"/>
      <c r="I444" s="23">
        <v>0.1</v>
      </c>
      <c r="J444" s="23">
        <v>0.0</v>
      </c>
      <c r="K444" s="24">
        <v>0.0</v>
      </c>
      <c r="L444" s="25">
        <v>0.0</v>
      </c>
      <c r="M444" s="23">
        <v>0.0</v>
      </c>
      <c r="N444" s="26" t="s">
        <v>21</v>
      </c>
      <c r="O444" s="21">
        <v>0.0</v>
      </c>
      <c r="P444" s="21">
        <v>0.0</v>
      </c>
      <c r="Q444" s="25">
        <v>0.0</v>
      </c>
      <c r="R444" s="23">
        <v>0.0</v>
      </c>
      <c r="S444" s="27">
        <v>0.0</v>
      </c>
      <c r="T444" s="21">
        <v>0.0</v>
      </c>
      <c r="U444" s="21">
        <v>0.0</v>
      </c>
      <c r="V444" s="25">
        <v>0.0</v>
      </c>
      <c r="W444" s="23">
        <v>0.0</v>
      </c>
      <c r="X444" s="23"/>
      <c r="Y444" s="21">
        <v>0.0</v>
      </c>
      <c r="Z444" s="21">
        <v>0.0</v>
      </c>
      <c r="AA444" s="25">
        <v>0.0</v>
      </c>
      <c r="AB444" s="23">
        <v>0.0</v>
      </c>
      <c r="AC444" s="24">
        <v>0.0</v>
      </c>
      <c r="AD444" s="21">
        <v>0.0</v>
      </c>
      <c r="AE444" s="21">
        <v>0.0</v>
      </c>
      <c r="AF444" s="25">
        <v>0.0</v>
      </c>
      <c r="AG444" s="23">
        <v>0.0</v>
      </c>
      <c r="AH444" s="27">
        <v>0.0</v>
      </c>
      <c r="AI444" s="21">
        <v>0.0</v>
      </c>
      <c r="AJ444" s="21">
        <v>0.0</v>
      </c>
    </row>
    <row r="445" hidden="1">
      <c r="A445" s="26"/>
      <c r="B445" s="26"/>
      <c r="C445" s="26" t="s">
        <v>21</v>
      </c>
      <c r="D445" s="26" t="s">
        <v>21</v>
      </c>
      <c r="E445" s="26" t="s">
        <v>21</v>
      </c>
      <c r="F445" s="21">
        <v>0.0</v>
      </c>
      <c r="G445" s="22">
        <v>0.0</v>
      </c>
      <c r="H445" s="23"/>
      <c r="I445" s="23">
        <v>0.1</v>
      </c>
      <c r="J445" s="23">
        <v>0.0</v>
      </c>
      <c r="K445" s="24">
        <v>0.0</v>
      </c>
      <c r="L445" s="25">
        <v>0.0</v>
      </c>
      <c r="M445" s="23">
        <v>0.0</v>
      </c>
      <c r="N445" s="26" t="s">
        <v>21</v>
      </c>
      <c r="O445" s="21">
        <v>0.0</v>
      </c>
      <c r="P445" s="21">
        <v>0.0</v>
      </c>
      <c r="Q445" s="25">
        <v>0.0</v>
      </c>
      <c r="R445" s="23">
        <v>0.0</v>
      </c>
      <c r="S445" s="27">
        <v>0.0</v>
      </c>
      <c r="T445" s="21">
        <v>0.0</v>
      </c>
      <c r="U445" s="21">
        <v>0.0</v>
      </c>
      <c r="V445" s="25">
        <v>0.0</v>
      </c>
      <c r="W445" s="23">
        <v>0.0</v>
      </c>
      <c r="X445" s="23"/>
      <c r="Y445" s="21">
        <v>0.0</v>
      </c>
      <c r="Z445" s="21">
        <v>0.0</v>
      </c>
      <c r="AA445" s="25">
        <v>0.0</v>
      </c>
      <c r="AB445" s="23">
        <v>0.0</v>
      </c>
      <c r="AC445" s="24">
        <v>0.0</v>
      </c>
      <c r="AD445" s="21">
        <v>0.0</v>
      </c>
      <c r="AE445" s="21">
        <v>0.0</v>
      </c>
      <c r="AF445" s="25">
        <v>0.0</v>
      </c>
      <c r="AG445" s="23">
        <v>0.0</v>
      </c>
      <c r="AH445" s="27">
        <v>0.0</v>
      </c>
      <c r="AI445" s="21">
        <v>0.0</v>
      </c>
      <c r="AJ445" s="21">
        <v>0.0</v>
      </c>
    </row>
    <row r="446" hidden="1">
      <c r="A446" s="26"/>
      <c r="B446" s="26"/>
      <c r="C446" s="26" t="s">
        <v>21</v>
      </c>
      <c r="D446" s="26" t="s">
        <v>21</v>
      </c>
      <c r="E446" s="26" t="s">
        <v>21</v>
      </c>
      <c r="F446" s="21">
        <v>0.0</v>
      </c>
      <c r="G446" s="22">
        <v>0.0</v>
      </c>
      <c r="H446" s="23"/>
      <c r="I446" s="23">
        <v>0.1</v>
      </c>
      <c r="J446" s="23">
        <v>0.0</v>
      </c>
      <c r="K446" s="24">
        <v>0.0</v>
      </c>
      <c r="L446" s="25">
        <v>0.0</v>
      </c>
      <c r="M446" s="23">
        <v>0.0</v>
      </c>
      <c r="N446" s="26" t="s">
        <v>21</v>
      </c>
      <c r="O446" s="21">
        <v>0.0</v>
      </c>
      <c r="P446" s="21">
        <v>0.0</v>
      </c>
      <c r="Q446" s="25">
        <v>0.0</v>
      </c>
      <c r="R446" s="23">
        <v>0.0</v>
      </c>
      <c r="S446" s="27">
        <v>0.0</v>
      </c>
      <c r="T446" s="21">
        <v>0.0</v>
      </c>
      <c r="U446" s="21">
        <v>0.0</v>
      </c>
      <c r="V446" s="25">
        <v>0.0</v>
      </c>
      <c r="W446" s="23">
        <v>0.0</v>
      </c>
      <c r="X446" s="23"/>
      <c r="Y446" s="21">
        <v>0.0</v>
      </c>
      <c r="Z446" s="21">
        <v>0.0</v>
      </c>
      <c r="AA446" s="25">
        <v>0.0</v>
      </c>
      <c r="AB446" s="23">
        <v>0.0</v>
      </c>
      <c r="AC446" s="24">
        <v>0.0</v>
      </c>
      <c r="AD446" s="21">
        <v>0.0</v>
      </c>
      <c r="AE446" s="21">
        <v>0.0</v>
      </c>
      <c r="AF446" s="25">
        <v>0.0</v>
      </c>
      <c r="AG446" s="23">
        <v>0.0</v>
      </c>
      <c r="AH446" s="27">
        <v>0.0</v>
      </c>
      <c r="AI446" s="21">
        <v>0.0</v>
      </c>
      <c r="AJ446" s="21">
        <v>0.0</v>
      </c>
    </row>
    <row r="447" hidden="1">
      <c r="A447" s="26"/>
      <c r="B447" s="26"/>
      <c r="C447" s="26" t="s">
        <v>21</v>
      </c>
      <c r="D447" s="26" t="s">
        <v>21</v>
      </c>
      <c r="E447" s="26" t="s">
        <v>21</v>
      </c>
      <c r="F447" s="21">
        <v>0.0</v>
      </c>
      <c r="G447" s="22">
        <v>0.0</v>
      </c>
      <c r="H447" s="23"/>
      <c r="I447" s="23">
        <v>0.1</v>
      </c>
      <c r="J447" s="23">
        <v>0.0</v>
      </c>
      <c r="K447" s="24">
        <v>0.0</v>
      </c>
      <c r="L447" s="25">
        <v>0.0</v>
      </c>
      <c r="M447" s="23">
        <v>0.0</v>
      </c>
      <c r="N447" s="26" t="s">
        <v>21</v>
      </c>
      <c r="O447" s="21">
        <v>0.0</v>
      </c>
      <c r="P447" s="21">
        <v>0.0</v>
      </c>
      <c r="Q447" s="25">
        <v>0.0</v>
      </c>
      <c r="R447" s="23">
        <v>0.0</v>
      </c>
      <c r="S447" s="27">
        <v>0.0</v>
      </c>
      <c r="T447" s="21">
        <v>0.0</v>
      </c>
      <c r="U447" s="21">
        <v>0.0</v>
      </c>
      <c r="V447" s="25">
        <v>0.0</v>
      </c>
      <c r="W447" s="23">
        <v>0.0</v>
      </c>
      <c r="X447" s="23"/>
      <c r="Y447" s="21">
        <v>0.0</v>
      </c>
      <c r="Z447" s="21">
        <v>0.0</v>
      </c>
      <c r="AA447" s="25">
        <v>0.0</v>
      </c>
      <c r="AB447" s="23">
        <v>0.0</v>
      </c>
      <c r="AC447" s="24">
        <v>0.0</v>
      </c>
      <c r="AD447" s="21">
        <v>0.0</v>
      </c>
      <c r="AE447" s="21">
        <v>0.0</v>
      </c>
      <c r="AF447" s="25">
        <v>0.0</v>
      </c>
      <c r="AG447" s="23">
        <v>0.0</v>
      </c>
      <c r="AH447" s="27">
        <v>0.0</v>
      </c>
      <c r="AI447" s="21">
        <v>0.0</v>
      </c>
      <c r="AJ447" s="21">
        <v>0.0</v>
      </c>
    </row>
    <row r="448" hidden="1">
      <c r="A448" s="26"/>
      <c r="B448" s="26"/>
      <c r="C448" s="26" t="s">
        <v>21</v>
      </c>
      <c r="D448" s="26" t="s">
        <v>21</v>
      </c>
      <c r="E448" s="26" t="s">
        <v>21</v>
      </c>
      <c r="F448" s="21">
        <v>0.0</v>
      </c>
      <c r="G448" s="22">
        <v>0.0</v>
      </c>
      <c r="H448" s="23"/>
      <c r="I448" s="23">
        <v>0.1</v>
      </c>
      <c r="J448" s="23">
        <v>0.0</v>
      </c>
      <c r="K448" s="24">
        <v>0.0</v>
      </c>
      <c r="L448" s="25">
        <v>0.0</v>
      </c>
      <c r="M448" s="23">
        <v>0.0</v>
      </c>
      <c r="N448" s="26" t="s">
        <v>21</v>
      </c>
      <c r="O448" s="21">
        <v>0.0</v>
      </c>
      <c r="P448" s="21">
        <v>0.0</v>
      </c>
      <c r="Q448" s="25">
        <v>0.0</v>
      </c>
      <c r="R448" s="23">
        <v>0.0</v>
      </c>
      <c r="S448" s="27">
        <v>0.0</v>
      </c>
      <c r="T448" s="21">
        <v>0.0</v>
      </c>
      <c r="U448" s="21">
        <v>0.0</v>
      </c>
      <c r="V448" s="25">
        <v>0.0</v>
      </c>
      <c r="W448" s="23">
        <v>0.0</v>
      </c>
      <c r="X448" s="23"/>
      <c r="Y448" s="21">
        <v>0.0</v>
      </c>
      <c r="Z448" s="21">
        <v>0.0</v>
      </c>
      <c r="AA448" s="25">
        <v>0.0</v>
      </c>
      <c r="AB448" s="23">
        <v>0.0</v>
      </c>
      <c r="AC448" s="24">
        <v>0.0</v>
      </c>
      <c r="AD448" s="21">
        <v>0.0</v>
      </c>
      <c r="AE448" s="21">
        <v>0.0</v>
      </c>
      <c r="AF448" s="25">
        <v>0.0</v>
      </c>
      <c r="AG448" s="23">
        <v>0.0</v>
      </c>
      <c r="AH448" s="27">
        <v>0.0</v>
      </c>
      <c r="AI448" s="21">
        <v>0.0</v>
      </c>
      <c r="AJ448" s="21">
        <v>0.0</v>
      </c>
    </row>
    <row r="449" hidden="1">
      <c r="A449" s="26"/>
      <c r="B449" s="26"/>
      <c r="C449" s="26" t="s">
        <v>21</v>
      </c>
      <c r="D449" s="26" t="s">
        <v>21</v>
      </c>
      <c r="E449" s="26" t="s">
        <v>21</v>
      </c>
      <c r="F449" s="21">
        <v>0.0</v>
      </c>
      <c r="G449" s="22">
        <v>0.0</v>
      </c>
      <c r="H449" s="23"/>
      <c r="I449" s="23">
        <v>0.1</v>
      </c>
      <c r="J449" s="23">
        <v>0.0</v>
      </c>
      <c r="K449" s="24">
        <v>0.0</v>
      </c>
      <c r="L449" s="25">
        <v>0.0</v>
      </c>
      <c r="M449" s="23">
        <v>0.0</v>
      </c>
      <c r="N449" s="26" t="s">
        <v>21</v>
      </c>
      <c r="O449" s="21">
        <v>0.0</v>
      </c>
      <c r="P449" s="21">
        <v>0.0</v>
      </c>
      <c r="Q449" s="25">
        <v>0.0</v>
      </c>
      <c r="R449" s="23">
        <v>0.0</v>
      </c>
      <c r="S449" s="27">
        <v>0.0</v>
      </c>
      <c r="T449" s="21">
        <v>0.0</v>
      </c>
      <c r="U449" s="21">
        <v>0.0</v>
      </c>
      <c r="V449" s="25">
        <v>0.0</v>
      </c>
      <c r="W449" s="23">
        <v>0.0</v>
      </c>
      <c r="X449" s="23"/>
      <c r="Y449" s="21">
        <v>0.0</v>
      </c>
      <c r="Z449" s="21">
        <v>0.0</v>
      </c>
      <c r="AA449" s="25">
        <v>0.0</v>
      </c>
      <c r="AB449" s="23">
        <v>0.0</v>
      </c>
      <c r="AC449" s="24">
        <v>0.0</v>
      </c>
      <c r="AD449" s="21">
        <v>0.0</v>
      </c>
      <c r="AE449" s="21">
        <v>0.0</v>
      </c>
      <c r="AF449" s="25">
        <v>0.0</v>
      </c>
      <c r="AG449" s="23">
        <v>0.0</v>
      </c>
      <c r="AH449" s="27">
        <v>0.0</v>
      </c>
      <c r="AI449" s="21">
        <v>0.0</v>
      </c>
      <c r="AJ449" s="21">
        <v>0.0</v>
      </c>
    </row>
    <row r="450" hidden="1">
      <c r="A450" s="26"/>
      <c r="B450" s="26"/>
      <c r="C450" s="26" t="s">
        <v>21</v>
      </c>
      <c r="D450" s="26" t="s">
        <v>21</v>
      </c>
      <c r="E450" s="26" t="s">
        <v>21</v>
      </c>
      <c r="F450" s="21">
        <v>0.0</v>
      </c>
      <c r="G450" s="22">
        <v>0.0</v>
      </c>
      <c r="H450" s="23"/>
      <c r="I450" s="23">
        <v>0.1</v>
      </c>
      <c r="J450" s="23">
        <v>0.0</v>
      </c>
      <c r="K450" s="24">
        <v>0.0</v>
      </c>
      <c r="L450" s="25">
        <v>0.0</v>
      </c>
      <c r="M450" s="23">
        <v>0.0</v>
      </c>
      <c r="N450" s="26" t="s">
        <v>21</v>
      </c>
      <c r="O450" s="21">
        <v>0.0</v>
      </c>
      <c r="P450" s="21">
        <v>0.0</v>
      </c>
      <c r="Q450" s="25">
        <v>0.0</v>
      </c>
      <c r="R450" s="23">
        <v>0.0</v>
      </c>
      <c r="S450" s="27">
        <v>0.0</v>
      </c>
      <c r="T450" s="21">
        <v>0.0</v>
      </c>
      <c r="U450" s="21">
        <v>0.0</v>
      </c>
      <c r="V450" s="25">
        <v>0.0</v>
      </c>
      <c r="W450" s="23">
        <v>0.0</v>
      </c>
      <c r="X450" s="23"/>
      <c r="Y450" s="21">
        <v>0.0</v>
      </c>
      <c r="Z450" s="21">
        <v>0.0</v>
      </c>
      <c r="AA450" s="25">
        <v>0.0</v>
      </c>
      <c r="AB450" s="23">
        <v>0.0</v>
      </c>
      <c r="AC450" s="24">
        <v>0.0</v>
      </c>
      <c r="AD450" s="21">
        <v>0.0</v>
      </c>
      <c r="AE450" s="21">
        <v>0.0</v>
      </c>
      <c r="AF450" s="25">
        <v>0.0</v>
      </c>
      <c r="AG450" s="23">
        <v>0.0</v>
      </c>
      <c r="AH450" s="27">
        <v>0.0</v>
      </c>
      <c r="AI450" s="21">
        <v>0.0</v>
      </c>
      <c r="AJ450" s="21">
        <v>0.0</v>
      </c>
    </row>
    <row r="451" hidden="1">
      <c r="A451" s="26"/>
      <c r="B451" s="26"/>
      <c r="C451" s="26" t="s">
        <v>21</v>
      </c>
      <c r="D451" s="26" t="s">
        <v>21</v>
      </c>
      <c r="E451" s="26" t="s">
        <v>21</v>
      </c>
      <c r="F451" s="21">
        <v>0.0</v>
      </c>
      <c r="G451" s="22">
        <v>0.0</v>
      </c>
      <c r="H451" s="23"/>
      <c r="I451" s="23">
        <v>0.1</v>
      </c>
      <c r="J451" s="23">
        <v>0.0</v>
      </c>
      <c r="K451" s="24">
        <v>0.0</v>
      </c>
      <c r="L451" s="25">
        <v>0.0</v>
      </c>
      <c r="M451" s="23">
        <v>0.0</v>
      </c>
      <c r="N451" s="26" t="s">
        <v>21</v>
      </c>
      <c r="O451" s="21">
        <v>0.0</v>
      </c>
      <c r="P451" s="21">
        <v>0.0</v>
      </c>
      <c r="Q451" s="25">
        <v>0.0</v>
      </c>
      <c r="R451" s="23">
        <v>0.0</v>
      </c>
      <c r="S451" s="27">
        <v>0.0</v>
      </c>
      <c r="T451" s="21">
        <v>0.0</v>
      </c>
      <c r="U451" s="21">
        <v>0.0</v>
      </c>
      <c r="V451" s="25">
        <v>0.0</v>
      </c>
      <c r="W451" s="23">
        <v>0.0</v>
      </c>
      <c r="X451" s="23"/>
      <c r="Y451" s="21">
        <v>0.0</v>
      </c>
      <c r="Z451" s="21">
        <v>0.0</v>
      </c>
      <c r="AA451" s="25">
        <v>0.0</v>
      </c>
      <c r="AB451" s="23">
        <v>0.0</v>
      </c>
      <c r="AC451" s="24">
        <v>0.0</v>
      </c>
      <c r="AD451" s="21">
        <v>0.0</v>
      </c>
      <c r="AE451" s="21">
        <v>0.0</v>
      </c>
      <c r="AF451" s="25">
        <v>0.0</v>
      </c>
      <c r="AG451" s="23">
        <v>0.0</v>
      </c>
      <c r="AH451" s="27">
        <v>0.0</v>
      </c>
      <c r="AI451" s="21">
        <v>0.0</v>
      </c>
      <c r="AJ451" s="21">
        <v>0.0</v>
      </c>
    </row>
    <row r="452" hidden="1">
      <c r="A452" s="26"/>
      <c r="B452" s="26"/>
      <c r="C452" s="26" t="s">
        <v>21</v>
      </c>
      <c r="D452" s="26" t="s">
        <v>21</v>
      </c>
      <c r="E452" s="26" t="s">
        <v>21</v>
      </c>
      <c r="F452" s="21">
        <v>0.0</v>
      </c>
      <c r="G452" s="22">
        <v>0.0</v>
      </c>
      <c r="H452" s="23"/>
      <c r="I452" s="23">
        <v>0.1</v>
      </c>
      <c r="J452" s="23">
        <v>0.0</v>
      </c>
      <c r="K452" s="24">
        <v>0.0</v>
      </c>
      <c r="L452" s="25">
        <v>0.0</v>
      </c>
      <c r="M452" s="23">
        <v>0.0</v>
      </c>
      <c r="N452" s="26" t="s">
        <v>21</v>
      </c>
      <c r="O452" s="21">
        <v>0.0</v>
      </c>
      <c r="P452" s="21">
        <v>0.0</v>
      </c>
      <c r="Q452" s="25">
        <v>0.0</v>
      </c>
      <c r="R452" s="23">
        <v>0.0</v>
      </c>
      <c r="S452" s="27">
        <v>0.0</v>
      </c>
      <c r="T452" s="21">
        <v>0.0</v>
      </c>
      <c r="U452" s="21">
        <v>0.0</v>
      </c>
      <c r="V452" s="25">
        <v>0.0</v>
      </c>
      <c r="W452" s="23">
        <v>0.0</v>
      </c>
      <c r="X452" s="23"/>
      <c r="Y452" s="21">
        <v>0.0</v>
      </c>
      <c r="Z452" s="21">
        <v>0.0</v>
      </c>
      <c r="AA452" s="25">
        <v>0.0</v>
      </c>
      <c r="AB452" s="23">
        <v>0.0</v>
      </c>
      <c r="AC452" s="24">
        <v>0.0</v>
      </c>
      <c r="AD452" s="21">
        <v>0.0</v>
      </c>
      <c r="AE452" s="21">
        <v>0.0</v>
      </c>
      <c r="AF452" s="25">
        <v>0.0</v>
      </c>
      <c r="AG452" s="23">
        <v>0.0</v>
      </c>
      <c r="AH452" s="27">
        <v>0.0</v>
      </c>
      <c r="AI452" s="21">
        <v>0.0</v>
      </c>
      <c r="AJ452" s="21">
        <v>0.0</v>
      </c>
    </row>
    <row r="453" hidden="1">
      <c r="A453" s="26"/>
      <c r="B453" s="26"/>
      <c r="C453" s="26" t="s">
        <v>21</v>
      </c>
      <c r="D453" s="26" t="s">
        <v>21</v>
      </c>
      <c r="E453" s="26" t="s">
        <v>21</v>
      </c>
      <c r="F453" s="21">
        <v>0.0</v>
      </c>
      <c r="G453" s="22">
        <v>0.0</v>
      </c>
      <c r="H453" s="23"/>
      <c r="I453" s="23">
        <v>0.1</v>
      </c>
      <c r="J453" s="23">
        <v>0.0</v>
      </c>
      <c r="K453" s="24">
        <v>0.0</v>
      </c>
      <c r="L453" s="25">
        <v>0.0</v>
      </c>
      <c r="M453" s="23">
        <v>0.0</v>
      </c>
      <c r="N453" s="26" t="s">
        <v>21</v>
      </c>
      <c r="O453" s="21">
        <v>0.0</v>
      </c>
      <c r="P453" s="21">
        <v>0.0</v>
      </c>
      <c r="Q453" s="25">
        <v>0.0</v>
      </c>
      <c r="R453" s="23">
        <v>0.0</v>
      </c>
      <c r="S453" s="27">
        <v>0.0</v>
      </c>
      <c r="T453" s="21">
        <v>0.0</v>
      </c>
      <c r="U453" s="21">
        <v>0.0</v>
      </c>
      <c r="V453" s="25">
        <v>0.0</v>
      </c>
      <c r="W453" s="23">
        <v>0.0</v>
      </c>
      <c r="X453" s="23"/>
      <c r="Y453" s="21">
        <v>0.0</v>
      </c>
      <c r="Z453" s="21">
        <v>0.0</v>
      </c>
      <c r="AA453" s="25">
        <v>0.0</v>
      </c>
      <c r="AB453" s="23">
        <v>0.0</v>
      </c>
      <c r="AC453" s="24">
        <v>0.0</v>
      </c>
      <c r="AD453" s="21">
        <v>0.0</v>
      </c>
      <c r="AE453" s="21">
        <v>0.0</v>
      </c>
      <c r="AF453" s="25">
        <v>0.0</v>
      </c>
      <c r="AG453" s="23">
        <v>0.0</v>
      </c>
      <c r="AH453" s="27">
        <v>0.0</v>
      </c>
      <c r="AI453" s="21">
        <v>0.0</v>
      </c>
      <c r="AJ453" s="21">
        <v>0.0</v>
      </c>
    </row>
    <row r="454" hidden="1">
      <c r="A454" s="26"/>
      <c r="B454" s="26"/>
      <c r="C454" s="26" t="s">
        <v>21</v>
      </c>
      <c r="D454" s="26" t="s">
        <v>21</v>
      </c>
      <c r="E454" s="26" t="s">
        <v>21</v>
      </c>
      <c r="F454" s="21">
        <v>0.0</v>
      </c>
      <c r="G454" s="22">
        <v>0.0</v>
      </c>
      <c r="H454" s="23"/>
      <c r="I454" s="23">
        <v>0.1</v>
      </c>
      <c r="J454" s="23">
        <v>0.0</v>
      </c>
      <c r="K454" s="24">
        <v>0.0</v>
      </c>
      <c r="L454" s="25">
        <v>0.0</v>
      </c>
      <c r="M454" s="23">
        <v>0.0</v>
      </c>
      <c r="N454" s="26" t="s">
        <v>21</v>
      </c>
      <c r="O454" s="21">
        <v>0.0</v>
      </c>
      <c r="P454" s="21">
        <v>0.0</v>
      </c>
      <c r="Q454" s="25">
        <v>0.0</v>
      </c>
      <c r="R454" s="23">
        <v>0.0</v>
      </c>
      <c r="S454" s="27">
        <v>0.0</v>
      </c>
      <c r="T454" s="21">
        <v>0.0</v>
      </c>
      <c r="U454" s="21">
        <v>0.0</v>
      </c>
      <c r="V454" s="25">
        <v>0.0</v>
      </c>
      <c r="W454" s="23">
        <v>0.0</v>
      </c>
      <c r="X454" s="23"/>
      <c r="Y454" s="21">
        <v>0.0</v>
      </c>
      <c r="Z454" s="21">
        <v>0.0</v>
      </c>
      <c r="AA454" s="25">
        <v>0.0</v>
      </c>
      <c r="AB454" s="23">
        <v>0.0</v>
      </c>
      <c r="AC454" s="24">
        <v>0.0</v>
      </c>
      <c r="AD454" s="21">
        <v>0.0</v>
      </c>
      <c r="AE454" s="21">
        <v>0.0</v>
      </c>
      <c r="AF454" s="25">
        <v>0.0</v>
      </c>
      <c r="AG454" s="23">
        <v>0.0</v>
      </c>
      <c r="AH454" s="27">
        <v>0.0</v>
      </c>
      <c r="AI454" s="21">
        <v>0.0</v>
      </c>
      <c r="AJ454" s="21">
        <v>0.0</v>
      </c>
    </row>
    <row r="455" hidden="1">
      <c r="A455" s="26"/>
      <c r="B455" s="26"/>
      <c r="C455" s="26" t="s">
        <v>21</v>
      </c>
      <c r="D455" s="26" t="s">
        <v>21</v>
      </c>
      <c r="E455" s="26" t="s">
        <v>21</v>
      </c>
      <c r="F455" s="21">
        <v>0.0</v>
      </c>
      <c r="G455" s="22">
        <v>0.0</v>
      </c>
      <c r="H455" s="23"/>
      <c r="I455" s="23">
        <v>0.1</v>
      </c>
      <c r="J455" s="23">
        <v>0.0</v>
      </c>
      <c r="K455" s="24">
        <v>0.0</v>
      </c>
      <c r="L455" s="25">
        <v>0.0</v>
      </c>
      <c r="M455" s="23">
        <v>0.0</v>
      </c>
      <c r="N455" s="26" t="s">
        <v>21</v>
      </c>
      <c r="O455" s="21">
        <v>0.0</v>
      </c>
      <c r="P455" s="21">
        <v>0.0</v>
      </c>
      <c r="Q455" s="25">
        <v>0.0</v>
      </c>
      <c r="R455" s="23">
        <v>0.0</v>
      </c>
      <c r="S455" s="27">
        <v>0.0</v>
      </c>
      <c r="T455" s="21">
        <v>0.0</v>
      </c>
      <c r="U455" s="21">
        <v>0.0</v>
      </c>
      <c r="V455" s="25">
        <v>0.0</v>
      </c>
      <c r="W455" s="23">
        <v>0.0</v>
      </c>
      <c r="X455" s="23"/>
      <c r="Y455" s="21">
        <v>0.0</v>
      </c>
      <c r="Z455" s="21">
        <v>0.0</v>
      </c>
      <c r="AA455" s="25">
        <v>0.0</v>
      </c>
      <c r="AB455" s="23">
        <v>0.0</v>
      </c>
      <c r="AC455" s="24">
        <v>0.0</v>
      </c>
      <c r="AD455" s="21">
        <v>0.0</v>
      </c>
      <c r="AE455" s="21">
        <v>0.0</v>
      </c>
      <c r="AF455" s="25">
        <v>0.0</v>
      </c>
      <c r="AG455" s="23">
        <v>0.0</v>
      </c>
      <c r="AH455" s="27">
        <v>0.0</v>
      </c>
      <c r="AI455" s="21">
        <v>0.0</v>
      </c>
      <c r="AJ455" s="21">
        <v>0.0</v>
      </c>
    </row>
    <row r="456" hidden="1">
      <c r="A456" s="26"/>
      <c r="B456" s="26"/>
      <c r="C456" s="26" t="s">
        <v>21</v>
      </c>
      <c r="D456" s="26" t="s">
        <v>21</v>
      </c>
      <c r="E456" s="26" t="s">
        <v>21</v>
      </c>
      <c r="F456" s="21">
        <v>0.0</v>
      </c>
      <c r="G456" s="22">
        <v>0.0</v>
      </c>
      <c r="H456" s="23"/>
      <c r="I456" s="23">
        <v>0.1</v>
      </c>
      <c r="J456" s="23">
        <v>0.0</v>
      </c>
      <c r="K456" s="24">
        <v>0.0</v>
      </c>
      <c r="L456" s="25">
        <v>0.0</v>
      </c>
      <c r="M456" s="23">
        <v>0.0</v>
      </c>
      <c r="N456" s="26" t="s">
        <v>21</v>
      </c>
      <c r="O456" s="21">
        <v>0.0</v>
      </c>
      <c r="P456" s="21">
        <v>0.0</v>
      </c>
      <c r="Q456" s="25">
        <v>0.0</v>
      </c>
      <c r="R456" s="23">
        <v>0.0</v>
      </c>
      <c r="S456" s="27">
        <v>0.0</v>
      </c>
      <c r="T456" s="21">
        <v>0.0</v>
      </c>
      <c r="U456" s="21">
        <v>0.0</v>
      </c>
      <c r="V456" s="25">
        <v>0.0</v>
      </c>
      <c r="W456" s="23">
        <v>0.0</v>
      </c>
      <c r="X456" s="23"/>
      <c r="Y456" s="21">
        <v>0.0</v>
      </c>
      <c r="Z456" s="21">
        <v>0.0</v>
      </c>
      <c r="AA456" s="25">
        <v>0.0</v>
      </c>
      <c r="AB456" s="23">
        <v>0.0</v>
      </c>
      <c r="AC456" s="24">
        <v>0.0</v>
      </c>
      <c r="AD456" s="21">
        <v>0.0</v>
      </c>
      <c r="AE456" s="21">
        <v>0.0</v>
      </c>
      <c r="AF456" s="25">
        <v>0.0</v>
      </c>
      <c r="AG456" s="23">
        <v>0.0</v>
      </c>
      <c r="AH456" s="27">
        <v>0.0</v>
      </c>
      <c r="AI456" s="21">
        <v>0.0</v>
      </c>
      <c r="AJ456" s="21">
        <v>0.0</v>
      </c>
    </row>
    <row r="457" hidden="1">
      <c r="A457" s="26"/>
      <c r="B457" s="26"/>
      <c r="C457" s="26" t="s">
        <v>21</v>
      </c>
      <c r="D457" s="26" t="s">
        <v>21</v>
      </c>
      <c r="E457" s="26" t="s">
        <v>21</v>
      </c>
      <c r="F457" s="21">
        <v>0.0</v>
      </c>
      <c r="G457" s="22">
        <v>0.0</v>
      </c>
      <c r="H457" s="23"/>
      <c r="I457" s="23">
        <v>0.1</v>
      </c>
      <c r="J457" s="23">
        <v>0.0</v>
      </c>
      <c r="K457" s="24">
        <v>0.0</v>
      </c>
      <c r="L457" s="25">
        <v>0.0</v>
      </c>
      <c r="M457" s="23">
        <v>0.0</v>
      </c>
      <c r="N457" s="26" t="s">
        <v>21</v>
      </c>
      <c r="O457" s="21">
        <v>0.0</v>
      </c>
      <c r="P457" s="21">
        <v>0.0</v>
      </c>
      <c r="Q457" s="25">
        <v>0.0</v>
      </c>
      <c r="R457" s="23">
        <v>0.0</v>
      </c>
      <c r="S457" s="27">
        <v>0.0</v>
      </c>
      <c r="T457" s="21">
        <v>0.0</v>
      </c>
      <c r="U457" s="21">
        <v>0.0</v>
      </c>
      <c r="V457" s="25">
        <v>0.0</v>
      </c>
      <c r="W457" s="23">
        <v>0.0</v>
      </c>
      <c r="X457" s="23"/>
      <c r="Y457" s="21">
        <v>0.0</v>
      </c>
      <c r="Z457" s="21">
        <v>0.0</v>
      </c>
      <c r="AA457" s="25">
        <v>0.0</v>
      </c>
      <c r="AB457" s="23">
        <v>0.0</v>
      </c>
      <c r="AC457" s="24">
        <v>0.0</v>
      </c>
      <c r="AD457" s="21">
        <v>0.0</v>
      </c>
      <c r="AE457" s="21">
        <v>0.0</v>
      </c>
      <c r="AF457" s="25">
        <v>0.0</v>
      </c>
      <c r="AG457" s="23">
        <v>0.0</v>
      </c>
      <c r="AH457" s="27">
        <v>0.0</v>
      </c>
      <c r="AI457" s="21">
        <v>0.0</v>
      </c>
      <c r="AJ457" s="21">
        <v>0.0</v>
      </c>
    </row>
    <row r="458" hidden="1">
      <c r="A458" s="26"/>
      <c r="B458" s="26"/>
      <c r="C458" s="26" t="s">
        <v>21</v>
      </c>
      <c r="D458" s="26" t="s">
        <v>21</v>
      </c>
      <c r="E458" s="26" t="s">
        <v>21</v>
      </c>
      <c r="F458" s="21">
        <v>0.0</v>
      </c>
      <c r="G458" s="22">
        <v>0.0</v>
      </c>
      <c r="H458" s="23"/>
      <c r="I458" s="23">
        <v>0.1</v>
      </c>
      <c r="J458" s="23">
        <v>0.0</v>
      </c>
      <c r="K458" s="24">
        <v>0.0</v>
      </c>
      <c r="L458" s="25">
        <v>0.0</v>
      </c>
      <c r="M458" s="23">
        <v>0.0</v>
      </c>
      <c r="N458" s="26" t="s">
        <v>21</v>
      </c>
      <c r="O458" s="21">
        <v>0.0</v>
      </c>
      <c r="P458" s="21">
        <v>0.0</v>
      </c>
      <c r="Q458" s="25">
        <v>0.0</v>
      </c>
      <c r="R458" s="23">
        <v>0.0</v>
      </c>
      <c r="S458" s="27">
        <v>0.0</v>
      </c>
      <c r="T458" s="21">
        <v>0.0</v>
      </c>
      <c r="U458" s="21">
        <v>0.0</v>
      </c>
      <c r="V458" s="25">
        <v>0.0</v>
      </c>
      <c r="W458" s="23">
        <v>0.0</v>
      </c>
      <c r="X458" s="23"/>
      <c r="Y458" s="21">
        <v>0.0</v>
      </c>
      <c r="Z458" s="21">
        <v>0.0</v>
      </c>
      <c r="AA458" s="25">
        <v>0.0</v>
      </c>
      <c r="AB458" s="23">
        <v>0.0</v>
      </c>
      <c r="AC458" s="24">
        <v>0.0</v>
      </c>
      <c r="AD458" s="21">
        <v>0.0</v>
      </c>
      <c r="AE458" s="21">
        <v>0.0</v>
      </c>
      <c r="AF458" s="25">
        <v>0.0</v>
      </c>
      <c r="AG458" s="23">
        <v>0.0</v>
      </c>
      <c r="AH458" s="27">
        <v>0.0</v>
      </c>
      <c r="AI458" s="21">
        <v>0.0</v>
      </c>
      <c r="AJ458" s="21">
        <v>0.0</v>
      </c>
    </row>
    <row r="459" hidden="1">
      <c r="A459" s="26"/>
      <c r="B459" s="26"/>
      <c r="C459" s="26" t="s">
        <v>21</v>
      </c>
      <c r="D459" s="26" t="s">
        <v>21</v>
      </c>
      <c r="E459" s="26" t="s">
        <v>21</v>
      </c>
      <c r="F459" s="21">
        <v>0.0</v>
      </c>
      <c r="G459" s="22">
        <v>0.0</v>
      </c>
      <c r="H459" s="23"/>
      <c r="I459" s="23">
        <v>0.1</v>
      </c>
      <c r="J459" s="23">
        <v>0.0</v>
      </c>
      <c r="K459" s="24">
        <v>0.0</v>
      </c>
      <c r="L459" s="25">
        <v>0.0</v>
      </c>
      <c r="M459" s="23">
        <v>0.0</v>
      </c>
      <c r="N459" s="26" t="s">
        <v>21</v>
      </c>
      <c r="O459" s="21">
        <v>0.0</v>
      </c>
      <c r="P459" s="21">
        <v>0.0</v>
      </c>
      <c r="Q459" s="25">
        <v>0.0</v>
      </c>
      <c r="R459" s="23">
        <v>0.0</v>
      </c>
      <c r="S459" s="27">
        <v>0.0</v>
      </c>
      <c r="T459" s="21">
        <v>0.0</v>
      </c>
      <c r="U459" s="21">
        <v>0.0</v>
      </c>
      <c r="V459" s="25">
        <v>0.0</v>
      </c>
      <c r="W459" s="23">
        <v>0.0</v>
      </c>
      <c r="X459" s="23"/>
      <c r="Y459" s="21">
        <v>0.0</v>
      </c>
      <c r="Z459" s="21">
        <v>0.0</v>
      </c>
      <c r="AA459" s="25">
        <v>0.0</v>
      </c>
      <c r="AB459" s="23">
        <v>0.0</v>
      </c>
      <c r="AC459" s="24">
        <v>0.0</v>
      </c>
      <c r="AD459" s="21">
        <v>0.0</v>
      </c>
      <c r="AE459" s="21">
        <v>0.0</v>
      </c>
      <c r="AF459" s="25">
        <v>0.0</v>
      </c>
      <c r="AG459" s="23">
        <v>0.0</v>
      </c>
      <c r="AH459" s="27">
        <v>0.0</v>
      </c>
      <c r="AI459" s="21">
        <v>0.0</v>
      </c>
      <c r="AJ459" s="21">
        <v>0.0</v>
      </c>
    </row>
    <row r="460" hidden="1">
      <c r="A460" s="26"/>
      <c r="B460" s="26"/>
      <c r="C460" s="26" t="s">
        <v>21</v>
      </c>
      <c r="D460" s="26" t="s">
        <v>21</v>
      </c>
      <c r="E460" s="26" t="s">
        <v>21</v>
      </c>
      <c r="F460" s="21">
        <v>0.0</v>
      </c>
      <c r="G460" s="22">
        <v>0.0</v>
      </c>
      <c r="H460" s="23"/>
      <c r="I460" s="23">
        <v>0.1</v>
      </c>
      <c r="J460" s="23">
        <v>0.0</v>
      </c>
      <c r="K460" s="24">
        <v>0.0</v>
      </c>
      <c r="L460" s="25">
        <v>0.0</v>
      </c>
      <c r="M460" s="23">
        <v>0.0</v>
      </c>
      <c r="N460" s="26" t="s">
        <v>21</v>
      </c>
      <c r="O460" s="21">
        <v>0.0</v>
      </c>
      <c r="P460" s="21">
        <v>0.0</v>
      </c>
      <c r="Q460" s="25">
        <v>0.0</v>
      </c>
      <c r="R460" s="23">
        <v>0.0</v>
      </c>
      <c r="S460" s="27">
        <v>0.0</v>
      </c>
      <c r="T460" s="21">
        <v>0.0</v>
      </c>
      <c r="U460" s="21">
        <v>0.0</v>
      </c>
      <c r="V460" s="25">
        <v>0.0</v>
      </c>
      <c r="W460" s="23">
        <v>0.0</v>
      </c>
      <c r="X460" s="23"/>
      <c r="Y460" s="21">
        <v>0.0</v>
      </c>
      <c r="Z460" s="21">
        <v>0.0</v>
      </c>
      <c r="AA460" s="25">
        <v>0.0</v>
      </c>
      <c r="AB460" s="23">
        <v>0.0</v>
      </c>
      <c r="AC460" s="24">
        <v>0.0</v>
      </c>
      <c r="AD460" s="21">
        <v>0.0</v>
      </c>
      <c r="AE460" s="21">
        <v>0.0</v>
      </c>
      <c r="AF460" s="25">
        <v>0.0</v>
      </c>
      <c r="AG460" s="23">
        <v>0.0</v>
      </c>
      <c r="AH460" s="27">
        <v>0.0</v>
      </c>
      <c r="AI460" s="21">
        <v>0.0</v>
      </c>
      <c r="AJ460" s="21">
        <v>0.0</v>
      </c>
    </row>
    <row r="461" hidden="1">
      <c r="A461" s="26"/>
      <c r="B461" s="26"/>
      <c r="C461" s="26" t="s">
        <v>21</v>
      </c>
      <c r="D461" s="26" t="s">
        <v>21</v>
      </c>
      <c r="E461" s="26" t="s">
        <v>21</v>
      </c>
      <c r="F461" s="21">
        <v>0.0</v>
      </c>
      <c r="G461" s="22">
        <v>0.0</v>
      </c>
      <c r="H461" s="23"/>
      <c r="I461" s="23">
        <v>0.1</v>
      </c>
      <c r="J461" s="23">
        <v>0.0</v>
      </c>
      <c r="K461" s="24">
        <v>0.0</v>
      </c>
      <c r="L461" s="25">
        <v>0.0</v>
      </c>
      <c r="M461" s="23">
        <v>0.0</v>
      </c>
      <c r="N461" s="26" t="s">
        <v>21</v>
      </c>
      <c r="O461" s="21">
        <v>0.0</v>
      </c>
      <c r="P461" s="21">
        <v>0.0</v>
      </c>
      <c r="Q461" s="25">
        <v>0.0</v>
      </c>
      <c r="R461" s="23">
        <v>0.0</v>
      </c>
      <c r="S461" s="27">
        <v>0.0</v>
      </c>
      <c r="T461" s="21">
        <v>0.0</v>
      </c>
      <c r="U461" s="21">
        <v>0.0</v>
      </c>
      <c r="V461" s="25">
        <v>0.0</v>
      </c>
      <c r="W461" s="23">
        <v>0.0</v>
      </c>
      <c r="X461" s="23"/>
      <c r="Y461" s="21">
        <v>0.0</v>
      </c>
      <c r="Z461" s="21">
        <v>0.0</v>
      </c>
      <c r="AA461" s="25">
        <v>0.0</v>
      </c>
      <c r="AB461" s="23">
        <v>0.0</v>
      </c>
      <c r="AC461" s="24">
        <v>0.0</v>
      </c>
      <c r="AD461" s="21">
        <v>0.0</v>
      </c>
      <c r="AE461" s="21">
        <v>0.0</v>
      </c>
      <c r="AF461" s="25">
        <v>0.0</v>
      </c>
      <c r="AG461" s="23">
        <v>0.0</v>
      </c>
      <c r="AH461" s="27">
        <v>0.0</v>
      </c>
      <c r="AI461" s="21">
        <v>0.0</v>
      </c>
      <c r="AJ461" s="21">
        <v>0.0</v>
      </c>
    </row>
    <row r="462" hidden="1">
      <c r="A462" s="26"/>
      <c r="B462" s="26"/>
      <c r="C462" s="26" t="s">
        <v>21</v>
      </c>
      <c r="D462" s="26" t="s">
        <v>21</v>
      </c>
      <c r="E462" s="26" t="s">
        <v>21</v>
      </c>
      <c r="F462" s="21">
        <v>0.0</v>
      </c>
      <c r="G462" s="22">
        <v>0.0</v>
      </c>
      <c r="H462" s="23"/>
      <c r="I462" s="23">
        <v>0.1</v>
      </c>
      <c r="J462" s="23">
        <v>0.0</v>
      </c>
      <c r="K462" s="24">
        <v>0.0</v>
      </c>
      <c r="L462" s="25">
        <v>0.0</v>
      </c>
      <c r="M462" s="23">
        <v>0.0</v>
      </c>
      <c r="N462" s="26" t="s">
        <v>21</v>
      </c>
      <c r="O462" s="21">
        <v>0.0</v>
      </c>
      <c r="P462" s="21">
        <v>0.0</v>
      </c>
      <c r="Q462" s="25">
        <v>0.0</v>
      </c>
      <c r="R462" s="23">
        <v>0.0</v>
      </c>
      <c r="S462" s="27">
        <v>0.0</v>
      </c>
      <c r="T462" s="21">
        <v>0.0</v>
      </c>
      <c r="U462" s="21">
        <v>0.0</v>
      </c>
      <c r="V462" s="25">
        <v>0.0</v>
      </c>
      <c r="W462" s="23">
        <v>0.0</v>
      </c>
      <c r="X462" s="23"/>
      <c r="Y462" s="21">
        <v>0.0</v>
      </c>
      <c r="Z462" s="21">
        <v>0.0</v>
      </c>
      <c r="AA462" s="25">
        <v>0.0</v>
      </c>
      <c r="AB462" s="23">
        <v>0.0</v>
      </c>
      <c r="AC462" s="24">
        <v>0.0</v>
      </c>
      <c r="AD462" s="21">
        <v>0.0</v>
      </c>
      <c r="AE462" s="21">
        <v>0.0</v>
      </c>
      <c r="AF462" s="25">
        <v>0.0</v>
      </c>
      <c r="AG462" s="23">
        <v>0.0</v>
      </c>
      <c r="AH462" s="27">
        <v>0.0</v>
      </c>
      <c r="AI462" s="21">
        <v>0.0</v>
      </c>
      <c r="AJ462" s="21">
        <v>0.0</v>
      </c>
    </row>
    <row r="463" hidden="1">
      <c r="A463" s="26"/>
      <c r="B463" s="26"/>
      <c r="C463" s="26" t="s">
        <v>21</v>
      </c>
      <c r="D463" s="26" t="s">
        <v>21</v>
      </c>
      <c r="E463" s="26" t="s">
        <v>21</v>
      </c>
      <c r="F463" s="21">
        <v>0.0</v>
      </c>
      <c r="G463" s="22">
        <v>0.0</v>
      </c>
      <c r="H463" s="23"/>
      <c r="I463" s="23">
        <v>0.1</v>
      </c>
      <c r="J463" s="23">
        <v>0.0</v>
      </c>
      <c r="K463" s="24">
        <v>0.0</v>
      </c>
      <c r="L463" s="25">
        <v>0.0</v>
      </c>
      <c r="M463" s="23">
        <v>0.0</v>
      </c>
      <c r="N463" s="26" t="s">
        <v>21</v>
      </c>
      <c r="O463" s="21">
        <v>0.0</v>
      </c>
      <c r="P463" s="21">
        <v>0.0</v>
      </c>
      <c r="Q463" s="25">
        <v>0.0</v>
      </c>
      <c r="R463" s="23">
        <v>0.0</v>
      </c>
      <c r="S463" s="27">
        <v>0.0</v>
      </c>
      <c r="T463" s="21">
        <v>0.0</v>
      </c>
      <c r="U463" s="21">
        <v>0.0</v>
      </c>
      <c r="V463" s="25">
        <v>0.0</v>
      </c>
      <c r="W463" s="23">
        <v>0.0</v>
      </c>
      <c r="X463" s="23"/>
      <c r="Y463" s="21">
        <v>0.0</v>
      </c>
      <c r="Z463" s="21">
        <v>0.0</v>
      </c>
      <c r="AA463" s="25">
        <v>0.0</v>
      </c>
      <c r="AB463" s="23">
        <v>0.0</v>
      </c>
      <c r="AC463" s="24">
        <v>0.0</v>
      </c>
      <c r="AD463" s="21">
        <v>0.0</v>
      </c>
      <c r="AE463" s="21">
        <v>0.0</v>
      </c>
      <c r="AF463" s="25">
        <v>0.0</v>
      </c>
      <c r="AG463" s="23">
        <v>0.0</v>
      </c>
      <c r="AH463" s="27">
        <v>0.0</v>
      </c>
      <c r="AI463" s="21">
        <v>0.0</v>
      </c>
      <c r="AJ463" s="21">
        <v>0.0</v>
      </c>
    </row>
    <row r="464" hidden="1">
      <c r="A464" s="26"/>
      <c r="B464" s="26"/>
      <c r="C464" s="26" t="s">
        <v>21</v>
      </c>
      <c r="D464" s="26" t="s">
        <v>21</v>
      </c>
      <c r="E464" s="26" t="s">
        <v>21</v>
      </c>
      <c r="F464" s="21">
        <v>0.0</v>
      </c>
      <c r="G464" s="22">
        <v>0.0</v>
      </c>
      <c r="H464" s="23"/>
      <c r="I464" s="23">
        <v>0.1</v>
      </c>
      <c r="J464" s="23">
        <v>0.0</v>
      </c>
      <c r="K464" s="24">
        <v>0.0</v>
      </c>
      <c r="L464" s="25">
        <v>0.0</v>
      </c>
      <c r="M464" s="23">
        <v>0.0</v>
      </c>
      <c r="N464" s="26" t="s">
        <v>21</v>
      </c>
      <c r="O464" s="21">
        <v>0.0</v>
      </c>
      <c r="P464" s="21">
        <v>0.0</v>
      </c>
      <c r="Q464" s="25">
        <v>0.0</v>
      </c>
      <c r="R464" s="23">
        <v>0.0</v>
      </c>
      <c r="S464" s="27">
        <v>0.0</v>
      </c>
      <c r="T464" s="21">
        <v>0.0</v>
      </c>
      <c r="U464" s="21">
        <v>0.0</v>
      </c>
      <c r="V464" s="25">
        <v>0.0</v>
      </c>
      <c r="W464" s="23">
        <v>0.0</v>
      </c>
      <c r="X464" s="23"/>
      <c r="Y464" s="21">
        <v>0.0</v>
      </c>
      <c r="Z464" s="21">
        <v>0.0</v>
      </c>
      <c r="AA464" s="25">
        <v>0.0</v>
      </c>
      <c r="AB464" s="23">
        <v>0.0</v>
      </c>
      <c r="AC464" s="24">
        <v>0.0</v>
      </c>
      <c r="AD464" s="21">
        <v>0.0</v>
      </c>
      <c r="AE464" s="21">
        <v>0.0</v>
      </c>
      <c r="AF464" s="25">
        <v>0.0</v>
      </c>
      <c r="AG464" s="23">
        <v>0.0</v>
      </c>
      <c r="AH464" s="27">
        <v>0.0</v>
      </c>
      <c r="AI464" s="21">
        <v>0.0</v>
      </c>
      <c r="AJ464" s="21">
        <v>0.0</v>
      </c>
    </row>
    <row r="465" hidden="1">
      <c r="A465" s="26"/>
      <c r="B465" s="26"/>
      <c r="C465" s="26" t="s">
        <v>21</v>
      </c>
      <c r="D465" s="26" t="s">
        <v>21</v>
      </c>
      <c r="E465" s="26" t="s">
        <v>21</v>
      </c>
      <c r="F465" s="21">
        <v>0.0</v>
      </c>
      <c r="G465" s="22">
        <v>0.0</v>
      </c>
      <c r="H465" s="23"/>
      <c r="I465" s="23">
        <v>0.1</v>
      </c>
      <c r="J465" s="23">
        <v>0.0</v>
      </c>
      <c r="K465" s="24">
        <v>0.0</v>
      </c>
      <c r="L465" s="25">
        <v>0.0</v>
      </c>
      <c r="M465" s="23">
        <v>0.0</v>
      </c>
      <c r="N465" s="26" t="s">
        <v>21</v>
      </c>
      <c r="O465" s="21">
        <v>0.0</v>
      </c>
      <c r="P465" s="21">
        <v>0.0</v>
      </c>
      <c r="Q465" s="25">
        <v>0.0</v>
      </c>
      <c r="R465" s="23">
        <v>0.0</v>
      </c>
      <c r="S465" s="27">
        <v>0.0</v>
      </c>
      <c r="T465" s="21">
        <v>0.0</v>
      </c>
      <c r="U465" s="21">
        <v>0.0</v>
      </c>
      <c r="V465" s="25">
        <v>0.0</v>
      </c>
      <c r="W465" s="23">
        <v>0.0</v>
      </c>
      <c r="X465" s="23"/>
      <c r="Y465" s="21">
        <v>0.0</v>
      </c>
      <c r="Z465" s="21">
        <v>0.0</v>
      </c>
      <c r="AA465" s="25">
        <v>0.0</v>
      </c>
      <c r="AB465" s="23">
        <v>0.0</v>
      </c>
      <c r="AC465" s="24">
        <v>0.0</v>
      </c>
      <c r="AD465" s="21">
        <v>0.0</v>
      </c>
      <c r="AE465" s="21">
        <v>0.0</v>
      </c>
      <c r="AF465" s="25">
        <v>0.0</v>
      </c>
      <c r="AG465" s="23">
        <v>0.0</v>
      </c>
      <c r="AH465" s="27">
        <v>0.0</v>
      </c>
      <c r="AI465" s="21">
        <v>0.0</v>
      </c>
      <c r="AJ465" s="21">
        <v>0.0</v>
      </c>
    </row>
    <row r="466" hidden="1">
      <c r="A466" s="26"/>
      <c r="B466" s="26"/>
      <c r="C466" s="26" t="s">
        <v>21</v>
      </c>
      <c r="D466" s="26" t="s">
        <v>21</v>
      </c>
      <c r="E466" s="26" t="s">
        <v>21</v>
      </c>
      <c r="F466" s="21">
        <v>0.0</v>
      </c>
      <c r="G466" s="22">
        <v>0.0</v>
      </c>
      <c r="H466" s="23"/>
      <c r="I466" s="23">
        <v>0.1</v>
      </c>
      <c r="J466" s="23">
        <v>0.0</v>
      </c>
      <c r="K466" s="24">
        <v>0.0</v>
      </c>
      <c r="L466" s="25">
        <v>0.0</v>
      </c>
      <c r="M466" s="23">
        <v>0.0</v>
      </c>
      <c r="N466" s="26" t="s">
        <v>21</v>
      </c>
      <c r="O466" s="21">
        <v>0.0</v>
      </c>
      <c r="P466" s="21">
        <v>0.0</v>
      </c>
      <c r="Q466" s="25">
        <v>0.0</v>
      </c>
      <c r="R466" s="23">
        <v>0.0</v>
      </c>
      <c r="S466" s="27">
        <v>0.0</v>
      </c>
      <c r="T466" s="21">
        <v>0.0</v>
      </c>
      <c r="U466" s="21">
        <v>0.0</v>
      </c>
      <c r="V466" s="25">
        <v>0.0</v>
      </c>
      <c r="W466" s="23">
        <v>0.0</v>
      </c>
      <c r="X466" s="23"/>
      <c r="Y466" s="21">
        <v>0.0</v>
      </c>
      <c r="Z466" s="21">
        <v>0.0</v>
      </c>
      <c r="AA466" s="25">
        <v>0.0</v>
      </c>
      <c r="AB466" s="23">
        <v>0.0</v>
      </c>
      <c r="AC466" s="24">
        <v>0.0</v>
      </c>
      <c r="AD466" s="21">
        <v>0.0</v>
      </c>
      <c r="AE466" s="21">
        <v>0.0</v>
      </c>
      <c r="AF466" s="25">
        <v>0.0</v>
      </c>
      <c r="AG466" s="23">
        <v>0.0</v>
      </c>
      <c r="AH466" s="27">
        <v>0.0</v>
      </c>
      <c r="AI466" s="21">
        <v>0.0</v>
      </c>
      <c r="AJ466" s="21">
        <v>0.0</v>
      </c>
    </row>
    <row r="467" hidden="1">
      <c r="A467" s="26"/>
      <c r="B467" s="26"/>
      <c r="C467" s="26" t="s">
        <v>21</v>
      </c>
      <c r="D467" s="26" t="s">
        <v>21</v>
      </c>
      <c r="E467" s="26" t="s">
        <v>21</v>
      </c>
      <c r="F467" s="21">
        <v>0.0</v>
      </c>
      <c r="G467" s="22">
        <v>0.0</v>
      </c>
      <c r="H467" s="23"/>
      <c r="I467" s="23">
        <v>0.1</v>
      </c>
      <c r="J467" s="23">
        <v>0.0</v>
      </c>
      <c r="K467" s="24">
        <v>0.0</v>
      </c>
      <c r="L467" s="25">
        <v>0.0</v>
      </c>
      <c r="M467" s="23">
        <v>0.0</v>
      </c>
      <c r="N467" s="26" t="s">
        <v>21</v>
      </c>
      <c r="O467" s="21">
        <v>0.0</v>
      </c>
      <c r="P467" s="21">
        <v>0.0</v>
      </c>
      <c r="Q467" s="25">
        <v>0.0</v>
      </c>
      <c r="R467" s="23">
        <v>0.0</v>
      </c>
      <c r="S467" s="27">
        <v>0.0</v>
      </c>
      <c r="T467" s="21">
        <v>0.0</v>
      </c>
      <c r="U467" s="21">
        <v>0.0</v>
      </c>
      <c r="V467" s="25">
        <v>0.0</v>
      </c>
      <c r="W467" s="23">
        <v>0.0</v>
      </c>
      <c r="X467" s="23"/>
      <c r="Y467" s="21">
        <v>0.0</v>
      </c>
      <c r="Z467" s="21">
        <v>0.0</v>
      </c>
      <c r="AA467" s="25">
        <v>0.0</v>
      </c>
      <c r="AB467" s="23">
        <v>0.0</v>
      </c>
      <c r="AC467" s="24">
        <v>0.0</v>
      </c>
      <c r="AD467" s="21">
        <v>0.0</v>
      </c>
      <c r="AE467" s="21">
        <v>0.0</v>
      </c>
      <c r="AF467" s="25">
        <v>0.0</v>
      </c>
      <c r="AG467" s="23">
        <v>0.0</v>
      </c>
      <c r="AH467" s="27">
        <v>0.0</v>
      </c>
      <c r="AI467" s="21">
        <v>0.0</v>
      </c>
      <c r="AJ467" s="21">
        <v>0.0</v>
      </c>
    </row>
    <row r="468" hidden="1">
      <c r="A468" s="26"/>
      <c r="B468" s="26"/>
      <c r="C468" s="26" t="s">
        <v>21</v>
      </c>
      <c r="D468" s="26" t="s">
        <v>21</v>
      </c>
      <c r="E468" s="26" t="s">
        <v>21</v>
      </c>
      <c r="F468" s="21">
        <v>0.0</v>
      </c>
      <c r="G468" s="22">
        <v>0.0</v>
      </c>
      <c r="H468" s="23"/>
      <c r="I468" s="23">
        <v>0.1</v>
      </c>
      <c r="J468" s="23">
        <v>0.0</v>
      </c>
      <c r="K468" s="24">
        <v>0.0</v>
      </c>
      <c r="L468" s="25">
        <v>0.0</v>
      </c>
      <c r="M468" s="23">
        <v>0.0</v>
      </c>
      <c r="N468" s="26" t="s">
        <v>21</v>
      </c>
      <c r="O468" s="21">
        <v>0.0</v>
      </c>
      <c r="P468" s="21">
        <v>0.0</v>
      </c>
      <c r="Q468" s="25">
        <v>0.0</v>
      </c>
      <c r="R468" s="23">
        <v>0.0</v>
      </c>
      <c r="S468" s="27">
        <v>0.0</v>
      </c>
      <c r="T468" s="21">
        <v>0.0</v>
      </c>
      <c r="U468" s="21">
        <v>0.0</v>
      </c>
      <c r="V468" s="25">
        <v>0.0</v>
      </c>
      <c r="W468" s="23">
        <v>0.0</v>
      </c>
      <c r="X468" s="23"/>
      <c r="Y468" s="21">
        <v>0.0</v>
      </c>
      <c r="Z468" s="21">
        <v>0.0</v>
      </c>
      <c r="AA468" s="25">
        <v>0.0</v>
      </c>
      <c r="AB468" s="23">
        <v>0.0</v>
      </c>
      <c r="AC468" s="24">
        <v>0.0</v>
      </c>
      <c r="AD468" s="21">
        <v>0.0</v>
      </c>
      <c r="AE468" s="21">
        <v>0.0</v>
      </c>
      <c r="AF468" s="25">
        <v>0.0</v>
      </c>
      <c r="AG468" s="23">
        <v>0.0</v>
      </c>
      <c r="AH468" s="27">
        <v>0.0</v>
      </c>
      <c r="AI468" s="21">
        <v>0.0</v>
      </c>
      <c r="AJ468" s="21">
        <v>0.0</v>
      </c>
    </row>
    <row r="469" hidden="1">
      <c r="A469" s="26"/>
      <c r="B469" s="26"/>
      <c r="C469" s="26" t="s">
        <v>21</v>
      </c>
      <c r="D469" s="26" t="s">
        <v>21</v>
      </c>
      <c r="E469" s="26" t="s">
        <v>21</v>
      </c>
      <c r="F469" s="21">
        <v>0.0</v>
      </c>
      <c r="G469" s="22">
        <v>0.0</v>
      </c>
      <c r="H469" s="23"/>
      <c r="I469" s="23">
        <v>0.1</v>
      </c>
      <c r="J469" s="23">
        <v>0.0</v>
      </c>
      <c r="K469" s="24">
        <v>0.0</v>
      </c>
      <c r="L469" s="25">
        <v>0.0</v>
      </c>
      <c r="M469" s="23">
        <v>0.0</v>
      </c>
      <c r="N469" s="26" t="s">
        <v>21</v>
      </c>
      <c r="O469" s="21">
        <v>0.0</v>
      </c>
      <c r="P469" s="21">
        <v>0.0</v>
      </c>
      <c r="Q469" s="25">
        <v>0.0</v>
      </c>
      <c r="R469" s="23">
        <v>0.0</v>
      </c>
      <c r="S469" s="27">
        <v>0.0</v>
      </c>
      <c r="T469" s="21">
        <v>0.0</v>
      </c>
      <c r="U469" s="21">
        <v>0.0</v>
      </c>
      <c r="V469" s="25">
        <v>0.0</v>
      </c>
      <c r="W469" s="23">
        <v>0.0</v>
      </c>
      <c r="X469" s="23"/>
      <c r="Y469" s="21">
        <v>0.0</v>
      </c>
      <c r="Z469" s="21">
        <v>0.0</v>
      </c>
      <c r="AA469" s="25">
        <v>0.0</v>
      </c>
      <c r="AB469" s="23">
        <v>0.0</v>
      </c>
      <c r="AC469" s="24">
        <v>0.0</v>
      </c>
      <c r="AD469" s="21">
        <v>0.0</v>
      </c>
      <c r="AE469" s="21">
        <v>0.0</v>
      </c>
      <c r="AF469" s="25">
        <v>0.0</v>
      </c>
      <c r="AG469" s="23">
        <v>0.0</v>
      </c>
      <c r="AH469" s="27">
        <v>0.0</v>
      </c>
      <c r="AI469" s="21">
        <v>0.0</v>
      </c>
      <c r="AJ469" s="21">
        <v>0.0</v>
      </c>
    </row>
    <row r="470" hidden="1">
      <c r="A470" s="26"/>
      <c r="B470" s="26"/>
      <c r="C470" s="26" t="s">
        <v>21</v>
      </c>
      <c r="D470" s="26" t="s">
        <v>21</v>
      </c>
      <c r="E470" s="26" t="s">
        <v>21</v>
      </c>
      <c r="F470" s="21">
        <v>0.0</v>
      </c>
      <c r="G470" s="22">
        <v>0.0</v>
      </c>
      <c r="H470" s="23"/>
      <c r="I470" s="23">
        <v>0.1</v>
      </c>
      <c r="J470" s="23">
        <v>0.0</v>
      </c>
      <c r="K470" s="24">
        <v>0.0</v>
      </c>
      <c r="L470" s="25">
        <v>0.0</v>
      </c>
      <c r="M470" s="23">
        <v>0.0</v>
      </c>
      <c r="N470" s="26" t="s">
        <v>21</v>
      </c>
      <c r="O470" s="21">
        <v>0.0</v>
      </c>
      <c r="P470" s="21">
        <v>0.0</v>
      </c>
      <c r="Q470" s="25">
        <v>0.0</v>
      </c>
      <c r="R470" s="23">
        <v>0.0</v>
      </c>
      <c r="S470" s="27">
        <v>0.0</v>
      </c>
      <c r="T470" s="21">
        <v>0.0</v>
      </c>
      <c r="U470" s="21">
        <v>0.0</v>
      </c>
      <c r="V470" s="25">
        <v>0.0</v>
      </c>
      <c r="W470" s="23">
        <v>0.0</v>
      </c>
      <c r="X470" s="23"/>
      <c r="Y470" s="21">
        <v>0.0</v>
      </c>
      <c r="Z470" s="21">
        <v>0.0</v>
      </c>
      <c r="AA470" s="25">
        <v>0.0</v>
      </c>
      <c r="AB470" s="23">
        <v>0.0</v>
      </c>
      <c r="AC470" s="24">
        <v>0.0</v>
      </c>
      <c r="AD470" s="21">
        <v>0.0</v>
      </c>
      <c r="AE470" s="21">
        <v>0.0</v>
      </c>
      <c r="AF470" s="25">
        <v>0.0</v>
      </c>
      <c r="AG470" s="23">
        <v>0.0</v>
      </c>
      <c r="AH470" s="27">
        <v>0.0</v>
      </c>
      <c r="AI470" s="21">
        <v>0.0</v>
      </c>
      <c r="AJ470" s="21">
        <v>0.0</v>
      </c>
    </row>
    <row r="471" hidden="1">
      <c r="A471" s="26"/>
      <c r="B471" s="26"/>
      <c r="C471" s="26" t="s">
        <v>21</v>
      </c>
      <c r="D471" s="26" t="s">
        <v>21</v>
      </c>
      <c r="E471" s="26" t="s">
        <v>21</v>
      </c>
      <c r="F471" s="21">
        <v>0.0</v>
      </c>
      <c r="G471" s="22">
        <v>0.0</v>
      </c>
      <c r="H471" s="23"/>
      <c r="I471" s="23">
        <v>0.1</v>
      </c>
      <c r="J471" s="23">
        <v>0.0</v>
      </c>
      <c r="K471" s="24">
        <v>0.0</v>
      </c>
      <c r="L471" s="25">
        <v>0.0</v>
      </c>
      <c r="M471" s="23">
        <v>0.0</v>
      </c>
      <c r="N471" s="26" t="s">
        <v>21</v>
      </c>
      <c r="O471" s="21">
        <v>0.0</v>
      </c>
      <c r="P471" s="21">
        <v>0.0</v>
      </c>
      <c r="Q471" s="25">
        <v>0.0</v>
      </c>
      <c r="R471" s="23">
        <v>0.0</v>
      </c>
      <c r="S471" s="27">
        <v>0.0</v>
      </c>
      <c r="T471" s="21">
        <v>0.0</v>
      </c>
      <c r="U471" s="21">
        <v>0.0</v>
      </c>
      <c r="V471" s="25">
        <v>0.0</v>
      </c>
      <c r="W471" s="23">
        <v>0.0</v>
      </c>
      <c r="X471" s="23"/>
      <c r="Y471" s="21">
        <v>0.0</v>
      </c>
      <c r="Z471" s="21">
        <v>0.0</v>
      </c>
      <c r="AA471" s="25">
        <v>0.0</v>
      </c>
      <c r="AB471" s="23">
        <v>0.0</v>
      </c>
      <c r="AC471" s="24">
        <v>0.0</v>
      </c>
      <c r="AD471" s="21">
        <v>0.0</v>
      </c>
      <c r="AE471" s="21">
        <v>0.0</v>
      </c>
      <c r="AF471" s="25">
        <v>0.0</v>
      </c>
      <c r="AG471" s="23">
        <v>0.0</v>
      </c>
      <c r="AH471" s="27">
        <v>0.0</v>
      </c>
      <c r="AI471" s="21">
        <v>0.0</v>
      </c>
      <c r="AJ471" s="21">
        <v>0.0</v>
      </c>
    </row>
    <row r="472" hidden="1">
      <c r="A472" s="26"/>
      <c r="B472" s="26"/>
      <c r="C472" s="26" t="s">
        <v>21</v>
      </c>
      <c r="D472" s="26" t="s">
        <v>21</v>
      </c>
      <c r="E472" s="26" t="s">
        <v>21</v>
      </c>
      <c r="F472" s="21">
        <v>0.0</v>
      </c>
      <c r="G472" s="22">
        <v>0.0</v>
      </c>
      <c r="H472" s="23"/>
      <c r="I472" s="23">
        <v>0.1</v>
      </c>
      <c r="J472" s="23">
        <v>0.0</v>
      </c>
      <c r="K472" s="24">
        <v>0.0</v>
      </c>
      <c r="L472" s="25">
        <v>0.0</v>
      </c>
      <c r="M472" s="23">
        <v>0.0</v>
      </c>
      <c r="N472" s="26" t="s">
        <v>21</v>
      </c>
      <c r="O472" s="21">
        <v>0.0</v>
      </c>
      <c r="P472" s="21">
        <v>0.0</v>
      </c>
      <c r="Q472" s="25">
        <v>0.0</v>
      </c>
      <c r="R472" s="23">
        <v>0.0</v>
      </c>
      <c r="S472" s="27">
        <v>0.0</v>
      </c>
      <c r="T472" s="21">
        <v>0.0</v>
      </c>
      <c r="U472" s="21">
        <v>0.0</v>
      </c>
      <c r="V472" s="25">
        <v>0.0</v>
      </c>
      <c r="W472" s="23">
        <v>0.0</v>
      </c>
      <c r="X472" s="23"/>
      <c r="Y472" s="21">
        <v>0.0</v>
      </c>
      <c r="Z472" s="21">
        <v>0.0</v>
      </c>
      <c r="AA472" s="25">
        <v>0.0</v>
      </c>
      <c r="AB472" s="23">
        <v>0.0</v>
      </c>
      <c r="AC472" s="24">
        <v>0.0</v>
      </c>
      <c r="AD472" s="21">
        <v>0.0</v>
      </c>
      <c r="AE472" s="21">
        <v>0.0</v>
      </c>
      <c r="AF472" s="25">
        <v>0.0</v>
      </c>
      <c r="AG472" s="23">
        <v>0.0</v>
      </c>
      <c r="AH472" s="27">
        <v>0.0</v>
      </c>
      <c r="AI472" s="21">
        <v>0.0</v>
      </c>
      <c r="AJ472" s="21">
        <v>0.0</v>
      </c>
    </row>
    <row r="473" hidden="1">
      <c r="A473" s="26"/>
      <c r="B473" s="26"/>
      <c r="C473" s="26" t="s">
        <v>21</v>
      </c>
      <c r="D473" s="26" t="s">
        <v>21</v>
      </c>
      <c r="E473" s="26" t="s">
        <v>21</v>
      </c>
      <c r="F473" s="21">
        <v>0.0</v>
      </c>
      <c r="G473" s="22">
        <v>0.0</v>
      </c>
      <c r="H473" s="23"/>
      <c r="I473" s="23">
        <v>0.1</v>
      </c>
      <c r="J473" s="23">
        <v>0.0</v>
      </c>
      <c r="K473" s="24">
        <v>0.0</v>
      </c>
      <c r="L473" s="25">
        <v>0.0</v>
      </c>
      <c r="M473" s="23">
        <v>0.0</v>
      </c>
      <c r="N473" s="26" t="s">
        <v>21</v>
      </c>
      <c r="O473" s="21">
        <v>0.0</v>
      </c>
      <c r="P473" s="21">
        <v>0.0</v>
      </c>
      <c r="Q473" s="25">
        <v>0.0</v>
      </c>
      <c r="R473" s="23">
        <v>0.0</v>
      </c>
      <c r="S473" s="27">
        <v>0.0</v>
      </c>
      <c r="T473" s="21">
        <v>0.0</v>
      </c>
      <c r="U473" s="21">
        <v>0.0</v>
      </c>
      <c r="V473" s="25">
        <v>0.0</v>
      </c>
      <c r="W473" s="23">
        <v>0.0</v>
      </c>
      <c r="X473" s="23"/>
      <c r="Y473" s="21">
        <v>0.0</v>
      </c>
      <c r="Z473" s="21">
        <v>0.0</v>
      </c>
      <c r="AA473" s="25">
        <v>0.0</v>
      </c>
      <c r="AB473" s="23">
        <v>0.0</v>
      </c>
      <c r="AC473" s="24">
        <v>0.0</v>
      </c>
      <c r="AD473" s="21">
        <v>0.0</v>
      </c>
      <c r="AE473" s="21">
        <v>0.0</v>
      </c>
      <c r="AF473" s="25">
        <v>0.0</v>
      </c>
      <c r="AG473" s="23">
        <v>0.0</v>
      </c>
      <c r="AH473" s="27">
        <v>0.0</v>
      </c>
      <c r="AI473" s="21">
        <v>0.0</v>
      </c>
      <c r="AJ473" s="21">
        <v>0.0</v>
      </c>
    </row>
    <row r="474" hidden="1">
      <c r="A474" s="26"/>
      <c r="B474" s="26"/>
      <c r="C474" s="26" t="s">
        <v>21</v>
      </c>
      <c r="D474" s="26" t="s">
        <v>21</v>
      </c>
      <c r="E474" s="26" t="s">
        <v>21</v>
      </c>
      <c r="F474" s="21">
        <v>0.0</v>
      </c>
      <c r="G474" s="22">
        <v>0.0</v>
      </c>
      <c r="H474" s="23"/>
      <c r="I474" s="23">
        <v>0.1</v>
      </c>
      <c r="J474" s="23">
        <v>0.0</v>
      </c>
      <c r="K474" s="24">
        <v>0.0</v>
      </c>
      <c r="L474" s="25">
        <v>0.0</v>
      </c>
      <c r="M474" s="23">
        <v>0.0</v>
      </c>
      <c r="N474" s="26" t="s">
        <v>21</v>
      </c>
      <c r="O474" s="21">
        <v>0.0</v>
      </c>
      <c r="P474" s="21">
        <v>0.0</v>
      </c>
      <c r="Q474" s="25">
        <v>0.0</v>
      </c>
      <c r="R474" s="23">
        <v>0.0</v>
      </c>
      <c r="S474" s="27">
        <v>0.0</v>
      </c>
      <c r="T474" s="21">
        <v>0.0</v>
      </c>
      <c r="U474" s="21">
        <v>0.0</v>
      </c>
      <c r="V474" s="25">
        <v>0.0</v>
      </c>
      <c r="W474" s="23">
        <v>0.0</v>
      </c>
      <c r="X474" s="23"/>
      <c r="Y474" s="21">
        <v>0.0</v>
      </c>
      <c r="Z474" s="21">
        <v>0.0</v>
      </c>
      <c r="AA474" s="25">
        <v>0.0</v>
      </c>
      <c r="AB474" s="23">
        <v>0.0</v>
      </c>
      <c r="AC474" s="24">
        <v>0.0</v>
      </c>
      <c r="AD474" s="21">
        <v>0.0</v>
      </c>
      <c r="AE474" s="21">
        <v>0.0</v>
      </c>
      <c r="AF474" s="25">
        <v>0.0</v>
      </c>
      <c r="AG474" s="23">
        <v>0.0</v>
      </c>
      <c r="AH474" s="27">
        <v>0.0</v>
      </c>
      <c r="AI474" s="21">
        <v>0.0</v>
      </c>
      <c r="AJ474" s="21">
        <v>0.0</v>
      </c>
    </row>
    <row r="475" hidden="1">
      <c r="A475" s="26"/>
      <c r="B475" s="26"/>
      <c r="C475" s="26" t="s">
        <v>21</v>
      </c>
      <c r="D475" s="26" t="s">
        <v>21</v>
      </c>
      <c r="E475" s="26" t="s">
        <v>21</v>
      </c>
      <c r="F475" s="21">
        <v>0.0</v>
      </c>
      <c r="G475" s="22">
        <v>0.0</v>
      </c>
      <c r="H475" s="23"/>
      <c r="I475" s="23">
        <v>0.1</v>
      </c>
      <c r="J475" s="23">
        <v>0.0</v>
      </c>
      <c r="K475" s="24">
        <v>0.0</v>
      </c>
      <c r="L475" s="25">
        <v>0.0</v>
      </c>
      <c r="M475" s="23">
        <v>0.0</v>
      </c>
      <c r="N475" s="26" t="s">
        <v>21</v>
      </c>
      <c r="O475" s="21">
        <v>0.0</v>
      </c>
      <c r="P475" s="21">
        <v>0.0</v>
      </c>
      <c r="Q475" s="25">
        <v>0.0</v>
      </c>
      <c r="R475" s="23">
        <v>0.0</v>
      </c>
      <c r="S475" s="27">
        <v>0.0</v>
      </c>
      <c r="T475" s="21">
        <v>0.0</v>
      </c>
      <c r="U475" s="21">
        <v>0.0</v>
      </c>
      <c r="V475" s="25">
        <v>0.0</v>
      </c>
      <c r="W475" s="23">
        <v>0.0</v>
      </c>
      <c r="X475" s="23"/>
      <c r="Y475" s="21">
        <v>0.0</v>
      </c>
      <c r="Z475" s="21">
        <v>0.0</v>
      </c>
      <c r="AA475" s="25">
        <v>0.0</v>
      </c>
      <c r="AB475" s="23">
        <v>0.0</v>
      </c>
      <c r="AC475" s="24">
        <v>0.0</v>
      </c>
      <c r="AD475" s="21">
        <v>0.0</v>
      </c>
      <c r="AE475" s="21">
        <v>0.0</v>
      </c>
      <c r="AF475" s="25">
        <v>0.0</v>
      </c>
      <c r="AG475" s="23">
        <v>0.0</v>
      </c>
      <c r="AH475" s="27">
        <v>0.0</v>
      </c>
      <c r="AI475" s="21">
        <v>0.0</v>
      </c>
      <c r="AJ475" s="21">
        <v>0.0</v>
      </c>
    </row>
    <row r="476" hidden="1">
      <c r="A476" s="26"/>
      <c r="B476" s="26"/>
      <c r="C476" s="26" t="s">
        <v>21</v>
      </c>
      <c r="D476" s="26" t="s">
        <v>21</v>
      </c>
      <c r="E476" s="26" t="s">
        <v>21</v>
      </c>
      <c r="F476" s="21">
        <v>0.0</v>
      </c>
      <c r="G476" s="22">
        <v>0.0</v>
      </c>
      <c r="H476" s="23"/>
      <c r="I476" s="23">
        <v>0.1</v>
      </c>
      <c r="J476" s="23">
        <v>0.0</v>
      </c>
      <c r="K476" s="24">
        <v>0.0</v>
      </c>
      <c r="L476" s="25">
        <v>0.0</v>
      </c>
      <c r="M476" s="23">
        <v>0.0</v>
      </c>
      <c r="N476" s="26" t="s">
        <v>21</v>
      </c>
      <c r="O476" s="21">
        <v>0.0</v>
      </c>
      <c r="P476" s="21">
        <v>0.0</v>
      </c>
      <c r="Q476" s="25">
        <v>0.0</v>
      </c>
      <c r="R476" s="23">
        <v>0.0</v>
      </c>
      <c r="S476" s="27">
        <v>0.0</v>
      </c>
      <c r="T476" s="21">
        <v>0.0</v>
      </c>
      <c r="U476" s="21">
        <v>0.0</v>
      </c>
      <c r="V476" s="25">
        <v>0.0</v>
      </c>
      <c r="W476" s="23">
        <v>0.0</v>
      </c>
      <c r="X476" s="23"/>
      <c r="Y476" s="21">
        <v>0.0</v>
      </c>
      <c r="Z476" s="21">
        <v>0.0</v>
      </c>
      <c r="AA476" s="25">
        <v>0.0</v>
      </c>
      <c r="AB476" s="23">
        <v>0.0</v>
      </c>
      <c r="AC476" s="24">
        <v>0.0</v>
      </c>
      <c r="AD476" s="21">
        <v>0.0</v>
      </c>
      <c r="AE476" s="21">
        <v>0.0</v>
      </c>
      <c r="AF476" s="25">
        <v>0.0</v>
      </c>
      <c r="AG476" s="23">
        <v>0.0</v>
      </c>
      <c r="AH476" s="27">
        <v>0.0</v>
      </c>
      <c r="AI476" s="21">
        <v>0.0</v>
      </c>
      <c r="AJ476" s="21">
        <v>0.0</v>
      </c>
    </row>
    <row r="477" hidden="1">
      <c r="A477" s="26"/>
      <c r="B477" s="26"/>
      <c r="C477" s="26" t="s">
        <v>21</v>
      </c>
      <c r="D477" s="26" t="s">
        <v>21</v>
      </c>
      <c r="E477" s="26" t="s">
        <v>21</v>
      </c>
      <c r="F477" s="21">
        <v>0.0</v>
      </c>
      <c r="G477" s="22">
        <v>0.0</v>
      </c>
      <c r="H477" s="23"/>
      <c r="I477" s="23">
        <v>0.1</v>
      </c>
      <c r="J477" s="23">
        <v>0.0</v>
      </c>
      <c r="K477" s="24">
        <v>0.0</v>
      </c>
      <c r="L477" s="25">
        <v>0.0</v>
      </c>
      <c r="M477" s="23">
        <v>0.0</v>
      </c>
      <c r="N477" s="26" t="s">
        <v>21</v>
      </c>
      <c r="O477" s="21">
        <v>0.0</v>
      </c>
      <c r="P477" s="21">
        <v>0.0</v>
      </c>
      <c r="Q477" s="25">
        <v>0.0</v>
      </c>
      <c r="R477" s="23">
        <v>0.0</v>
      </c>
      <c r="S477" s="27">
        <v>0.0</v>
      </c>
      <c r="T477" s="21">
        <v>0.0</v>
      </c>
      <c r="U477" s="21">
        <v>0.0</v>
      </c>
      <c r="V477" s="25">
        <v>0.0</v>
      </c>
      <c r="W477" s="23">
        <v>0.0</v>
      </c>
      <c r="X477" s="23"/>
      <c r="Y477" s="21">
        <v>0.0</v>
      </c>
      <c r="Z477" s="21">
        <v>0.0</v>
      </c>
      <c r="AA477" s="25">
        <v>0.0</v>
      </c>
      <c r="AB477" s="23">
        <v>0.0</v>
      </c>
      <c r="AC477" s="24">
        <v>0.0</v>
      </c>
      <c r="AD477" s="21">
        <v>0.0</v>
      </c>
      <c r="AE477" s="21">
        <v>0.0</v>
      </c>
      <c r="AF477" s="25">
        <v>0.0</v>
      </c>
      <c r="AG477" s="23">
        <v>0.0</v>
      </c>
      <c r="AH477" s="27">
        <v>0.0</v>
      </c>
      <c r="AI477" s="21">
        <v>0.0</v>
      </c>
      <c r="AJ477" s="21">
        <v>0.0</v>
      </c>
    </row>
    <row r="478" hidden="1">
      <c r="A478" s="26"/>
      <c r="B478" s="26"/>
      <c r="C478" s="26" t="s">
        <v>21</v>
      </c>
      <c r="D478" s="26" t="s">
        <v>21</v>
      </c>
      <c r="E478" s="26" t="s">
        <v>21</v>
      </c>
      <c r="F478" s="21">
        <v>0.0</v>
      </c>
      <c r="G478" s="22">
        <v>0.0</v>
      </c>
      <c r="H478" s="23"/>
      <c r="I478" s="23">
        <v>0.1</v>
      </c>
      <c r="J478" s="23">
        <v>0.0</v>
      </c>
      <c r="K478" s="24">
        <v>0.0</v>
      </c>
      <c r="L478" s="25">
        <v>0.0</v>
      </c>
      <c r="M478" s="23">
        <v>0.0</v>
      </c>
      <c r="N478" s="26" t="s">
        <v>21</v>
      </c>
      <c r="O478" s="21">
        <v>0.0</v>
      </c>
      <c r="P478" s="21">
        <v>0.0</v>
      </c>
      <c r="Q478" s="25">
        <v>0.0</v>
      </c>
      <c r="R478" s="23">
        <v>0.0</v>
      </c>
      <c r="S478" s="27">
        <v>0.0</v>
      </c>
      <c r="T478" s="21">
        <v>0.0</v>
      </c>
      <c r="U478" s="21">
        <v>0.0</v>
      </c>
      <c r="V478" s="25">
        <v>0.0</v>
      </c>
      <c r="W478" s="23">
        <v>0.0</v>
      </c>
      <c r="X478" s="23"/>
      <c r="Y478" s="21">
        <v>0.0</v>
      </c>
      <c r="Z478" s="21">
        <v>0.0</v>
      </c>
      <c r="AA478" s="25">
        <v>0.0</v>
      </c>
      <c r="AB478" s="23">
        <v>0.0</v>
      </c>
      <c r="AC478" s="24">
        <v>0.0</v>
      </c>
      <c r="AD478" s="21">
        <v>0.0</v>
      </c>
      <c r="AE478" s="21">
        <v>0.0</v>
      </c>
      <c r="AF478" s="25">
        <v>0.0</v>
      </c>
      <c r="AG478" s="23">
        <v>0.0</v>
      </c>
      <c r="AH478" s="27">
        <v>0.0</v>
      </c>
      <c r="AI478" s="21">
        <v>0.0</v>
      </c>
      <c r="AJ478" s="21">
        <v>0.0</v>
      </c>
    </row>
    <row r="479" hidden="1">
      <c r="A479" s="26"/>
      <c r="B479" s="26"/>
      <c r="C479" s="26" t="s">
        <v>21</v>
      </c>
      <c r="D479" s="26" t="s">
        <v>21</v>
      </c>
      <c r="E479" s="26" t="s">
        <v>21</v>
      </c>
      <c r="F479" s="21">
        <v>0.0</v>
      </c>
      <c r="G479" s="22">
        <v>0.0</v>
      </c>
      <c r="H479" s="23"/>
      <c r="I479" s="23">
        <v>0.1</v>
      </c>
      <c r="J479" s="23">
        <v>0.0</v>
      </c>
      <c r="K479" s="24">
        <v>0.0</v>
      </c>
      <c r="L479" s="25">
        <v>0.0</v>
      </c>
      <c r="M479" s="23">
        <v>0.0</v>
      </c>
      <c r="N479" s="26" t="s">
        <v>21</v>
      </c>
      <c r="O479" s="21">
        <v>0.0</v>
      </c>
      <c r="P479" s="21">
        <v>0.0</v>
      </c>
      <c r="Q479" s="25">
        <v>0.0</v>
      </c>
      <c r="R479" s="23">
        <v>0.0</v>
      </c>
      <c r="S479" s="27">
        <v>0.0</v>
      </c>
      <c r="T479" s="21">
        <v>0.0</v>
      </c>
      <c r="U479" s="21">
        <v>0.0</v>
      </c>
      <c r="V479" s="25">
        <v>0.0</v>
      </c>
      <c r="W479" s="23">
        <v>0.0</v>
      </c>
      <c r="X479" s="23"/>
      <c r="Y479" s="21">
        <v>0.0</v>
      </c>
      <c r="Z479" s="21">
        <v>0.0</v>
      </c>
      <c r="AA479" s="25">
        <v>0.0</v>
      </c>
      <c r="AB479" s="23">
        <v>0.0</v>
      </c>
      <c r="AC479" s="24">
        <v>0.0</v>
      </c>
      <c r="AD479" s="21">
        <v>0.0</v>
      </c>
      <c r="AE479" s="21">
        <v>0.0</v>
      </c>
      <c r="AF479" s="25">
        <v>0.0</v>
      </c>
      <c r="AG479" s="23">
        <v>0.0</v>
      </c>
      <c r="AH479" s="27">
        <v>0.0</v>
      </c>
      <c r="AI479" s="21">
        <v>0.0</v>
      </c>
      <c r="AJ479" s="21">
        <v>0.0</v>
      </c>
    </row>
    <row r="480" hidden="1">
      <c r="A480" s="26"/>
      <c r="B480" s="26"/>
      <c r="C480" s="26" t="s">
        <v>21</v>
      </c>
      <c r="D480" s="26" t="s">
        <v>21</v>
      </c>
      <c r="E480" s="26" t="s">
        <v>21</v>
      </c>
      <c r="F480" s="21">
        <v>0.0</v>
      </c>
      <c r="G480" s="22">
        <v>0.0</v>
      </c>
      <c r="H480" s="23"/>
      <c r="I480" s="23">
        <v>0.1</v>
      </c>
      <c r="J480" s="23">
        <v>0.0</v>
      </c>
      <c r="K480" s="24">
        <v>0.0</v>
      </c>
      <c r="L480" s="25">
        <v>0.0</v>
      </c>
      <c r="M480" s="23">
        <v>0.0</v>
      </c>
      <c r="N480" s="26" t="s">
        <v>21</v>
      </c>
      <c r="O480" s="21">
        <v>0.0</v>
      </c>
      <c r="P480" s="21">
        <v>0.0</v>
      </c>
      <c r="Q480" s="25">
        <v>0.0</v>
      </c>
      <c r="R480" s="23">
        <v>0.0</v>
      </c>
      <c r="S480" s="27">
        <v>0.0</v>
      </c>
      <c r="T480" s="21">
        <v>0.0</v>
      </c>
      <c r="U480" s="21">
        <v>0.0</v>
      </c>
      <c r="V480" s="25">
        <v>0.0</v>
      </c>
      <c r="W480" s="23">
        <v>0.0</v>
      </c>
      <c r="X480" s="23"/>
      <c r="Y480" s="21">
        <v>0.0</v>
      </c>
      <c r="Z480" s="21">
        <v>0.0</v>
      </c>
      <c r="AA480" s="25">
        <v>0.0</v>
      </c>
      <c r="AB480" s="23">
        <v>0.0</v>
      </c>
      <c r="AC480" s="24">
        <v>0.0</v>
      </c>
      <c r="AD480" s="21">
        <v>0.0</v>
      </c>
      <c r="AE480" s="21">
        <v>0.0</v>
      </c>
      <c r="AF480" s="25">
        <v>0.0</v>
      </c>
      <c r="AG480" s="23">
        <v>0.0</v>
      </c>
      <c r="AH480" s="27">
        <v>0.0</v>
      </c>
      <c r="AI480" s="21">
        <v>0.0</v>
      </c>
      <c r="AJ480" s="21">
        <v>0.0</v>
      </c>
    </row>
    <row r="481" hidden="1">
      <c r="A481" s="26"/>
      <c r="B481" s="26"/>
      <c r="C481" s="26" t="s">
        <v>21</v>
      </c>
      <c r="D481" s="26" t="s">
        <v>21</v>
      </c>
      <c r="E481" s="26" t="s">
        <v>21</v>
      </c>
      <c r="F481" s="21">
        <v>0.0</v>
      </c>
      <c r="G481" s="22">
        <v>0.0</v>
      </c>
      <c r="H481" s="23"/>
      <c r="I481" s="23">
        <v>0.1</v>
      </c>
      <c r="J481" s="23">
        <v>0.0</v>
      </c>
      <c r="K481" s="24">
        <v>0.0</v>
      </c>
      <c r="L481" s="25">
        <v>0.0</v>
      </c>
      <c r="M481" s="23">
        <v>0.0</v>
      </c>
      <c r="N481" s="26" t="s">
        <v>21</v>
      </c>
      <c r="O481" s="21">
        <v>0.0</v>
      </c>
      <c r="P481" s="21">
        <v>0.0</v>
      </c>
      <c r="Q481" s="25">
        <v>0.0</v>
      </c>
      <c r="R481" s="23">
        <v>0.0</v>
      </c>
      <c r="S481" s="27">
        <v>0.0</v>
      </c>
      <c r="T481" s="21">
        <v>0.0</v>
      </c>
      <c r="U481" s="21">
        <v>0.0</v>
      </c>
      <c r="V481" s="25">
        <v>0.0</v>
      </c>
      <c r="W481" s="23">
        <v>0.0</v>
      </c>
      <c r="X481" s="23"/>
      <c r="Y481" s="21">
        <v>0.0</v>
      </c>
      <c r="Z481" s="21">
        <v>0.0</v>
      </c>
      <c r="AA481" s="25">
        <v>0.0</v>
      </c>
      <c r="AB481" s="23">
        <v>0.0</v>
      </c>
      <c r="AC481" s="24">
        <v>0.0</v>
      </c>
      <c r="AD481" s="21">
        <v>0.0</v>
      </c>
      <c r="AE481" s="21">
        <v>0.0</v>
      </c>
      <c r="AF481" s="25">
        <v>0.0</v>
      </c>
      <c r="AG481" s="23">
        <v>0.0</v>
      </c>
      <c r="AH481" s="27">
        <v>0.0</v>
      </c>
      <c r="AI481" s="21">
        <v>0.0</v>
      </c>
      <c r="AJ481" s="21">
        <v>0.0</v>
      </c>
    </row>
    <row r="482" hidden="1">
      <c r="A482" s="26"/>
      <c r="B482" s="26"/>
      <c r="C482" s="26" t="s">
        <v>21</v>
      </c>
      <c r="D482" s="26" t="s">
        <v>21</v>
      </c>
      <c r="E482" s="26" t="s">
        <v>21</v>
      </c>
      <c r="F482" s="21">
        <v>0.0</v>
      </c>
      <c r="G482" s="22">
        <v>0.0</v>
      </c>
      <c r="H482" s="23"/>
      <c r="I482" s="23">
        <v>0.1</v>
      </c>
      <c r="J482" s="23">
        <v>0.0</v>
      </c>
      <c r="K482" s="24">
        <v>0.0</v>
      </c>
      <c r="L482" s="25">
        <v>0.0</v>
      </c>
      <c r="M482" s="23">
        <v>0.0</v>
      </c>
      <c r="N482" s="26" t="s">
        <v>21</v>
      </c>
      <c r="O482" s="21">
        <v>0.0</v>
      </c>
      <c r="P482" s="21">
        <v>0.0</v>
      </c>
      <c r="Q482" s="25">
        <v>0.0</v>
      </c>
      <c r="R482" s="23">
        <v>0.0</v>
      </c>
      <c r="S482" s="27">
        <v>0.0</v>
      </c>
      <c r="T482" s="21">
        <v>0.0</v>
      </c>
      <c r="U482" s="21">
        <v>0.0</v>
      </c>
      <c r="V482" s="25">
        <v>0.0</v>
      </c>
      <c r="W482" s="23">
        <v>0.0</v>
      </c>
      <c r="X482" s="23"/>
      <c r="Y482" s="21">
        <v>0.0</v>
      </c>
      <c r="Z482" s="21">
        <v>0.0</v>
      </c>
      <c r="AA482" s="25">
        <v>0.0</v>
      </c>
      <c r="AB482" s="23">
        <v>0.0</v>
      </c>
      <c r="AC482" s="24">
        <v>0.0</v>
      </c>
      <c r="AD482" s="21">
        <v>0.0</v>
      </c>
      <c r="AE482" s="21">
        <v>0.0</v>
      </c>
      <c r="AF482" s="25">
        <v>0.0</v>
      </c>
      <c r="AG482" s="23">
        <v>0.0</v>
      </c>
      <c r="AH482" s="27">
        <v>0.0</v>
      </c>
      <c r="AI482" s="21">
        <v>0.0</v>
      </c>
      <c r="AJ482" s="21">
        <v>0.0</v>
      </c>
    </row>
    <row r="483" hidden="1">
      <c r="A483" s="26"/>
      <c r="B483" s="26"/>
      <c r="C483" s="26" t="s">
        <v>21</v>
      </c>
      <c r="D483" s="26" t="s">
        <v>21</v>
      </c>
      <c r="E483" s="26" t="s">
        <v>21</v>
      </c>
      <c r="F483" s="21">
        <v>0.0</v>
      </c>
      <c r="G483" s="22">
        <v>0.0</v>
      </c>
      <c r="H483" s="23"/>
      <c r="I483" s="23">
        <v>0.1</v>
      </c>
      <c r="J483" s="23">
        <v>0.0</v>
      </c>
      <c r="K483" s="24">
        <v>0.0</v>
      </c>
      <c r="L483" s="25">
        <v>0.0</v>
      </c>
      <c r="M483" s="23">
        <v>0.0</v>
      </c>
      <c r="N483" s="26" t="s">
        <v>21</v>
      </c>
      <c r="O483" s="21">
        <v>0.0</v>
      </c>
      <c r="P483" s="21">
        <v>0.0</v>
      </c>
      <c r="Q483" s="25">
        <v>0.0</v>
      </c>
      <c r="R483" s="23">
        <v>0.0</v>
      </c>
      <c r="S483" s="27">
        <v>0.0</v>
      </c>
      <c r="T483" s="21">
        <v>0.0</v>
      </c>
      <c r="U483" s="21">
        <v>0.0</v>
      </c>
      <c r="V483" s="25">
        <v>0.0</v>
      </c>
      <c r="W483" s="23">
        <v>0.0</v>
      </c>
      <c r="X483" s="23"/>
      <c r="Y483" s="21">
        <v>0.0</v>
      </c>
      <c r="Z483" s="21">
        <v>0.0</v>
      </c>
      <c r="AA483" s="25">
        <v>0.0</v>
      </c>
      <c r="AB483" s="23">
        <v>0.0</v>
      </c>
      <c r="AC483" s="24">
        <v>0.0</v>
      </c>
      <c r="AD483" s="21">
        <v>0.0</v>
      </c>
      <c r="AE483" s="21">
        <v>0.0</v>
      </c>
      <c r="AF483" s="25">
        <v>0.0</v>
      </c>
      <c r="AG483" s="23">
        <v>0.0</v>
      </c>
      <c r="AH483" s="27">
        <v>0.0</v>
      </c>
      <c r="AI483" s="21">
        <v>0.0</v>
      </c>
      <c r="AJ483" s="21">
        <v>0.0</v>
      </c>
    </row>
    <row r="484" hidden="1">
      <c r="A484" s="26"/>
      <c r="B484" s="26"/>
      <c r="C484" s="26" t="s">
        <v>21</v>
      </c>
      <c r="D484" s="26" t="s">
        <v>21</v>
      </c>
      <c r="E484" s="26" t="s">
        <v>21</v>
      </c>
      <c r="F484" s="21">
        <v>0.0</v>
      </c>
      <c r="G484" s="22">
        <v>0.0</v>
      </c>
      <c r="H484" s="23"/>
      <c r="I484" s="23">
        <v>0.1</v>
      </c>
      <c r="J484" s="23">
        <v>0.0</v>
      </c>
      <c r="K484" s="24">
        <v>0.0</v>
      </c>
      <c r="L484" s="25">
        <v>0.0</v>
      </c>
      <c r="M484" s="23">
        <v>0.0</v>
      </c>
      <c r="N484" s="26" t="s">
        <v>21</v>
      </c>
      <c r="O484" s="21">
        <v>0.0</v>
      </c>
      <c r="P484" s="21">
        <v>0.0</v>
      </c>
      <c r="Q484" s="25">
        <v>0.0</v>
      </c>
      <c r="R484" s="23">
        <v>0.0</v>
      </c>
      <c r="S484" s="27">
        <v>0.0</v>
      </c>
      <c r="T484" s="21">
        <v>0.0</v>
      </c>
      <c r="U484" s="21">
        <v>0.0</v>
      </c>
      <c r="V484" s="25">
        <v>0.0</v>
      </c>
      <c r="W484" s="23">
        <v>0.0</v>
      </c>
      <c r="X484" s="23"/>
      <c r="Y484" s="21">
        <v>0.0</v>
      </c>
      <c r="Z484" s="21">
        <v>0.0</v>
      </c>
      <c r="AA484" s="25">
        <v>0.0</v>
      </c>
      <c r="AB484" s="23">
        <v>0.0</v>
      </c>
      <c r="AC484" s="24">
        <v>0.0</v>
      </c>
      <c r="AD484" s="21">
        <v>0.0</v>
      </c>
      <c r="AE484" s="21">
        <v>0.0</v>
      </c>
      <c r="AF484" s="25">
        <v>0.0</v>
      </c>
      <c r="AG484" s="23">
        <v>0.0</v>
      </c>
      <c r="AH484" s="27">
        <v>0.0</v>
      </c>
      <c r="AI484" s="21">
        <v>0.0</v>
      </c>
      <c r="AJ484" s="21">
        <v>0.0</v>
      </c>
    </row>
    <row r="485" hidden="1">
      <c r="A485" s="26"/>
      <c r="B485" s="26"/>
      <c r="C485" s="26" t="s">
        <v>21</v>
      </c>
      <c r="D485" s="26" t="s">
        <v>21</v>
      </c>
      <c r="E485" s="26" t="s">
        <v>21</v>
      </c>
      <c r="F485" s="21">
        <v>0.0</v>
      </c>
      <c r="G485" s="22">
        <v>0.0</v>
      </c>
      <c r="H485" s="23"/>
      <c r="I485" s="23">
        <v>0.1</v>
      </c>
      <c r="J485" s="23">
        <v>0.0</v>
      </c>
      <c r="K485" s="24">
        <v>0.0</v>
      </c>
      <c r="L485" s="25">
        <v>0.0</v>
      </c>
      <c r="M485" s="23">
        <v>0.0</v>
      </c>
      <c r="N485" s="26" t="s">
        <v>21</v>
      </c>
      <c r="O485" s="21">
        <v>0.0</v>
      </c>
      <c r="P485" s="21">
        <v>0.0</v>
      </c>
      <c r="Q485" s="25">
        <v>0.0</v>
      </c>
      <c r="R485" s="23">
        <v>0.0</v>
      </c>
      <c r="S485" s="27">
        <v>0.0</v>
      </c>
      <c r="T485" s="21">
        <v>0.0</v>
      </c>
      <c r="U485" s="21">
        <v>0.0</v>
      </c>
      <c r="V485" s="25">
        <v>0.0</v>
      </c>
      <c r="W485" s="23">
        <v>0.0</v>
      </c>
      <c r="X485" s="23"/>
      <c r="Y485" s="21">
        <v>0.0</v>
      </c>
      <c r="Z485" s="21">
        <v>0.0</v>
      </c>
      <c r="AA485" s="25">
        <v>0.0</v>
      </c>
      <c r="AB485" s="23">
        <v>0.0</v>
      </c>
      <c r="AC485" s="24">
        <v>0.0</v>
      </c>
      <c r="AD485" s="21">
        <v>0.0</v>
      </c>
      <c r="AE485" s="21">
        <v>0.0</v>
      </c>
      <c r="AF485" s="25">
        <v>0.0</v>
      </c>
      <c r="AG485" s="23">
        <v>0.0</v>
      </c>
      <c r="AH485" s="27">
        <v>0.0</v>
      </c>
      <c r="AI485" s="21">
        <v>0.0</v>
      </c>
      <c r="AJ485" s="21">
        <v>0.0</v>
      </c>
    </row>
    <row r="486" hidden="1">
      <c r="A486" s="26"/>
      <c r="B486" s="26"/>
      <c r="C486" s="26" t="s">
        <v>21</v>
      </c>
      <c r="D486" s="26" t="s">
        <v>21</v>
      </c>
      <c r="E486" s="26" t="s">
        <v>21</v>
      </c>
      <c r="F486" s="21">
        <v>0.0</v>
      </c>
      <c r="G486" s="22">
        <v>0.0</v>
      </c>
      <c r="H486" s="23"/>
      <c r="I486" s="23">
        <v>0.1</v>
      </c>
      <c r="J486" s="23">
        <v>0.0</v>
      </c>
      <c r="K486" s="24">
        <v>0.0</v>
      </c>
      <c r="L486" s="25">
        <v>0.0</v>
      </c>
      <c r="M486" s="23">
        <v>0.0</v>
      </c>
      <c r="N486" s="26" t="s">
        <v>21</v>
      </c>
      <c r="O486" s="21">
        <v>0.0</v>
      </c>
      <c r="P486" s="21">
        <v>0.0</v>
      </c>
      <c r="Q486" s="25">
        <v>0.0</v>
      </c>
      <c r="R486" s="23">
        <v>0.0</v>
      </c>
      <c r="S486" s="27">
        <v>0.0</v>
      </c>
      <c r="T486" s="21">
        <v>0.0</v>
      </c>
      <c r="U486" s="21">
        <v>0.0</v>
      </c>
      <c r="V486" s="25">
        <v>0.0</v>
      </c>
      <c r="W486" s="23">
        <v>0.0</v>
      </c>
      <c r="X486" s="23"/>
      <c r="Y486" s="21">
        <v>0.0</v>
      </c>
      <c r="Z486" s="21">
        <v>0.0</v>
      </c>
      <c r="AA486" s="25">
        <v>0.0</v>
      </c>
      <c r="AB486" s="23">
        <v>0.0</v>
      </c>
      <c r="AC486" s="24">
        <v>0.0</v>
      </c>
      <c r="AD486" s="21">
        <v>0.0</v>
      </c>
      <c r="AE486" s="21">
        <v>0.0</v>
      </c>
      <c r="AF486" s="25">
        <v>0.0</v>
      </c>
      <c r="AG486" s="23">
        <v>0.0</v>
      </c>
      <c r="AH486" s="27">
        <v>0.0</v>
      </c>
      <c r="AI486" s="21">
        <v>0.0</v>
      </c>
      <c r="AJ486" s="21">
        <v>0.0</v>
      </c>
    </row>
    <row r="487" hidden="1">
      <c r="A487" s="26"/>
      <c r="B487" s="26"/>
      <c r="C487" s="26" t="s">
        <v>21</v>
      </c>
      <c r="D487" s="26" t="s">
        <v>21</v>
      </c>
      <c r="E487" s="26" t="s">
        <v>21</v>
      </c>
      <c r="F487" s="21">
        <v>0.0</v>
      </c>
      <c r="G487" s="22">
        <v>0.0</v>
      </c>
      <c r="H487" s="23"/>
      <c r="I487" s="23">
        <v>0.1</v>
      </c>
      <c r="J487" s="23">
        <v>0.0</v>
      </c>
      <c r="K487" s="24">
        <v>0.0</v>
      </c>
      <c r="L487" s="25">
        <v>0.0</v>
      </c>
      <c r="M487" s="23">
        <v>0.0</v>
      </c>
      <c r="N487" s="26" t="s">
        <v>21</v>
      </c>
      <c r="O487" s="21">
        <v>0.0</v>
      </c>
      <c r="P487" s="21">
        <v>0.0</v>
      </c>
      <c r="Q487" s="25">
        <v>0.0</v>
      </c>
      <c r="R487" s="23">
        <v>0.0</v>
      </c>
      <c r="S487" s="27">
        <v>0.0</v>
      </c>
      <c r="T487" s="21">
        <v>0.0</v>
      </c>
      <c r="U487" s="21">
        <v>0.0</v>
      </c>
      <c r="V487" s="25">
        <v>0.0</v>
      </c>
      <c r="W487" s="23">
        <v>0.0</v>
      </c>
      <c r="X487" s="23"/>
      <c r="Y487" s="21">
        <v>0.0</v>
      </c>
      <c r="Z487" s="21">
        <v>0.0</v>
      </c>
      <c r="AA487" s="25">
        <v>0.0</v>
      </c>
      <c r="AB487" s="23">
        <v>0.0</v>
      </c>
      <c r="AC487" s="24">
        <v>0.0</v>
      </c>
      <c r="AD487" s="21">
        <v>0.0</v>
      </c>
      <c r="AE487" s="21">
        <v>0.0</v>
      </c>
      <c r="AF487" s="25">
        <v>0.0</v>
      </c>
      <c r="AG487" s="23">
        <v>0.0</v>
      </c>
      <c r="AH487" s="27">
        <v>0.0</v>
      </c>
      <c r="AI487" s="21">
        <v>0.0</v>
      </c>
      <c r="AJ487" s="21">
        <v>0.0</v>
      </c>
    </row>
    <row r="488" hidden="1">
      <c r="A488" s="26"/>
      <c r="B488" s="26"/>
      <c r="C488" s="26" t="s">
        <v>21</v>
      </c>
      <c r="D488" s="26" t="s">
        <v>21</v>
      </c>
      <c r="E488" s="26" t="s">
        <v>21</v>
      </c>
      <c r="F488" s="21">
        <v>0.0</v>
      </c>
      <c r="G488" s="22">
        <v>0.0</v>
      </c>
      <c r="H488" s="23"/>
      <c r="I488" s="23">
        <v>0.1</v>
      </c>
      <c r="J488" s="23">
        <v>0.0</v>
      </c>
      <c r="K488" s="24">
        <v>0.0</v>
      </c>
      <c r="L488" s="25">
        <v>0.0</v>
      </c>
      <c r="M488" s="23">
        <v>0.0</v>
      </c>
      <c r="N488" s="26" t="s">
        <v>21</v>
      </c>
      <c r="O488" s="21">
        <v>0.0</v>
      </c>
      <c r="P488" s="21">
        <v>0.0</v>
      </c>
      <c r="Q488" s="25">
        <v>0.0</v>
      </c>
      <c r="R488" s="23">
        <v>0.0</v>
      </c>
      <c r="S488" s="27">
        <v>0.0</v>
      </c>
      <c r="T488" s="21">
        <v>0.0</v>
      </c>
      <c r="U488" s="21">
        <v>0.0</v>
      </c>
      <c r="V488" s="25">
        <v>0.0</v>
      </c>
      <c r="W488" s="23">
        <v>0.0</v>
      </c>
      <c r="X488" s="23"/>
      <c r="Y488" s="21">
        <v>0.0</v>
      </c>
      <c r="Z488" s="21">
        <v>0.0</v>
      </c>
      <c r="AA488" s="25">
        <v>0.0</v>
      </c>
      <c r="AB488" s="23">
        <v>0.0</v>
      </c>
      <c r="AC488" s="24">
        <v>0.0</v>
      </c>
      <c r="AD488" s="21">
        <v>0.0</v>
      </c>
      <c r="AE488" s="21">
        <v>0.0</v>
      </c>
      <c r="AF488" s="25">
        <v>0.0</v>
      </c>
      <c r="AG488" s="23">
        <v>0.0</v>
      </c>
      <c r="AH488" s="27">
        <v>0.0</v>
      </c>
      <c r="AI488" s="21">
        <v>0.0</v>
      </c>
      <c r="AJ488" s="21">
        <v>0.0</v>
      </c>
    </row>
    <row r="489" hidden="1">
      <c r="A489" s="26"/>
      <c r="B489" s="26"/>
      <c r="C489" s="26" t="s">
        <v>21</v>
      </c>
      <c r="D489" s="26" t="s">
        <v>21</v>
      </c>
      <c r="E489" s="26" t="s">
        <v>21</v>
      </c>
      <c r="F489" s="21">
        <v>0.0</v>
      </c>
      <c r="G489" s="22">
        <v>0.0</v>
      </c>
      <c r="H489" s="23"/>
      <c r="I489" s="23">
        <v>0.1</v>
      </c>
      <c r="J489" s="23">
        <v>0.0</v>
      </c>
      <c r="K489" s="24">
        <v>0.0</v>
      </c>
      <c r="L489" s="25">
        <v>0.0</v>
      </c>
      <c r="M489" s="23">
        <v>0.0</v>
      </c>
      <c r="N489" s="26" t="s">
        <v>21</v>
      </c>
      <c r="O489" s="21">
        <v>0.0</v>
      </c>
      <c r="P489" s="21">
        <v>0.0</v>
      </c>
      <c r="Q489" s="25">
        <v>0.0</v>
      </c>
      <c r="R489" s="23">
        <v>0.0</v>
      </c>
      <c r="S489" s="27">
        <v>0.0</v>
      </c>
      <c r="T489" s="21">
        <v>0.0</v>
      </c>
      <c r="U489" s="21">
        <v>0.0</v>
      </c>
      <c r="V489" s="25">
        <v>0.0</v>
      </c>
      <c r="W489" s="23">
        <v>0.0</v>
      </c>
      <c r="X489" s="23"/>
      <c r="Y489" s="21">
        <v>0.0</v>
      </c>
      <c r="Z489" s="21">
        <v>0.0</v>
      </c>
      <c r="AA489" s="25">
        <v>0.0</v>
      </c>
      <c r="AB489" s="23">
        <v>0.0</v>
      </c>
      <c r="AC489" s="24">
        <v>0.0</v>
      </c>
      <c r="AD489" s="21">
        <v>0.0</v>
      </c>
      <c r="AE489" s="21">
        <v>0.0</v>
      </c>
      <c r="AF489" s="25">
        <v>0.0</v>
      </c>
      <c r="AG489" s="23">
        <v>0.0</v>
      </c>
      <c r="AH489" s="27">
        <v>0.0</v>
      </c>
      <c r="AI489" s="21">
        <v>0.0</v>
      </c>
      <c r="AJ489" s="21">
        <v>0.0</v>
      </c>
    </row>
    <row r="490" hidden="1">
      <c r="A490" s="26"/>
      <c r="B490" s="26"/>
      <c r="C490" s="26" t="s">
        <v>21</v>
      </c>
      <c r="D490" s="26" t="s">
        <v>21</v>
      </c>
      <c r="E490" s="26" t="s">
        <v>21</v>
      </c>
      <c r="F490" s="21">
        <v>0.0</v>
      </c>
      <c r="G490" s="22">
        <v>0.0</v>
      </c>
      <c r="H490" s="23"/>
      <c r="I490" s="23">
        <v>0.1</v>
      </c>
      <c r="J490" s="23">
        <v>0.0</v>
      </c>
      <c r="K490" s="24">
        <v>0.0</v>
      </c>
      <c r="L490" s="25">
        <v>0.0</v>
      </c>
      <c r="M490" s="23">
        <v>0.0</v>
      </c>
      <c r="N490" s="26" t="s">
        <v>21</v>
      </c>
      <c r="O490" s="21">
        <v>0.0</v>
      </c>
      <c r="P490" s="21">
        <v>0.0</v>
      </c>
      <c r="Q490" s="25">
        <v>0.0</v>
      </c>
      <c r="R490" s="23">
        <v>0.0</v>
      </c>
      <c r="S490" s="27">
        <v>0.0</v>
      </c>
      <c r="T490" s="21">
        <v>0.0</v>
      </c>
      <c r="U490" s="21">
        <v>0.0</v>
      </c>
      <c r="V490" s="25">
        <v>0.0</v>
      </c>
      <c r="W490" s="23">
        <v>0.0</v>
      </c>
      <c r="X490" s="23"/>
      <c r="Y490" s="21">
        <v>0.0</v>
      </c>
      <c r="Z490" s="21">
        <v>0.0</v>
      </c>
      <c r="AA490" s="25">
        <v>0.0</v>
      </c>
      <c r="AB490" s="23">
        <v>0.0</v>
      </c>
      <c r="AC490" s="24">
        <v>0.0</v>
      </c>
      <c r="AD490" s="21">
        <v>0.0</v>
      </c>
      <c r="AE490" s="21">
        <v>0.0</v>
      </c>
      <c r="AF490" s="25">
        <v>0.0</v>
      </c>
      <c r="AG490" s="23">
        <v>0.0</v>
      </c>
      <c r="AH490" s="27">
        <v>0.0</v>
      </c>
      <c r="AI490" s="21">
        <v>0.0</v>
      </c>
      <c r="AJ490" s="21">
        <v>0.0</v>
      </c>
    </row>
    <row r="491" hidden="1">
      <c r="A491" s="26"/>
      <c r="B491" s="26"/>
      <c r="C491" s="26" t="s">
        <v>21</v>
      </c>
      <c r="D491" s="26" t="s">
        <v>21</v>
      </c>
      <c r="E491" s="26" t="s">
        <v>21</v>
      </c>
      <c r="F491" s="21">
        <v>0.0</v>
      </c>
      <c r="G491" s="22">
        <v>0.0</v>
      </c>
      <c r="H491" s="23"/>
      <c r="I491" s="23">
        <v>0.1</v>
      </c>
      <c r="J491" s="23">
        <v>0.0</v>
      </c>
      <c r="K491" s="24">
        <v>0.0</v>
      </c>
      <c r="L491" s="25">
        <v>0.0</v>
      </c>
      <c r="M491" s="23">
        <v>0.0</v>
      </c>
      <c r="N491" s="26" t="s">
        <v>21</v>
      </c>
      <c r="O491" s="21">
        <v>0.0</v>
      </c>
      <c r="P491" s="21">
        <v>0.0</v>
      </c>
      <c r="Q491" s="25">
        <v>0.0</v>
      </c>
      <c r="R491" s="23">
        <v>0.0</v>
      </c>
      <c r="S491" s="27">
        <v>0.0</v>
      </c>
      <c r="T491" s="21">
        <v>0.0</v>
      </c>
      <c r="U491" s="21">
        <v>0.0</v>
      </c>
      <c r="V491" s="25">
        <v>0.0</v>
      </c>
      <c r="W491" s="23">
        <v>0.0</v>
      </c>
      <c r="X491" s="23"/>
      <c r="Y491" s="21">
        <v>0.0</v>
      </c>
      <c r="Z491" s="21">
        <v>0.0</v>
      </c>
      <c r="AA491" s="25">
        <v>0.0</v>
      </c>
      <c r="AB491" s="23">
        <v>0.0</v>
      </c>
      <c r="AC491" s="24">
        <v>0.0</v>
      </c>
      <c r="AD491" s="21">
        <v>0.0</v>
      </c>
      <c r="AE491" s="21">
        <v>0.0</v>
      </c>
      <c r="AF491" s="25">
        <v>0.0</v>
      </c>
      <c r="AG491" s="23">
        <v>0.0</v>
      </c>
      <c r="AH491" s="27">
        <v>0.0</v>
      </c>
      <c r="AI491" s="21">
        <v>0.0</v>
      </c>
      <c r="AJ491" s="21">
        <v>0.0</v>
      </c>
    </row>
    <row r="492" hidden="1">
      <c r="A492" s="26"/>
      <c r="B492" s="26"/>
      <c r="C492" s="26" t="s">
        <v>21</v>
      </c>
      <c r="D492" s="26" t="s">
        <v>21</v>
      </c>
      <c r="E492" s="26" t="s">
        <v>21</v>
      </c>
      <c r="F492" s="21">
        <v>0.0</v>
      </c>
      <c r="G492" s="22">
        <v>0.0</v>
      </c>
      <c r="H492" s="23"/>
      <c r="I492" s="23">
        <v>0.1</v>
      </c>
      <c r="J492" s="23">
        <v>0.0</v>
      </c>
      <c r="K492" s="24">
        <v>0.0</v>
      </c>
      <c r="L492" s="25">
        <v>0.0</v>
      </c>
      <c r="M492" s="23">
        <v>0.0</v>
      </c>
      <c r="N492" s="26" t="s">
        <v>21</v>
      </c>
      <c r="O492" s="21">
        <v>0.0</v>
      </c>
      <c r="P492" s="21">
        <v>0.0</v>
      </c>
      <c r="Q492" s="25">
        <v>0.0</v>
      </c>
      <c r="R492" s="23">
        <v>0.0</v>
      </c>
      <c r="S492" s="27">
        <v>0.0</v>
      </c>
      <c r="T492" s="21">
        <v>0.0</v>
      </c>
      <c r="U492" s="21">
        <v>0.0</v>
      </c>
      <c r="V492" s="25">
        <v>0.0</v>
      </c>
      <c r="W492" s="23">
        <v>0.0</v>
      </c>
      <c r="X492" s="23"/>
      <c r="Y492" s="21">
        <v>0.0</v>
      </c>
      <c r="Z492" s="21">
        <v>0.0</v>
      </c>
      <c r="AA492" s="25">
        <v>0.0</v>
      </c>
      <c r="AB492" s="23">
        <v>0.0</v>
      </c>
      <c r="AC492" s="24">
        <v>0.0</v>
      </c>
      <c r="AD492" s="21">
        <v>0.0</v>
      </c>
      <c r="AE492" s="21">
        <v>0.0</v>
      </c>
      <c r="AF492" s="25">
        <v>0.0</v>
      </c>
      <c r="AG492" s="23">
        <v>0.0</v>
      </c>
      <c r="AH492" s="27">
        <v>0.0</v>
      </c>
      <c r="AI492" s="21">
        <v>0.0</v>
      </c>
      <c r="AJ492" s="21">
        <v>0.0</v>
      </c>
    </row>
    <row r="493" hidden="1">
      <c r="A493" s="26"/>
      <c r="B493" s="26"/>
      <c r="C493" s="26" t="s">
        <v>21</v>
      </c>
      <c r="D493" s="26" t="s">
        <v>21</v>
      </c>
      <c r="E493" s="26" t="s">
        <v>21</v>
      </c>
      <c r="F493" s="21">
        <v>0.0</v>
      </c>
      <c r="G493" s="22">
        <v>0.0</v>
      </c>
      <c r="H493" s="23"/>
      <c r="I493" s="23">
        <v>0.1</v>
      </c>
      <c r="J493" s="23">
        <v>0.0</v>
      </c>
      <c r="K493" s="24">
        <v>0.0</v>
      </c>
      <c r="L493" s="25">
        <v>0.0</v>
      </c>
      <c r="M493" s="23">
        <v>0.0</v>
      </c>
      <c r="N493" s="26" t="s">
        <v>21</v>
      </c>
      <c r="O493" s="21">
        <v>0.0</v>
      </c>
      <c r="P493" s="21">
        <v>0.0</v>
      </c>
      <c r="Q493" s="25">
        <v>0.0</v>
      </c>
      <c r="R493" s="23">
        <v>0.0</v>
      </c>
      <c r="S493" s="27">
        <v>0.0</v>
      </c>
      <c r="T493" s="21">
        <v>0.0</v>
      </c>
      <c r="U493" s="21">
        <v>0.0</v>
      </c>
      <c r="V493" s="25">
        <v>0.0</v>
      </c>
      <c r="W493" s="23">
        <v>0.0</v>
      </c>
      <c r="X493" s="23"/>
      <c r="Y493" s="21">
        <v>0.0</v>
      </c>
      <c r="Z493" s="21">
        <v>0.0</v>
      </c>
      <c r="AA493" s="25">
        <v>0.0</v>
      </c>
      <c r="AB493" s="23">
        <v>0.0</v>
      </c>
      <c r="AC493" s="24">
        <v>0.0</v>
      </c>
      <c r="AD493" s="21">
        <v>0.0</v>
      </c>
      <c r="AE493" s="21">
        <v>0.0</v>
      </c>
      <c r="AF493" s="25">
        <v>0.0</v>
      </c>
      <c r="AG493" s="23">
        <v>0.0</v>
      </c>
      <c r="AH493" s="27">
        <v>0.0</v>
      </c>
      <c r="AI493" s="21">
        <v>0.0</v>
      </c>
      <c r="AJ493" s="21">
        <v>0.0</v>
      </c>
    </row>
    <row r="494" hidden="1">
      <c r="A494" s="26"/>
      <c r="B494" s="26"/>
      <c r="C494" s="26" t="s">
        <v>21</v>
      </c>
      <c r="D494" s="26" t="s">
        <v>21</v>
      </c>
      <c r="E494" s="26" t="s">
        <v>21</v>
      </c>
      <c r="F494" s="21">
        <v>0.0</v>
      </c>
      <c r="G494" s="22">
        <v>0.0</v>
      </c>
      <c r="H494" s="23"/>
      <c r="I494" s="23">
        <v>0.1</v>
      </c>
      <c r="J494" s="23">
        <v>0.0</v>
      </c>
      <c r="K494" s="24">
        <v>0.0</v>
      </c>
      <c r="L494" s="25">
        <v>0.0</v>
      </c>
      <c r="M494" s="23">
        <v>0.0</v>
      </c>
      <c r="N494" s="26" t="s">
        <v>21</v>
      </c>
      <c r="O494" s="21">
        <v>0.0</v>
      </c>
      <c r="P494" s="21">
        <v>0.0</v>
      </c>
      <c r="Q494" s="25">
        <v>0.0</v>
      </c>
      <c r="R494" s="23">
        <v>0.0</v>
      </c>
      <c r="S494" s="27">
        <v>0.0</v>
      </c>
      <c r="T494" s="21">
        <v>0.0</v>
      </c>
      <c r="U494" s="21">
        <v>0.0</v>
      </c>
      <c r="V494" s="25">
        <v>0.0</v>
      </c>
      <c r="W494" s="23">
        <v>0.0</v>
      </c>
      <c r="X494" s="23"/>
      <c r="Y494" s="21">
        <v>0.0</v>
      </c>
      <c r="Z494" s="21">
        <v>0.0</v>
      </c>
      <c r="AA494" s="25">
        <v>0.0</v>
      </c>
      <c r="AB494" s="23">
        <v>0.0</v>
      </c>
      <c r="AC494" s="24">
        <v>0.0</v>
      </c>
      <c r="AD494" s="21">
        <v>0.0</v>
      </c>
      <c r="AE494" s="21">
        <v>0.0</v>
      </c>
      <c r="AF494" s="25">
        <v>0.0</v>
      </c>
      <c r="AG494" s="23">
        <v>0.0</v>
      </c>
      <c r="AH494" s="27">
        <v>0.0</v>
      </c>
      <c r="AI494" s="21">
        <v>0.0</v>
      </c>
      <c r="AJ494" s="21">
        <v>0.0</v>
      </c>
    </row>
    <row r="495" hidden="1">
      <c r="A495" s="26"/>
      <c r="B495" s="26"/>
      <c r="C495" s="26" t="s">
        <v>21</v>
      </c>
      <c r="D495" s="26" t="s">
        <v>21</v>
      </c>
      <c r="E495" s="26" t="s">
        <v>21</v>
      </c>
      <c r="F495" s="21">
        <v>0.0</v>
      </c>
      <c r="G495" s="22">
        <v>0.0</v>
      </c>
      <c r="H495" s="23"/>
      <c r="I495" s="23">
        <v>0.1</v>
      </c>
      <c r="J495" s="23">
        <v>0.0</v>
      </c>
      <c r="K495" s="24">
        <v>0.0</v>
      </c>
      <c r="L495" s="25">
        <v>0.0</v>
      </c>
      <c r="M495" s="23">
        <v>0.0</v>
      </c>
      <c r="N495" s="26" t="s">
        <v>21</v>
      </c>
      <c r="O495" s="21">
        <v>0.0</v>
      </c>
      <c r="P495" s="21">
        <v>0.0</v>
      </c>
      <c r="Q495" s="25">
        <v>0.0</v>
      </c>
      <c r="R495" s="23">
        <v>0.0</v>
      </c>
      <c r="S495" s="27">
        <v>0.0</v>
      </c>
      <c r="T495" s="21">
        <v>0.0</v>
      </c>
      <c r="U495" s="21">
        <v>0.0</v>
      </c>
      <c r="V495" s="25">
        <v>0.0</v>
      </c>
      <c r="W495" s="23">
        <v>0.0</v>
      </c>
      <c r="X495" s="23"/>
      <c r="Y495" s="21">
        <v>0.0</v>
      </c>
      <c r="Z495" s="21">
        <v>0.0</v>
      </c>
      <c r="AA495" s="25">
        <v>0.0</v>
      </c>
      <c r="AB495" s="23">
        <v>0.0</v>
      </c>
      <c r="AC495" s="24">
        <v>0.0</v>
      </c>
      <c r="AD495" s="21">
        <v>0.0</v>
      </c>
      <c r="AE495" s="21">
        <v>0.0</v>
      </c>
      <c r="AF495" s="25">
        <v>0.0</v>
      </c>
      <c r="AG495" s="23">
        <v>0.0</v>
      </c>
      <c r="AH495" s="27">
        <v>0.0</v>
      </c>
      <c r="AI495" s="21">
        <v>0.0</v>
      </c>
      <c r="AJ495" s="21">
        <v>0.0</v>
      </c>
    </row>
    <row r="496" hidden="1">
      <c r="A496" s="26"/>
      <c r="B496" s="26"/>
      <c r="C496" s="26" t="s">
        <v>21</v>
      </c>
      <c r="D496" s="26" t="s">
        <v>21</v>
      </c>
      <c r="E496" s="26" t="s">
        <v>21</v>
      </c>
      <c r="F496" s="21">
        <v>0.0</v>
      </c>
      <c r="G496" s="22">
        <v>0.0</v>
      </c>
      <c r="H496" s="23"/>
      <c r="I496" s="23">
        <v>0.1</v>
      </c>
      <c r="J496" s="23">
        <v>0.0</v>
      </c>
      <c r="K496" s="24">
        <v>0.0</v>
      </c>
      <c r="L496" s="25">
        <v>0.0</v>
      </c>
      <c r="M496" s="23">
        <v>0.0</v>
      </c>
      <c r="N496" s="26" t="s">
        <v>21</v>
      </c>
      <c r="O496" s="21">
        <v>0.0</v>
      </c>
      <c r="P496" s="21">
        <v>0.0</v>
      </c>
      <c r="Q496" s="25">
        <v>0.0</v>
      </c>
      <c r="R496" s="23">
        <v>0.0</v>
      </c>
      <c r="S496" s="27">
        <v>0.0</v>
      </c>
      <c r="T496" s="21">
        <v>0.0</v>
      </c>
      <c r="U496" s="21">
        <v>0.0</v>
      </c>
      <c r="V496" s="25">
        <v>0.0</v>
      </c>
      <c r="W496" s="23">
        <v>0.0</v>
      </c>
      <c r="X496" s="23"/>
      <c r="Y496" s="21">
        <v>0.0</v>
      </c>
      <c r="Z496" s="21">
        <v>0.0</v>
      </c>
      <c r="AA496" s="25">
        <v>0.0</v>
      </c>
      <c r="AB496" s="23">
        <v>0.0</v>
      </c>
      <c r="AC496" s="24">
        <v>0.0</v>
      </c>
      <c r="AD496" s="21">
        <v>0.0</v>
      </c>
      <c r="AE496" s="21">
        <v>0.0</v>
      </c>
      <c r="AF496" s="25">
        <v>0.0</v>
      </c>
      <c r="AG496" s="23">
        <v>0.0</v>
      </c>
      <c r="AH496" s="27">
        <v>0.0</v>
      </c>
      <c r="AI496" s="21">
        <v>0.0</v>
      </c>
      <c r="AJ496" s="21">
        <v>0.0</v>
      </c>
    </row>
    <row r="497" hidden="1">
      <c r="A497" s="26"/>
      <c r="B497" s="26"/>
      <c r="C497" s="26" t="s">
        <v>21</v>
      </c>
      <c r="D497" s="26" t="s">
        <v>21</v>
      </c>
      <c r="E497" s="26" t="s">
        <v>21</v>
      </c>
      <c r="F497" s="21">
        <v>0.0</v>
      </c>
      <c r="G497" s="22">
        <v>0.0</v>
      </c>
      <c r="H497" s="23"/>
      <c r="I497" s="23">
        <v>0.1</v>
      </c>
      <c r="J497" s="23">
        <v>0.0</v>
      </c>
      <c r="K497" s="24">
        <v>0.0</v>
      </c>
      <c r="L497" s="25">
        <v>0.0</v>
      </c>
      <c r="M497" s="23">
        <v>0.0</v>
      </c>
      <c r="N497" s="26" t="s">
        <v>21</v>
      </c>
      <c r="O497" s="21">
        <v>0.0</v>
      </c>
      <c r="P497" s="21">
        <v>0.0</v>
      </c>
      <c r="Q497" s="25">
        <v>0.0</v>
      </c>
      <c r="R497" s="23">
        <v>0.0</v>
      </c>
      <c r="S497" s="27">
        <v>0.0</v>
      </c>
      <c r="T497" s="21">
        <v>0.0</v>
      </c>
      <c r="U497" s="21">
        <v>0.0</v>
      </c>
      <c r="V497" s="25">
        <v>0.0</v>
      </c>
      <c r="W497" s="23">
        <v>0.0</v>
      </c>
      <c r="X497" s="23"/>
      <c r="Y497" s="21">
        <v>0.0</v>
      </c>
      <c r="Z497" s="21">
        <v>0.0</v>
      </c>
      <c r="AA497" s="25">
        <v>0.0</v>
      </c>
      <c r="AB497" s="23">
        <v>0.0</v>
      </c>
      <c r="AC497" s="24">
        <v>0.0</v>
      </c>
      <c r="AD497" s="21">
        <v>0.0</v>
      </c>
      <c r="AE497" s="21">
        <v>0.0</v>
      </c>
      <c r="AF497" s="25">
        <v>0.0</v>
      </c>
      <c r="AG497" s="23">
        <v>0.0</v>
      </c>
      <c r="AH497" s="27">
        <v>0.0</v>
      </c>
      <c r="AI497" s="21">
        <v>0.0</v>
      </c>
      <c r="AJ497" s="21">
        <v>0.0</v>
      </c>
    </row>
    <row r="498" hidden="1">
      <c r="A498" s="26"/>
      <c r="B498" s="26"/>
      <c r="C498" s="26" t="s">
        <v>21</v>
      </c>
      <c r="D498" s="26" t="s">
        <v>21</v>
      </c>
      <c r="E498" s="26" t="s">
        <v>21</v>
      </c>
      <c r="F498" s="21">
        <v>0.0</v>
      </c>
      <c r="G498" s="22">
        <v>0.0</v>
      </c>
      <c r="H498" s="23"/>
      <c r="I498" s="23">
        <v>0.1</v>
      </c>
      <c r="J498" s="23">
        <v>0.0</v>
      </c>
      <c r="K498" s="24">
        <v>0.0</v>
      </c>
      <c r="L498" s="25">
        <v>0.0</v>
      </c>
      <c r="M498" s="23">
        <v>0.0</v>
      </c>
      <c r="N498" s="26" t="s">
        <v>21</v>
      </c>
      <c r="O498" s="21">
        <v>0.0</v>
      </c>
      <c r="P498" s="21">
        <v>0.0</v>
      </c>
      <c r="Q498" s="25">
        <v>0.0</v>
      </c>
      <c r="R498" s="23">
        <v>0.0</v>
      </c>
      <c r="S498" s="27">
        <v>0.0</v>
      </c>
      <c r="T498" s="21">
        <v>0.0</v>
      </c>
      <c r="U498" s="21">
        <v>0.0</v>
      </c>
      <c r="V498" s="25">
        <v>0.0</v>
      </c>
      <c r="W498" s="23">
        <v>0.0</v>
      </c>
      <c r="X498" s="23"/>
      <c r="Y498" s="21">
        <v>0.0</v>
      </c>
      <c r="Z498" s="21">
        <v>0.0</v>
      </c>
      <c r="AA498" s="25">
        <v>0.0</v>
      </c>
      <c r="AB498" s="23">
        <v>0.0</v>
      </c>
      <c r="AC498" s="24">
        <v>0.0</v>
      </c>
      <c r="AD498" s="21">
        <v>0.0</v>
      </c>
      <c r="AE498" s="21">
        <v>0.0</v>
      </c>
      <c r="AF498" s="25">
        <v>0.0</v>
      </c>
      <c r="AG498" s="23">
        <v>0.0</v>
      </c>
      <c r="AH498" s="27">
        <v>0.0</v>
      </c>
      <c r="AI498" s="21">
        <v>0.0</v>
      </c>
      <c r="AJ498" s="21">
        <v>0.0</v>
      </c>
    </row>
    <row r="499" hidden="1">
      <c r="A499" s="26"/>
      <c r="B499" s="26"/>
      <c r="C499" s="26" t="s">
        <v>21</v>
      </c>
      <c r="D499" s="26" t="s">
        <v>21</v>
      </c>
      <c r="E499" s="26" t="s">
        <v>21</v>
      </c>
      <c r="F499" s="21">
        <v>0.0</v>
      </c>
      <c r="G499" s="22">
        <v>0.0</v>
      </c>
      <c r="H499" s="23"/>
      <c r="I499" s="23">
        <v>0.1</v>
      </c>
      <c r="J499" s="23">
        <v>0.0</v>
      </c>
      <c r="K499" s="24">
        <v>0.0</v>
      </c>
      <c r="L499" s="25">
        <v>0.0</v>
      </c>
      <c r="M499" s="23">
        <v>0.0</v>
      </c>
      <c r="N499" s="26" t="s">
        <v>21</v>
      </c>
      <c r="O499" s="21">
        <v>0.0</v>
      </c>
      <c r="P499" s="21">
        <v>0.0</v>
      </c>
      <c r="Q499" s="25">
        <v>0.0</v>
      </c>
      <c r="R499" s="23">
        <v>0.0</v>
      </c>
      <c r="S499" s="27">
        <v>0.0</v>
      </c>
      <c r="T499" s="21">
        <v>0.0</v>
      </c>
      <c r="U499" s="21">
        <v>0.0</v>
      </c>
      <c r="V499" s="25">
        <v>0.0</v>
      </c>
      <c r="W499" s="23">
        <v>0.0</v>
      </c>
      <c r="X499" s="23"/>
      <c r="Y499" s="21">
        <v>0.0</v>
      </c>
      <c r="Z499" s="21">
        <v>0.0</v>
      </c>
      <c r="AA499" s="25">
        <v>0.0</v>
      </c>
      <c r="AB499" s="23">
        <v>0.0</v>
      </c>
      <c r="AC499" s="24">
        <v>0.0</v>
      </c>
      <c r="AD499" s="21">
        <v>0.0</v>
      </c>
      <c r="AE499" s="21">
        <v>0.0</v>
      </c>
      <c r="AF499" s="25">
        <v>0.0</v>
      </c>
      <c r="AG499" s="23">
        <v>0.0</v>
      </c>
      <c r="AH499" s="27">
        <v>0.0</v>
      </c>
      <c r="AI499" s="21">
        <v>0.0</v>
      </c>
      <c r="AJ499" s="21">
        <v>0.0</v>
      </c>
    </row>
    <row r="500" hidden="1">
      <c r="A500" s="26"/>
      <c r="B500" s="26"/>
      <c r="C500" s="26" t="s">
        <v>21</v>
      </c>
      <c r="D500" s="26" t="s">
        <v>21</v>
      </c>
      <c r="E500" s="26" t="s">
        <v>21</v>
      </c>
      <c r="F500" s="21">
        <v>0.0</v>
      </c>
      <c r="G500" s="22">
        <v>0.0</v>
      </c>
      <c r="H500" s="23"/>
      <c r="I500" s="23">
        <v>0.1</v>
      </c>
      <c r="J500" s="23">
        <v>0.0</v>
      </c>
      <c r="K500" s="24">
        <v>0.0</v>
      </c>
      <c r="L500" s="25">
        <v>0.0</v>
      </c>
      <c r="M500" s="23">
        <v>0.0</v>
      </c>
      <c r="N500" s="26" t="s">
        <v>21</v>
      </c>
      <c r="O500" s="21">
        <v>0.0</v>
      </c>
      <c r="P500" s="21">
        <v>0.0</v>
      </c>
      <c r="Q500" s="25">
        <v>0.0</v>
      </c>
      <c r="R500" s="23">
        <v>0.0</v>
      </c>
      <c r="S500" s="27">
        <v>0.0</v>
      </c>
      <c r="T500" s="21">
        <v>0.0</v>
      </c>
      <c r="U500" s="21">
        <v>0.0</v>
      </c>
      <c r="V500" s="25">
        <v>0.0</v>
      </c>
      <c r="W500" s="23">
        <v>0.0</v>
      </c>
      <c r="X500" s="23"/>
      <c r="Y500" s="21">
        <v>0.0</v>
      </c>
      <c r="Z500" s="21">
        <v>0.0</v>
      </c>
      <c r="AA500" s="25">
        <v>0.0</v>
      </c>
      <c r="AB500" s="23">
        <v>0.0</v>
      </c>
      <c r="AC500" s="24">
        <v>0.0</v>
      </c>
      <c r="AD500" s="21">
        <v>0.0</v>
      </c>
      <c r="AE500" s="21">
        <v>0.0</v>
      </c>
      <c r="AF500" s="25">
        <v>0.0</v>
      </c>
      <c r="AG500" s="23">
        <v>0.0</v>
      </c>
      <c r="AH500" s="27">
        <v>0.0</v>
      </c>
      <c r="AI500" s="21">
        <v>0.0</v>
      </c>
      <c r="AJ500" s="21">
        <v>0.0</v>
      </c>
    </row>
    <row r="501" hidden="1">
      <c r="A501" s="26"/>
      <c r="B501" s="26"/>
      <c r="C501" s="26" t="s">
        <v>21</v>
      </c>
      <c r="D501" s="26" t="s">
        <v>21</v>
      </c>
      <c r="E501" s="26" t="s">
        <v>21</v>
      </c>
      <c r="F501" s="21">
        <v>0.0</v>
      </c>
      <c r="G501" s="22">
        <v>0.0</v>
      </c>
      <c r="H501" s="23"/>
      <c r="I501" s="23">
        <v>0.1</v>
      </c>
      <c r="J501" s="23">
        <v>0.0</v>
      </c>
      <c r="K501" s="24">
        <v>0.0</v>
      </c>
      <c r="L501" s="25">
        <v>0.0</v>
      </c>
      <c r="M501" s="23">
        <v>0.0</v>
      </c>
      <c r="N501" s="26" t="s">
        <v>21</v>
      </c>
      <c r="O501" s="21">
        <v>0.0</v>
      </c>
      <c r="P501" s="21">
        <v>0.0</v>
      </c>
      <c r="Q501" s="25">
        <v>0.0</v>
      </c>
      <c r="R501" s="23">
        <v>0.0</v>
      </c>
      <c r="S501" s="27">
        <v>0.0</v>
      </c>
      <c r="T501" s="21">
        <v>0.0</v>
      </c>
      <c r="U501" s="21">
        <v>0.0</v>
      </c>
      <c r="V501" s="25">
        <v>0.0</v>
      </c>
      <c r="W501" s="23">
        <v>0.0</v>
      </c>
      <c r="X501" s="23"/>
      <c r="Y501" s="21">
        <v>0.0</v>
      </c>
      <c r="Z501" s="21">
        <v>0.0</v>
      </c>
      <c r="AA501" s="25">
        <v>0.0</v>
      </c>
      <c r="AB501" s="23">
        <v>0.0</v>
      </c>
      <c r="AC501" s="24">
        <v>0.0</v>
      </c>
      <c r="AD501" s="21">
        <v>0.0</v>
      </c>
      <c r="AE501" s="21">
        <v>0.0</v>
      </c>
      <c r="AF501" s="25">
        <v>0.0</v>
      </c>
      <c r="AG501" s="23">
        <v>0.0</v>
      </c>
      <c r="AH501" s="27">
        <v>0.0</v>
      </c>
      <c r="AI501" s="21">
        <v>0.0</v>
      </c>
      <c r="AJ501" s="21">
        <v>0.0</v>
      </c>
    </row>
    <row r="502" hidden="1">
      <c r="A502" s="26"/>
      <c r="B502" s="26"/>
      <c r="C502" s="26" t="s">
        <v>21</v>
      </c>
      <c r="D502" s="26" t="s">
        <v>21</v>
      </c>
      <c r="E502" s="26" t="s">
        <v>21</v>
      </c>
      <c r="F502" s="21">
        <v>0.0</v>
      </c>
      <c r="G502" s="22">
        <v>0.0</v>
      </c>
      <c r="H502" s="23"/>
      <c r="I502" s="23">
        <v>0.1</v>
      </c>
      <c r="J502" s="23">
        <v>0.0</v>
      </c>
      <c r="K502" s="24">
        <v>0.0</v>
      </c>
      <c r="L502" s="25">
        <v>0.0</v>
      </c>
      <c r="M502" s="23">
        <v>0.0</v>
      </c>
      <c r="N502" s="26" t="s">
        <v>21</v>
      </c>
      <c r="O502" s="21">
        <v>0.0</v>
      </c>
      <c r="P502" s="21">
        <v>0.0</v>
      </c>
      <c r="Q502" s="25">
        <v>0.0</v>
      </c>
      <c r="R502" s="23">
        <v>0.0</v>
      </c>
      <c r="S502" s="27">
        <v>0.0</v>
      </c>
      <c r="T502" s="21">
        <v>0.0</v>
      </c>
      <c r="U502" s="21">
        <v>0.0</v>
      </c>
      <c r="V502" s="25">
        <v>0.0</v>
      </c>
      <c r="W502" s="23">
        <v>0.0</v>
      </c>
      <c r="X502" s="23"/>
      <c r="Y502" s="21">
        <v>0.0</v>
      </c>
      <c r="Z502" s="21">
        <v>0.0</v>
      </c>
      <c r="AA502" s="25">
        <v>0.0</v>
      </c>
      <c r="AB502" s="23">
        <v>0.0</v>
      </c>
      <c r="AC502" s="24">
        <v>0.0</v>
      </c>
      <c r="AD502" s="21">
        <v>0.0</v>
      </c>
      <c r="AE502" s="21">
        <v>0.0</v>
      </c>
      <c r="AF502" s="25">
        <v>0.0</v>
      </c>
      <c r="AG502" s="23">
        <v>0.0</v>
      </c>
      <c r="AH502" s="27">
        <v>0.0</v>
      </c>
      <c r="AI502" s="21">
        <v>0.0</v>
      </c>
      <c r="AJ502" s="21">
        <v>0.0</v>
      </c>
    </row>
    <row r="503" hidden="1">
      <c r="A503" s="26"/>
      <c r="B503" s="26"/>
      <c r="C503" s="26" t="s">
        <v>21</v>
      </c>
      <c r="D503" s="26" t="s">
        <v>21</v>
      </c>
      <c r="E503" s="26" t="s">
        <v>21</v>
      </c>
      <c r="F503" s="21">
        <v>0.0</v>
      </c>
      <c r="G503" s="22">
        <v>0.0</v>
      </c>
      <c r="H503" s="23"/>
      <c r="I503" s="23">
        <v>0.1</v>
      </c>
      <c r="J503" s="23">
        <v>0.0</v>
      </c>
      <c r="K503" s="24">
        <v>0.0</v>
      </c>
      <c r="L503" s="25">
        <v>0.0</v>
      </c>
      <c r="M503" s="23">
        <v>0.0</v>
      </c>
      <c r="N503" s="26" t="s">
        <v>21</v>
      </c>
      <c r="O503" s="21">
        <v>0.0</v>
      </c>
      <c r="P503" s="21">
        <v>0.0</v>
      </c>
      <c r="Q503" s="25">
        <v>0.0</v>
      </c>
      <c r="R503" s="23">
        <v>0.0</v>
      </c>
      <c r="S503" s="27">
        <v>0.0</v>
      </c>
      <c r="T503" s="21">
        <v>0.0</v>
      </c>
      <c r="U503" s="21">
        <v>0.0</v>
      </c>
      <c r="V503" s="25">
        <v>0.0</v>
      </c>
      <c r="W503" s="23">
        <v>0.0</v>
      </c>
      <c r="X503" s="23"/>
      <c r="Y503" s="21">
        <v>0.0</v>
      </c>
      <c r="Z503" s="21">
        <v>0.0</v>
      </c>
      <c r="AA503" s="25">
        <v>0.0</v>
      </c>
      <c r="AB503" s="23">
        <v>0.0</v>
      </c>
      <c r="AC503" s="24">
        <v>0.0</v>
      </c>
      <c r="AD503" s="21">
        <v>0.0</v>
      </c>
      <c r="AE503" s="21">
        <v>0.0</v>
      </c>
      <c r="AF503" s="25">
        <v>0.0</v>
      </c>
      <c r="AG503" s="23">
        <v>0.0</v>
      </c>
      <c r="AH503" s="27">
        <v>0.0</v>
      </c>
      <c r="AI503" s="21">
        <v>0.0</v>
      </c>
      <c r="AJ503" s="21">
        <v>0.0</v>
      </c>
    </row>
    <row r="504" hidden="1">
      <c r="A504" s="26"/>
      <c r="B504" s="26"/>
      <c r="C504" s="26" t="s">
        <v>21</v>
      </c>
      <c r="D504" s="26" t="s">
        <v>21</v>
      </c>
      <c r="E504" s="26" t="s">
        <v>21</v>
      </c>
      <c r="F504" s="21">
        <v>0.0</v>
      </c>
      <c r="G504" s="22">
        <v>0.0</v>
      </c>
      <c r="H504" s="23"/>
      <c r="I504" s="23">
        <v>0.1</v>
      </c>
      <c r="J504" s="23">
        <v>0.0</v>
      </c>
      <c r="K504" s="24">
        <v>0.0</v>
      </c>
      <c r="L504" s="25">
        <v>0.0</v>
      </c>
      <c r="M504" s="23">
        <v>0.0</v>
      </c>
      <c r="N504" s="26" t="s">
        <v>21</v>
      </c>
      <c r="O504" s="21">
        <v>0.0</v>
      </c>
      <c r="P504" s="21">
        <v>0.0</v>
      </c>
      <c r="Q504" s="25">
        <v>0.0</v>
      </c>
      <c r="R504" s="23">
        <v>0.0</v>
      </c>
      <c r="S504" s="27">
        <v>0.0</v>
      </c>
      <c r="T504" s="21">
        <v>0.0</v>
      </c>
      <c r="U504" s="21">
        <v>0.0</v>
      </c>
      <c r="V504" s="25">
        <v>0.0</v>
      </c>
      <c r="W504" s="23">
        <v>0.0</v>
      </c>
      <c r="X504" s="23"/>
      <c r="Y504" s="21">
        <v>0.0</v>
      </c>
      <c r="Z504" s="21">
        <v>0.0</v>
      </c>
      <c r="AA504" s="25">
        <v>0.0</v>
      </c>
      <c r="AB504" s="23">
        <v>0.0</v>
      </c>
      <c r="AC504" s="24">
        <v>0.0</v>
      </c>
      <c r="AD504" s="21">
        <v>0.0</v>
      </c>
      <c r="AE504" s="21">
        <v>0.0</v>
      </c>
      <c r="AF504" s="25">
        <v>0.0</v>
      </c>
      <c r="AG504" s="23">
        <v>0.0</v>
      </c>
      <c r="AH504" s="27">
        <v>0.0</v>
      </c>
      <c r="AI504" s="21">
        <v>0.0</v>
      </c>
      <c r="AJ504" s="21">
        <v>0.0</v>
      </c>
    </row>
    <row r="505" hidden="1">
      <c r="A505" s="26"/>
      <c r="B505" s="26"/>
      <c r="C505" s="26" t="s">
        <v>21</v>
      </c>
      <c r="D505" s="26" t="s">
        <v>21</v>
      </c>
      <c r="E505" s="26" t="s">
        <v>21</v>
      </c>
      <c r="F505" s="21">
        <v>0.0</v>
      </c>
      <c r="G505" s="22">
        <v>0.0</v>
      </c>
      <c r="H505" s="23"/>
      <c r="I505" s="23">
        <v>0.1</v>
      </c>
      <c r="J505" s="23">
        <v>0.0</v>
      </c>
      <c r="K505" s="24">
        <v>0.0</v>
      </c>
      <c r="L505" s="25">
        <v>0.0</v>
      </c>
      <c r="M505" s="23">
        <v>0.0</v>
      </c>
      <c r="N505" s="26" t="s">
        <v>21</v>
      </c>
      <c r="O505" s="21">
        <v>0.0</v>
      </c>
      <c r="P505" s="21">
        <v>0.0</v>
      </c>
      <c r="Q505" s="25">
        <v>0.0</v>
      </c>
      <c r="R505" s="23">
        <v>0.0</v>
      </c>
      <c r="S505" s="27">
        <v>0.0</v>
      </c>
      <c r="T505" s="21">
        <v>0.0</v>
      </c>
      <c r="U505" s="21">
        <v>0.0</v>
      </c>
      <c r="V505" s="25">
        <v>0.0</v>
      </c>
      <c r="W505" s="23">
        <v>0.0</v>
      </c>
      <c r="X505" s="23"/>
      <c r="Y505" s="21">
        <v>0.0</v>
      </c>
      <c r="Z505" s="21">
        <v>0.0</v>
      </c>
      <c r="AA505" s="25">
        <v>0.0</v>
      </c>
      <c r="AB505" s="23">
        <v>0.0</v>
      </c>
      <c r="AC505" s="24">
        <v>0.0</v>
      </c>
      <c r="AD505" s="21">
        <v>0.0</v>
      </c>
      <c r="AE505" s="21">
        <v>0.0</v>
      </c>
      <c r="AF505" s="25">
        <v>0.0</v>
      </c>
      <c r="AG505" s="23">
        <v>0.0</v>
      </c>
      <c r="AH505" s="27">
        <v>0.0</v>
      </c>
      <c r="AI505" s="21">
        <v>0.0</v>
      </c>
      <c r="AJ505" s="21">
        <v>0.0</v>
      </c>
    </row>
    <row r="506" hidden="1">
      <c r="A506" s="26"/>
      <c r="B506" s="26"/>
      <c r="C506" s="26" t="s">
        <v>21</v>
      </c>
      <c r="D506" s="26" t="s">
        <v>21</v>
      </c>
      <c r="E506" s="26" t="s">
        <v>21</v>
      </c>
      <c r="F506" s="21">
        <v>0.0</v>
      </c>
      <c r="G506" s="22">
        <v>0.0</v>
      </c>
      <c r="H506" s="23"/>
      <c r="I506" s="23">
        <v>0.1</v>
      </c>
      <c r="J506" s="23">
        <v>0.0</v>
      </c>
      <c r="K506" s="24">
        <v>0.0</v>
      </c>
      <c r="L506" s="25">
        <v>0.0</v>
      </c>
      <c r="M506" s="23">
        <v>0.0</v>
      </c>
      <c r="N506" s="26" t="s">
        <v>21</v>
      </c>
      <c r="O506" s="21">
        <v>0.0</v>
      </c>
      <c r="P506" s="21">
        <v>0.0</v>
      </c>
      <c r="Q506" s="25">
        <v>0.0</v>
      </c>
      <c r="R506" s="23">
        <v>0.0</v>
      </c>
      <c r="S506" s="27">
        <v>0.0</v>
      </c>
      <c r="T506" s="21">
        <v>0.0</v>
      </c>
      <c r="U506" s="21">
        <v>0.0</v>
      </c>
      <c r="V506" s="25">
        <v>0.0</v>
      </c>
      <c r="W506" s="23">
        <v>0.0</v>
      </c>
      <c r="X506" s="23"/>
      <c r="Y506" s="21">
        <v>0.0</v>
      </c>
      <c r="Z506" s="21">
        <v>0.0</v>
      </c>
      <c r="AA506" s="25">
        <v>0.0</v>
      </c>
      <c r="AB506" s="23">
        <v>0.0</v>
      </c>
      <c r="AC506" s="24">
        <v>0.0</v>
      </c>
      <c r="AD506" s="21">
        <v>0.0</v>
      </c>
      <c r="AE506" s="21">
        <v>0.0</v>
      </c>
      <c r="AF506" s="25">
        <v>0.0</v>
      </c>
      <c r="AG506" s="23">
        <v>0.0</v>
      </c>
      <c r="AH506" s="27">
        <v>0.0</v>
      </c>
      <c r="AI506" s="21">
        <v>0.0</v>
      </c>
      <c r="AJ506" s="21">
        <v>0.0</v>
      </c>
    </row>
    <row r="507" hidden="1">
      <c r="A507" s="26"/>
      <c r="B507" s="26"/>
      <c r="C507" s="26" t="s">
        <v>21</v>
      </c>
      <c r="D507" s="26" t="s">
        <v>21</v>
      </c>
      <c r="E507" s="26" t="s">
        <v>21</v>
      </c>
      <c r="F507" s="21">
        <v>0.0</v>
      </c>
      <c r="G507" s="22">
        <v>0.0</v>
      </c>
      <c r="H507" s="23"/>
      <c r="I507" s="23">
        <v>0.1</v>
      </c>
      <c r="J507" s="23">
        <v>0.0</v>
      </c>
      <c r="K507" s="24">
        <v>0.0</v>
      </c>
      <c r="L507" s="25">
        <v>0.0</v>
      </c>
      <c r="M507" s="23">
        <v>0.0</v>
      </c>
      <c r="N507" s="26" t="s">
        <v>21</v>
      </c>
      <c r="O507" s="21">
        <v>0.0</v>
      </c>
      <c r="P507" s="21">
        <v>0.0</v>
      </c>
      <c r="Q507" s="25">
        <v>0.0</v>
      </c>
      <c r="R507" s="23">
        <v>0.0</v>
      </c>
      <c r="S507" s="27">
        <v>0.0</v>
      </c>
      <c r="T507" s="21">
        <v>0.0</v>
      </c>
      <c r="U507" s="21">
        <v>0.0</v>
      </c>
      <c r="V507" s="25">
        <v>0.0</v>
      </c>
      <c r="W507" s="23">
        <v>0.0</v>
      </c>
      <c r="X507" s="23"/>
      <c r="Y507" s="21">
        <v>0.0</v>
      </c>
      <c r="Z507" s="21">
        <v>0.0</v>
      </c>
      <c r="AA507" s="25">
        <v>0.0</v>
      </c>
      <c r="AB507" s="23">
        <v>0.0</v>
      </c>
      <c r="AC507" s="24">
        <v>0.0</v>
      </c>
      <c r="AD507" s="21">
        <v>0.0</v>
      </c>
      <c r="AE507" s="21">
        <v>0.0</v>
      </c>
      <c r="AF507" s="25">
        <v>0.0</v>
      </c>
      <c r="AG507" s="23">
        <v>0.0</v>
      </c>
      <c r="AH507" s="27">
        <v>0.0</v>
      </c>
      <c r="AI507" s="21">
        <v>0.0</v>
      </c>
      <c r="AJ507" s="21">
        <v>0.0</v>
      </c>
    </row>
    <row r="508" hidden="1">
      <c r="A508" s="26"/>
      <c r="B508" s="26"/>
      <c r="C508" s="26" t="s">
        <v>21</v>
      </c>
      <c r="D508" s="26" t="s">
        <v>21</v>
      </c>
      <c r="E508" s="26" t="s">
        <v>21</v>
      </c>
      <c r="F508" s="21">
        <v>0.0</v>
      </c>
      <c r="G508" s="22">
        <v>0.0</v>
      </c>
      <c r="H508" s="23"/>
      <c r="I508" s="23">
        <v>0.1</v>
      </c>
      <c r="J508" s="23">
        <v>0.0</v>
      </c>
      <c r="K508" s="24">
        <v>0.0</v>
      </c>
      <c r="L508" s="25">
        <v>0.0</v>
      </c>
      <c r="M508" s="23">
        <v>0.0</v>
      </c>
      <c r="N508" s="26" t="s">
        <v>21</v>
      </c>
      <c r="O508" s="21">
        <v>0.0</v>
      </c>
      <c r="P508" s="21">
        <v>0.0</v>
      </c>
      <c r="Q508" s="25">
        <v>0.0</v>
      </c>
      <c r="R508" s="23">
        <v>0.0</v>
      </c>
      <c r="S508" s="27">
        <v>0.0</v>
      </c>
      <c r="T508" s="21">
        <v>0.0</v>
      </c>
      <c r="U508" s="21">
        <v>0.0</v>
      </c>
      <c r="V508" s="25">
        <v>0.0</v>
      </c>
      <c r="W508" s="23">
        <v>0.0</v>
      </c>
      <c r="X508" s="23"/>
      <c r="Y508" s="21">
        <v>0.0</v>
      </c>
      <c r="Z508" s="21">
        <v>0.0</v>
      </c>
      <c r="AA508" s="25">
        <v>0.0</v>
      </c>
      <c r="AB508" s="23">
        <v>0.0</v>
      </c>
      <c r="AC508" s="24">
        <v>0.0</v>
      </c>
      <c r="AD508" s="21">
        <v>0.0</v>
      </c>
      <c r="AE508" s="21">
        <v>0.0</v>
      </c>
      <c r="AF508" s="25">
        <v>0.0</v>
      </c>
      <c r="AG508" s="23">
        <v>0.0</v>
      </c>
      <c r="AH508" s="27">
        <v>0.0</v>
      </c>
      <c r="AI508" s="21">
        <v>0.0</v>
      </c>
      <c r="AJ508" s="21">
        <v>0.0</v>
      </c>
    </row>
    <row r="509" hidden="1">
      <c r="A509" s="26"/>
      <c r="B509" s="26"/>
      <c r="C509" s="26" t="s">
        <v>21</v>
      </c>
      <c r="D509" s="26" t="s">
        <v>21</v>
      </c>
      <c r="E509" s="26" t="s">
        <v>21</v>
      </c>
      <c r="F509" s="21">
        <v>0.0</v>
      </c>
      <c r="G509" s="22">
        <v>0.0</v>
      </c>
      <c r="H509" s="23"/>
      <c r="I509" s="23">
        <v>0.1</v>
      </c>
      <c r="J509" s="23">
        <v>0.0</v>
      </c>
      <c r="K509" s="24">
        <v>0.0</v>
      </c>
      <c r="L509" s="25">
        <v>0.0</v>
      </c>
      <c r="M509" s="23">
        <v>0.0</v>
      </c>
      <c r="N509" s="26" t="s">
        <v>21</v>
      </c>
      <c r="O509" s="21">
        <v>0.0</v>
      </c>
      <c r="P509" s="21">
        <v>0.0</v>
      </c>
      <c r="Q509" s="25">
        <v>0.0</v>
      </c>
      <c r="R509" s="23">
        <v>0.0</v>
      </c>
      <c r="S509" s="27">
        <v>0.0</v>
      </c>
      <c r="T509" s="21">
        <v>0.0</v>
      </c>
      <c r="U509" s="21">
        <v>0.0</v>
      </c>
      <c r="V509" s="25">
        <v>0.0</v>
      </c>
      <c r="W509" s="23">
        <v>0.0</v>
      </c>
      <c r="X509" s="23"/>
      <c r="Y509" s="21">
        <v>0.0</v>
      </c>
      <c r="Z509" s="21">
        <v>0.0</v>
      </c>
      <c r="AA509" s="25">
        <v>0.0</v>
      </c>
      <c r="AB509" s="23">
        <v>0.0</v>
      </c>
      <c r="AC509" s="24">
        <v>0.0</v>
      </c>
      <c r="AD509" s="21">
        <v>0.0</v>
      </c>
      <c r="AE509" s="21">
        <v>0.0</v>
      </c>
      <c r="AF509" s="25">
        <v>0.0</v>
      </c>
      <c r="AG509" s="23">
        <v>0.0</v>
      </c>
      <c r="AH509" s="27">
        <v>0.0</v>
      </c>
      <c r="AI509" s="21">
        <v>0.0</v>
      </c>
      <c r="AJ509" s="21">
        <v>0.0</v>
      </c>
    </row>
    <row r="510" hidden="1">
      <c r="A510" s="26"/>
      <c r="B510" s="26"/>
      <c r="C510" s="26" t="s">
        <v>21</v>
      </c>
      <c r="D510" s="26" t="s">
        <v>21</v>
      </c>
      <c r="E510" s="26" t="s">
        <v>21</v>
      </c>
      <c r="F510" s="21">
        <v>0.0</v>
      </c>
      <c r="G510" s="22">
        <v>0.0</v>
      </c>
      <c r="H510" s="23"/>
      <c r="I510" s="23">
        <v>0.1</v>
      </c>
      <c r="J510" s="23">
        <v>0.0</v>
      </c>
      <c r="K510" s="24">
        <v>0.0</v>
      </c>
      <c r="L510" s="25">
        <v>0.0</v>
      </c>
      <c r="M510" s="23">
        <v>0.0</v>
      </c>
      <c r="N510" s="26" t="s">
        <v>21</v>
      </c>
      <c r="O510" s="21">
        <v>0.0</v>
      </c>
      <c r="P510" s="21">
        <v>0.0</v>
      </c>
      <c r="Q510" s="25">
        <v>0.0</v>
      </c>
      <c r="R510" s="23">
        <v>0.0</v>
      </c>
      <c r="S510" s="27">
        <v>0.0</v>
      </c>
      <c r="T510" s="21">
        <v>0.0</v>
      </c>
      <c r="U510" s="21">
        <v>0.0</v>
      </c>
      <c r="V510" s="25">
        <v>0.0</v>
      </c>
      <c r="W510" s="23">
        <v>0.0</v>
      </c>
      <c r="X510" s="23"/>
      <c r="Y510" s="21">
        <v>0.0</v>
      </c>
      <c r="Z510" s="21">
        <v>0.0</v>
      </c>
      <c r="AA510" s="25">
        <v>0.0</v>
      </c>
      <c r="AB510" s="23">
        <v>0.0</v>
      </c>
      <c r="AC510" s="24">
        <v>0.0</v>
      </c>
      <c r="AD510" s="21">
        <v>0.0</v>
      </c>
      <c r="AE510" s="21">
        <v>0.0</v>
      </c>
      <c r="AF510" s="25">
        <v>0.0</v>
      </c>
      <c r="AG510" s="23">
        <v>0.0</v>
      </c>
      <c r="AH510" s="27">
        <v>0.0</v>
      </c>
      <c r="AI510" s="21">
        <v>0.0</v>
      </c>
      <c r="AJ510" s="21">
        <v>0.0</v>
      </c>
    </row>
    <row r="511" hidden="1">
      <c r="A511" s="26"/>
      <c r="B511" s="26"/>
      <c r="C511" s="26" t="s">
        <v>21</v>
      </c>
      <c r="D511" s="26" t="s">
        <v>21</v>
      </c>
      <c r="E511" s="26" t="s">
        <v>21</v>
      </c>
      <c r="F511" s="21">
        <v>0.0</v>
      </c>
      <c r="G511" s="22">
        <v>0.0</v>
      </c>
      <c r="H511" s="23"/>
      <c r="I511" s="23">
        <v>0.1</v>
      </c>
      <c r="J511" s="23">
        <v>0.0</v>
      </c>
      <c r="K511" s="24">
        <v>0.0</v>
      </c>
      <c r="L511" s="25">
        <v>0.0</v>
      </c>
      <c r="M511" s="23">
        <v>0.0</v>
      </c>
      <c r="N511" s="26" t="s">
        <v>21</v>
      </c>
      <c r="O511" s="21">
        <v>0.0</v>
      </c>
      <c r="P511" s="21">
        <v>0.0</v>
      </c>
      <c r="Q511" s="25">
        <v>0.0</v>
      </c>
      <c r="R511" s="23">
        <v>0.0</v>
      </c>
      <c r="S511" s="27">
        <v>0.0</v>
      </c>
      <c r="T511" s="21">
        <v>0.0</v>
      </c>
      <c r="U511" s="21">
        <v>0.0</v>
      </c>
      <c r="V511" s="25">
        <v>0.0</v>
      </c>
      <c r="W511" s="23">
        <v>0.0</v>
      </c>
      <c r="X511" s="23"/>
      <c r="Y511" s="21">
        <v>0.0</v>
      </c>
      <c r="Z511" s="21">
        <v>0.0</v>
      </c>
      <c r="AA511" s="25">
        <v>0.0</v>
      </c>
      <c r="AB511" s="23">
        <v>0.0</v>
      </c>
      <c r="AC511" s="24">
        <v>0.0</v>
      </c>
      <c r="AD511" s="21">
        <v>0.0</v>
      </c>
      <c r="AE511" s="21">
        <v>0.0</v>
      </c>
      <c r="AF511" s="25">
        <v>0.0</v>
      </c>
      <c r="AG511" s="23">
        <v>0.0</v>
      </c>
      <c r="AH511" s="27">
        <v>0.0</v>
      </c>
      <c r="AI511" s="21">
        <v>0.0</v>
      </c>
      <c r="AJ511" s="21">
        <v>0.0</v>
      </c>
    </row>
    <row r="512" hidden="1">
      <c r="A512" s="26"/>
      <c r="B512" s="26"/>
      <c r="C512" s="26" t="s">
        <v>21</v>
      </c>
      <c r="D512" s="26" t="s">
        <v>21</v>
      </c>
      <c r="E512" s="26" t="s">
        <v>21</v>
      </c>
      <c r="F512" s="21">
        <v>0.0</v>
      </c>
      <c r="G512" s="22">
        <v>0.0</v>
      </c>
      <c r="H512" s="23"/>
      <c r="I512" s="23">
        <v>0.1</v>
      </c>
      <c r="J512" s="23">
        <v>0.0</v>
      </c>
      <c r="K512" s="24">
        <v>0.0</v>
      </c>
      <c r="L512" s="25">
        <v>0.0</v>
      </c>
      <c r="M512" s="23">
        <v>0.0</v>
      </c>
      <c r="N512" s="26" t="s">
        <v>21</v>
      </c>
      <c r="O512" s="21">
        <v>0.0</v>
      </c>
      <c r="P512" s="21">
        <v>0.0</v>
      </c>
      <c r="Q512" s="25">
        <v>0.0</v>
      </c>
      <c r="R512" s="23">
        <v>0.0</v>
      </c>
      <c r="S512" s="27">
        <v>0.0</v>
      </c>
      <c r="T512" s="21">
        <v>0.0</v>
      </c>
      <c r="U512" s="21">
        <v>0.0</v>
      </c>
      <c r="V512" s="25">
        <v>0.0</v>
      </c>
      <c r="W512" s="23">
        <v>0.0</v>
      </c>
      <c r="X512" s="23"/>
      <c r="Y512" s="21">
        <v>0.0</v>
      </c>
      <c r="Z512" s="21">
        <v>0.0</v>
      </c>
      <c r="AA512" s="25">
        <v>0.0</v>
      </c>
      <c r="AB512" s="23">
        <v>0.0</v>
      </c>
      <c r="AC512" s="24">
        <v>0.0</v>
      </c>
      <c r="AD512" s="21">
        <v>0.0</v>
      </c>
      <c r="AE512" s="21">
        <v>0.0</v>
      </c>
      <c r="AF512" s="25">
        <v>0.0</v>
      </c>
      <c r="AG512" s="23">
        <v>0.0</v>
      </c>
      <c r="AH512" s="27">
        <v>0.0</v>
      </c>
      <c r="AI512" s="21">
        <v>0.0</v>
      </c>
      <c r="AJ512" s="21">
        <v>0.0</v>
      </c>
    </row>
    <row r="513" hidden="1">
      <c r="A513" s="26"/>
      <c r="B513" s="26"/>
      <c r="C513" s="26" t="s">
        <v>21</v>
      </c>
      <c r="D513" s="26" t="s">
        <v>21</v>
      </c>
      <c r="E513" s="26" t="s">
        <v>21</v>
      </c>
      <c r="F513" s="21">
        <v>0.0</v>
      </c>
      <c r="G513" s="22">
        <v>0.0</v>
      </c>
      <c r="H513" s="23"/>
      <c r="I513" s="23">
        <v>0.1</v>
      </c>
      <c r="J513" s="23">
        <v>0.0</v>
      </c>
      <c r="K513" s="24">
        <v>0.0</v>
      </c>
      <c r="L513" s="25">
        <v>0.0</v>
      </c>
      <c r="M513" s="23">
        <v>0.0</v>
      </c>
      <c r="N513" s="26" t="s">
        <v>21</v>
      </c>
      <c r="O513" s="21">
        <v>0.0</v>
      </c>
      <c r="P513" s="21">
        <v>0.0</v>
      </c>
      <c r="Q513" s="25">
        <v>0.0</v>
      </c>
      <c r="R513" s="23">
        <v>0.0</v>
      </c>
      <c r="S513" s="27">
        <v>0.0</v>
      </c>
      <c r="T513" s="21">
        <v>0.0</v>
      </c>
      <c r="U513" s="21">
        <v>0.0</v>
      </c>
      <c r="V513" s="25">
        <v>0.0</v>
      </c>
      <c r="W513" s="23">
        <v>0.0</v>
      </c>
      <c r="X513" s="23"/>
      <c r="Y513" s="21">
        <v>0.0</v>
      </c>
      <c r="Z513" s="21">
        <v>0.0</v>
      </c>
      <c r="AA513" s="25">
        <v>0.0</v>
      </c>
      <c r="AB513" s="23">
        <v>0.0</v>
      </c>
      <c r="AC513" s="24">
        <v>0.0</v>
      </c>
      <c r="AD513" s="21">
        <v>0.0</v>
      </c>
      <c r="AE513" s="21">
        <v>0.0</v>
      </c>
      <c r="AF513" s="25">
        <v>0.0</v>
      </c>
      <c r="AG513" s="23">
        <v>0.0</v>
      </c>
      <c r="AH513" s="27">
        <v>0.0</v>
      </c>
      <c r="AI513" s="21">
        <v>0.0</v>
      </c>
      <c r="AJ513" s="21">
        <v>0.0</v>
      </c>
    </row>
    <row r="514" hidden="1">
      <c r="A514" s="26"/>
      <c r="B514" s="26"/>
      <c r="C514" s="26" t="s">
        <v>21</v>
      </c>
      <c r="D514" s="26" t="s">
        <v>21</v>
      </c>
      <c r="E514" s="26" t="s">
        <v>21</v>
      </c>
      <c r="F514" s="21">
        <v>0.0</v>
      </c>
      <c r="G514" s="22">
        <v>0.0</v>
      </c>
      <c r="H514" s="23"/>
      <c r="I514" s="23">
        <v>0.1</v>
      </c>
      <c r="J514" s="23">
        <v>0.0</v>
      </c>
      <c r="K514" s="24">
        <v>0.0</v>
      </c>
      <c r="L514" s="25">
        <v>0.0</v>
      </c>
      <c r="M514" s="23">
        <v>0.0</v>
      </c>
      <c r="N514" s="26" t="s">
        <v>21</v>
      </c>
      <c r="O514" s="21">
        <v>0.0</v>
      </c>
      <c r="P514" s="21">
        <v>0.0</v>
      </c>
      <c r="Q514" s="25">
        <v>0.0</v>
      </c>
      <c r="R514" s="23">
        <v>0.0</v>
      </c>
      <c r="S514" s="27">
        <v>0.0</v>
      </c>
      <c r="T514" s="21">
        <v>0.0</v>
      </c>
      <c r="U514" s="21">
        <v>0.0</v>
      </c>
      <c r="V514" s="25">
        <v>0.0</v>
      </c>
      <c r="W514" s="23">
        <v>0.0</v>
      </c>
      <c r="X514" s="23"/>
      <c r="Y514" s="21">
        <v>0.0</v>
      </c>
      <c r="Z514" s="21">
        <v>0.0</v>
      </c>
      <c r="AA514" s="25">
        <v>0.0</v>
      </c>
      <c r="AB514" s="23">
        <v>0.0</v>
      </c>
      <c r="AC514" s="24">
        <v>0.0</v>
      </c>
      <c r="AD514" s="21">
        <v>0.0</v>
      </c>
      <c r="AE514" s="21">
        <v>0.0</v>
      </c>
      <c r="AF514" s="25">
        <v>0.0</v>
      </c>
      <c r="AG514" s="23">
        <v>0.0</v>
      </c>
      <c r="AH514" s="27">
        <v>0.0</v>
      </c>
      <c r="AI514" s="21">
        <v>0.0</v>
      </c>
      <c r="AJ514" s="21">
        <v>0.0</v>
      </c>
    </row>
    <row r="515" hidden="1">
      <c r="A515" s="26"/>
      <c r="B515" s="26"/>
      <c r="C515" s="26" t="s">
        <v>21</v>
      </c>
      <c r="D515" s="26" t="s">
        <v>21</v>
      </c>
      <c r="E515" s="26" t="s">
        <v>21</v>
      </c>
      <c r="F515" s="21">
        <v>0.0</v>
      </c>
      <c r="G515" s="22">
        <v>0.0</v>
      </c>
      <c r="H515" s="23"/>
      <c r="I515" s="23">
        <v>0.1</v>
      </c>
      <c r="J515" s="23">
        <v>0.0</v>
      </c>
      <c r="K515" s="24">
        <v>0.0</v>
      </c>
      <c r="L515" s="25">
        <v>0.0</v>
      </c>
      <c r="M515" s="23">
        <v>0.0</v>
      </c>
      <c r="N515" s="26" t="s">
        <v>21</v>
      </c>
      <c r="O515" s="21">
        <v>0.0</v>
      </c>
      <c r="P515" s="21">
        <v>0.0</v>
      </c>
      <c r="Q515" s="25">
        <v>0.0</v>
      </c>
      <c r="R515" s="23">
        <v>0.0</v>
      </c>
      <c r="S515" s="27">
        <v>0.0</v>
      </c>
      <c r="T515" s="21">
        <v>0.0</v>
      </c>
      <c r="U515" s="21">
        <v>0.0</v>
      </c>
      <c r="V515" s="25">
        <v>0.0</v>
      </c>
      <c r="W515" s="23">
        <v>0.0</v>
      </c>
      <c r="X515" s="23"/>
      <c r="Y515" s="21">
        <v>0.0</v>
      </c>
      <c r="Z515" s="21">
        <v>0.0</v>
      </c>
      <c r="AA515" s="25">
        <v>0.0</v>
      </c>
      <c r="AB515" s="23">
        <v>0.0</v>
      </c>
      <c r="AC515" s="24">
        <v>0.0</v>
      </c>
      <c r="AD515" s="21">
        <v>0.0</v>
      </c>
      <c r="AE515" s="21">
        <v>0.0</v>
      </c>
      <c r="AF515" s="25">
        <v>0.0</v>
      </c>
      <c r="AG515" s="23">
        <v>0.0</v>
      </c>
      <c r="AH515" s="27">
        <v>0.0</v>
      </c>
      <c r="AI515" s="21">
        <v>0.0</v>
      </c>
      <c r="AJ515" s="21">
        <v>0.0</v>
      </c>
    </row>
    <row r="516" hidden="1">
      <c r="A516" s="26"/>
      <c r="B516" s="26"/>
      <c r="C516" s="26" t="s">
        <v>21</v>
      </c>
      <c r="D516" s="26" t="s">
        <v>21</v>
      </c>
      <c r="E516" s="26" t="s">
        <v>21</v>
      </c>
      <c r="F516" s="21">
        <v>0.0</v>
      </c>
      <c r="G516" s="22">
        <v>0.0</v>
      </c>
      <c r="H516" s="23"/>
      <c r="I516" s="23">
        <v>0.1</v>
      </c>
      <c r="J516" s="23">
        <v>0.0</v>
      </c>
      <c r="K516" s="24">
        <v>0.0</v>
      </c>
      <c r="L516" s="25">
        <v>0.0</v>
      </c>
      <c r="M516" s="23">
        <v>0.0</v>
      </c>
      <c r="N516" s="26" t="s">
        <v>21</v>
      </c>
      <c r="O516" s="21">
        <v>0.0</v>
      </c>
      <c r="P516" s="21">
        <v>0.0</v>
      </c>
      <c r="Q516" s="25">
        <v>0.0</v>
      </c>
      <c r="R516" s="23">
        <v>0.0</v>
      </c>
      <c r="S516" s="27">
        <v>0.0</v>
      </c>
      <c r="T516" s="21">
        <v>0.0</v>
      </c>
      <c r="U516" s="21">
        <v>0.0</v>
      </c>
      <c r="V516" s="25">
        <v>0.0</v>
      </c>
      <c r="W516" s="23">
        <v>0.0</v>
      </c>
      <c r="X516" s="23"/>
      <c r="Y516" s="21">
        <v>0.0</v>
      </c>
      <c r="Z516" s="21">
        <v>0.0</v>
      </c>
      <c r="AA516" s="25">
        <v>0.0</v>
      </c>
      <c r="AB516" s="23">
        <v>0.0</v>
      </c>
      <c r="AC516" s="24">
        <v>0.0</v>
      </c>
      <c r="AD516" s="21">
        <v>0.0</v>
      </c>
      <c r="AE516" s="21">
        <v>0.0</v>
      </c>
      <c r="AF516" s="25">
        <v>0.0</v>
      </c>
      <c r="AG516" s="23">
        <v>0.0</v>
      </c>
      <c r="AH516" s="27">
        <v>0.0</v>
      </c>
      <c r="AI516" s="21">
        <v>0.0</v>
      </c>
      <c r="AJ516" s="21">
        <v>0.0</v>
      </c>
    </row>
    <row r="517" hidden="1">
      <c r="A517" s="26"/>
      <c r="B517" s="26"/>
      <c r="C517" s="26" t="s">
        <v>21</v>
      </c>
      <c r="D517" s="26" t="s">
        <v>21</v>
      </c>
      <c r="E517" s="26" t="s">
        <v>21</v>
      </c>
      <c r="F517" s="21">
        <v>0.0</v>
      </c>
      <c r="G517" s="22">
        <v>0.0</v>
      </c>
      <c r="H517" s="23"/>
      <c r="I517" s="23">
        <v>0.1</v>
      </c>
      <c r="J517" s="23">
        <v>0.0</v>
      </c>
      <c r="K517" s="24">
        <v>0.0</v>
      </c>
      <c r="L517" s="25">
        <v>0.0</v>
      </c>
      <c r="M517" s="23">
        <v>0.0</v>
      </c>
      <c r="N517" s="26" t="s">
        <v>21</v>
      </c>
      <c r="O517" s="21">
        <v>0.0</v>
      </c>
      <c r="P517" s="21">
        <v>0.0</v>
      </c>
      <c r="Q517" s="25">
        <v>0.0</v>
      </c>
      <c r="R517" s="23">
        <v>0.0</v>
      </c>
      <c r="S517" s="27">
        <v>0.0</v>
      </c>
      <c r="T517" s="21">
        <v>0.0</v>
      </c>
      <c r="U517" s="21">
        <v>0.0</v>
      </c>
      <c r="V517" s="25">
        <v>0.0</v>
      </c>
      <c r="W517" s="23">
        <v>0.0</v>
      </c>
      <c r="X517" s="23"/>
      <c r="Y517" s="21">
        <v>0.0</v>
      </c>
      <c r="Z517" s="21">
        <v>0.0</v>
      </c>
      <c r="AA517" s="25">
        <v>0.0</v>
      </c>
      <c r="AB517" s="23">
        <v>0.0</v>
      </c>
      <c r="AC517" s="24">
        <v>0.0</v>
      </c>
      <c r="AD517" s="21">
        <v>0.0</v>
      </c>
      <c r="AE517" s="21">
        <v>0.0</v>
      </c>
      <c r="AF517" s="25">
        <v>0.0</v>
      </c>
      <c r="AG517" s="23">
        <v>0.0</v>
      </c>
      <c r="AH517" s="27">
        <v>0.0</v>
      </c>
      <c r="AI517" s="21">
        <v>0.0</v>
      </c>
      <c r="AJ517" s="21">
        <v>0.0</v>
      </c>
    </row>
    <row r="518" hidden="1">
      <c r="A518" s="26"/>
      <c r="B518" s="26"/>
      <c r="C518" s="26" t="s">
        <v>21</v>
      </c>
      <c r="D518" s="26" t="s">
        <v>21</v>
      </c>
      <c r="E518" s="26" t="s">
        <v>21</v>
      </c>
      <c r="F518" s="21">
        <v>0.0</v>
      </c>
      <c r="G518" s="22">
        <v>0.0</v>
      </c>
      <c r="H518" s="23"/>
      <c r="I518" s="23">
        <v>0.1</v>
      </c>
      <c r="J518" s="23">
        <v>0.0</v>
      </c>
      <c r="K518" s="24">
        <v>0.0</v>
      </c>
      <c r="L518" s="25">
        <v>0.0</v>
      </c>
      <c r="M518" s="23">
        <v>0.0</v>
      </c>
      <c r="N518" s="26" t="s">
        <v>21</v>
      </c>
      <c r="O518" s="21">
        <v>0.0</v>
      </c>
      <c r="P518" s="21">
        <v>0.0</v>
      </c>
      <c r="Q518" s="25">
        <v>0.0</v>
      </c>
      <c r="R518" s="23">
        <v>0.0</v>
      </c>
      <c r="S518" s="27">
        <v>0.0</v>
      </c>
      <c r="T518" s="21">
        <v>0.0</v>
      </c>
      <c r="U518" s="21">
        <v>0.0</v>
      </c>
      <c r="V518" s="25">
        <v>0.0</v>
      </c>
      <c r="W518" s="23">
        <v>0.0</v>
      </c>
      <c r="X518" s="23"/>
      <c r="Y518" s="21">
        <v>0.0</v>
      </c>
      <c r="Z518" s="21">
        <v>0.0</v>
      </c>
      <c r="AA518" s="25">
        <v>0.0</v>
      </c>
      <c r="AB518" s="23">
        <v>0.0</v>
      </c>
      <c r="AC518" s="24">
        <v>0.0</v>
      </c>
      <c r="AD518" s="21">
        <v>0.0</v>
      </c>
      <c r="AE518" s="21">
        <v>0.0</v>
      </c>
      <c r="AF518" s="25">
        <v>0.0</v>
      </c>
      <c r="AG518" s="23">
        <v>0.0</v>
      </c>
      <c r="AH518" s="27">
        <v>0.0</v>
      </c>
      <c r="AI518" s="21">
        <v>0.0</v>
      </c>
      <c r="AJ518" s="21">
        <v>0.0</v>
      </c>
    </row>
    <row r="519" hidden="1">
      <c r="A519" s="26"/>
      <c r="B519" s="26"/>
      <c r="C519" s="26" t="s">
        <v>21</v>
      </c>
      <c r="D519" s="26" t="s">
        <v>21</v>
      </c>
      <c r="E519" s="26" t="s">
        <v>21</v>
      </c>
      <c r="F519" s="21">
        <v>0.0</v>
      </c>
      <c r="G519" s="22">
        <v>0.0</v>
      </c>
      <c r="H519" s="23"/>
      <c r="I519" s="23">
        <v>0.1</v>
      </c>
      <c r="J519" s="23">
        <v>0.0</v>
      </c>
      <c r="K519" s="24">
        <v>0.0</v>
      </c>
      <c r="L519" s="25">
        <v>0.0</v>
      </c>
      <c r="M519" s="23">
        <v>0.0</v>
      </c>
      <c r="N519" s="26" t="s">
        <v>21</v>
      </c>
      <c r="O519" s="21">
        <v>0.0</v>
      </c>
      <c r="P519" s="21">
        <v>0.0</v>
      </c>
      <c r="Q519" s="25">
        <v>0.0</v>
      </c>
      <c r="R519" s="23">
        <v>0.0</v>
      </c>
      <c r="S519" s="27">
        <v>0.0</v>
      </c>
      <c r="T519" s="21">
        <v>0.0</v>
      </c>
      <c r="U519" s="21">
        <v>0.0</v>
      </c>
      <c r="V519" s="25">
        <v>0.0</v>
      </c>
      <c r="W519" s="23">
        <v>0.0</v>
      </c>
      <c r="X519" s="23"/>
      <c r="Y519" s="21">
        <v>0.0</v>
      </c>
      <c r="Z519" s="21">
        <v>0.0</v>
      </c>
      <c r="AA519" s="25">
        <v>0.0</v>
      </c>
      <c r="AB519" s="23">
        <v>0.0</v>
      </c>
      <c r="AC519" s="24">
        <v>0.0</v>
      </c>
      <c r="AD519" s="21">
        <v>0.0</v>
      </c>
      <c r="AE519" s="21">
        <v>0.0</v>
      </c>
      <c r="AF519" s="25">
        <v>0.0</v>
      </c>
      <c r="AG519" s="23">
        <v>0.0</v>
      </c>
      <c r="AH519" s="27">
        <v>0.0</v>
      </c>
      <c r="AI519" s="21">
        <v>0.0</v>
      </c>
      <c r="AJ519" s="21">
        <v>0.0</v>
      </c>
    </row>
    <row r="520" hidden="1">
      <c r="A520" s="26"/>
      <c r="B520" s="26"/>
      <c r="C520" s="26" t="s">
        <v>21</v>
      </c>
      <c r="D520" s="26" t="s">
        <v>21</v>
      </c>
      <c r="E520" s="26" t="s">
        <v>21</v>
      </c>
      <c r="F520" s="21">
        <v>0.0</v>
      </c>
      <c r="G520" s="22">
        <v>0.0</v>
      </c>
      <c r="H520" s="23"/>
      <c r="I520" s="23">
        <v>0.1</v>
      </c>
      <c r="J520" s="23">
        <v>0.0</v>
      </c>
      <c r="K520" s="24">
        <v>0.0</v>
      </c>
      <c r="L520" s="25">
        <v>0.0</v>
      </c>
      <c r="M520" s="23">
        <v>0.0</v>
      </c>
      <c r="N520" s="26" t="s">
        <v>21</v>
      </c>
      <c r="O520" s="21">
        <v>0.0</v>
      </c>
      <c r="P520" s="21">
        <v>0.0</v>
      </c>
      <c r="Q520" s="25">
        <v>0.0</v>
      </c>
      <c r="R520" s="23">
        <v>0.0</v>
      </c>
      <c r="S520" s="27">
        <v>0.0</v>
      </c>
      <c r="T520" s="21">
        <v>0.0</v>
      </c>
      <c r="U520" s="21">
        <v>0.0</v>
      </c>
      <c r="V520" s="25">
        <v>0.0</v>
      </c>
      <c r="W520" s="23">
        <v>0.0</v>
      </c>
      <c r="X520" s="23"/>
      <c r="Y520" s="21">
        <v>0.0</v>
      </c>
      <c r="Z520" s="21">
        <v>0.0</v>
      </c>
      <c r="AA520" s="25">
        <v>0.0</v>
      </c>
      <c r="AB520" s="23">
        <v>0.0</v>
      </c>
      <c r="AC520" s="24">
        <v>0.0</v>
      </c>
      <c r="AD520" s="21">
        <v>0.0</v>
      </c>
      <c r="AE520" s="21">
        <v>0.0</v>
      </c>
      <c r="AF520" s="25">
        <v>0.0</v>
      </c>
      <c r="AG520" s="23">
        <v>0.0</v>
      </c>
      <c r="AH520" s="27">
        <v>0.0</v>
      </c>
      <c r="AI520" s="21">
        <v>0.0</v>
      </c>
      <c r="AJ520" s="21">
        <v>0.0</v>
      </c>
    </row>
    <row r="521" hidden="1">
      <c r="A521" s="26"/>
      <c r="B521" s="26"/>
      <c r="C521" s="26"/>
      <c r="D521" s="26"/>
      <c r="E521" s="26"/>
      <c r="F521" s="21">
        <v>0.0</v>
      </c>
      <c r="G521" s="22">
        <v>0.0</v>
      </c>
      <c r="H521" s="23"/>
      <c r="I521" s="23">
        <v>0.1</v>
      </c>
      <c r="J521" s="23">
        <v>0.0</v>
      </c>
      <c r="K521" s="24">
        <v>0.0</v>
      </c>
      <c r="L521" s="25">
        <v>0.0</v>
      </c>
      <c r="M521" s="23">
        <v>0.0</v>
      </c>
      <c r="N521" s="26"/>
      <c r="O521" s="21">
        <v>0.0</v>
      </c>
      <c r="P521" s="21">
        <v>0.0</v>
      </c>
      <c r="Q521" s="25">
        <v>0.0</v>
      </c>
      <c r="R521" s="23">
        <v>0.0</v>
      </c>
      <c r="S521" s="27">
        <v>0.0</v>
      </c>
      <c r="T521" s="21">
        <v>0.0</v>
      </c>
      <c r="U521" s="21">
        <v>0.0</v>
      </c>
      <c r="V521" s="25">
        <v>0.0</v>
      </c>
      <c r="W521" s="23">
        <v>0.0</v>
      </c>
      <c r="X521" s="23"/>
      <c r="Y521" s="21">
        <v>0.0</v>
      </c>
      <c r="Z521" s="21">
        <v>0.0</v>
      </c>
      <c r="AA521" s="25">
        <v>0.0</v>
      </c>
      <c r="AB521" s="23">
        <v>0.0</v>
      </c>
      <c r="AC521" s="24">
        <v>0.0</v>
      </c>
      <c r="AD521" s="21">
        <v>0.0</v>
      </c>
      <c r="AE521" s="21">
        <v>0.0</v>
      </c>
      <c r="AF521" s="25">
        <v>0.0</v>
      </c>
      <c r="AG521" s="23">
        <v>0.0</v>
      </c>
      <c r="AH521" s="27">
        <v>0.0</v>
      </c>
      <c r="AI521" s="21">
        <v>0.0</v>
      </c>
      <c r="AJ521" s="21">
        <v>0.0</v>
      </c>
    </row>
    <row r="522" hidden="1">
      <c r="A522" s="26"/>
      <c r="B522" s="26"/>
      <c r="C522" s="26"/>
      <c r="D522" s="26"/>
      <c r="E522" s="26"/>
      <c r="F522" s="21">
        <v>0.0</v>
      </c>
      <c r="G522" s="22">
        <v>0.0</v>
      </c>
      <c r="H522" s="23"/>
      <c r="I522" s="23">
        <v>0.1</v>
      </c>
      <c r="J522" s="23">
        <v>0.0</v>
      </c>
      <c r="K522" s="24">
        <v>0.0</v>
      </c>
      <c r="L522" s="25">
        <v>0.0</v>
      </c>
      <c r="M522" s="23">
        <v>0.0</v>
      </c>
      <c r="N522" s="26"/>
      <c r="O522" s="21">
        <v>0.0</v>
      </c>
      <c r="P522" s="21">
        <v>0.0</v>
      </c>
      <c r="Q522" s="25">
        <v>0.0</v>
      </c>
      <c r="R522" s="23">
        <v>0.0</v>
      </c>
      <c r="S522" s="27">
        <v>0.0</v>
      </c>
      <c r="T522" s="21">
        <v>0.0</v>
      </c>
      <c r="U522" s="21">
        <v>0.0</v>
      </c>
      <c r="V522" s="25">
        <v>0.0</v>
      </c>
      <c r="W522" s="23">
        <v>0.0</v>
      </c>
      <c r="X522" s="23"/>
      <c r="Y522" s="21">
        <v>0.0</v>
      </c>
      <c r="Z522" s="21">
        <v>0.0</v>
      </c>
      <c r="AA522" s="25">
        <v>0.0</v>
      </c>
      <c r="AB522" s="23">
        <v>0.0</v>
      </c>
      <c r="AC522" s="24">
        <v>0.0</v>
      </c>
      <c r="AD522" s="21">
        <v>0.0</v>
      </c>
      <c r="AE522" s="21">
        <v>0.0</v>
      </c>
      <c r="AF522" s="25">
        <v>0.0</v>
      </c>
      <c r="AG522" s="23">
        <v>0.0</v>
      </c>
      <c r="AH522" s="27">
        <v>0.0</v>
      </c>
      <c r="AI522" s="21">
        <v>0.0</v>
      </c>
      <c r="AJ522" s="21">
        <v>0.0</v>
      </c>
    </row>
    <row r="523" hidden="1">
      <c r="A523" s="26"/>
      <c r="B523" s="26"/>
      <c r="C523" s="26"/>
      <c r="D523" s="26"/>
      <c r="E523" s="26"/>
      <c r="F523" s="21">
        <v>0.0</v>
      </c>
      <c r="G523" s="22">
        <v>0.0</v>
      </c>
      <c r="H523" s="23"/>
      <c r="I523" s="23">
        <v>0.1</v>
      </c>
      <c r="J523" s="23">
        <v>0.0</v>
      </c>
      <c r="K523" s="24">
        <v>0.0</v>
      </c>
      <c r="L523" s="25">
        <v>0.0</v>
      </c>
      <c r="M523" s="23">
        <v>0.0</v>
      </c>
      <c r="N523" s="26"/>
      <c r="O523" s="21">
        <v>0.0</v>
      </c>
      <c r="P523" s="21">
        <v>0.0</v>
      </c>
      <c r="Q523" s="25">
        <v>0.0</v>
      </c>
      <c r="R523" s="23">
        <v>0.0</v>
      </c>
      <c r="S523" s="27">
        <v>0.0</v>
      </c>
      <c r="T523" s="21">
        <v>0.0</v>
      </c>
      <c r="U523" s="21">
        <v>0.0</v>
      </c>
      <c r="V523" s="25">
        <v>0.0</v>
      </c>
      <c r="W523" s="23">
        <v>0.0</v>
      </c>
      <c r="X523" s="23"/>
      <c r="Y523" s="21">
        <v>0.0</v>
      </c>
      <c r="Z523" s="21">
        <v>0.0</v>
      </c>
      <c r="AA523" s="25">
        <v>0.0</v>
      </c>
      <c r="AB523" s="23">
        <v>0.0</v>
      </c>
      <c r="AC523" s="24">
        <v>0.0</v>
      </c>
      <c r="AD523" s="21">
        <v>0.0</v>
      </c>
      <c r="AE523" s="21">
        <v>0.0</v>
      </c>
      <c r="AF523" s="25">
        <v>0.0</v>
      </c>
      <c r="AG523" s="23">
        <v>0.0</v>
      </c>
      <c r="AH523" s="27">
        <v>0.0</v>
      </c>
      <c r="AI523" s="21">
        <v>0.0</v>
      </c>
      <c r="AJ523" s="21">
        <v>0.0</v>
      </c>
    </row>
    <row r="524" hidden="1">
      <c r="A524" s="26"/>
      <c r="B524" s="26"/>
      <c r="C524" s="26"/>
      <c r="D524" s="26"/>
      <c r="E524" s="26"/>
      <c r="F524" s="21">
        <v>0.0</v>
      </c>
      <c r="G524" s="22">
        <v>0.0</v>
      </c>
      <c r="H524" s="23"/>
      <c r="I524" s="23">
        <v>0.1</v>
      </c>
      <c r="J524" s="23">
        <v>0.0</v>
      </c>
      <c r="K524" s="24">
        <v>0.0</v>
      </c>
      <c r="L524" s="25">
        <v>0.0</v>
      </c>
      <c r="M524" s="23">
        <v>0.0</v>
      </c>
      <c r="N524" s="26"/>
      <c r="O524" s="21">
        <v>0.0</v>
      </c>
      <c r="P524" s="21">
        <v>0.0</v>
      </c>
      <c r="Q524" s="25">
        <v>0.0</v>
      </c>
      <c r="R524" s="23">
        <v>0.0</v>
      </c>
      <c r="S524" s="27">
        <v>0.0</v>
      </c>
      <c r="T524" s="21">
        <v>0.0</v>
      </c>
      <c r="U524" s="21">
        <v>0.0</v>
      </c>
      <c r="V524" s="25">
        <v>0.0</v>
      </c>
      <c r="W524" s="23">
        <v>0.0</v>
      </c>
      <c r="X524" s="23"/>
      <c r="Y524" s="21">
        <v>0.0</v>
      </c>
      <c r="Z524" s="21">
        <v>0.0</v>
      </c>
      <c r="AA524" s="25">
        <v>0.0</v>
      </c>
      <c r="AB524" s="23">
        <v>0.0</v>
      </c>
      <c r="AC524" s="24">
        <v>0.0</v>
      </c>
      <c r="AD524" s="21">
        <v>0.0</v>
      </c>
      <c r="AE524" s="21">
        <v>0.0</v>
      </c>
      <c r="AF524" s="25">
        <v>0.0</v>
      </c>
      <c r="AG524" s="23">
        <v>0.0</v>
      </c>
      <c r="AH524" s="27">
        <v>0.0</v>
      </c>
      <c r="AI524" s="21">
        <v>0.0</v>
      </c>
      <c r="AJ524" s="21">
        <v>0.0</v>
      </c>
    </row>
    <row r="525" hidden="1">
      <c r="A525" s="26"/>
      <c r="B525" s="26"/>
      <c r="C525" s="26"/>
      <c r="D525" s="26"/>
      <c r="E525" s="26"/>
      <c r="F525" s="21">
        <v>0.0</v>
      </c>
      <c r="G525" s="22">
        <v>0.0</v>
      </c>
      <c r="H525" s="23"/>
      <c r="I525" s="23">
        <v>0.1</v>
      </c>
      <c r="J525" s="23">
        <v>0.0</v>
      </c>
      <c r="K525" s="24">
        <v>0.0</v>
      </c>
      <c r="L525" s="25">
        <v>0.0</v>
      </c>
      <c r="M525" s="23">
        <v>0.0</v>
      </c>
      <c r="N525" s="26"/>
      <c r="O525" s="21">
        <v>0.0</v>
      </c>
      <c r="P525" s="21">
        <v>0.0</v>
      </c>
      <c r="Q525" s="25">
        <v>0.0</v>
      </c>
      <c r="R525" s="23">
        <v>0.0</v>
      </c>
      <c r="S525" s="27">
        <v>0.0</v>
      </c>
      <c r="T525" s="21">
        <v>0.0</v>
      </c>
      <c r="U525" s="21">
        <v>0.0</v>
      </c>
      <c r="V525" s="25">
        <v>0.0</v>
      </c>
      <c r="W525" s="23">
        <v>0.0</v>
      </c>
      <c r="X525" s="23"/>
      <c r="Y525" s="21">
        <v>0.0</v>
      </c>
      <c r="Z525" s="21">
        <v>0.0</v>
      </c>
      <c r="AA525" s="25">
        <v>0.0</v>
      </c>
      <c r="AB525" s="23">
        <v>0.0</v>
      </c>
      <c r="AC525" s="24">
        <v>0.0</v>
      </c>
      <c r="AD525" s="21">
        <v>0.0</v>
      </c>
      <c r="AE525" s="21">
        <v>0.0</v>
      </c>
      <c r="AF525" s="25">
        <v>0.0</v>
      </c>
      <c r="AG525" s="23">
        <v>0.0</v>
      </c>
      <c r="AH525" s="27">
        <v>0.0</v>
      </c>
      <c r="AI525" s="21">
        <v>0.0</v>
      </c>
      <c r="AJ525" s="21">
        <v>0.0</v>
      </c>
    </row>
    <row r="526" hidden="1">
      <c r="A526" s="26"/>
      <c r="B526" s="26"/>
      <c r="C526" s="26"/>
      <c r="D526" s="26"/>
      <c r="E526" s="26"/>
      <c r="F526" s="21">
        <v>0.0</v>
      </c>
      <c r="G526" s="22">
        <v>0.0</v>
      </c>
      <c r="H526" s="23"/>
      <c r="I526" s="23">
        <v>0.1</v>
      </c>
      <c r="J526" s="23">
        <v>0.0</v>
      </c>
      <c r="K526" s="24">
        <v>0.0</v>
      </c>
      <c r="L526" s="25">
        <v>0.0</v>
      </c>
      <c r="M526" s="23">
        <v>0.0</v>
      </c>
      <c r="N526" s="26"/>
      <c r="O526" s="21">
        <v>0.0</v>
      </c>
      <c r="P526" s="21">
        <v>0.0</v>
      </c>
      <c r="Q526" s="25">
        <v>0.0</v>
      </c>
      <c r="R526" s="23">
        <v>0.0</v>
      </c>
      <c r="S526" s="27">
        <v>0.0</v>
      </c>
      <c r="T526" s="21">
        <v>0.0</v>
      </c>
      <c r="U526" s="21">
        <v>0.0</v>
      </c>
      <c r="V526" s="25">
        <v>0.0</v>
      </c>
      <c r="W526" s="23">
        <v>0.0</v>
      </c>
      <c r="X526" s="23"/>
      <c r="Y526" s="21">
        <v>0.0</v>
      </c>
      <c r="Z526" s="21">
        <v>0.0</v>
      </c>
      <c r="AA526" s="25">
        <v>0.0</v>
      </c>
      <c r="AB526" s="23">
        <v>0.0</v>
      </c>
      <c r="AC526" s="24">
        <v>0.0</v>
      </c>
      <c r="AD526" s="21">
        <v>0.0</v>
      </c>
      <c r="AE526" s="21">
        <v>0.0</v>
      </c>
      <c r="AF526" s="25">
        <v>0.0</v>
      </c>
      <c r="AG526" s="23">
        <v>0.0</v>
      </c>
      <c r="AH526" s="27">
        <v>0.0</v>
      </c>
      <c r="AI526" s="21">
        <v>0.0</v>
      </c>
      <c r="AJ526" s="21">
        <v>0.0</v>
      </c>
    </row>
    <row r="527" hidden="1">
      <c r="A527" s="26"/>
      <c r="B527" s="26"/>
      <c r="C527" s="26"/>
      <c r="D527" s="26"/>
      <c r="E527" s="26"/>
      <c r="F527" s="21">
        <v>0.0</v>
      </c>
      <c r="G527" s="22">
        <v>0.0</v>
      </c>
      <c r="H527" s="23"/>
      <c r="I527" s="23">
        <v>0.1</v>
      </c>
      <c r="J527" s="23">
        <v>0.0</v>
      </c>
      <c r="K527" s="24">
        <v>0.0</v>
      </c>
      <c r="L527" s="25">
        <v>0.0</v>
      </c>
      <c r="M527" s="23">
        <v>0.0</v>
      </c>
      <c r="N527" s="26"/>
      <c r="O527" s="21">
        <v>0.0</v>
      </c>
      <c r="P527" s="21">
        <v>0.0</v>
      </c>
      <c r="Q527" s="25">
        <v>0.0</v>
      </c>
      <c r="R527" s="23">
        <v>0.0</v>
      </c>
      <c r="S527" s="27">
        <v>0.0</v>
      </c>
      <c r="T527" s="21">
        <v>0.0</v>
      </c>
      <c r="U527" s="21">
        <v>0.0</v>
      </c>
      <c r="V527" s="25">
        <v>0.0</v>
      </c>
      <c r="W527" s="23">
        <v>0.0</v>
      </c>
      <c r="X527" s="23"/>
      <c r="Y527" s="21">
        <v>0.0</v>
      </c>
      <c r="Z527" s="21">
        <v>0.0</v>
      </c>
      <c r="AA527" s="25">
        <v>0.0</v>
      </c>
      <c r="AB527" s="23">
        <v>0.0</v>
      </c>
      <c r="AC527" s="24">
        <v>0.0</v>
      </c>
      <c r="AD527" s="21">
        <v>0.0</v>
      </c>
      <c r="AE527" s="21">
        <v>0.0</v>
      </c>
      <c r="AF527" s="25">
        <v>0.0</v>
      </c>
      <c r="AG527" s="23">
        <v>0.0</v>
      </c>
      <c r="AH527" s="27">
        <v>0.0</v>
      </c>
      <c r="AI527" s="21">
        <v>0.0</v>
      </c>
      <c r="AJ527" s="21">
        <v>0.0</v>
      </c>
    </row>
    <row r="528" hidden="1">
      <c r="A528" s="26"/>
      <c r="B528" s="26"/>
      <c r="C528" s="26"/>
      <c r="D528" s="26"/>
      <c r="E528" s="26"/>
      <c r="F528" s="21">
        <v>0.0</v>
      </c>
      <c r="G528" s="22">
        <v>0.0</v>
      </c>
      <c r="H528" s="23"/>
      <c r="I528" s="23">
        <v>0.1</v>
      </c>
      <c r="J528" s="23">
        <v>0.0</v>
      </c>
      <c r="K528" s="24">
        <v>0.0</v>
      </c>
      <c r="L528" s="25">
        <v>0.0</v>
      </c>
      <c r="M528" s="23">
        <v>0.0</v>
      </c>
      <c r="N528" s="26"/>
      <c r="O528" s="21">
        <v>0.0</v>
      </c>
      <c r="P528" s="21">
        <v>0.0</v>
      </c>
      <c r="Q528" s="25">
        <v>0.0</v>
      </c>
      <c r="R528" s="23">
        <v>0.0</v>
      </c>
      <c r="S528" s="27">
        <v>0.0</v>
      </c>
      <c r="T528" s="21">
        <v>0.0</v>
      </c>
      <c r="U528" s="21">
        <v>0.0</v>
      </c>
      <c r="V528" s="25">
        <v>0.0</v>
      </c>
      <c r="W528" s="23">
        <v>0.0</v>
      </c>
      <c r="X528" s="23"/>
      <c r="Y528" s="21">
        <v>0.0</v>
      </c>
      <c r="Z528" s="21">
        <v>0.0</v>
      </c>
      <c r="AA528" s="25">
        <v>0.0</v>
      </c>
      <c r="AB528" s="23">
        <v>0.0</v>
      </c>
      <c r="AC528" s="24">
        <v>0.0</v>
      </c>
      <c r="AD528" s="21">
        <v>0.0</v>
      </c>
      <c r="AE528" s="21">
        <v>0.0</v>
      </c>
      <c r="AF528" s="25">
        <v>0.0</v>
      </c>
      <c r="AG528" s="23">
        <v>0.0</v>
      </c>
      <c r="AH528" s="27">
        <v>0.0</v>
      </c>
      <c r="AI528" s="21">
        <v>0.0</v>
      </c>
      <c r="AJ528" s="21">
        <v>0.0</v>
      </c>
    </row>
    <row r="529" hidden="1">
      <c r="A529" s="26"/>
      <c r="B529" s="26"/>
      <c r="C529" s="26"/>
      <c r="D529" s="26"/>
      <c r="E529" s="26"/>
      <c r="F529" s="21">
        <v>0.0</v>
      </c>
      <c r="G529" s="22">
        <v>0.0</v>
      </c>
      <c r="H529" s="23"/>
      <c r="I529" s="23">
        <v>0.1</v>
      </c>
      <c r="J529" s="23">
        <v>0.0</v>
      </c>
      <c r="K529" s="24">
        <v>0.0</v>
      </c>
      <c r="L529" s="25">
        <v>0.0</v>
      </c>
      <c r="M529" s="23">
        <v>0.0</v>
      </c>
      <c r="N529" s="26"/>
      <c r="O529" s="21">
        <v>0.0</v>
      </c>
      <c r="P529" s="21">
        <v>0.0</v>
      </c>
      <c r="Q529" s="25">
        <v>0.0</v>
      </c>
      <c r="R529" s="23">
        <v>0.0</v>
      </c>
      <c r="S529" s="27">
        <v>0.0</v>
      </c>
      <c r="T529" s="21">
        <v>0.0</v>
      </c>
      <c r="U529" s="21">
        <v>0.0</v>
      </c>
      <c r="V529" s="25">
        <v>0.0</v>
      </c>
      <c r="W529" s="23">
        <v>0.0</v>
      </c>
      <c r="X529" s="23"/>
      <c r="Y529" s="21">
        <v>0.0</v>
      </c>
      <c r="Z529" s="21">
        <v>0.0</v>
      </c>
      <c r="AA529" s="25">
        <v>0.0</v>
      </c>
      <c r="AB529" s="23">
        <v>0.0</v>
      </c>
      <c r="AC529" s="24">
        <v>0.0</v>
      </c>
      <c r="AD529" s="21">
        <v>0.0</v>
      </c>
      <c r="AE529" s="21">
        <v>0.0</v>
      </c>
      <c r="AF529" s="25">
        <v>0.0</v>
      </c>
      <c r="AG529" s="23">
        <v>0.0</v>
      </c>
      <c r="AH529" s="27">
        <v>0.0</v>
      </c>
      <c r="AI529" s="21">
        <v>0.0</v>
      </c>
      <c r="AJ529" s="21">
        <v>0.0</v>
      </c>
    </row>
    <row r="530" hidden="1">
      <c r="A530" s="26"/>
      <c r="B530" s="26"/>
      <c r="C530" s="26"/>
      <c r="D530" s="26"/>
      <c r="E530" s="26"/>
      <c r="F530" s="21">
        <v>0.0</v>
      </c>
      <c r="G530" s="22">
        <v>0.0</v>
      </c>
      <c r="H530" s="23"/>
      <c r="I530" s="23">
        <v>0.1</v>
      </c>
      <c r="J530" s="23">
        <v>0.0</v>
      </c>
      <c r="K530" s="24">
        <v>0.0</v>
      </c>
      <c r="L530" s="25">
        <v>0.0</v>
      </c>
      <c r="M530" s="23">
        <v>0.0</v>
      </c>
      <c r="N530" s="26"/>
      <c r="O530" s="21">
        <v>0.0</v>
      </c>
      <c r="P530" s="21">
        <v>0.0</v>
      </c>
      <c r="Q530" s="25">
        <v>0.0</v>
      </c>
      <c r="R530" s="23">
        <v>0.0</v>
      </c>
      <c r="S530" s="27">
        <v>0.0</v>
      </c>
      <c r="T530" s="21">
        <v>0.0</v>
      </c>
      <c r="U530" s="21">
        <v>0.0</v>
      </c>
      <c r="V530" s="25">
        <v>0.0</v>
      </c>
      <c r="W530" s="23">
        <v>0.0</v>
      </c>
      <c r="X530" s="23"/>
      <c r="Y530" s="21">
        <v>0.0</v>
      </c>
      <c r="Z530" s="21">
        <v>0.0</v>
      </c>
      <c r="AA530" s="25">
        <v>0.0</v>
      </c>
      <c r="AB530" s="23">
        <v>0.0</v>
      </c>
      <c r="AC530" s="24">
        <v>0.0</v>
      </c>
      <c r="AD530" s="21">
        <v>0.0</v>
      </c>
      <c r="AE530" s="21">
        <v>0.0</v>
      </c>
      <c r="AF530" s="25">
        <v>0.0</v>
      </c>
      <c r="AG530" s="23">
        <v>0.0</v>
      </c>
      <c r="AH530" s="27">
        <v>0.0</v>
      </c>
      <c r="AI530" s="21">
        <v>0.0</v>
      </c>
      <c r="AJ530" s="21">
        <v>0.0</v>
      </c>
    </row>
    <row r="531" hidden="1">
      <c r="A531" s="26"/>
      <c r="B531" s="26"/>
      <c r="C531" s="26"/>
      <c r="D531" s="26"/>
      <c r="E531" s="26"/>
      <c r="F531" s="21">
        <v>0.0</v>
      </c>
      <c r="G531" s="22">
        <v>0.0</v>
      </c>
      <c r="H531" s="23"/>
      <c r="I531" s="23">
        <v>0.1</v>
      </c>
      <c r="J531" s="23">
        <v>0.0</v>
      </c>
      <c r="K531" s="24">
        <v>0.0</v>
      </c>
      <c r="L531" s="25">
        <v>0.0</v>
      </c>
      <c r="M531" s="23">
        <v>0.0</v>
      </c>
      <c r="N531" s="26"/>
      <c r="O531" s="21">
        <v>0.0</v>
      </c>
      <c r="P531" s="21">
        <v>0.0</v>
      </c>
      <c r="Q531" s="25">
        <v>0.0</v>
      </c>
      <c r="R531" s="23">
        <v>0.0</v>
      </c>
      <c r="S531" s="27">
        <v>0.0</v>
      </c>
      <c r="T531" s="21">
        <v>0.0</v>
      </c>
      <c r="U531" s="21">
        <v>0.0</v>
      </c>
      <c r="V531" s="25">
        <v>0.0</v>
      </c>
      <c r="W531" s="23">
        <v>0.0</v>
      </c>
      <c r="X531" s="23"/>
      <c r="Y531" s="21">
        <v>0.0</v>
      </c>
      <c r="Z531" s="21">
        <v>0.0</v>
      </c>
      <c r="AA531" s="25">
        <v>0.0</v>
      </c>
      <c r="AB531" s="23">
        <v>0.0</v>
      </c>
      <c r="AC531" s="24">
        <v>0.0</v>
      </c>
      <c r="AD531" s="21">
        <v>0.0</v>
      </c>
      <c r="AE531" s="21">
        <v>0.0</v>
      </c>
      <c r="AF531" s="25">
        <v>0.0</v>
      </c>
      <c r="AG531" s="23">
        <v>0.0</v>
      </c>
      <c r="AH531" s="27">
        <v>0.0</v>
      </c>
      <c r="AI531" s="21">
        <v>0.0</v>
      </c>
      <c r="AJ531" s="21">
        <v>0.0</v>
      </c>
    </row>
    <row r="532" hidden="1">
      <c r="A532" s="26"/>
      <c r="B532" s="26"/>
      <c r="C532" s="26"/>
      <c r="D532" s="26"/>
      <c r="E532" s="26"/>
      <c r="F532" s="21">
        <v>0.0</v>
      </c>
      <c r="G532" s="22">
        <v>0.0</v>
      </c>
      <c r="H532" s="23"/>
      <c r="I532" s="23">
        <v>0.1</v>
      </c>
      <c r="J532" s="23">
        <v>0.0</v>
      </c>
      <c r="K532" s="24">
        <v>0.0</v>
      </c>
      <c r="L532" s="25">
        <v>0.0</v>
      </c>
      <c r="M532" s="23">
        <v>0.0</v>
      </c>
      <c r="N532" s="26"/>
      <c r="O532" s="21">
        <v>0.0</v>
      </c>
      <c r="P532" s="21">
        <v>0.0</v>
      </c>
      <c r="Q532" s="25">
        <v>0.0</v>
      </c>
      <c r="R532" s="23">
        <v>0.0</v>
      </c>
      <c r="S532" s="27">
        <v>0.0</v>
      </c>
      <c r="T532" s="21">
        <v>0.0</v>
      </c>
      <c r="U532" s="21">
        <v>0.0</v>
      </c>
      <c r="V532" s="25">
        <v>0.0</v>
      </c>
      <c r="W532" s="23">
        <v>0.0</v>
      </c>
      <c r="X532" s="23"/>
      <c r="Y532" s="21">
        <v>0.0</v>
      </c>
      <c r="Z532" s="21">
        <v>0.0</v>
      </c>
      <c r="AA532" s="25">
        <v>0.0</v>
      </c>
      <c r="AB532" s="23">
        <v>0.0</v>
      </c>
      <c r="AC532" s="24">
        <v>0.0</v>
      </c>
      <c r="AD532" s="21">
        <v>0.0</v>
      </c>
      <c r="AE532" s="21">
        <v>0.0</v>
      </c>
      <c r="AF532" s="25">
        <v>0.0</v>
      </c>
      <c r="AG532" s="23">
        <v>0.0</v>
      </c>
      <c r="AH532" s="27">
        <v>0.0</v>
      </c>
      <c r="AI532" s="21">
        <v>0.0</v>
      </c>
      <c r="AJ532" s="21">
        <v>0.0</v>
      </c>
    </row>
    <row r="533" hidden="1">
      <c r="A533" s="26"/>
      <c r="B533" s="26"/>
      <c r="C533" s="26"/>
      <c r="D533" s="26"/>
      <c r="E533" s="26"/>
      <c r="F533" s="21">
        <v>0.0</v>
      </c>
      <c r="G533" s="22">
        <v>0.0</v>
      </c>
      <c r="H533" s="23"/>
      <c r="I533" s="23">
        <v>0.1</v>
      </c>
      <c r="J533" s="23">
        <v>0.0</v>
      </c>
      <c r="K533" s="24">
        <v>0.0</v>
      </c>
      <c r="L533" s="25">
        <v>0.0</v>
      </c>
      <c r="M533" s="23">
        <v>0.0</v>
      </c>
      <c r="N533" s="26"/>
      <c r="O533" s="21">
        <v>0.0</v>
      </c>
      <c r="P533" s="21">
        <v>0.0</v>
      </c>
      <c r="Q533" s="25">
        <v>0.0</v>
      </c>
      <c r="R533" s="23">
        <v>0.0</v>
      </c>
      <c r="S533" s="27">
        <v>0.0</v>
      </c>
      <c r="T533" s="21">
        <v>0.0</v>
      </c>
      <c r="U533" s="21">
        <v>0.0</v>
      </c>
      <c r="V533" s="25">
        <v>0.0</v>
      </c>
      <c r="W533" s="23">
        <v>0.0</v>
      </c>
      <c r="X533" s="23"/>
      <c r="Y533" s="21">
        <v>0.0</v>
      </c>
      <c r="Z533" s="21">
        <v>0.0</v>
      </c>
      <c r="AA533" s="25">
        <v>0.0</v>
      </c>
      <c r="AB533" s="23">
        <v>0.0</v>
      </c>
      <c r="AC533" s="24">
        <v>0.0</v>
      </c>
      <c r="AD533" s="21">
        <v>0.0</v>
      </c>
      <c r="AE533" s="21">
        <v>0.0</v>
      </c>
      <c r="AF533" s="25">
        <v>0.0</v>
      </c>
      <c r="AG533" s="23">
        <v>0.0</v>
      </c>
      <c r="AH533" s="27">
        <v>0.0</v>
      </c>
      <c r="AI533" s="21">
        <v>0.0</v>
      </c>
      <c r="AJ533" s="21">
        <v>0.0</v>
      </c>
    </row>
    <row r="534" hidden="1">
      <c r="A534" s="26"/>
      <c r="B534" s="26"/>
      <c r="C534" s="26"/>
      <c r="D534" s="26"/>
      <c r="E534" s="26"/>
      <c r="F534" s="21">
        <v>0.0</v>
      </c>
      <c r="G534" s="22">
        <v>0.0</v>
      </c>
      <c r="H534" s="23"/>
      <c r="I534" s="23">
        <v>0.1</v>
      </c>
      <c r="J534" s="23">
        <v>0.0</v>
      </c>
      <c r="K534" s="24">
        <v>0.0</v>
      </c>
      <c r="L534" s="25">
        <v>0.0</v>
      </c>
      <c r="M534" s="23">
        <v>0.0</v>
      </c>
      <c r="N534" s="26"/>
      <c r="O534" s="21">
        <v>0.0</v>
      </c>
      <c r="P534" s="21">
        <v>0.0</v>
      </c>
      <c r="Q534" s="25">
        <v>0.0</v>
      </c>
      <c r="R534" s="23">
        <v>0.0</v>
      </c>
      <c r="S534" s="27">
        <v>0.0</v>
      </c>
      <c r="T534" s="21">
        <v>0.0</v>
      </c>
      <c r="U534" s="21">
        <v>0.0</v>
      </c>
      <c r="V534" s="25">
        <v>0.0</v>
      </c>
      <c r="W534" s="23">
        <v>0.0</v>
      </c>
      <c r="X534" s="23"/>
      <c r="Y534" s="21">
        <v>0.0</v>
      </c>
      <c r="Z534" s="21">
        <v>0.0</v>
      </c>
      <c r="AA534" s="25">
        <v>0.0</v>
      </c>
      <c r="AB534" s="23">
        <v>0.0</v>
      </c>
      <c r="AC534" s="24">
        <v>0.0</v>
      </c>
      <c r="AD534" s="21">
        <v>0.0</v>
      </c>
      <c r="AE534" s="21">
        <v>0.0</v>
      </c>
      <c r="AF534" s="25">
        <v>0.0</v>
      </c>
      <c r="AG534" s="23">
        <v>0.0</v>
      </c>
      <c r="AH534" s="27">
        <v>0.0</v>
      </c>
      <c r="AI534" s="21">
        <v>0.0</v>
      </c>
      <c r="AJ534" s="21">
        <v>0.0</v>
      </c>
    </row>
    <row r="535" hidden="1">
      <c r="A535" s="26"/>
      <c r="B535" s="26"/>
      <c r="C535" s="26"/>
      <c r="D535" s="26"/>
      <c r="E535" s="26"/>
      <c r="F535" s="21">
        <v>0.0</v>
      </c>
      <c r="G535" s="22">
        <v>0.0</v>
      </c>
      <c r="H535" s="23"/>
      <c r="I535" s="23">
        <v>0.1</v>
      </c>
      <c r="J535" s="23">
        <v>0.0</v>
      </c>
      <c r="K535" s="24">
        <v>0.0</v>
      </c>
      <c r="L535" s="25">
        <v>0.0</v>
      </c>
      <c r="M535" s="23">
        <v>0.0</v>
      </c>
      <c r="N535" s="26"/>
      <c r="O535" s="21">
        <v>0.0</v>
      </c>
      <c r="P535" s="21">
        <v>0.0</v>
      </c>
      <c r="Q535" s="25">
        <v>0.0</v>
      </c>
      <c r="R535" s="23">
        <v>0.0</v>
      </c>
      <c r="S535" s="27">
        <v>0.0</v>
      </c>
      <c r="T535" s="21">
        <v>0.0</v>
      </c>
      <c r="U535" s="21">
        <v>0.0</v>
      </c>
      <c r="V535" s="25">
        <v>0.0</v>
      </c>
      <c r="W535" s="23">
        <v>0.0</v>
      </c>
      <c r="X535" s="23"/>
      <c r="Y535" s="21">
        <v>0.0</v>
      </c>
      <c r="Z535" s="21">
        <v>0.0</v>
      </c>
      <c r="AA535" s="25">
        <v>0.0</v>
      </c>
      <c r="AB535" s="23">
        <v>0.0</v>
      </c>
      <c r="AC535" s="24">
        <v>0.0</v>
      </c>
      <c r="AD535" s="21">
        <v>0.0</v>
      </c>
      <c r="AE535" s="21">
        <v>0.0</v>
      </c>
      <c r="AF535" s="25">
        <v>0.0</v>
      </c>
      <c r="AG535" s="23">
        <v>0.0</v>
      </c>
      <c r="AH535" s="27">
        <v>0.0</v>
      </c>
      <c r="AI535" s="21">
        <v>0.0</v>
      </c>
      <c r="AJ535" s="21">
        <v>0.0</v>
      </c>
    </row>
    <row r="536" hidden="1">
      <c r="A536" s="26"/>
      <c r="B536" s="26"/>
      <c r="C536" s="26"/>
      <c r="D536" s="26"/>
      <c r="E536" s="26"/>
      <c r="F536" s="21">
        <v>0.0</v>
      </c>
      <c r="G536" s="22">
        <v>0.0</v>
      </c>
      <c r="H536" s="23"/>
      <c r="I536" s="23">
        <v>0.1</v>
      </c>
      <c r="J536" s="23">
        <v>0.0</v>
      </c>
      <c r="K536" s="24">
        <v>0.0</v>
      </c>
      <c r="L536" s="25">
        <v>0.0</v>
      </c>
      <c r="M536" s="23">
        <v>0.0</v>
      </c>
      <c r="N536" s="26"/>
      <c r="O536" s="21">
        <v>0.0</v>
      </c>
      <c r="P536" s="21">
        <v>0.0</v>
      </c>
      <c r="Q536" s="25">
        <v>0.0</v>
      </c>
      <c r="R536" s="23">
        <v>0.0</v>
      </c>
      <c r="S536" s="27">
        <v>0.0</v>
      </c>
      <c r="T536" s="21">
        <v>0.0</v>
      </c>
      <c r="U536" s="21">
        <v>0.0</v>
      </c>
      <c r="V536" s="25">
        <v>0.0</v>
      </c>
      <c r="W536" s="23">
        <v>0.0</v>
      </c>
      <c r="X536" s="23"/>
      <c r="Y536" s="21">
        <v>0.0</v>
      </c>
      <c r="Z536" s="21">
        <v>0.0</v>
      </c>
      <c r="AA536" s="25">
        <v>0.0</v>
      </c>
      <c r="AB536" s="23">
        <v>0.0</v>
      </c>
      <c r="AC536" s="24">
        <v>0.0</v>
      </c>
      <c r="AD536" s="21">
        <v>0.0</v>
      </c>
      <c r="AE536" s="21">
        <v>0.0</v>
      </c>
      <c r="AF536" s="25">
        <v>0.0</v>
      </c>
      <c r="AG536" s="23">
        <v>0.0</v>
      </c>
      <c r="AH536" s="27">
        <v>0.0</v>
      </c>
      <c r="AI536" s="21">
        <v>0.0</v>
      </c>
      <c r="AJ536" s="21">
        <v>0.0</v>
      </c>
    </row>
    <row r="537" hidden="1">
      <c r="A537" s="26"/>
      <c r="B537" s="26"/>
      <c r="C537" s="26"/>
      <c r="D537" s="26"/>
      <c r="E537" s="26"/>
      <c r="F537" s="21">
        <v>0.0</v>
      </c>
      <c r="G537" s="22">
        <v>0.0</v>
      </c>
      <c r="H537" s="23"/>
      <c r="I537" s="23">
        <v>0.1</v>
      </c>
      <c r="J537" s="23">
        <v>0.0</v>
      </c>
      <c r="K537" s="24">
        <v>0.0</v>
      </c>
      <c r="L537" s="25">
        <v>0.0</v>
      </c>
      <c r="M537" s="23">
        <v>0.0</v>
      </c>
      <c r="N537" s="26"/>
      <c r="O537" s="21">
        <v>0.0</v>
      </c>
      <c r="P537" s="21">
        <v>0.0</v>
      </c>
      <c r="Q537" s="25">
        <v>0.0</v>
      </c>
      <c r="R537" s="23">
        <v>0.0</v>
      </c>
      <c r="S537" s="27">
        <v>0.0</v>
      </c>
      <c r="T537" s="21">
        <v>0.0</v>
      </c>
      <c r="U537" s="21">
        <v>0.0</v>
      </c>
      <c r="V537" s="25">
        <v>0.0</v>
      </c>
      <c r="W537" s="23">
        <v>0.0</v>
      </c>
      <c r="X537" s="23"/>
      <c r="Y537" s="21">
        <v>0.0</v>
      </c>
      <c r="Z537" s="21">
        <v>0.0</v>
      </c>
      <c r="AA537" s="25">
        <v>0.0</v>
      </c>
      <c r="AB537" s="23">
        <v>0.0</v>
      </c>
      <c r="AC537" s="24">
        <v>0.0</v>
      </c>
      <c r="AD537" s="21">
        <v>0.0</v>
      </c>
      <c r="AE537" s="21">
        <v>0.0</v>
      </c>
      <c r="AF537" s="25">
        <v>0.0</v>
      </c>
      <c r="AG537" s="23">
        <v>0.0</v>
      </c>
      <c r="AH537" s="27">
        <v>0.0</v>
      </c>
      <c r="AI537" s="21">
        <v>0.0</v>
      </c>
      <c r="AJ537" s="21">
        <v>0.0</v>
      </c>
    </row>
    <row r="538" hidden="1">
      <c r="A538" s="26"/>
      <c r="B538" s="26"/>
      <c r="C538" s="26"/>
      <c r="D538" s="26"/>
      <c r="E538" s="26"/>
      <c r="F538" s="21">
        <v>0.0</v>
      </c>
      <c r="G538" s="22">
        <v>0.0</v>
      </c>
      <c r="H538" s="23"/>
      <c r="I538" s="23">
        <v>0.1</v>
      </c>
      <c r="J538" s="23">
        <v>0.0</v>
      </c>
      <c r="K538" s="24">
        <v>0.0</v>
      </c>
      <c r="L538" s="25">
        <v>0.0</v>
      </c>
      <c r="M538" s="23">
        <v>0.0</v>
      </c>
      <c r="N538" s="26"/>
      <c r="O538" s="21">
        <v>0.0</v>
      </c>
      <c r="P538" s="21">
        <v>0.0</v>
      </c>
      <c r="Q538" s="25">
        <v>0.0</v>
      </c>
      <c r="R538" s="23">
        <v>0.0</v>
      </c>
      <c r="S538" s="27">
        <v>0.0</v>
      </c>
      <c r="T538" s="21">
        <v>0.0</v>
      </c>
      <c r="U538" s="21">
        <v>0.0</v>
      </c>
      <c r="V538" s="25">
        <v>0.0</v>
      </c>
      <c r="W538" s="23">
        <v>0.0</v>
      </c>
      <c r="X538" s="23"/>
      <c r="Y538" s="21">
        <v>0.0</v>
      </c>
      <c r="Z538" s="21">
        <v>0.0</v>
      </c>
      <c r="AA538" s="25">
        <v>0.0</v>
      </c>
      <c r="AB538" s="23">
        <v>0.0</v>
      </c>
      <c r="AC538" s="24">
        <v>0.0</v>
      </c>
      <c r="AD538" s="21">
        <v>0.0</v>
      </c>
      <c r="AE538" s="21">
        <v>0.0</v>
      </c>
      <c r="AF538" s="25">
        <v>0.0</v>
      </c>
      <c r="AG538" s="23">
        <v>0.0</v>
      </c>
      <c r="AH538" s="27">
        <v>0.0</v>
      </c>
      <c r="AI538" s="21">
        <v>0.0</v>
      </c>
      <c r="AJ538" s="21">
        <v>0.0</v>
      </c>
    </row>
    <row r="539" hidden="1">
      <c r="A539" s="26"/>
      <c r="B539" s="26"/>
      <c r="C539" s="26"/>
      <c r="D539" s="26"/>
      <c r="E539" s="26"/>
      <c r="F539" s="21">
        <v>0.0</v>
      </c>
      <c r="G539" s="22">
        <v>0.0</v>
      </c>
      <c r="H539" s="23"/>
      <c r="I539" s="23">
        <v>0.1</v>
      </c>
      <c r="J539" s="23">
        <v>0.0</v>
      </c>
      <c r="K539" s="24">
        <v>0.0</v>
      </c>
      <c r="L539" s="25">
        <v>0.0</v>
      </c>
      <c r="M539" s="23">
        <v>0.0</v>
      </c>
      <c r="N539" s="26"/>
      <c r="O539" s="21">
        <v>0.0</v>
      </c>
      <c r="P539" s="21">
        <v>0.0</v>
      </c>
      <c r="Q539" s="25">
        <v>0.0</v>
      </c>
      <c r="R539" s="23">
        <v>0.0</v>
      </c>
      <c r="S539" s="27">
        <v>0.0</v>
      </c>
      <c r="T539" s="21">
        <v>0.0</v>
      </c>
      <c r="U539" s="21">
        <v>0.0</v>
      </c>
      <c r="V539" s="25">
        <v>0.0</v>
      </c>
      <c r="W539" s="23">
        <v>0.0</v>
      </c>
      <c r="X539" s="23"/>
      <c r="Y539" s="21">
        <v>0.0</v>
      </c>
      <c r="Z539" s="21">
        <v>0.0</v>
      </c>
      <c r="AA539" s="25">
        <v>0.0</v>
      </c>
      <c r="AB539" s="23">
        <v>0.0</v>
      </c>
      <c r="AC539" s="24">
        <v>0.0</v>
      </c>
      <c r="AD539" s="21">
        <v>0.0</v>
      </c>
      <c r="AE539" s="21">
        <v>0.0</v>
      </c>
      <c r="AF539" s="25">
        <v>0.0</v>
      </c>
      <c r="AG539" s="23">
        <v>0.0</v>
      </c>
      <c r="AH539" s="27">
        <v>0.0</v>
      </c>
      <c r="AI539" s="21">
        <v>0.0</v>
      </c>
      <c r="AJ539" s="21">
        <v>0.0</v>
      </c>
    </row>
    <row r="540" hidden="1">
      <c r="A540" s="26"/>
      <c r="B540" s="26"/>
      <c r="C540" s="26"/>
      <c r="D540" s="26"/>
      <c r="E540" s="26"/>
      <c r="F540" s="21">
        <v>0.0</v>
      </c>
      <c r="G540" s="22">
        <v>0.0</v>
      </c>
      <c r="H540" s="23"/>
      <c r="I540" s="23">
        <v>0.1</v>
      </c>
      <c r="J540" s="23">
        <v>0.0</v>
      </c>
      <c r="K540" s="24">
        <v>0.0</v>
      </c>
      <c r="L540" s="25">
        <v>0.0</v>
      </c>
      <c r="M540" s="23">
        <v>0.0</v>
      </c>
      <c r="N540" s="26"/>
      <c r="O540" s="21">
        <v>0.0</v>
      </c>
      <c r="P540" s="21">
        <v>0.0</v>
      </c>
      <c r="Q540" s="25">
        <v>0.0</v>
      </c>
      <c r="R540" s="23">
        <v>0.0</v>
      </c>
      <c r="S540" s="27">
        <v>0.0</v>
      </c>
      <c r="T540" s="21">
        <v>0.0</v>
      </c>
      <c r="U540" s="21">
        <v>0.0</v>
      </c>
      <c r="V540" s="25">
        <v>0.0</v>
      </c>
      <c r="W540" s="23">
        <v>0.0</v>
      </c>
      <c r="X540" s="23"/>
      <c r="Y540" s="21">
        <v>0.0</v>
      </c>
      <c r="Z540" s="21">
        <v>0.0</v>
      </c>
      <c r="AA540" s="25">
        <v>0.0</v>
      </c>
      <c r="AB540" s="23">
        <v>0.0</v>
      </c>
      <c r="AC540" s="24">
        <v>0.0</v>
      </c>
      <c r="AD540" s="21">
        <v>0.0</v>
      </c>
      <c r="AE540" s="21">
        <v>0.0</v>
      </c>
      <c r="AF540" s="25">
        <v>0.0</v>
      </c>
      <c r="AG540" s="23">
        <v>0.0</v>
      </c>
      <c r="AH540" s="27">
        <v>0.0</v>
      </c>
      <c r="AI540" s="21">
        <v>0.0</v>
      </c>
      <c r="AJ540" s="21">
        <v>0.0</v>
      </c>
    </row>
    <row r="541" hidden="1">
      <c r="A541" s="26"/>
      <c r="B541" s="26"/>
      <c r="C541" s="26"/>
      <c r="D541" s="26"/>
      <c r="E541" s="26"/>
      <c r="F541" s="21">
        <v>0.0</v>
      </c>
      <c r="G541" s="22">
        <v>0.0</v>
      </c>
      <c r="H541" s="23"/>
      <c r="I541" s="23">
        <v>0.1</v>
      </c>
      <c r="J541" s="23">
        <v>0.0</v>
      </c>
      <c r="K541" s="24">
        <v>0.0</v>
      </c>
      <c r="L541" s="25">
        <v>0.0</v>
      </c>
      <c r="M541" s="23">
        <v>0.0</v>
      </c>
      <c r="N541" s="26"/>
      <c r="O541" s="21">
        <v>0.0</v>
      </c>
      <c r="P541" s="21">
        <v>0.0</v>
      </c>
      <c r="Q541" s="25">
        <v>0.0</v>
      </c>
      <c r="R541" s="23">
        <v>0.0</v>
      </c>
      <c r="S541" s="27">
        <v>0.0</v>
      </c>
      <c r="T541" s="21">
        <v>0.0</v>
      </c>
      <c r="U541" s="21">
        <v>0.0</v>
      </c>
      <c r="V541" s="25">
        <v>0.0</v>
      </c>
      <c r="W541" s="23">
        <v>0.0</v>
      </c>
      <c r="X541" s="23"/>
      <c r="Y541" s="21">
        <v>0.0</v>
      </c>
      <c r="Z541" s="21">
        <v>0.0</v>
      </c>
      <c r="AA541" s="25">
        <v>0.0</v>
      </c>
      <c r="AB541" s="23">
        <v>0.0</v>
      </c>
      <c r="AC541" s="24">
        <v>0.0</v>
      </c>
      <c r="AD541" s="21">
        <v>0.0</v>
      </c>
      <c r="AE541" s="21">
        <v>0.0</v>
      </c>
      <c r="AF541" s="25">
        <v>0.0</v>
      </c>
      <c r="AG541" s="23">
        <v>0.0</v>
      </c>
      <c r="AH541" s="27">
        <v>0.0</v>
      </c>
      <c r="AI541" s="21">
        <v>0.0</v>
      </c>
      <c r="AJ541" s="21">
        <v>0.0</v>
      </c>
    </row>
    <row r="542" hidden="1">
      <c r="A542" s="26"/>
      <c r="B542" s="26"/>
      <c r="C542" s="26"/>
      <c r="D542" s="26"/>
      <c r="E542" s="26"/>
      <c r="F542" s="21">
        <v>0.0</v>
      </c>
      <c r="G542" s="22">
        <v>0.0</v>
      </c>
      <c r="H542" s="23"/>
      <c r="I542" s="23">
        <v>0.1</v>
      </c>
      <c r="J542" s="23">
        <v>0.0</v>
      </c>
      <c r="K542" s="24">
        <v>0.0</v>
      </c>
      <c r="L542" s="25">
        <v>0.0</v>
      </c>
      <c r="M542" s="23">
        <v>0.0</v>
      </c>
      <c r="N542" s="26"/>
      <c r="O542" s="21">
        <v>0.0</v>
      </c>
      <c r="P542" s="21">
        <v>0.0</v>
      </c>
      <c r="Q542" s="25">
        <v>0.0</v>
      </c>
      <c r="R542" s="23">
        <v>0.0</v>
      </c>
      <c r="S542" s="27">
        <v>0.0</v>
      </c>
      <c r="T542" s="21">
        <v>0.0</v>
      </c>
      <c r="U542" s="21">
        <v>0.0</v>
      </c>
      <c r="V542" s="25">
        <v>0.0</v>
      </c>
      <c r="W542" s="23">
        <v>0.0</v>
      </c>
      <c r="X542" s="23"/>
      <c r="Y542" s="21">
        <v>0.0</v>
      </c>
      <c r="Z542" s="21">
        <v>0.0</v>
      </c>
      <c r="AA542" s="25">
        <v>0.0</v>
      </c>
      <c r="AB542" s="23">
        <v>0.0</v>
      </c>
      <c r="AC542" s="24">
        <v>0.0</v>
      </c>
      <c r="AD542" s="21">
        <v>0.0</v>
      </c>
      <c r="AE542" s="21">
        <v>0.0</v>
      </c>
      <c r="AF542" s="25">
        <v>0.0</v>
      </c>
      <c r="AG542" s="23">
        <v>0.0</v>
      </c>
      <c r="AH542" s="27">
        <v>0.0</v>
      </c>
      <c r="AI542" s="21">
        <v>0.0</v>
      </c>
      <c r="AJ542" s="21">
        <v>0.0</v>
      </c>
    </row>
    <row r="543" hidden="1">
      <c r="A543" s="26"/>
      <c r="B543" s="26"/>
      <c r="C543" s="26"/>
      <c r="D543" s="26"/>
      <c r="E543" s="26"/>
      <c r="F543" s="21">
        <v>0.0</v>
      </c>
      <c r="G543" s="22">
        <v>0.0</v>
      </c>
      <c r="H543" s="23"/>
      <c r="I543" s="23">
        <v>0.1</v>
      </c>
      <c r="J543" s="23">
        <v>0.0</v>
      </c>
      <c r="K543" s="24">
        <v>0.0</v>
      </c>
      <c r="L543" s="25">
        <v>0.0</v>
      </c>
      <c r="M543" s="23">
        <v>0.0</v>
      </c>
      <c r="N543" s="26"/>
      <c r="O543" s="21">
        <v>0.0</v>
      </c>
      <c r="P543" s="21">
        <v>0.0</v>
      </c>
      <c r="Q543" s="25">
        <v>0.0</v>
      </c>
      <c r="R543" s="23">
        <v>0.0</v>
      </c>
      <c r="S543" s="27">
        <v>0.0</v>
      </c>
      <c r="T543" s="21">
        <v>0.0</v>
      </c>
      <c r="U543" s="21">
        <v>0.0</v>
      </c>
      <c r="V543" s="25">
        <v>0.0</v>
      </c>
      <c r="W543" s="23">
        <v>0.0</v>
      </c>
      <c r="X543" s="23"/>
      <c r="Y543" s="21">
        <v>0.0</v>
      </c>
      <c r="Z543" s="21">
        <v>0.0</v>
      </c>
      <c r="AA543" s="25">
        <v>0.0</v>
      </c>
      <c r="AB543" s="23">
        <v>0.0</v>
      </c>
      <c r="AC543" s="24">
        <v>0.0</v>
      </c>
      <c r="AD543" s="21">
        <v>0.0</v>
      </c>
      <c r="AE543" s="21">
        <v>0.0</v>
      </c>
      <c r="AF543" s="25">
        <v>0.0</v>
      </c>
      <c r="AG543" s="23">
        <v>0.0</v>
      </c>
      <c r="AH543" s="27">
        <v>0.0</v>
      </c>
      <c r="AI543" s="21">
        <v>0.0</v>
      </c>
      <c r="AJ543" s="21">
        <v>0.0</v>
      </c>
    </row>
    <row r="544" hidden="1">
      <c r="A544" s="26"/>
      <c r="B544" s="26"/>
      <c r="C544" s="26"/>
      <c r="D544" s="26"/>
      <c r="E544" s="26"/>
      <c r="F544" s="21">
        <v>0.0</v>
      </c>
      <c r="G544" s="22">
        <v>0.0</v>
      </c>
      <c r="H544" s="23"/>
      <c r="I544" s="23">
        <v>0.1</v>
      </c>
      <c r="J544" s="23">
        <v>0.0</v>
      </c>
      <c r="K544" s="24">
        <v>0.0</v>
      </c>
      <c r="L544" s="25">
        <v>0.0</v>
      </c>
      <c r="M544" s="23">
        <v>0.0</v>
      </c>
      <c r="N544" s="26"/>
      <c r="O544" s="21">
        <v>0.0</v>
      </c>
      <c r="P544" s="21">
        <v>0.0</v>
      </c>
      <c r="Q544" s="25">
        <v>0.0</v>
      </c>
      <c r="R544" s="23">
        <v>0.0</v>
      </c>
      <c r="S544" s="27">
        <v>0.0</v>
      </c>
      <c r="T544" s="21">
        <v>0.0</v>
      </c>
      <c r="U544" s="21">
        <v>0.0</v>
      </c>
      <c r="V544" s="25">
        <v>0.0</v>
      </c>
      <c r="W544" s="23">
        <v>0.0</v>
      </c>
      <c r="X544" s="23"/>
      <c r="Y544" s="21">
        <v>0.0</v>
      </c>
      <c r="Z544" s="21">
        <v>0.0</v>
      </c>
      <c r="AA544" s="25">
        <v>0.0</v>
      </c>
      <c r="AB544" s="23">
        <v>0.0</v>
      </c>
      <c r="AC544" s="24">
        <v>0.0</v>
      </c>
      <c r="AD544" s="21">
        <v>0.0</v>
      </c>
      <c r="AE544" s="21">
        <v>0.0</v>
      </c>
      <c r="AF544" s="25">
        <v>0.0</v>
      </c>
      <c r="AG544" s="23">
        <v>0.0</v>
      </c>
      <c r="AH544" s="27">
        <v>0.0</v>
      </c>
      <c r="AI544" s="21">
        <v>0.0</v>
      </c>
      <c r="AJ544" s="21">
        <v>0.0</v>
      </c>
    </row>
    <row r="545" hidden="1">
      <c r="A545" s="26"/>
      <c r="B545" s="26"/>
      <c r="C545" s="26"/>
      <c r="D545" s="26"/>
      <c r="E545" s="26"/>
      <c r="F545" s="21">
        <v>0.0</v>
      </c>
      <c r="G545" s="22">
        <v>0.0</v>
      </c>
      <c r="H545" s="23"/>
      <c r="I545" s="23">
        <v>0.1</v>
      </c>
      <c r="J545" s="23">
        <v>0.0</v>
      </c>
      <c r="K545" s="24">
        <v>0.0</v>
      </c>
      <c r="L545" s="25">
        <v>0.0</v>
      </c>
      <c r="M545" s="23">
        <v>0.0</v>
      </c>
      <c r="N545" s="26"/>
      <c r="O545" s="21">
        <v>0.0</v>
      </c>
      <c r="P545" s="21">
        <v>0.0</v>
      </c>
      <c r="Q545" s="25">
        <v>0.0</v>
      </c>
      <c r="R545" s="23">
        <v>0.0</v>
      </c>
      <c r="S545" s="27">
        <v>0.0</v>
      </c>
      <c r="T545" s="21">
        <v>0.0</v>
      </c>
      <c r="U545" s="21">
        <v>0.0</v>
      </c>
      <c r="V545" s="25">
        <v>0.0</v>
      </c>
      <c r="W545" s="23">
        <v>0.0</v>
      </c>
      <c r="X545" s="23"/>
      <c r="Y545" s="21">
        <v>0.0</v>
      </c>
      <c r="Z545" s="21">
        <v>0.0</v>
      </c>
      <c r="AA545" s="25">
        <v>0.0</v>
      </c>
      <c r="AB545" s="23">
        <v>0.0</v>
      </c>
      <c r="AC545" s="24">
        <v>0.0</v>
      </c>
      <c r="AD545" s="21">
        <v>0.0</v>
      </c>
      <c r="AE545" s="21">
        <v>0.0</v>
      </c>
      <c r="AF545" s="25">
        <v>0.0</v>
      </c>
      <c r="AG545" s="23">
        <v>0.0</v>
      </c>
      <c r="AH545" s="27">
        <v>0.0</v>
      </c>
      <c r="AI545" s="21">
        <v>0.0</v>
      </c>
      <c r="AJ545" s="21">
        <v>0.0</v>
      </c>
    </row>
    <row r="546" hidden="1">
      <c r="A546" s="26"/>
      <c r="B546" s="26"/>
      <c r="C546" s="26"/>
      <c r="D546" s="26"/>
      <c r="E546" s="26"/>
      <c r="F546" s="21">
        <v>0.0</v>
      </c>
      <c r="G546" s="22">
        <v>0.0</v>
      </c>
      <c r="H546" s="23"/>
      <c r="I546" s="23">
        <v>0.1</v>
      </c>
      <c r="J546" s="23">
        <v>0.0</v>
      </c>
      <c r="K546" s="24">
        <v>0.0</v>
      </c>
      <c r="L546" s="25">
        <v>0.0</v>
      </c>
      <c r="M546" s="23">
        <v>0.0</v>
      </c>
      <c r="N546" s="26"/>
      <c r="O546" s="21">
        <v>0.0</v>
      </c>
      <c r="P546" s="21">
        <v>0.0</v>
      </c>
      <c r="Q546" s="25">
        <v>0.0</v>
      </c>
      <c r="R546" s="23">
        <v>0.0</v>
      </c>
      <c r="S546" s="27">
        <v>0.0</v>
      </c>
      <c r="T546" s="21">
        <v>0.0</v>
      </c>
      <c r="U546" s="21">
        <v>0.0</v>
      </c>
      <c r="V546" s="25">
        <v>0.0</v>
      </c>
      <c r="W546" s="23">
        <v>0.0</v>
      </c>
      <c r="X546" s="23"/>
      <c r="Y546" s="21">
        <v>0.0</v>
      </c>
      <c r="Z546" s="21">
        <v>0.0</v>
      </c>
      <c r="AA546" s="25">
        <v>0.0</v>
      </c>
      <c r="AB546" s="23">
        <v>0.0</v>
      </c>
      <c r="AC546" s="24">
        <v>0.0</v>
      </c>
      <c r="AD546" s="21">
        <v>0.0</v>
      </c>
      <c r="AE546" s="21">
        <v>0.0</v>
      </c>
      <c r="AF546" s="25">
        <v>0.0</v>
      </c>
      <c r="AG546" s="23">
        <v>0.0</v>
      </c>
      <c r="AH546" s="27">
        <v>0.0</v>
      </c>
      <c r="AI546" s="21">
        <v>0.0</v>
      </c>
      <c r="AJ546" s="21">
        <v>0.0</v>
      </c>
    </row>
    <row r="547" hidden="1">
      <c r="A547" s="26"/>
      <c r="B547" s="26"/>
      <c r="C547" s="26"/>
      <c r="D547" s="26"/>
      <c r="E547" s="26"/>
      <c r="F547" s="21">
        <v>0.0</v>
      </c>
      <c r="G547" s="22">
        <v>0.0</v>
      </c>
      <c r="H547" s="23"/>
      <c r="I547" s="23">
        <v>0.1</v>
      </c>
      <c r="J547" s="23">
        <v>0.0</v>
      </c>
      <c r="K547" s="24">
        <v>0.0</v>
      </c>
      <c r="L547" s="25">
        <v>0.0</v>
      </c>
      <c r="M547" s="23">
        <v>0.0</v>
      </c>
      <c r="N547" s="26"/>
      <c r="O547" s="21">
        <v>0.0</v>
      </c>
      <c r="P547" s="21">
        <v>0.0</v>
      </c>
      <c r="Q547" s="25">
        <v>0.0</v>
      </c>
      <c r="R547" s="23">
        <v>0.0</v>
      </c>
      <c r="S547" s="27">
        <v>0.0</v>
      </c>
      <c r="T547" s="21">
        <v>0.0</v>
      </c>
      <c r="U547" s="21">
        <v>0.0</v>
      </c>
      <c r="V547" s="25">
        <v>0.0</v>
      </c>
      <c r="W547" s="23">
        <v>0.0</v>
      </c>
      <c r="X547" s="23"/>
      <c r="Y547" s="21">
        <v>0.0</v>
      </c>
      <c r="Z547" s="21">
        <v>0.0</v>
      </c>
      <c r="AA547" s="25">
        <v>0.0</v>
      </c>
      <c r="AB547" s="23">
        <v>0.0</v>
      </c>
      <c r="AC547" s="24">
        <v>0.0</v>
      </c>
      <c r="AD547" s="21">
        <v>0.0</v>
      </c>
      <c r="AE547" s="21">
        <v>0.0</v>
      </c>
      <c r="AF547" s="25">
        <v>0.0</v>
      </c>
      <c r="AG547" s="23">
        <v>0.0</v>
      </c>
      <c r="AH547" s="27">
        <v>0.0</v>
      </c>
      <c r="AI547" s="21">
        <v>0.0</v>
      </c>
      <c r="AJ547" s="21">
        <v>0.0</v>
      </c>
    </row>
    <row r="548" hidden="1">
      <c r="A548" s="26"/>
      <c r="B548" s="26"/>
      <c r="C548" s="26"/>
      <c r="D548" s="26"/>
      <c r="E548" s="26"/>
      <c r="F548" s="21">
        <v>0.0</v>
      </c>
      <c r="G548" s="22">
        <v>0.0</v>
      </c>
      <c r="H548" s="23"/>
      <c r="I548" s="23">
        <v>0.1</v>
      </c>
      <c r="J548" s="23">
        <v>0.0</v>
      </c>
      <c r="K548" s="24">
        <v>0.0</v>
      </c>
      <c r="L548" s="25">
        <v>0.0</v>
      </c>
      <c r="M548" s="23">
        <v>0.0</v>
      </c>
      <c r="N548" s="26"/>
      <c r="O548" s="21">
        <v>0.0</v>
      </c>
      <c r="P548" s="21">
        <v>0.0</v>
      </c>
      <c r="Q548" s="25">
        <v>0.0</v>
      </c>
      <c r="R548" s="23">
        <v>0.0</v>
      </c>
      <c r="S548" s="27">
        <v>0.0</v>
      </c>
      <c r="T548" s="21">
        <v>0.0</v>
      </c>
      <c r="U548" s="21">
        <v>0.0</v>
      </c>
      <c r="V548" s="25">
        <v>0.0</v>
      </c>
      <c r="W548" s="23">
        <v>0.0</v>
      </c>
      <c r="X548" s="23"/>
      <c r="Y548" s="21">
        <v>0.0</v>
      </c>
      <c r="Z548" s="21">
        <v>0.0</v>
      </c>
      <c r="AA548" s="25">
        <v>0.0</v>
      </c>
      <c r="AB548" s="23">
        <v>0.0</v>
      </c>
      <c r="AC548" s="24">
        <v>0.0</v>
      </c>
      <c r="AD548" s="21">
        <v>0.0</v>
      </c>
      <c r="AE548" s="21">
        <v>0.0</v>
      </c>
      <c r="AF548" s="25">
        <v>0.0</v>
      </c>
      <c r="AG548" s="23">
        <v>0.0</v>
      </c>
      <c r="AH548" s="27">
        <v>0.0</v>
      </c>
      <c r="AI548" s="21">
        <v>0.0</v>
      </c>
      <c r="AJ548" s="21">
        <v>0.0</v>
      </c>
    </row>
    <row r="549" hidden="1">
      <c r="A549" s="26"/>
      <c r="B549" s="26"/>
      <c r="C549" s="26"/>
      <c r="D549" s="26"/>
      <c r="E549" s="26"/>
      <c r="F549" s="21">
        <v>0.0</v>
      </c>
      <c r="G549" s="22">
        <v>0.0</v>
      </c>
      <c r="H549" s="23"/>
      <c r="I549" s="23">
        <v>0.1</v>
      </c>
      <c r="J549" s="23">
        <v>0.0</v>
      </c>
      <c r="K549" s="24">
        <v>0.0</v>
      </c>
      <c r="L549" s="25">
        <v>0.0</v>
      </c>
      <c r="M549" s="23">
        <v>0.0</v>
      </c>
      <c r="N549" s="26"/>
      <c r="O549" s="21">
        <v>0.0</v>
      </c>
      <c r="P549" s="21">
        <v>0.0</v>
      </c>
      <c r="Q549" s="25">
        <v>0.0</v>
      </c>
      <c r="R549" s="23">
        <v>0.0</v>
      </c>
      <c r="S549" s="27">
        <v>0.0</v>
      </c>
      <c r="T549" s="21">
        <v>0.0</v>
      </c>
      <c r="U549" s="21">
        <v>0.0</v>
      </c>
      <c r="V549" s="25">
        <v>0.0</v>
      </c>
      <c r="W549" s="23">
        <v>0.0</v>
      </c>
      <c r="X549" s="23"/>
      <c r="Y549" s="21">
        <v>0.0</v>
      </c>
      <c r="Z549" s="21">
        <v>0.0</v>
      </c>
      <c r="AA549" s="25">
        <v>0.0</v>
      </c>
      <c r="AB549" s="23">
        <v>0.0</v>
      </c>
      <c r="AC549" s="24">
        <v>0.0</v>
      </c>
      <c r="AD549" s="21">
        <v>0.0</v>
      </c>
      <c r="AE549" s="21">
        <v>0.0</v>
      </c>
      <c r="AF549" s="25">
        <v>0.0</v>
      </c>
      <c r="AG549" s="23">
        <v>0.0</v>
      </c>
      <c r="AH549" s="27">
        <v>0.0</v>
      </c>
      <c r="AI549" s="21">
        <v>0.0</v>
      </c>
      <c r="AJ549" s="21">
        <v>0.0</v>
      </c>
    </row>
    <row r="550" hidden="1">
      <c r="A550" s="26"/>
      <c r="B550" s="26"/>
      <c r="C550" s="26"/>
      <c r="D550" s="26"/>
      <c r="E550" s="26"/>
      <c r="F550" s="21">
        <v>0.0</v>
      </c>
      <c r="G550" s="22">
        <v>0.0</v>
      </c>
      <c r="H550" s="23"/>
      <c r="I550" s="23">
        <v>0.1</v>
      </c>
      <c r="J550" s="23">
        <v>0.0</v>
      </c>
      <c r="K550" s="24">
        <v>0.0</v>
      </c>
      <c r="L550" s="25">
        <v>0.0</v>
      </c>
      <c r="M550" s="23">
        <v>0.0</v>
      </c>
      <c r="N550" s="26"/>
      <c r="O550" s="21">
        <v>0.0</v>
      </c>
      <c r="P550" s="21">
        <v>0.0</v>
      </c>
      <c r="Q550" s="25">
        <v>0.0</v>
      </c>
      <c r="R550" s="23">
        <v>0.0</v>
      </c>
      <c r="S550" s="27">
        <v>0.0</v>
      </c>
      <c r="T550" s="21">
        <v>0.0</v>
      </c>
      <c r="U550" s="21">
        <v>0.0</v>
      </c>
      <c r="V550" s="25">
        <v>0.0</v>
      </c>
      <c r="W550" s="23">
        <v>0.0</v>
      </c>
      <c r="X550" s="23"/>
      <c r="Y550" s="21">
        <v>0.0</v>
      </c>
      <c r="Z550" s="21">
        <v>0.0</v>
      </c>
      <c r="AA550" s="25">
        <v>0.0</v>
      </c>
      <c r="AB550" s="23">
        <v>0.0</v>
      </c>
      <c r="AC550" s="24">
        <v>0.0</v>
      </c>
      <c r="AD550" s="21">
        <v>0.0</v>
      </c>
      <c r="AE550" s="21">
        <v>0.0</v>
      </c>
      <c r="AF550" s="25">
        <v>0.0</v>
      </c>
      <c r="AG550" s="23">
        <v>0.0</v>
      </c>
      <c r="AH550" s="27">
        <v>0.0</v>
      </c>
      <c r="AI550" s="21">
        <v>0.0</v>
      </c>
      <c r="AJ550" s="21">
        <v>0.0</v>
      </c>
    </row>
    <row r="551" hidden="1">
      <c r="A551" s="26"/>
      <c r="B551" s="26"/>
      <c r="C551" s="26"/>
      <c r="D551" s="26"/>
      <c r="E551" s="26"/>
      <c r="F551" s="21">
        <v>0.0</v>
      </c>
      <c r="G551" s="22">
        <v>0.0</v>
      </c>
      <c r="H551" s="23"/>
      <c r="I551" s="23">
        <v>0.1</v>
      </c>
      <c r="J551" s="23">
        <v>0.0</v>
      </c>
      <c r="K551" s="24">
        <v>0.0</v>
      </c>
      <c r="L551" s="25">
        <v>0.0</v>
      </c>
      <c r="M551" s="23">
        <v>0.0</v>
      </c>
      <c r="N551" s="26"/>
      <c r="O551" s="21">
        <v>0.0</v>
      </c>
      <c r="P551" s="21">
        <v>0.0</v>
      </c>
      <c r="Q551" s="25">
        <v>0.0</v>
      </c>
      <c r="R551" s="23">
        <v>0.0</v>
      </c>
      <c r="S551" s="27">
        <v>0.0</v>
      </c>
      <c r="T551" s="21">
        <v>0.0</v>
      </c>
      <c r="U551" s="21">
        <v>0.0</v>
      </c>
      <c r="V551" s="25">
        <v>0.0</v>
      </c>
      <c r="W551" s="23">
        <v>0.0</v>
      </c>
      <c r="X551" s="23"/>
      <c r="Y551" s="21">
        <v>0.0</v>
      </c>
      <c r="Z551" s="21">
        <v>0.0</v>
      </c>
      <c r="AA551" s="25">
        <v>0.0</v>
      </c>
      <c r="AB551" s="23">
        <v>0.0</v>
      </c>
      <c r="AC551" s="24">
        <v>0.0</v>
      </c>
      <c r="AD551" s="21">
        <v>0.0</v>
      </c>
      <c r="AE551" s="21">
        <v>0.0</v>
      </c>
      <c r="AF551" s="25">
        <v>0.0</v>
      </c>
      <c r="AG551" s="23">
        <v>0.0</v>
      </c>
      <c r="AH551" s="27">
        <v>0.0</v>
      </c>
      <c r="AI551" s="21">
        <v>0.0</v>
      </c>
      <c r="AJ551" s="21">
        <v>0.0</v>
      </c>
    </row>
    <row r="552" hidden="1">
      <c r="A552" s="26"/>
      <c r="B552" s="26"/>
      <c r="C552" s="26"/>
      <c r="D552" s="26"/>
      <c r="E552" s="26"/>
      <c r="F552" s="21">
        <v>0.0</v>
      </c>
      <c r="G552" s="22">
        <v>0.0</v>
      </c>
      <c r="H552" s="23"/>
      <c r="I552" s="23">
        <v>0.1</v>
      </c>
      <c r="J552" s="23">
        <v>0.0</v>
      </c>
      <c r="K552" s="24">
        <v>0.0</v>
      </c>
      <c r="L552" s="25">
        <v>0.0</v>
      </c>
      <c r="M552" s="23">
        <v>0.0</v>
      </c>
      <c r="N552" s="26"/>
      <c r="O552" s="21">
        <v>0.0</v>
      </c>
      <c r="P552" s="21">
        <v>0.0</v>
      </c>
      <c r="Q552" s="25">
        <v>0.0</v>
      </c>
      <c r="R552" s="23">
        <v>0.0</v>
      </c>
      <c r="S552" s="27">
        <v>0.0</v>
      </c>
      <c r="T552" s="21">
        <v>0.0</v>
      </c>
      <c r="U552" s="21">
        <v>0.0</v>
      </c>
      <c r="V552" s="25">
        <v>0.0</v>
      </c>
      <c r="W552" s="23">
        <v>0.0</v>
      </c>
      <c r="X552" s="23"/>
      <c r="Y552" s="21">
        <v>0.0</v>
      </c>
      <c r="Z552" s="21">
        <v>0.0</v>
      </c>
      <c r="AA552" s="25">
        <v>0.0</v>
      </c>
      <c r="AB552" s="23">
        <v>0.0</v>
      </c>
      <c r="AC552" s="24">
        <v>0.0</v>
      </c>
      <c r="AD552" s="21">
        <v>0.0</v>
      </c>
      <c r="AE552" s="21">
        <v>0.0</v>
      </c>
      <c r="AF552" s="25">
        <v>0.0</v>
      </c>
      <c r="AG552" s="23">
        <v>0.0</v>
      </c>
      <c r="AH552" s="27">
        <v>0.0</v>
      </c>
      <c r="AI552" s="21">
        <v>0.0</v>
      </c>
      <c r="AJ552" s="21">
        <v>0.0</v>
      </c>
    </row>
    <row r="553" hidden="1">
      <c r="A553" s="26"/>
      <c r="B553" s="26"/>
      <c r="C553" s="26"/>
      <c r="D553" s="26"/>
      <c r="E553" s="26"/>
      <c r="F553" s="21">
        <v>0.0</v>
      </c>
      <c r="G553" s="22">
        <v>0.0</v>
      </c>
      <c r="H553" s="23"/>
      <c r="I553" s="23">
        <v>0.1</v>
      </c>
      <c r="J553" s="23">
        <v>0.0</v>
      </c>
      <c r="K553" s="24">
        <v>0.0</v>
      </c>
      <c r="L553" s="25">
        <v>0.0</v>
      </c>
      <c r="M553" s="23">
        <v>0.0</v>
      </c>
      <c r="N553" s="26"/>
      <c r="O553" s="21">
        <v>0.0</v>
      </c>
      <c r="P553" s="21">
        <v>0.0</v>
      </c>
      <c r="Q553" s="25">
        <v>0.0</v>
      </c>
      <c r="R553" s="23">
        <v>0.0</v>
      </c>
      <c r="S553" s="27">
        <v>0.0</v>
      </c>
      <c r="T553" s="21">
        <v>0.0</v>
      </c>
      <c r="U553" s="21">
        <v>0.0</v>
      </c>
      <c r="V553" s="25">
        <v>0.0</v>
      </c>
      <c r="W553" s="23">
        <v>0.0</v>
      </c>
      <c r="X553" s="23"/>
      <c r="Y553" s="21">
        <v>0.0</v>
      </c>
      <c r="Z553" s="21">
        <v>0.0</v>
      </c>
      <c r="AA553" s="25">
        <v>0.0</v>
      </c>
      <c r="AB553" s="23">
        <v>0.0</v>
      </c>
      <c r="AC553" s="24">
        <v>0.0</v>
      </c>
      <c r="AD553" s="21">
        <v>0.0</v>
      </c>
      <c r="AE553" s="21">
        <v>0.0</v>
      </c>
      <c r="AF553" s="25">
        <v>0.0</v>
      </c>
      <c r="AG553" s="23">
        <v>0.0</v>
      </c>
      <c r="AH553" s="27">
        <v>0.0</v>
      </c>
      <c r="AI553" s="21">
        <v>0.0</v>
      </c>
      <c r="AJ553" s="21">
        <v>0.0</v>
      </c>
    </row>
    <row r="554" hidden="1">
      <c r="A554" s="26"/>
      <c r="B554" s="26"/>
      <c r="C554" s="26"/>
      <c r="D554" s="26"/>
      <c r="E554" s="26"/>
      <c r="F554" s="21">
        <v>0.0</v>
      </c>
      <c r="G554" s="22">
        <v>0.0</v>
      </c>
      <c r="H554" s="23"/>
      <c r="I554" s="23">
        <v>0.1</v>
      </c>
      <c r="J554" s="23">
        <v>0.0</v>
      </c>
      <c r="K554" s="24">
        <v>0.0</v>
      </c>
      <c r="L554" s="25">
        <v>0.0</v>
      </c>
      <c r="M554" s="23">
        <v>0.0</v>
      </c>
      <c r="N554" s="26"/>
      <c r="O554" s="21">
        <v>0.0</v>
      </c>
      <c r="P554" s="21">
        <v>0.0</v>
      </c>
      <c r="Q554" s="25">
        <v>0.0</v>
      </c>
      <c r="R554" s="23">
        <v>0.0</v>
      </c>
      <c r="S554" s="27">
        <v>0.0</v>
      </c>
      <c r="T554" s="21">
        <v>0.0</v>
      </c>
      <c r="U554" s="21">
        <v>0.0</v>
      </c>
      <c r="V554" s="25">
        <v>0.0</v>
      </c>
      <c r="W554" s="23">
        <v>0.0</v>
      </c>
      <c r="X554" s="23"/>
      <c r="Y554" s="21">
        <v>0.0</v>
      </c>
      <c r="Z554" s="21">
        <v>0.0</v>
      </c>
      <c r="AA554" s="25">
        <v>0.0</v>
      </c>
      <c r="AB554" s="23">
        <v>0.0</v>
      </c>
      <c r="AC554" s="24">
        <v>0.0</v>
      </c>
      <c r="AD554" s="21">
        <v>0.0</v>
      </c>
      <c r="AE554" s="21">
        <v>0.0</v>
      </c>
      <c r="AF554" s="25">
        <v>0.0</v>
      </c>
      <c r="AG554" s="23">
        <v>0.0</v>
      </c>
      <c r="AH554" s="27">
        <v>0.0</v>
      </c>
      <c r="AI554" s="21">
        <v>0.0</v>
      </c>
      <c r="AJ554" s="21">
        <v>0.0</v>
      </c>
    </row>
    <row r="555" hidden="1">
      <c r="A555" s="26"/>
      <c r="B555" s="26"/>
      <c r="C555" s="26"/>
      <c r="D555" s="26"/>
      <c r="E555" s="26"/>
      <c r="F555" s="21">
        <v>0.0</v>
      </c>
      <c r="G555" s="22">
        <v>0.0</v>
      </c>
      <c r="H555" s="23"/>
      <c r="I555" s="23">
        <v>0.1</v>
      </c>
      <c r="J555" s="23">
        <v>0.0</v>
      </c>
      <c r="K555" s="24">
        <v>0.0</v>
      </c>
      <c r="L555" s="25">
        <v>0.0</v>
      </c>
      <c r="M555" s="23">
        <v>0.0</v>
      </c>
      <c r="N555" s="26"/>
      <c r="O555" s="21">
        <v>0.0</v>
      </c>
      <c r="P555" s="21">
        <v>0.0</v>
      </c>
      <c r="Q555" s="25">
        <v>0.0</v>
      </c>
      <c r="R555" s="23">
        <v>0.0</v>
      </c>
      <c r="S555" s="27">
        <v>0.0</v>
      </c>
      <c r="T555" s="21">
        <v>0.0</v>
      </c>
      <c r="U555" s="21">
        <v>0.0</v>
      </c>
      <c r="V555" s="25">
        <v>0.0</v>
      </c>
      <c r="W555" s="23">
        <v>0.0</v>
      </c>
      <c r="X555" s="23"/>
      <c r="Y555" s="21">
        <v>0.0</v>
      </c>
      <c r="Z555" s="21">
        <v>0.0</v>
      </c>
      <c r="AA555" s="25">
        <v>0.0</v>
      </c>
      <c r="AB555" s="23">
        <v>0.0</v>
      </c>
      <c r="AC555" s="24">
        <v>0.0</v>
      </c>
      <c r="AD555" s="21">
        <v>0.0</v>
      </c>
      <c r="AE555" s="21">
        <v>0.0</v>
      </c>
      <c r="AF555" s="25">
        <v>0.0</v>
      </c>
      <c r="AG555" s="23">
        <v>0.0</v>
      </c>
      <c r="AH555" s="27">
        <v>0.0</v>
      </c>
      <c r="AI555" s="21">
        <v>0.0</v>
      </c>
      <c r="AJ555" s="21">
        <v>0.0</v>
      </c>
    </row>
    <row r="556" hidden="1">
      <c r="A556" s="26"/>
      <c r="B556" s="26"/>
      <c r="C556" s="26"/>
      <c r="D556" s="26"/>
      <c r="E556" s="26"/>
      <c r="F556" s="21">
        <v>0.0</v>
      </c>
      <c r="G556" s="22">
        <v>0.0</v>
      </c>
      <c r="H556" s="23"/>
      <c r="I556" s="23">
        <v>0.1</v>
      </c>
      <c r="J556" s="23">
        <v>0.0</v>
      </c>
      <c r="K556" s="24">
        <v>0.0</v>
      </c>
      <c r="L556" s="25">
        <v>0.0</v>
      </c>
      <c r="M556" s="23">
        <v>0.0</v>
      </c>
      <c r="N556" s="26"/>
      <c r="O556" s="21">
        <v>0.0</v>
      </c>
      <c r="P556" s="21">
        <v>0.0</v>
      </c>
      <c r="Q556" s="25">
        <v>0.0</v>
      </c>
      <c r="R556" s="23">
        <v>0.0</v>
      </c>
      <c r="S556" s="27">
        <v>0.0</v>
      </c>
      <c r="T556" s="21">
        <v>0.0</v>
      </c>
      <c r="U556" s="21">
        <v>0.0</v>
      </c>
      <c r="V556" s="25">
        <v>0.0</v>
      </c>
      <c r="W556" s="23">
        <v>0.0</v>
      </c>
      <c r="X556" s="23"/>
      <c r="Y556" s="21">
        <v>0.0</v>
      </c>
      <c r="Z556" s="21">
        <v>0.0</v>
      </c>
      <c r="AA556" s="25">
        <v>0.0</v>
      </c>
      <c r="AB556" s="23">
        <v>0.0</v>
      </c>
      <c r="AC556" s="24">
        <v>0.0</v>
      </c>
      <c r="AD556" s="21">
        <v>0.0</v>
      </c>
      <c r="AE556" s="21">
        <v>0.0</v>
      </c>
      <c r="AF556" s="25">
        <v>0.0</v>
      </c>
      <c r="AG556" s="23">
        <v>0.0</v>
      </c>
      <c r="AH556" s="27">
        <v>0.0</v>
      </c>
      <c r="AI556" s="21">
        <v>0.0</v>
      </c>
      <c r="AJ556" s="21">
        <v>0.0</v>
      </c>
    </row>
    <row r="557" hidden="1">
      <c r="A557" s="26"/>
      <c r="B557" s="26"/>
      <c r="C557" s="26"/>
      <c r="D557" s="26"/>
      <c r="E557" s="26"/>
      <c r="F557" s="21">
        <v>0.0</v>
      </c>
      <c r="G557" s="22">
        <v>0.0</v>
      </c>
      <c r="H557" s="23"/>
      <c r="I557" s="23">
        <v>0.1</v>
      </c>
      <c r="J557" s="23">
        <v>0.0</v>
      </c>
      <c r="K557" s="24">
        <v>0.0</v>
      </c>
      <c r="L557" s="25">
        <v>0.0</v>
      </c>
      <c r="M557" s="23">
        <v>0.0</v>
      </c>
      <c r="N557" s="26"/>
      <c r="O557" s="21">
        <v>0.0</v>
      </c>
      <c r="P557" s="21">
        <v>0.0</v>
      </c>
      <c r="Q557" s="25">
        <v>0.0</v>
      </c>
      <c r="R557" s="23">
        <v>0.0</v>
      </c>
      <c r="S557" s="27">
        <v>0.0</v>
      </c>
      <c r="T557" s="21">
        <v>0.0</v>
      </c>
      <c r="U557" s="21">
        <v>0.0</v>
      </c>
      <c r="V557" s="25">
        <v>0.0</v>
      </c>
      <c r="W557" s="23">
        <v>0.0</v>
      </c>
      <c r="X557" s="23"/>
      <c r="Y557" s="21">
        <v>0.0</v>
      </c>
      <c r="Z557" s="21">
        <v>0.0</v>
      </c>
      <c r="AA557" s="25">
        <v>0.0</v>
      </c>
      <c r="AB557" s="23">
        <v>0.0</v>
      </c>
      <c r="AC557" s="24">
        <v>0.0</v>
      </c>
      <c r="AD557" s="21">
        <v>0.0</v>
      </c>
      <c r="AE557" s="21">
        <v>0.0</v>
      </c>
      <c r="AF557" s="25">
        <v>0.0</v>
      </c>
      <c r="AG557" s="23">
        <v>0.0</v>
      </c>
      <c r="AH557" s="27">
        <v>0.0</v>
      </c>
      <c r="AI557" s="21">
        <v>0.0</v>
      </c>
      <c r="AJ557" s="21">
        <v>0.0</v>
      </c>
    </row>
    <row r="558" hidden="1">
      <c r="A558" s="26"/>
      <c r="B558" s="26"/>
      <c r="C558" s="26"/>
      <c r="D558" s="26"/>
      <c r="E558" s="26"/>
      <c r="F558" s="21">
        <v>0.0</v>
      </c>
      <c r="G558" s="22">
        <v>0.0</v>
      </c>
      <c r="H558" s="23"/>
      <c r="I558" s="23">
        <v>0.1</v>
      </c>
      <c r="J558" s="23">
        <v>0.0</v>
      </c>
      <c r="K558" s="24">
        <v>0.0</v>
      </c>
      <c r="L558" s="25">
        <v>0.0</v>
      </c>
      <c r="M558" s="23">
        <v>0.0</v>
      </c>
      <c r="N558" s="26"/>
      <c r="O558" s="21">
        <v>0.0</v>
      </c>
      <c r="P558" s="21">
        <v>0.0</v>
      </c>
      <c r="Q558" s="25">
        <v>0.0</v>
      </c>
      <c r="R558" s="23">
        <v>0.0</v>
      </c>
      <c r="S558" s="27">
        <v>0.0</v>
      </c>
      <c r="T558" s="21">
        <v>0.0</v>
      </c>
      <c r="U558" s="21">
        <v>0.0</v>
      </c>
      <c r="V558" s="25">
        <v>0.0</v>
      </c>
      <c r="W558" s="23">
        <v>0.0</v>
      </c>
      <c r="X558" s="23"/>
      <c r="Y558" s="21">
        <v>0.0</v>
      </c>
      <c r="Z558" s="21">
        <v>0.0</v>
      </c>
      <c r="AA558" s="25">
        <v>0.0</v>
      </c>
      <c r="AB558" s="23">
        <v>0.0</v>
      </c>
      <c r="AC558" s="24">
        <v>0.0</v>
      </c>
      <c r="AD558" s="21">
        <v>0.0</v>
      </c>
      <c r="AE558" s="21">
        <v>0.0</v>
      </c>
      <c r="AF558" s="25">
        <v>0.0</v>
      </c>
      <c r="AG558" s="23">
        <v>0.0</v>
      </c>
      <c r="AH558" s="27">
        <v>0.0</v>
      </c>
      <c r="AI558" s="21">
        <v>0.0</v>
      </c>
      <c r="AJ558" s="21">
        <v>0.0</v>
      </c>
    </row>
    <row r="559" hidden="1">
      <c r="A559" s="26"/>
      <c r="B559" s="26"/>
      <c r="C559" s="26"/>
      <c r="D559" s="26"/>
      <c r="E559" s="26"/>
      <c r="F559" s="21">
        <v>0.0</v>
      </c>
      <c r="G559" s="22">
        <v>0.0</v>
      </c>
      <c r="H559" s="23"/>
      <c r="I559" s="23">
        <v>0.1</v>
      </c>
      <c r="J559" s="23">
        <v>0.0</v>
      </c>
      <c r="K559" s="24">
        <v>0.0</v>
      </c>
      <c r="L559" s="25">
        <v>0.0</v>
      </c>
      <c r="M559" s="23">
        <v>0.0</v>
      </c>
      <c r="N559" s="26"/>
      <c r="O559" s="21">
        <v>0.0</v>
      </c>
      <c r="P559" s="21">
        <v>0.0</v>
      </c>
      <c r="Q559" s="25">
        <v>0.0</v>
      </c>
      <c r="R559" s="23">
        <v>0.0</v>
      </c>
      <c r="S559" s="27">
        <v>0.0</v>
      </c>
      <c r="T559" s="21">
        <v>0.0</v>
      </c>
      <c r="U559" s="21">
        <v>0.0</v>
      </c>
      <c r="V559" s="25">
        <v>0.0</v>
      </c>
      <c r="W559" s="23">
        <v>0.0</v>
      </c>
      <c r="X559" s="23"/>
      <c r="Y559" s="21">
        <v>0.0</v>
      </c>
      <c r="Z559" s="21">
        <v>0.0</v>
      </c>
      <c r="AA559" s="25">
        <v>0.0</v>
      </c>
      <c r="AB559" s="23">
        <v>0.0</v>
      </c>
      <c r="AC559" s="24">
        <v>0.0</v>
      </c>
      <c r="AD559" s="21">
        <v>0.0</v>
      </c>
      <c r="AE559" s="21">
        <v>0.0</v>
      </c>
      <c r="AF559" s="25">
        <v>0.0</v>
      </c>
      <c r="AG559" s="23">
        <v>0.0</v>
      </c>
      <c r="AH559" s="27">
        <v>0.0</v>
      </c>
      <c r="AI559" s="21">
        <v>0.0</v>
      </c>
      <c r="AJ559" s="21">
        <v>0.0</v>
      </c>
    </row>
    <row r="560" hidden="1">
      <c r="A560" s="26"/>
      <c r="B560" s="26"/>
      <c r="C560" s="26"/>
      <c r="D560" s="26"/>
      <c r="E560" s="26"/>
      <c r="F560" s="21">
        <v>0.0</v>
      </c>
      <c r="G560" s="22">
        <v>0.0</v>
      </c>
      <c r="H560" s="23"/>
      <c r="I560" s="23">
        <v>0.1</v>
      </c>
      <c r="J560" s="23">
        <v>0.0</v>
      </c>
      <c r="K560" s="24">
        <v>0.0</v>
      </c>
      <c r="L560" s="25">
        <v>0.0</v>
      </c>
      <c r="M560" s="23">
        <v>0.0</v>
      </c>
      <c r="N560" s="26"/>
      <c r="O560" s="21">
        <v>0.0</v>
      </c>
      <c r="P560" s="21">
        <v>0.0</v>
      </c>
      <c r="Q560" s="25">
        <v>0.0</v>
      </c>
      <c r="R560" s="23">
        <v>0.0</v>
      </c>
      <c r="S560" s="27">
        <v>0.0</v>
      </c>
      <c r="T560" s="21">
        <v>0.0</v>
      </c>
      <c r="U560" s="21">
        <v>0.0</v>
      </c>
      <c r="V560" s="25">
        <v>0.0</v>
      </c>
      <c r="W560" s="23">
        <v>0.0</v>
      </c>
      <c r="X560" s="23"/>
      <c r="Y560" s="21">
        <v>0.0</v>
      </c>
      <c r="Z560" s="21">
        <v>0.0</v>
      </c>
      <c r="AA560" s="25">
        <v>0.0</v>
      </c>
      <c r="AB560" s="23">
        <v>0.0</v>
      </c>
      <c r="AC560" s="24">
        <v>0.0</v>
      </c>
      <c r="AD560" s="21">
        <v>0.0</v>
      </c>
      <c r="AE560" s="21">
        <v>0.0</v>
      </c>
      <c r="AF560" s="25">
        <v>0.0</v>
      </c>
      <c r="AG560" s="23">
        <v>0.0</v>
      </c>
      <c r="AH560" s="27">
        <v>0.0</v>
      </c>
      <c r="AI560" s="21">
        <v>0.0</v>
      </c>
      <c r="AJ560" s="21">
        <v>0.0</v>
      </c>
    </row>
    <row r="561" hidden="1">
      <c r="A561" s="26"/>
      <c r="B561" s="26"/>
      <c r="C561" s="26"/>
      <c r="D561" s="26"/>
      <c r="E561" s="26"/>
      <c r="F561" s="21">
        <v>0.0</v>
      </c>
      <c r="G561" s="22">
        <v>0.0</v>
      </c>
      <c r="H561" s="23"/>
      <c r="I561" s="23">
        <v>0.1</v>
      </c>
      <c r="J561" s="23">
        <v>0.0</v>
      </c>
      <c r="K561" s="24">
        <v>0.0</v>
      </c>
      <c r="L561" s="25">
        <v>0.0</v>
      </c>
      <c r="M561" s="23">
        <v>0.0</v>
      </c>
      <c r="N561" s="26"/>
      <c r="O561" s="21">
        <v>0.0</v>
      </c>
      <c r="P561" s="21">
        <v>0.0</v>
      </c>
      <c r="Q561" s="25">
        <v>0.0</v>
      </c>
      <c r="R561" s="23">
        <v>0.0</v>
      </c>
      <c r="S561" s="27">
        <v>0.0</v>
      </c>
      <c r="T561" s="21">
        <v>0.0</v>
      </c>
      <c r="U561" s="21">
        <v>0.0</v>
      </c>
      <c r="V561" s="25">
        <v>0.0</v>
      </c>
      <c r="W561" s="23">
        <v>0.0</v>
      </c>
      <c r="X561" s="23"/>
      <c r="Y561" s="21">
        <v>0.0</v>
      </c>
      <c r="Z561" s="21">
        <v>0.0</v>
      </c>
      <c r="AA561" s="25">
        <v>0.0</v>
      </c>
      <c r="AB561" s="23">
        <v>0.0</v>
      </c>
      <c r="AC561" s="24">
        <v>0.0</v>
      </c>
      <c r="AD561" s="21">
        <v>0.0</v>
      </c>
      <c r="AE561" s="21">
        <v>0.0</v>
      </c>
      <c r="AF561" s="25">
        <v>0.0</v>
      </c>
      <c r="AG561" s="23">
        <v>0.0</v>
      </c>
      <c r="AH561" s="27">
        <v>0.0</v>
      </c>
      <c r="AI561" s="21">
        <v>0.0</v>
      </c>
      <c r="AJ561" s="21">
        <v>0.0</v>
      </c>
    </row>
    <row r="562" hidden="1">
      <c r="A562" s="26"/>
      <c r="B562" s="26"/>
      <c r="C562" s="26"/>
      <c r="D562" s="26"/>
      <c r="E562" s="26"/>
      <c r="F562" s="21">
        <v>0.0</v>
      </c>
      <c r="G562" s="22">
        <v>0.0</v>
      </c>
      <c r="H562" s="23"/>
      <c r="I562" s="23">
        <v>0.1</v>
      </c>
      <c r="J562" s="23">
        <v>0.0</v>
      </c>
      <c r="K562" s="24">
        <v>0.0</v>
      </c>
      <c r="L562" s="25">
        <v>0.0</v>
      </c>
      <c r="M562" s="23">
        <v>0.0</v>
      </c>
      <c r="N562" s="26"/>
      <c r="O562" s="21">
        <v>0.0</v>
      </c>
      <c r="P562" s="21">
        <v>0.0</v>
      </c>
      <c r="Q562" s="25">
        <v>0.0</v>
      </c>
      <c r="R562" s="23">
        <v>0.0</v>
      </c>
      <c r="S562" s="27">
        <v>0.0</v>
      </c>
      <c r="T562" s="21">
        <v>0.0</v>
      </c>
      <c r="U562" s="21">
        <v>0.0</v>
      </c>
      <c r="V562" s="25">
        <v>0.0</v>
      </c>
      <c r="W562" s="23">
        <v>0.0</v>
      </c>
      <c r="X562" s="23"/>
      <c r="Y562" s="21">
        <v>0.0</v>
      </c>
      <c r="Z562" s="21">
        <v>0.0</v>
      </c>
      <c r="AA562" s="25">
        <v>0.0</v>
      </c>
      <c r="AB562" s="23">
        <v>0.0</v>
      </c>
      <c r="AC562" s="24">
        <v>0.0</v>
      </c>
      <c r="AD562" s="21">
        <v>0.0</v>
      </c>
      <c r="AE562" s="21">
        <v>0.0</v>
      </c>
      <c r="AF562" s="25">
        <v>0.0</v>
      </c>
      <c r="AG562" s="23">
        <v>0.0</v>
      </c>
      <c r="AH562" s="27">
        <v>0.0</v>
      </c>
      <c r="AI562" s="21">
        <v>0.0</v>
      </c>
      <c r="AJ562" s="21">
        <v>0.0</v>
      </c>
    </row>
    <row r="563" hidden="1">
      <c r="A563" s="26"/>
      <c r="B563" s="26"/>
      <c r="C563" s="26"/>
      <c r="D563" s="26"/>
      <c r="E563" s="26"/>
      <c r="F563" s="21">
        <v>0.0</v>
      </c>
      <c r="G563" s="22">
        <v>0.0</v>
      </c>
      <c r="H563" s="23"/>
      <c r="I563" s="23">
        <v>0.1</v>
      </c>
      <c r="J563" s="23">
        <v>0.0</v>
      </c>
      <c r="K563" s="24">
        <v>0.0</v>
      </c>
      <c r="L563" s="25">
        <v>0.0</v>
      </c>
      <c r="M563" s="23">
        <v>0.0</v>
      </c>
      <c r="N563" s="26"/>
      <c r="O563" s="21">
        <v>0.0</v>
      </c>
      <c r="P563" s="21">
        <v>0.0</v>
      </c>
      <c r="Q563" s="25">
        <v>0.0</v>
      </c>
      <c r="R563" s="23">
        <v>0.0</v>
      </c>
      <c r="S563" s="27">
        <v>0.0</v>
      </c>
      <c r="T563" s="21">
        <v>0.0</v>
      </c>
      <c r="U563" s="21">
        <v>0.0</v>
      </c>
      <c r="V563" s="25">
        <v>0.0</v>
      </c>
      <c r="W563" s="23">
        <v>0.0</v>
      </c>
      <c r="X563" s="23"/>
      <c r="Y563" s="21">
        <v>0.0</v>
      </c>
      <c r="Z563" s="21">
        <v>0.0</v>
      </c>
      <c r="AA563" s="25">
        <v>0.0</v>
      </c>
      <c r="AB563" s="23">
        <v>0.0</v>
      </c>
      <c r="AC563" s="24">
        <v>0.0</v>
      </c>
      <c r="AD563" s="21">
        <v>0.0</v>
      </c>
      <c r="AE563" s="21">
        <v>0.0</v>
      </c>
      <c r="AF563" s="25">
        <v>0.0</v>
      </c>
      <c r="AG563" s="23">
        <v>0.0</v>
      </c>
      <c r="AH563" s="27">
        <v>0.0</v>
      </c>
      <c r="AI563" s="21">
        <v>0.0</v>
      </c>
      <c r="AJ563" s="21">
        <v>0.0</v>
      </c>
    </row>
    <row r="564" hidden="1">
      <c r="A564" s="26"/>
      <c r="B564" s="26"/>
      <c r="C564" s="26"/>
      <c r="D564" s="26"/>
      <c r="E564" s="26"/>
      <c r="F564" s="21">
        <v>0.0</v>
      </c>
      <c r="G564" s="22">
        <v>0.0</v>
      </c>
      <c r="H564" s="23"/>
      <c r="I564" s="23">
        <v>0.1</v>
      </c>
      <c r="J564" s="23">
        <v>0.0</v>
      </c>
      <c r="K564" s="24">
        <v>0.0</v>
      </c>
      <c r="L564" s="25">
        <v>0.0</v>
      </c>
      <c r="M564" s="23">
        <v>0.0</v>
      </c>
      <c r="N564" s="26"/>
      <c r="O564" s="21">
        <v>0.0</v>
      </c>
      <c r="P564" s="21">
        <v>0.0</v>
      </c>
      <c r="Q564" s="25">
        <v>0.0</v>
      </c>
      <c r="R564" s="23">
        <v>0.0</v>
      </c>
      <c r="S564" s="27">
        <v>0.0</v>
      </c>
      <c r="T564" s="21">
        <v>0.0</v>
      </c>
      <c r="U564" s="21">
        <v>0.0</v>
      </c>
      <c r="V564" s="25">
        <v>0.0</v>
      </c>
      <c r="W564" s="23">
        <v>0.0</v>
      </c>
      <c r="X564" s="23"/>
      <c r="Y564" s="21">
        <v>0.0</v>
      </c>
      <c r="Z564" s="21">
        <v>0.0</v>
      </c>
      <c r="AA564" s="25">
        <v>0.0</v>
      </c>
      <c r="AB564" s="23">
        <v>0.0</v>
      </c>
      <c r="AC564" s="24">
        <v>0.0</v>
      </c>
      <c r="AD564" s="21">
        <v>0.0</v>
      </c>
      <c r="AE564" s="21">
        <v>0.0</v>
      </c>
      <c r="AF564" s="25">
        <v>0.0</v>
      </c>
      <c r="AG564" s="23">
        <v>0.0</v>
      </c>
      <c r="AH564" s="27">
        <v>0.0</v>
      </c>
      <c r="AI564" s="21">
        <v>0.0</v>
      </c>
      <c r="AJ564" s="21">
        <v>0.0</v>
      </c>
    </row>
    <row r="565" hidden="1">
      <c r="A565" s="26"/>
      <c r="B565" s="26"/>
      <c r="C565" s="26"/>
      <c r="D565" s="26"/>
      <c r="E565" s="26"/>
      <c r="F565" s="21">
        <v>0.0</v>
      </c>
      <c r="G565" s="22">
        <v>0.0</v>
      </c>
      <c r="H565" s="23"/>
      <c r="I565" s="23">
        <v>0.1</v>
      </c>
      <c r="J565" s="23">
        <v>0.0</v>
      </c>
      <c r="K565" s="24">
        <v>0.0</v>
      </c>
      <c r="L565" s="25">
        <v>0.0</v>
      </c>
      <c r="M565" s="23">
        <v>0.0</v>
      </c>
      <c r="N565" s="26"/>
      <c r="O565" s="21">
        <v>0.0</v>
      </c>
      <c r="P565" s="21">
        <v>0.0</v>
      </c>
      <c r="Q565" s="25">
        <v>0.0</v>
      </c>
      <c r="R565" s="23">
        <v>0.0</v>
      </c>
      <c r="S565" s="27">
        <v>0.0</v>
      </c>
      <c r="T565" s="21">
        <v>0.0</v>
      </c>
      <c r="U565" s="21">
        <v>0.0</v>
      </c>
      <c r="V565" s="25">
        <v>0.0</v>
      </c>
      <c r="W565" s="23">
        <v>0.0</v>
      </c>
      <c r="X565" s="23"/>
      <c r="Y565" s="21">
        <v>0.0</v>
      </c>
      <c r="Z565" s="21">
        <v>0.0</v>
      </c>
      <c r="AA565" s="25">
        <v>0.0</v>
      </c>
      <c r="AB565" s="23">
        <v>0.0</v>
      </c>
      <c r="AC565" s="24">
        <v>0.0</v>
      </c>
      <c r="AD565" s="21">
        <v>0.0</v>
      </c>
      <c r="AE565" s="21">
        <v>0.0</v>
      </c>
      <c r="AF565" s="25">
        <v>0.0</v>
      </c>
      <c r="AG565" s="23">
        <v>0.0</v>
      </c>
      <c r="AH565" s="27">
        <v>0.0</v>
      </c>
      <c r="AI565" s="21">
        <v>0.0</v>
      </c>
      <c r="AJ565" s="21">
        <v>0.0</v>
      </c>
    </row>
    <row r="566" hidden="1">
      <c r="A566" s="26"/>
      <c r="B566" s="26"/>
      <c r="C566" s="26"/>
      <c r="D566" s="26"/>
      <c r="E566" s="26"/>
      <c r="F566" s="21">
        <v>0.0</v>
      </c>
      <c r="G566" s="22">
        <v>0.0</v>
      </c>
      <c r="H566" s="23"/>
      <c r="I566" s="23">
        <v>0.1</v>
      </c>
      <c r="J566" s="23">
        <v>0.0</v>
      </c>
      <c r="K566" s="24">
        <v>0.0</v>
      </c>
      <c r="L566" s="25">
        <v>0.0</v>
      </c>
      <c r="M566" s="23">
        <v>0.0</v>
      </c>
      <c r="N566" s="26"/>
      <c r="O566" s="21">
        <v>0.0</v>
      </c>
      <c r="P566" s="21">
        <v>0.0</v>
      </c>
      <c r="Q566" s="25">
        <v>0.0</v>
      </c>
      <c r="R566" s="23">
        <v>0.0</v>
      </c>
      <c r="S566" s="27">
        <v>0.0</v>
      </c>
      <c r="T566" s="21">
        <v>0.0</v>
      </c>
      <c r="U566" s="21">
        <v>0.0</v>
      </c>
      <c r="V566" s="25">
        <v>0.0</v>
      </c>
      <c r="W566" s="23">
        <v>0.0</v>
      </c>
      <c r="X566" s="23"/>
      <c r="Y566" s="21">
        <v>0.0</v>
      </c>
      <c r="Z566" s="21">
        <v>0.0</v>
      </c>
      <c r="AA566" s="25">
        <v>0.0</v>
      </c>
      <c r="AB566" s="23">
        <v>0.0</v>
      </c>
      <c r="AC566" s="24">
        <v>0.0</v>
      </c>
      <c r="AD566" s="21">
        <v>0.0</v>
      </c>
      <c r="AE566" s="21">
        <v>0.0</v>
      </c>
      <c r="AF566" s="25">
        <v>0.0</v>
      </c>
      <c r="AG566" s="23">
        <v>0.0</v>
      </c>
      <c r="AH566" s="27">
        <v>0.0</v>
      </c>
      <c r="AI566" s="21">
        <v>0.0</v>
      </c>
      <c r="AJ566" s="21">
        <v>0.0</v>
      </c>
    </row>
    <row r="567" hidden="1">
      <c r="A567" s="26"/>
      <c r="B567" s="26"/>
      <c r="C567" s="26"/>
      <c r="D567" s="26"/>
      <c r="E567" s="26"/>
      <c r="F567" s="21">
        <v>0.0</v>
      </c>
      <c r="G567" s="22">
        <v>0.0</v>
      </c>
      <c r="H567" s="23"/>
      <c r="I567" s="23">
        <v>0.1</v>
      </c>
      <c r="J567" s="23">
        <v>0.0</v>
      </c>
      <c r="K567" s="24">
        <v>0.0</v>
      </c>
      <c r="L567" s="25">
        <v>0.0</v>
      </c>
      <c r="M567" s="23">
        <v>0.0</v>
      </c>
      <c r="N567" s="26"/>
      <c r="O567" s="21">
        <v>0.0</v>
      </c>
      <c r="P567" s="21">
        <v>0.0</v>
      </c>
      <c r="Q567" s="25">
        <v>0.0</v>
      </c>
      <c r="R567" s="23">
        <v>0.0</v>
      </c>
      <c r="S567" s="27">
        <v>0.0</v>
      </c>
      <c r="T567" s="21">
        <v>0.0</v>
      </c>
      <c r="U567" s="21">
        <v>0.0</v>
      </c>
      <c r="V567" s="25">
        <v>0.0</v>
      </c>
      <c r="W567" s="23">
        <v>0.0</v>
      </c>
      <c r="X567" s="23"/>
      <c r="Y567" s="21">
        <v>0.0</v>
      </c>
      <c r="Z567" s="21">
        <v>0.0</v>
      </c>
      <c r="AA567" s="25">
        <v>0.0</v>
      </c>
      <c r="AB567" s="23">
        <v>0.0</v>
      </c>
      <c r="AC567" s="24">
        <v>0.0</v>
      </c>
      <c r="AD567" s="21">
        <v>0.0</v>
      </c>
      <c r="AE567" s="21">
        <v>0.0</v>
      </c>
      <c r="AF567" s="25">
        <v>0.0</v>
      </c>
      <c r="AG567" s="23">
        <v>0.0</v>
      </c>
      <c r="AH567" s="27">
        <v>0.0</v>
      </c>
      <c r="AI567" s="21">
        <v>0.0</v>
      </c>
      <c r="AJ567" s="21">
        <v>0.0</v>
      </c>
    </row>
    <row r="568" hidden="1">
      <c r="A568" s="26"/>
      <c r="B568" s="26"/>
      <c r="C568" s="26"/>
      <c r="D568" s="26"/>
      <c r="E568" s="26"/>
      <c r="F568" s="21">
        <v>0.0</v>
      </c>
      <c r="G568" s="22">
        <v>0.0</v>
      </c>
      <c r="H568" s="23"/>
      <c r="I568" s="23">
        <v>0.1</v>
      </c>
      <c r="J568" s="23">
        <v>0.0</v>
      </c>
      <c r="K568" s="24">
        <v>0.0</v>
      </c>
      <c r="L568" s="25">
        <v>0.0</v>
      </c>
      <c r="M568" s="23">
        <v>0.0</v>
      </c>
      <c r="N568" s="26"/>
      <c r="O568" s="21">
        <v>0.0</v>
      </c>
      <c r="P568" s="21">
        <v>0.0</v>
      </c>
      <c r="Q568" s="25">
        <v>0.0</v>
      </c>
      <c r="R568" s="23">
        <v>0.0</v>
      </c>
      <c r="S568" s="27">
        <v>0.0</v>
      </c>
      <c r="T568" s="21">
        <v>0.0</v>
      </c>
      <c r="U568" s="21">
        <v>0.0</v>
      </c>
      <c r="V568" s="25">
        <v>0.0</v>
      </c>
      <c r="W568" s="23">
        <v>0.0</v>
      </c>
      <c r="X568" s="23"/>
      <c r="Y568" s="21">
        <v>0.0</v>
      </c>
      <c r="Z568" s="21">
        <v>0.0</v>
      </c>
      <c r="AA568" s="25">
        <v>0.0</v>
      </c>
      <c r="AB568" s="23">
        <v>0.0</v>
      </c>
      <c r="AC568" s="24">
        <v>0.0</v>
      </c>
      <c r="AD568" s="21">
        <v>0.0</v>
      </c>
      <c r="AE568" s="21">
        <v>0.0</v>
      </c>
      <c r="AF568" s="25">
        <v>0.0</v>
      </c>
      <c r="AG568" s="23">
        <v>0.0</v>
      </c>
      <c r="AH568" s="27">
        <v>0.0</v>
      </c>
      <c r="AI568" s="21">
        <v>0.0</v>
      </c>
      <c r="AJ568" s="21">
        <v>0.0</v>
      </c>
    </row>
    <row r="569" hidden="1">
      <c r="A569" s="26"/>
      <c r="B569" s="26"/>
      <c r="C569" s="26"/>
      <c r="D569" s="26"/>
      <c r="E569" s="26"/>
      <c r="F569" s="21">
        <v>0.0</v>
      </c>
      <c r="G569" s="22">
        <v>0.0</v>
      </c>
      <c r="H569" s="23"/>
      <c r="I569" s="23">
        <v>0.1</v>
      </c>
      <c r="J569" s="23">
        <v>0.0</v>
      </c>
      <c r="K569" s="24">
        <v>0.0</v>
      </c>
      <c r="L569" s="25">
        <v>0.0</v>
      </c>
      <c r="M569" s="23">
        <v>0.0</v>
      </c>
      <c r="N569" s="26"/>
      <c r="O569" s="21">
        <v>0.0</v>
      </c>
      <c r="P569" s="21">
        <v>0.0</v>
      </c>
      <c r="Q569" s="25">
        <v>0.0</v>
      </c>
      <c r="R569" s="23">
        <v>0.0</v>
      </c>
      <c r="S569" s="27">
        <v>0.0</v>
      </c>
      <c r="T569" s="21">
        <v>0.0</v>
      </c>
      <c r="U569" s="21">
        <v>0.0</v>
      </c>
      <c r="V569" s="25">
        <v>0.0</v>
      </c>
      <c r="W569" s="23">
        <v>0.0</v>
      </c>
      <c r="X569" s="23"/>
      <c r="Y569" s="21">
        <v>0.0</v>
      </c>
      <c r="Z569" s="21">
        <v>0.0</v>
      </c>
      <c r="AA569" s="25">
        <v>0.0</v>
      </c>
      <c r="AB569" s="23">
        <v>0.0</v>
      </c>
      <c r="AC569" s="24">
        <v>0.0</v>
      </c>
      <c r="AD569" s="21">
        <v>0.0</v>
      </c>
      <c r="AE569" s="21">
        <v>0.0</v>
      </c>
      <c r="AF569" s="25">
        <v>0.0</v>
      </c>
      <c r="AG569" s="23">
        <v>0.0</v>
      </c>
      <c r="AH569" s="27">
        <v>0.0</v>
      </c>
      <c r="AI569" s="21">
        <v>0.0</v>
      </c>
      <c r="AJ569" s="21">
        <v>0.0</v>
      </c>
    </row>
    <row r="570" hidden="1">
      <c r="A570" s="26"/>
      <c r="B570" s="26"/>
      <c r="C570" s="26"/>
      <c r="D570" s="26"/>
      <c r="E570" s="26"/>
      <c r="F570" s="21">
        <v>0.0</v>
      </c>
      <c r="G570" s="22">
        <v>0.0</v>
      </c>
      <c r="H570" s="23"/>
      <c r="I570" s="23">
        <v>0.1</v>
      </c>
      <c r="J570" s="23">
        <v>0.0</v>
      </c>
      <c r="K570" s="24">
        <v>0.0</v>
      </c>
      <c r="L570" s="25">
        <v>0.0</v>
      </c>
      <c r="M570" s="23">
        <v>0.0</v>
      </c>
      <c r="N570" s="26"/>
      <c r="O570" s="21">
        <v>0.0</v>
      </c>
      <c r="P570" s="21">
        <v>0.0</v>
      </c>
      <c r="Q570" s="25">
        <v>0.0</v>
      </c>
      <c r="R570" s="23">
        <v>0.0</v>
      </c>
      <c r="S570" s="27">
        <v>0.0</v>
      </c>
      <c r="T570" s="21">
        <v>0.0</v>
      </c>
      <c r="U570" s="21">
        <v>0.0</v>
      </c>
      <c r="V570" s="25">
        <v>0.0</v>
      </c>
      <c r="W570" s="23">
        <v>0.0</v>
      </c>
      <c r="X570" s="23"/>
      <c r="Y570" s="21">
        <v>0.0</v>
      </c>
      <c r="Z570" s="21">
        <v>0.0</v>
      </c>
      <c r="AA570" s="25">
        <v>0.0</v>
      </c>
      <c r="AB570" s="23">
        <v>0.0</v>
      </c>
      <c r="AC570" s="24">
        <v>0.0</v>
      </c>
      <c r="AD570" s="21">
        <v>0.0</v>
      </c>
      <c r="AE570" s="21">
        <v>0.0</v>
      </c>
      <c r="AF570" s="25">
        <v>0.0</v>
      </c>
      <c r="AG570" s="23">
        <v>0.0</v>
      </c>
      <c r="AH570" s="27">
        <v>0.0</v>
      </c>
      <c r="AI570" s="21">
        <v>0.0</v>
      </c>
      <c r="AJ570" s="21">
        <v>0.0</v>
      </c>
    </row>
    <row r="571" hidden="1">
      <c r="A571" s="26"/>
      <c r="B571" s="26"/>
      <c r="C571" s="26"/>
      <c r="D571" s="26"/>
      <c r="E571" s="26"/>
      <c r="F571" s="21">
        <v>0.0</v>
      </c>
      <c r="G571" s="22">
        <v>0.0</v>
      </c>
      <c r="H571" s="23"/>
      <c r="I571" s="23">
        <v>0.1</v>
      </c>
      <c r="J571" s="23">
        <v>0.0</v>
      </c>
      <c r="K571" s="24">
        <v>0.0</v>
      </c>
      <c r="L571" s="25">
        <v>0.0</v>
      </c>
      <c r="M571" s="23">
        <v>0.0</v>
      </c>
      <c r="N571" s="26"/>
      <c r="O571" s="21">
        <v>0.0</v>
      </c>
      <c r="P571" s="21">
        <v>0.0</v>
      </c>
      <c r="Q571" s="25">
        <v>0.0</v>
      </c>
      <c r="R571" s="23">
        <v>0.0</v>
      </c>
      <c r="S571" s="27">
        <v>0.0</v>
      </c>
      <c r="T571" s="21">
        <v>0.0</v>
      </c>
      <c r="U571" s="21">
        <v>0.0</v>
      </c>
      <c r="V571" s="25">
        <v>0.0</v>
      </c>
      <c r="W571" s="23">
        <v>0.0</v>
      </c>
      <c r="X571" s="23"/>
      <c r="Y571" s="21">
        <v>0.0</v>
      </c>
      <c r="Z571" s="21">
        <v>0.0</v>
      </c>
      <c r="AA571" s="25">
        <v>0.0</v>
      </c>
      <c r="AB571" s="23">
        <v>0.0</v>
      </c>
      <c r="AC571" s="24">
        <v>0.0</v>
      </c>
      <c r="AD571" s="21">
        <v>0.0</v>
      </c>
      <c r="AE571" s="21">
        <v>0.0</v>
      </c>
      <c r="AF571" s="25">
        <v>0.0</v>
      </c>
      <c r="AG571" s="23">
        <v>0.0</v>
      </c>
      <c r="AH571" s="27">
        <v>0.0</v>
      </c>
      <c r="AI571" s="21">
        <v>0.0</v>
      </c>
      <c r="AJ571" s="21">
        <v>0.0</v>
      </c>
    </row>
    <row r="572" hidden="1">
      <c r="A572" s="26"/>
      <c r="B572" s="26"/>
      <c r="C572" s="26"/>
      <c r="D572" s="26"/>
      <c r="E572" s="26"/>
      <c r="F572" s="21">
        <v>0.0</v>
      </c>
      <c r="G572" s="22">
        <v>0.0</v>
      </c>
      <c r="H572" s="23"/>
      <c r="I572" s="23">
        <v>0.1</v>
      </c>
      <c r="J572" s="23">
        <v>0.0</v>
      </c>
      <c r="K572" s="24">
        <v>0.0</v>
      </c>
      <c r="L572" s="25">
        <v>0.0</v>
      </c>
      <c r="M572" s="23">
        <v>0.0</v>
      </c>
      <c r="N572" s="26"/>
      <c r="O572" s="21">
        <v>0.0</v>
      </c>
      <c r="P572" s="21">
        <v>0.0</v>
      </c>
      <c r="Q572" s="25">
        <v>0.0</v>
      </c>
      <c r="R572" s="23">
        <v>0.0</v>
      </c>
      <c r="S572" s="27">
        <v>0.0</v>
      </c>
      <c r="T572" s="21">
        <v>0.0</v>
      </c>
      <c r="U572" s="21">
        <v>0.0</v>
      </c>
      <c r="V572" s="25">
        <v>0.0</v>
      </c>
      <c r="W572" s="23">
        <v>0.0</v>
      </c>
      <c r="X572" s="23"/>
      <c r="Y572" s="21">
        <v>0.0</v>
      </c>
      <c r="Z572" s="21">
        <v>0.0</v>
      </c>
      <c r="AA572" s="25">
        <v>0.0</v>
      </c>
      <c r="AB572" s="23">
        <v>0.0</v>
      </c>
      <c r="AC572" s="24">
        <v>0.0</v>
      </c>
      <c r="AD572" s="21">
        <v>0.0</v>
      </c>
      <c r="AE572" s="21">
        <v>0.0</v>
      </c>
      <c r="AF572" s="25">
        <v>0.0</v>
      </c>
      <c r="AG572" s="23">
        <v>0.0</v>
      </c>
      <c r="AH572" s="27">
        <v>0.0</v>
      </c>
      <c r="AI572" s="21">
        <v>0.0</v>
      </c>
      <c r="AJ572" s="21">
        <v>0.0</v>
      </c>
    </row>
    <row r="573" hidden="1">
      <c r="A573" s="26"/>
      <c r="B573" s="26"/>
      <c r="C573" s="26"/>
      <c r="D573" s="26"/>
      <c r="E573" s="26"/>
      <c r="F573" s="21">
        <v>0.0</v>
      </c>
      <c r="G573" s="22">
        <v>0.0</v>
      </c>
      <c r="H573" s="23"/>
      <c r="I573" s="23">
        <v>0.1</v>
      </c>
      <c r="J573" s="23">
        <v>0.0</v>
      </c>
      <c r="K573" s="24">
        <v>0.0</v>
      </c>
      <c r="L573" s="25">
        <v>0.0</v>
      </c>
      <c r="M573" s="23">
        <v>0.0</v>
      </c>
      <c r="N573" s="26"/>
      <c r="O573" s="21">
        <v>0.0</v>
      </c>
      <c r="P573" s="21">
        <v>0.0</v>
      </c>
      <c r="Q573" s="25">
        <v>0.0</v>
      </c>
      <c r="R573" s="23">
        <v>0.0</v>
      </c>
      <c r="S573" s="27">
        <v>0.0</v>
      </c>
      <c r="T573" s="21">
        <v>0.0</v>
      </c>
      <c r="U573" s="21">
        <v>0.0</v>
      </c>
      <c r="V573" s="25">
        <v>0.0</v>
      </c>
      <c r="W573" s="23">
        <v>0.0</v>
      </c>
      <c r="X573" s="23"/>
      <c r="Y573" s="21">
        <v>0.0</v>
      </c>
      <c r="Z573" s="21">
        <v>0.0</v>
      </c>
      <c r="AA573" s="25">
        <v>0.0</v>
      </c>
      <c r="AB573" s="23">
        <v>0.0</v>
      </c>
      <c r="AC573" s="24">
        <v>0.0</v>
      </c>
      <c r="AD573" s="21">
        <v>0.0</v>
      </c>
      <c r="AE573" s="21">
        <v>0.0</v>
      </c>
      <c r="AF573" s="25">
        <v>0.0</v>
      </c>
      <c r="AG573" s="23">
        <v>0.0</v>
      </c>
      <c r="AH573" s="27">
        <v>0.0</v>
      </c>
      <c r="AI573" s="21">
        <v>0.0</v>
      </c>
      <c r="AJ573" s="21">
        <v>0.0</v>
      </c>
    </row>
    <row r="574" hidden="1">
      <c r="A574" s="26"/>
      <c r="B574" s="26"/>
      <c r="C574" s="26"/>
      <c r="D574" s="26"/>
      <c r="E574" s="26"/>
      <c r="F574" s="21">
        <v>0.0</v>
      </c>
      <c r="G574" s="22">
        <v>0.0</v>
      </c>
      <c r="H574" s="23"/>
      <c r="I574" s="23">
        <v>0.1</v>
      </c>
      <c r="J574" s="23">
        <v>0.0</v>
      </c>
      <c r="K574" s="24">
        <v>0.0</v>
      </c>
      <c r="L574" s="25">
        <v>0.0</v>
      </c>
      <c r="M574" s="23">
        <v>0.0</v>
      </c>
      <c r="N574" s="26"/>
      <c r="O574" s="21">
        <v>0.0</v>
      </c>
      <c r="P574" s="21">
        <v>0.0</v>
      </c>
      <c r="Q574" s="25">
        <v>0.0</v>
      </c>
      <c r="R574" s="23">
        <v>0.0</v>
      </c>
      <c r="S574" s="27">
        <v>0.0</v>
      </c>
      <c r="T574" s="21">
        <v>0.0</v>
      </c>
      <c r="U574" s="21">
        <v>0.0</v>
      </c>
      <c r="V574" s="25">
        <v>0.0</v>
      </c>
      <c r="W574" s="23">
        <v>0.0</v>
      </c>
      <c r="X574" s="23"/>
      <c r="Y574" s="21">
        <v>0.0</v>
      </c>
      <c r="Z574" s="21">
        <v>0.0</v>
      </c>
      <c r="AA574" s="25">
        <v>0.0</v>
      </c>
      <c r="AB574" s="23">
        <v>0.0</v>
      </c>
      <c r="AC574" s="24">
        <v>0.0</v>
      </c>
      <c r="AD574" s="21">
        <v>0.0</v>
      </c>
      <c r="AE574" s="21">
        <v>0.0</v>
      </c>
      <c r="AF574" s="25">
        <v>0.0</v>
      </c>
      <c r="AG574" s="23">
        <v>0.0</v>
      </c>
      <c r="AH574" s="27">
        <v>0.0</v>
      </c>
      <c r="AI574" s="21">
        <v>0.0</v>
      </c>
      <c r="AJ574" s="21">
        <v>0.0</v>
      </c>
    </row>
    <row r="575" hidden="1">
      <c r="A575" s="26"/>
      <c r="B575" s="26"/>
      <c r="C575" s="26"/>
      <c r="D575" s="26"/>
      <c r="E575" s="26"/>
      <c r="F575" s="21">
        <v>0.0</v>
      </c>
      <c r="G575" s="22">
        <v>0.0</v>
      </c>
      <c r="H575" s="23"/>
      <c r="I575" s="23">
        <v>0.1</v>
      </c>
      <c r="J575" s="23">
        <v>0.0</v>
      </c>
      <c r="K575" s="24">
        <v>0.0</v>
      </c>
      <c r="L575" s="25">
        <v>0.0</v>
      </c>
      <c r="M575" s="23">
        <v>0.0</v>
      </c>
      <c r="N575" s="26"/>
      <c r="O575" s="21">
        <v>0.0</v>
      </c>
      <c r="P575" s="21">
        <v>0.0</v>
      </c>
      <c r="Q575" s="25">
        <v>0.0</v>
      </c>
      <c r="R575" s="23">
        <v>0.0</v>
      </c>
      <c r="S575" s="27">
        <v>0.0</v>
      </c>
      <c r="T575" s="21">
        <v>0.0</v>
      </c>
      <c r="U575" s="21">
        <v>0.0</v>
      </c>
      <c r="V575" s="25">
        <v>0.0</v>
      </c>
      <c r="W575" s="23">
        <v>0.0</v>
      </c>
      <c r="X575" s="23"/>
      <c r="Y575" s="21">
        <v>0.0</v>
      </c>
      <c r="Z575" s="21">
        <v>0.0</v>
      </c>
      <c r="AA575" s="25">
        <v>0.0</v>
      </c>
      <c r="AB575" s="23">
        <v>0.0</v>
      </c>
      <c r="AC575" s="24">
        <v>0.0</v>
      </c>
      <c r="AD575" s="21">
        <v>0.0</v>
      </c>
      <c r="AE575" s="21">
        <v>0.0</v>
      </c>
      <c r="AF575" s="25">
        <v>0.0</v>
      </c>
      <c r="AG575" s="23">
        <v>0.0</v>
      </c>
      <c r="AH575" s="27">
        <v>0.0</v>
      </c>
      <c r="AI575" s="21">
        <v>0.0</v>
      </c>
      <c r="AJ575" s="21">
        <v>0.0</v>
      </c>
    </row>
    <row r="576" hidden="1">
      <c r="A576" s="26"/>
      <c r="B576" s="26"/>
      <c r="C576" s="26"/>
      <c r="D576" s="26"/>
      <c r="E576" s="26"/>
      <c r="F576" s="21">
        <v>0.0</v>
      </c>
      <c r="G576" s="22">
        <v>0.0</v>
      </c>
      <c r="H576" s="23"/>
      <c r="I576" s="23">
        <v>0.1</v>
      </c>
      <c r="J576" s="23">
        <v>0.0</v>
      </c>
      <c r="K576" s="24">
        <v>0.0</v>
      </c>
      <c r="L576" s="25">
        <v>0.0</v>
      </c>
      <c r="M576" s="23">
        <v>0.0</v>
      </c>
      <c r="N576" s="26"/>
      <c r="O576" s="21">
        <v>0.0</v>
      </c>
      <c r="P576" s="21">
        <v>0.0</v>
      </c>
      <c r="Q576" s="25">
        <v>0.0</v>
      </c>
      <c r="R576" s="23">
        <v>0.0</v>
      </c>
      <c r="S576" s="27">
        <v>0.0</v>
      </c>
      <c r="T576" s="21">
        <v>0.0</v>
      </c>
      <c r="U576" s="21">
        <v>0.0</v>
      </c>
      <c r="V576" s="25">
        <v>0.0</v>
      </c>
      <c r="W576" s="23">
        <v>0.0</v>
      </c>
      <c r="X576" s="23"/>
      <c r="Y576" s="21">
        <v>0.0</v>
      </c>
      <c r="Z576" s="21">
        <v>0.0</v>
      </c>
      <c r="AA576" s="25">
        <v>0.0</v>
      </c>
      <c r="AB576" s="23">
        <v>0.0</v>
      </c>
      <c r="AC576" s="24">
        <v>0.0</v>
      </c>
      <c r="AD576" s="21">
        <v>0.0</v>
      </c>
      <c r="AE576" s="21">
        <v>0.0</v>
      </c>
      <c r="AF576" s="25">
        <v>0.0</v>
      </c>
      <c r="AG576" s="23">
        <v>0.0</v>
      </c>
      <c r="AH576" s="27">
        <v>0.0</v>
      </c>
      <c r="AI576" s="21">
        <v>0.0</v>
      </c>
      <c r="AJ576" s="21">
        <v>0.0</v>
      </c>
    </row>
    <row r="577" hidden="1">
      <c r="A577" s="26"/>
      <c r="B577" s="26"/>
      <c r="C577" s="26"/>
      <c r="D577" s="26"/>
      <c r="E577" s="26"/>
      <c r="F577" s="21">
        <v>0.0</v>
      </c>
      <c r="G577" s="22">
        <v>0.0</v>
      </c>
      <c r="H577" s="23"/>
      <c r="I577" s="23">
        <v>0.1</v>
      </c>
      <c r="J577" s="23">
        <v>0.0</v>
      </c>
      <c r="K577" s="24">
        <v>0.0</v>
      </c>
      <c r="L577" s="25">
        <v>0.0</v>
      </c>
      <c r="M577" s="23">
        <v>0.0</v>
      </c>
      <c r="N577" s="26"/>
      <c r="O577" s="21">
        <v>0.0</v>
      </c>
      <c r="P577" s="21">
        <v>0.0</v>
      </c>
      <c r="Q577" s="25">
        <v>0.0</v>
      </c>
      <c r="R577" s="23">
        <v>0.0</v>
      </c>
      <c r="S577" s="27">
        <v>0.0</v>
      </c>
      <c r="T577" s="21">
        <v>0.0</v>
      </c>
      <c r="U577" s="21">
        <v>0.0</v>
      </c>
      <c r="V577" s="25">
        <v>0.0</v>
      </c>
      <c r="W577" s="23">
        <v>0.0</v>
      </c>
      <c r="X577" s="23"/>
      <c r="Y577" s="21">
        <v>0.0</v>
      </c>
      <c r="Z577" s="21">
        <v>0.0</v>
      </c>
      <c r="AA577" s="25">
        <v>0.0</v>
      </c>
      <c r="AB577" s="23">
        <v>0.0</v>
      </c>
      <c r="AC577" s="24">
        <v>0.0</v>
      </c>
      <c r="AD577" s="21">
        <v>0.0</v>
      </c>
      <c r="AE577" s="21">
        <v>0.0</v>
      </c>
      <c r="AF577" s="25">
        <v>0.0</v>
      </c>
      <c r="AG577" s="23">
        <v>0.0</v>
      </c>
      <c r="AH577" s="27">
        <v>0.0</v>
      </c>
      <c r="AI577" s="21">
        <v>0.0</v>
      </c>
      <c r="AJ577" s="21">
        <v>0.0</v>
      </c>
    </row>
    <row r="578" hidden="1">
      <c r="A578" s="26"/>
      <c r="B578" s="26"/>
      <c r="C578" s="26"/>
      <c r="D578" s="26"/>
      <c r="E578" s="26"/>
      <c r="F578" s="21">
        <v>0.0</v>
      </c>
      <c r="G578" s="22">
        <v>0.0</v>
      </c>
      <c r="H578" s="23"/>
      <c r="I578" s="23">
        <v>0.1</v>
      </c>
      <c r="J578" s="23">
        <v>0.0</v>
      </c>
      <c r="K578" s="24">
        <v>0.0</v>
      </c>
      <c r="L578" s="25">
        <v>0.0</v>
      </c>
      <c r="M578" s="23">
        <v>0.0</v>
      </c>
      <c r="N578" s="26"/>
      <c r="O578" s="21">
        <v>0.0</v>
      </c>
      <c r="P578" s="21">
        <v>0.0</v>
      </c>
      <c r="Q578" s="25">
        <v>0.0</v>
      </c>
      <c r="R578" s="23">
        <v>0.0</v>
      </c>
      <c r="S578" s="27">
        <v>0.0</v>
      </c>
      <c r="T578" s="21">
        <v>0.0</v>
      </c>
      <c r="U578" s="21">
        <v>0.0</v>
      </c>
      <c r="V578" s="25">
        <v>0.0</v>
      </c>
      <c r="W578" s="23">
        <v>0.0</v>
      </c>
      <c r="X578" s="23"/>
      <c r="Y578" s="21">
        <v>0.0</v>
      </c>
      <c r="Z578" s="21">
        <v>0.0</v>
      </c>
      <c r="AA578" s="25">
        <v>0.0</v>
      </c>
      <c r="AB578" s="23">
        <v>0.0</v>
      </c>
      <c r="AC578" s="24">
        <v>0.0</v>
      </c>
      <c r="AD578" s="21">
        <v>0.0</v>
      </c>
      <c r="AE578" s="21">
        <v>0.0</v>
      </c>
      <c r="AF578" s="25">
        <v>0.0</v>
      </c>
      <c r="AG578" s="23">
        <v>0.0</v>
      </c>
      <c r="AH578" s="27">
        <v>0.0</v>
      </c>
      <c r="AI578" s="21">
        <v>0.0</v>
      </c>
      <c r="AJ578" s="21">
        <v>0.0</v>
      </c>
    </row>
    <row r="579" hidden="1">
      <c r="A579" s="26"/>
      <c r="B579" s="26"/>
      <c r="C579" s="26"/>
      <c r="D579" s="26"/>
      <c r="E579" s="26"/>
      <c r="F579" s="21">
        <v>0.0</v>
      </c>
      <c r="G579" s="22">
        <v>0.0</v>
      </c>
      <c r="H579" s="23"/>
      <c r="I579" s="23">
        <v>0.1</v>
      </c>
      <c r="J579" s="23">
        <v>0.0</v>
      </c>
      <c r="K579" s="24">
        <v>0.0</v>
      </c>
      <c r="L579" s="25">
        <v>0.0</v>
      </c>
      <c r="M579" s="23">
        <v>0.0</v>
      </c>
      <c r="N579" s="26"/>
      <c r="O579" s="21">
        <v>0.0</v>
      </c>
      <c r="P579" s="21">
        <v>0.0</v>
      </c>
      <c r="Q579" s="25">
        <v>0.0</v>
      </c>
      <c r="R579" s="23">
        <v>0.0</v>
      </c>
      <c r="S579" s="27">
        <v>0.0</v>
      </c>
      <c r="T579" s="21">
        <v>0.0</v>
      </c>
      <c r="U579" s="21">
        <v>0.0</v>
      </c>
      <c r="V579" s="25">
        <v>0.0</v>
      </c>
      <c r="W579" s="23">
        <v>0.0</v>
      </c>
      <c r="X579" s="23"/>
      <c r="Y579" s="21">
        <v>0.0</v>
      </c>
      <c r="Z579" s="21">
        <v>0.0</v>
      </c>
      <c r="AA579" s="25">
        <v>0.0</v>
      </c>
      <c r="AB579" s="23">
        <v>0.0</v>
      </c>
      <c r="AC579" s="24">
        <v>0.0</v>
      </c>
      <c r="AD579" s="21">
        <v>0.0</v>
      </c>
      <c r="AE579" s="21">
        <v>0.0</v>
      </c>
      <c r="AF579" s="25">
        <v>0.0</v>
      </c>
      <c r="AG579" s="23">
        <v>0.0</v>
      </c>
      <c r="AH579" s="27">
        <v>0.0</v>
      </c>
      <c r="AI579" s="21">
        <v>0.0</v>
      </c>
      <c r="AJ579" s="21">
        <v>0.0</v>
      </c>
    </row>
    <row r="580" hidden="1">
      <c r="A580" s="26"/>
      <c r="B580" s="26"/>
      <c r="C580" s="26"/>
      <c r="D580" s="26"/>
      <c r="E580" s="26"/>
      <c r="F580" s="21">
        <v>0.0</v>
      </c>
      <c r="G580" s="22">
        <v>0.0</v>
      </c>
      <c r="H580" s="23"/>
      <c r="I580" s="23">
        <v>0.1</v>
      </c>
      <c r="J580" s="23">
        <v>0.0</v>
      </c>
      <c r="K580" s="24">
        <v>0.0</v>
      </c>
      <c r="L580" s="25">
        <v>0.0</v>
      </c>
      <c r="M580" s="23">
        <v>0.0</v>
      </c>
      <c r="N580" s="26"/>
      <c r="O580" s="21">
        <v>0.0</v>
      </c>
      <c r="P580" s="21">
        <v>0.0</v>
      </c>
      <c r="Q580" s="25">
        <v>0.0</v>
      </c>
      <c r="R580" s="23">
        <v>0.0</v>
      </c>
      <c r="S580" s="27">
        <v>0.0</v>
      </c>
      <c r="T580" s="21">
        <v>0.0</v>
      </c>
      <c r="U580" s="21">
        <v>0.0</v>
      </c>
      <c r="V580" s="25">
        <v>0.0</v>
      </c>
      <c r="W580" s="23">
        <v>0.0</v>
      </c>
      <c r="X580" s="23"/>
      <c r="Y580" s="21">
        <v>0.0</v>
      </c>
      <c r="Z580" s="21">
        <v>0.0</v>
      </c>
      <c r="AA580" s="25">
        <v>0.0</v>
      </c>
      <c r="AB580" s="23">
        <v>0.0</v>
      </c>
      <c r="AC580" s="24">
        <v>0.0</v>
      </c>
      <c r="AD580" s="21">
        <v>0.0</v>
      </c>
      <c r="AE580" s="21">
        <v>0.0</v>
      </c>
      <c r="AF580" s="25">
        <v>0.0</v>
      </c>
      <c r="AG580" s="23">
        <v>0.0</v>
      </c>
      <c r="AH580" s="27">
        <v>0.0</v>
      </c>
      <c r="AI580" s="21">
        <v>0.0</v>
      </c>
      <c r="AJ580" s="21">
        <v>0.0</v>
      </c>
    </row>
    <row r="581" hidden="1">
      <c r="A581" s="26"/>
      <c r="B581" s="26"/>
      <c r="C581" s="26"/>
      <c r="D581" s="26"/>
      <c r="E581" s="26"/>
      <c r="F581" s="21">
        <v>0.0</v>
      </c>
      <c r="G581" s="22">
        <v>0.0</v>
      </c>
      <c r="H581" s="23"/>
      <c r="I581" s="23">
        <v>0.1</v>
      </c>
      <c r="J581" s="23">
        <v>0.0</v>
      </c>
      <c r="K581" s="24">
        <v>0.0</v>
      </c>
      <c r="L581" s="25">
        <v>0.0</v>
      </c>
      <c r="M581" s="23">
        <v>0.0</v>
      </c>
      <c r="N581" s="26"/>
      <c r="O581" s="21">
        <v>0.0</v>
      </c>
      <c r="P581" s="21">
        <v>0.0</v>
      </c>
      <c r="Q581" s="25">
        <v>0.0</v>
      </c>
      <c r="R581" s="23">
        <v>0.0</v>
      </c>
      <c r="S581" s="27">
        <v>0.0</v>
      </c>
      <c r="T581" s="21">
        <v>0.0</v>
      </c>
      <c r="U581" s="21">
        <v>0.0</v>
      </c>
      <c r="V581" s="25">
        <v>0.0</v>
      </c>
      <c r="W581" s="23">
        <v>0.0</v>
      </c>
      <c r="X581" s="23"/>
      <c r="Y581" s="21">
        <v>0.0</v>
      </c>
      <c r="Z581" s="21">
        <v>0.0</v>
      </c>
      <c r="AA581" s="25">
        <v>0.0</v>
      </c>
      <c r="AB581" s="23">
        <v>0.0</v>
      </c>
      <c r="AC581" s="24">
        <v>0.0</v>
      </c>
      <c r="AD581" s="21">
        <v>0.0</v>
      </c>
      <c r="AE581" s="21">
        <v>0.0</v>
      </c>
      <c r="AF581" s="25">
        <v>0.0</v>
      </c>
      <c r="AG581" s="23">
        <v>0.0</v>
      </c>
      <c r="AH581" s="27">
        <v>0.0</v>
      </c>
      <c r="AI581" s="21">
        <v>0.0</v>
      </c>
      <c r="AJ581" s="21">
        <v>0.0</v>
      </c>
    </row>
    <row r="582" hidden="1">
      <c r="A582" s="26"/>
      <c r="B582" s="26"/>
      <c r="C582" s="26"/>
      <c r="D582" s="26"/>
      <c r="E582" s="26"/>
      <c r="F582" s="21">
        <v>0.0</v>
      </c>
      <c r="G582" s="22">
        <v>0.0</v>
      </c>
      <c r="H582" s="23"/>
      <c r="I582" s="23">
        <v>0.1</v>
      </c>
      <c r="J582" s="23">
        <v>0.0</v>
      </c>
      <c r="K582" s="24">
        <v>0.0</v>
      </c>
      <c r="L582" s="25">
        <v>0.0</v>
      </c>
      <c r="M582" s="23">
        <v>0.0</v>
      </c>
      <c r="N582" s="26"/>
      <c r="O582" s="21">
        <v>0.0</v>
      </c>
      <c r="P582" s="21">
        <v>0.0</v>
      </c>
      <c r="Q582" s="25">
        <v>0.0</v>
      </c>
      <c r="R582" s="23">
        <v>0.0</v>
      </c>
      <c r="S582" s="27">
        <v>0.0</v>
      </c>
      <c r="T582" s="21">
        <v>0.0</v>
      </c>
      <c r="U582" s="21">
        <v>0.0</v>
      </c>
      <c r="V582" s="25">
        <v>0.0</v>
      </c>
      <c r="W582" s="23">
        <v>0.0</v>
      </c>
      <c r="X582" s="23"/>
      <c r="Y582" s="21">
        <v>0.0</v>
      </c>
      <c r="Z582" s="21">
        <v>0.0</v>
      </c>
      <c r="AA582" s="25">
        <v>0.0</v>
      </c>
      <c r="AB582" s="23">
        <v>0.0</v>
      </c>
      <c r="AC582" s="24">
        <v>0.0</v>
      </c>
      <c r="AD582" s="21">
        <v>0.0</v>
      </c>
      <c r="AE582" s="21">
        <v>0.0</v>
      </c>
      <c r="AF582" s="25">
        <v>0.0</v>
      </c>
      <c r="AG582" s="23">
        <v>0.0</v>
      </c>
      <c r="AH582" s="27">
        <v>0.0</v>
      </c>
      <c r="AI582" s="21">
        <v>0.0</v>
      </c>
      <c r="AJ582" s="21">
        <v>0.0</v>
      </c>
    </row>
    <row r="583" hidden="1">
      <c r="A583" s="26"/>
      <c r="B583" s="26"/>
      <c r="C583" s="26"/>
      <c r="D583" s="26"/>
      <c r="E583" s="26"/>
      <c r="F583" s="21">
        <v>0.0</v>
      </c>
      <c r="G583" s="22">
        <v>0.0</v>
      </c>
      <c r="H583" s="23"/>
      <c r="I583" s="23">
        <v>0.1</v>
      </c>
      <c r="J583" s="23">
        <v>0.0</v>
      </c>
      <c r="K583" s="24">
        <v>0.0</v>
      </c>
      <c r="L583" s="25">
        <v>0.0</v>
      </c>
      <c r="M583" s="23">
        <v>0.0</v>
      </c>
      <c r="N583" s="26"/>
      <c r="O583" s="21">
        <v>0.0</v>
      </c>
      <c r="P583" s="21">
        <v>0.0</v>
      </c>
      <c r="Q583" s="25">
        <v>0.0</v>
      </c>
      <c r="R583" s="23">
        <v>0.0</v>
      </c>
      <c r="S583" s="27">
        <v>0.0</v>
      </c>
      <c r="T583" s="21">
        <v>0.0</v>
      </c>
      <c r="U583" s="21">
        <v>0.0</v>
      </c>
      <c r="V583" s="25">
        <v>0.0</v>
      </c>
      <c r="W583" s="23">
        <v>0.0</v>
      </c>
      <c r="X583" s="23"/>
      <c r="Y583" s="21">
        <v>0.0</v>
      </c>
      <c r="Z583" s="21">
        <v>0.0</v>
      </c>
      <c r="AA583" s="25">
        <v>0.0</v>
      </c>
      <c r="AB583" s="23">
        <v>0.0</v>
      </c>
      <c r="AC583" s="24">
        <v>0.0</v>
      </c>
      <c r="AD583" s="21">
        <v>0.0</v>
      </c>
      <c r="AE583" s="21">
        <v>0.0</v>
      </c>
      <c r="AF583" s="25">
        <v>0.0</v>
      </c>
      <c r="AG583" s="23">
        <v>0.0</v>
      </c>
      <c r="AH583" s="27">
        <v>0.0</v>
      </c>
      <c r="AI583" s="21">
        <v>0.0</v>
      </c>
      <c r="AJ583" s="21">
        <v>0.0</v>
      </c>
    </row>
    <row r="584" hidden="1">
      <c r="A584" s="26"/>
      <c r="B584" s="26"/>
      <c r="C584" s="26"/>
      <c r="D584" s="26"/>
      <c r="E584" s="26"/>
      <c r="F584" s="21">
        <v>0.0</v>
      </c>
      <c r="G584" s="22">
        <v>0.0</v>
      </c>
      <c r="H584" s="23"/>
      <c r="I584" s="23">
        <v>0.1</v>
      </c>
      <c r="J584" s="23">
        <v>0.0</v>
      </c>
      <c r="K584" s="24">
        <v>0.0</v>
      </c>
      <c r="L584" s="25">
        <v>0.0</v>
      </c>
      <c r="M584" s="23">
        <v>0.0</v>
      </c>
      <c r="N584" s="26"/>
      <c r="O584" s="21">
        <v>0.0</v>
      </c>
      <c r="P584" s="21">
        <v>0.0</v>
      </c>
      <c r="Q584" s="25">
        <v>0.0</v>
      </c>
      <c r="R584" s="23">
        <v>0.0</v>
      </c>
      <c r="S584" s="27">
        <v>0.0</v>
      </c>
      <c r="T584" s="21">
        <v>0.0</v>
      </c>
      <c r="U584" s="21">
        <v>0.0</v>
      </c>
      <c r="V584" s="25">
        <v>0.0</v>
      </c>
      <c r="W584" s="23">
        <v>0.0</v>
      </c>
      <c r="X584" s="23"/>
      <c r="Y584" s="21">
        <v>0.0</v>
      </c>
      <c r="Z584" s="21">
        <v>0.0</v>
      </c>
      <c r="AA584" s="25">
        <v>0.0</v>
      </c>
      <c r="AB584" s="23">
        <v>0.0</v>
      </c>
      <c r="AC584" s="24">
        <v>0.0</v>
      </c>
      <c r="AD584" s="21">
        <v>0.0</v>
      </c>
      <c r="AE584" s="21">
        <v>0.0</v>
      </c>
      <c r="AF584" s="25">
        <v>0.0</v>
      </c>
      <c r="AG584" s="23">
        <v>0.0</v>
      </c>
      <c r="AH584" s="27">
        <v>0.0</v>
      </c>
      <c r="AI584" s="21">
        <v>0.0</v>
      </c>
      <c r="AJ584" s="21">
        <v>0.0</v>
      </c>
    </row>
    <row r="585" hidden="1">
      <c r="A585" s="26"/>
      <c r="B585" s="26"/>
      <c r="C585" s="26"/>
      <c r="D585" s="26"/>
      <c r="E585" s="26"/>
      <c r="F585" s="21">
        <v>0.0</v>
      </c>
      <c r="G585" s="22">
        <v>0.0</v>
      </c>
      <c r="H585" s="23"/>
      <c r="I585" s="23">
        <v>0.1</v>
      </c>
      <c r="J585" s="23">
        <v>0.0</v>
      </c>
      <c r="K585" s="24">
        <v>0.0</v>
      </c>
      <c r="L585" s="25">
        <v>0.0</v>
      </c>
      <c r="M585" s="23">
        <v>0.0</v>
      </c>
      <c r="N585" s="26"/>
      <c r="O585" s="21">
        <v>0.0</v>
      </c>
      <c r="P585" s="21">
        <v>0.0</v>
      </c>
      <c r="Q585" s="25">
        <v>0.0</v>
      </c>
      <c r="R585" s="23">
        <v>0.0</v>
      </c>
      <c r="S585" s="27">
        <v>0.0</v>
      </c>
      <c r="T585" s="21">
        <v>0.0</v>
      </c>
      <c r="U585" s="21">
        <v>0.0</v>
      </c>
      <c r="V585" s="25">
        <v>0.0</v>
      </c>
      <c r="W585" s="23">
        <v>0.0</v>
      </c>
      <c r="X585" s="23"/>
      <c r="Y585" s="21">
        <v>0.0</v>
      </c>
      <c r="Z585" s="21">
        <v>0.0</v>
      </c>
      <c r="AA585" s="25">
        <v>0.0</v>
      </c>
      <c r="AB585" s="23">
        <v>0.0</v>
      </c>
      <c r="AC585" s="24">
        <v>0.0</v>
      </c>
      <c r="AD585" s="21">
        <v>0.0</v>
      </c>
      <c r="AE585" s="21">
        <v>0.0</v>
      </c>
      <c r="AF585" s="25">
        <v>0.0</v>
      </c>
      <c r="AG585" s="23">
        <v>0.0</v>
      </c>
      <c r="AH585" s="27">
        <v>0.0</v>
      </c>
      <c r="AI585" s="21">
        <v>0.0</v>
      </c>
      <c r="AJ585" s="21">
        <v>0.0</v>
      </c>
    </row>
    <row r="586" hidden="1">
      <c r="A586" s="26"/>
      <c r="B586" s="26"/>
      <c r="C586" s="26"/>
      <c r="D586" s="26"/>
      <c r="E586" s="26"/>
      <c r="F586" s="21">
        <v>0.0</v>
      </c>
      <c r="G586" s="22">
        <v>0.0</v>
      </c>
      <c r="H586" s="23"/>
      <c r="I586" s="23">
        <v>0.1</v>
      </c>
      <c r="J586" s="23">
        <v>0.0</v>
      </c>
      <c r="K586" s="24">
        <v>0.0</v>
      </c>
      <c r="L586" s="25">
        <v>0.0</v>
      </c>
      <c r="M586" s="23">
        <v>0.0</v>
      </c>
      <c r="N586" s="26"/>
      <c r="O586" s="21">
        <v>0.0</v>
      </c>
      <c r="P586" s="21">
        <v>0.0</v>
      </c>
      <c r="Q586" s="25">
        <v>0.0</v>
      </c>
      <c r="R586" s="23">
        <v>0.0</v>
      </c>
      <c r="S586" s="27">
        <v>0.0</v>
      </c>
      <c r="T586" s="21">
        <v>0.0</v>
      </c>
      <c r="U586" s="21">
        <v>0.0</v>
      </c>
      <c r="V586" s="25">
        <v>0.0</v>
      </c>
      <c r="W586" s="23">
        <v>0.0</v>
      </c>
      <c r="X586" s="23"/>
      <c r="Y586" s="21">
        <v>0.0</v>
      </c>
      <c r="Z586" s="21">
        <v>0.0</v>
      </c>
      <c r="AA586" s="25">
        <v>0.0</v>
      </c>
      <c r="AB586" s="23">
        <v>0.0</v>
      </c>
      <c r="AC586" s="24">
        <v>0.0</v>
      </c>
      <c r="AD586" s="21">
        <v>0.0</v>
      </c>
      <c r="AE586" s="21">
        <v>0.0</v>
      </c>
      <c r="AF586" s="25">
        <v>0.0</v>
      </c>
      <c r="AG586" s="23">
        <v>0.0</v>
      </c>
      <c r="AH586" s="27">
        <v>0.0</v>
      </c>
      <c r="AI586" s="21">
        <v>0.0</v>
      </c>
      <c r="AJ586" s="21">
        <v>0.0</v>
      </c>
    </row>
    <row r="587" hidden="1">
      <c r="A587" s="26"/>
      <c r="B587" s="26"/>
      <c r="C587" s="26"/>
      <c r="D587" s="26"/>
      <c r="E587" s="26"/>
      <c r="F587" s="21">
        <v>0.0</v>
      </c>
      <c r="G587" s="22">
        <v>0.0</v>
      </c>
      <c r="H587" s="23"/>
      <c r="I587" s="23">
        <v>0.1</v>
      </c>
      <c r="J587" s="23">
        <v>0.0</v>
      </c>
      <c r="K587" s="24">
        <v>0.0</v>
      </c>
      <c r="L587" s="25">
        <v>0.0</v>
      </c>
      <c r="M587" s="23">
        <v>0.0</v>
      </c>
      <c r="N587" s="26"/>
      <c r="O587" s="21">
        <v>0.0</v>
      </c>
      <c r="P587" s="21">
        <v>0.0</v>
      </c>
      <c r="Q587" s="25">
        <v>0.0</v>
      </c>
      <c r="R587" s="23">
        <v>0.0</v>
      </c>
      <c r="S587" s="27">
        <v>0.0</v>
      </c>
      <c r="T587" s="21">
        <v>0.0</v>
      </c>
      <c r="U587" s="21">
        <v>0.0</v>
      </c>
      <c r="V587" s="25">
        <v>0.0</v>
      </c>
      <c r="W587" s="23">
        <v>0.0</v>
      </c>
      <c r="X587" s="23"/>
      <c r="Y587" s="21">
        <v>0.0</v>
      </c>
      <c r="Z587" s="21">
        <v>0.0</v>
      </c>
      <c r="AA587" s="25">
        <v>0.0</v>
      </c>
      <c r="AB587" s="23">
        <v>0.0</v>
      </c>
      <c r="AC587" s="24">
        <v>0.0</v>
      </c>
      <c r="AD587" s="21">
        <v>0.0</v>
      </c>
      <c r="AE587" s="21">
        <v>0.0</v>
      </c>
      <c r="AF587" s="25">
        <v>0.0</v>
      </c>
      <c r="AG587" s="23">
        <v>0.0</v>
      </c>
      <c r="AH587" s="27">
        <v>0.0</v>
      </c>
      <c r="AI587" s="21">
        <v>0.0</v>
      </c>
      <c r="AJ587" s="21">
        <v>0.0</v>
      </c>
    </row>
    <row r="588" hidden="1">
      <c r="A588" s="26"/>
      <c r="B588" s="26"/>
      <c r="C588" s="26"/>
      <c r="D588" s="26"/>
      <c r="E588" s="26"/>
      <c r="F588" s="21">
        <v>0.0</v>
      </c>
      <c r="G588" s="22">
        <v>0.0</v>
      </c>
      <c r="H588" s="23"/>
      <c r="I588" s="23">
        <v>0.1</v>
      </c>
      <c r="J588" s="23">
        <v>0.0</v>
      </c>
      <c r="K588" s="24">
        <v>0.0</v>
      </c>
      <c r="L588" s="25">
        <v>0.0</v>
      </c>
      <c r="M588" s="23">
        <v>0.0</v>
      </c>
      <c r="N588" s="26"/>
      <c r="O588" s="21">
        <v>0.0</v>
      </c>
      <c r="P588" s="21">
        <v>0.0</v>
      </c>
      <c r="Q588" s="25">
        <v>0.0</v>
      </c>
      <c r="R588" s="23">
        <v>0.0</v>
      </c>
      <c r="S588" s="27">
        <v>0.0</v>
      </c>
      <c r="T588" s="21">
        <v>0.0</v>
      </c>
      <c r="U588" s="21">
        <v>0.0</v>
      </c>
      <c r="V588" s="25">
        <v>0.0</v>
      </c>
      <c r="W588" s="23">
        <v>0.0</v>
      </c>
      <c r="X588" s="23"/>
      <c r="Y588" s="21">
        <v>0.0</v>
      </c>
      <c r="Z588" s="21">
        <v>0.0</v>
      </c>
      <c r="AA588" s="25">
        <v>0.0</v>
      </c>
      <c r="AB588" s="23">
        <v>0.0</v>
      </c>
      <c r="AC588" s="24">
        <v>0.0</v>
      </c>
      <c r="AD588" s="21">
        <v>0.0</v>
      </c>
      <c r="AE588" s="21">
        <v>0.0</v>
      </c>
      <c r="AF588" s="25">
        <v>0.0</v>
      </c>
      <c r="AG588" s="23">
        <v>0.0</v>
      </c>
      <c r="AH588" s="27">
        <v>0.0</v>
      </c>
      <c r="AI588" s="21">
        <v>0.0</v>
      </c>
      <c r="AJ588" s="21">
        <v>0.0</v>
      </c>
    </row>
    <row r="589" hidden="1">
      <c r="A589" s="26"/>
      <c r="B589" s="26"/>
      <c r="C589" s="26"/>
      <c r="D589" s="26"/>
      <c r="E589" s="26"/>
      <c r="F589" s="21">
        <v>0.0</v>
      </c>
      <c r="G589" s="22">
        <v>0.0</v>
      </c>
      <c r="H589" s="23"/>
      <c r="I589" s="23">
        <v>0.1</v>
      </c>
      <c r="J589" s="23">
        <v>0.0</v>
      </c>
      <c r="K589" s="24">
        <v>0.0</v>
      </c>
      <c r="L589" s="25">
        <v>0.0</v>
      </c>
      <c r="M589" s="23">
        <v>0.0</v>
      </c>
      <c r="N589" s="26"/>
      <c r="O589" s="21">
        <v>0.0</v>
      </c>
      <c r="P589" s="21">
        <v>0.0</v>
      </c>
      <c r="Q589" s="25">
        <v>0.0</v>
      </c>
      <c r="R589" s="23">
        <v>0.0</v>
      </c>
      <c r="S589" s="27">
        <v>0.0</v>
      </c>
      <c r="T589" s="21">
        <v>0.0</v>
      </c>
      <c r="U589" s="21">
        <v>0.0</v>
      </c>
      <c r="V589" s="25">
        <v>0.0</v>
      </c>
      <c r="W589" s="23">
        <v>0.0</v>
      </c>
      <c r="X589" s="23"/>
      <c r="Y589" s="21">
        <v>0.0</v>
      </c>
      <c r="Z589" s="21">
        <v>0.0</v>
      </c>
      <c r="AA589" s="25">
        <v>0.0</v>
      </c>
      <c r="AB589" s="23">
        <v>0.0</v>
      </c>
      <c r="AC589" s="24">
        <v>0.0</v>
      </c>
      <c r="AD589" s="21">
        <v>0.0</v>
      </c>
      <c r="AE589" s="21">
        <v>0.0</v>
      </c>
      <c r="AF589" s="25">
        <v>0.0</v>
      </c>
      <c r="AG589" s="23">
        <v>0.0</v>
      </c>
      <c r="AH589" s="27">
        <v>0.0</v>
      </c>
      <c r="AI589" s="21">
        <v>0.0</v>
      </c>
      <c r="AJ589" s="21">
        <v>0.0</v>
      </c>
    </row>
    <row r="590" hidden="1">
      <c r="A590" s="26"/>
      <c r="B590" s="26"/>
      <c r="C590" s="26"/>
      <c r="D590" s="26"/>
      <c r="E590" s="26"/>
      <c r="F590" s="21">
        <v>0.0</v>
      </c>
      <c r="G590" s="22">
        <v>0.0</v>
      </c>
      <c r="H590" s="23"/>
      <c r="I590" s="23">
        <v>0.1</v>
      </c>
      <c r="J590" s="23">
        <v>0.0</v>
      </c>
      <c r="K590" s="24">
        <v>0.0</v>
      </c>
      <c r="L590" s="25">
        <v>0.0</v>
      </c>
      <c r="M590" s="23">
        <v>0.0</v>
      </c>
      <c r="N590" s="26"/>
      <c r="O590" s="21">
        <v>0.0</v>
      </c>
      <c r="P590" s="21">
        <v>0.0</v>
      </c>
      <c r="Q590" s="25">
        <v>0.0</v>
      </c>
      <c r="R590" s="23">
        <v>0.0</v>
      </c>
      <c r="S590" s="27">
        <v>0.0</v>
      </c>
      <c r="T590" s="21">
        <v>0.0</v>
      </c>
      <c r="U590" s="21">
        <v>0.0</v>
      </c>
      <c r="V590" s="25">
        <v>0.0</v>
      </c>
      <c r="W590" s="23">
        <v>0.0</v>
      </c>
      <c r="X590" s="23"/>
      <c r="Y590" s="21">
        <v>0.0</v>
      </c>
      <c r="Z590" s="21">
        <v>0.0</v>
      </c>
      <c r="AA590" s="25">
        <v>0.0</v>
      </c>
      <c r="AB590" s="23">
        <v>0.0</v>
      </c>
      <c r="AC590" s="24">
        <v>0.0</v>
      </c>
      <c r="AD590" s="21">
        <v>0.0</v>
      </c>
      <c r="AE590" s="21">
        <v>0.0</v>
      </c>
      <c r="AF590" s="25">
        <v>0.0</v>
      </c>
      <c r="AG590" s="23">
        <v>0.0</v>
      </c>
      <c r="AH590" s="27">
        <v>0.0</v>
      </c>
      <c r="AI590" s="21">
        <v>0.0</v>
      </c>
      <c r="AJ590" s="21">
        <v>0.0</v>
      </c>
    </row>
    <row r="591" hidden="1">
      <c r="A591" s="26"/>
      <c r="B591" s="26"/>
      <c r="C591" s="26"/>
      <c r="D591" s="26"/>
      <c r="E591" s="26"/>
      <c r="F591" s="21">
        <v>0.0</v>
      </c>
      <c r="G591" s="22">
        <v>0.0</v>
      </c>
      <c r="H591" s="23"/>
      <c r="I591" s="23">
        <v>0.1</v>
      </c>
      <c r="J591" s="23">
        <v>0.0</v>
      </c>
      <c r="K591" s="24">
        <v>0.0</v>
      </c>
      <c r="L591" s="25">
        <v>0.0</v>
      </c>
      <c r="M591" s="23">
        <v>0.0</v>
      </c>
      <c r="N591" s="26"/>
      <c r="O591" s="21">
        <v>0.0</v>
      </c>
      <c r="P591" s="21">
        <v>0.0</v>
      </c>
      <c r="Q591" s="25">
        <v>0.0</v>
      </c>
      <c r="R591" s="23">
        <v>0.0</v>
      </c>
      <c r="S591" s="27">
        <v>0.0</v>
      </c>
      <c r="T591" s="21">
        <v>0.0</v>
      </c>
      <c r="U591" s="21">
        <v>0.0</v>
      </c>
      <c r="V591" s="25">
        <v>0.0</v>
      </c>
      <c r="W591" s="23">
        <v>0.0</v>
      </c>
      <c r="X591" s="23"/>
      <c r="Y591" s="21">
        <v>0.0</v>
      </c>
      <c r="Z591" s="21">
        <v>0.0</v>
      </c>
      <c r="AA591" s="25">
        <v>0.0</v>
      </c>
      <c r="AB591" s="23">
        <v>0.0</v>
      </c>
      <c r="AC591" s="24">
        <v>0.0</v>
      </c>
      <c r="AD591" s="21">
        <v>0.0</v>
      </c>
      <c r="AE591" s="21">
        <v>0.0</v>
      </c>
      <c r="AF591" s="25">
        <v>0.0</v>
      </c>
      <c r="AG591" s="23">
        <v>0.0</v>
      </c>
      <c r="AH591" s="27">
        <v>0.0</v>
      </c>
      <c r="AI591" s="21">
        <v>0.0</v>
      </c>
      <c r="AJ591" s="21">
        <v>0.0</v>
      </c>
    </row>
    <row r="592" hidden="1">
      <c r="A592" s="26"/>
      <c r="B592" s="26"/>
      <c r="C592" s="26"/>
      <c r="D592" s="26"/>
      <c r="E592" s="26"/>
      <c r="F592" s="21">
        <v>0.0</v>
      </c>
      <c r="G592" s="22">
        <v>0.0</v>
      </c>
      <c r="H592" s="23"/>
      <c r="I592" s="23">
        <v>0.1</v>
      </c>
      <c r="J592" s="23">
        <v>0.0</v>
      </c>
      <c r="K592" s="24">
        <v>0.0</v>
      </c>
      <c r="L592" s="25">
        <v>0.0</v>
      </c>
      <c r="M592" s="23">
        <v>0.0</v>
      </c>
      <c r="N592" s="26"/>
      <c r="O592" s="21">
        <v>0.0</v>
      </c>
      <c r="P592" s="21">
        <v>0.0</v>
      </c>
      <c r="Q592" s="25">
        <v>0.0</v>
      </c>
      <c r="R592" s="23">
        <v>0.0</v>
      </c>
      <c r="S592" s="27">
        <v>0.0</v>
      </c>
      <c r="T592" s="21">
        <v>0.0</v>
      </c>
      <c r="U592" s="21">
        <v>0.0</v>
      </c>
      <c r="V592" s="25">
        <v>0.0</v>
      </c>
      <c r="W592" s="23">
        <v>0.0</v>
      </c>
      <c r="X592" s="23"/>
      <c r="Y592" s="21">
        <v>0.0</v>
      </c>
      <c r="Z592" s="21">
        <v>0.0</v>
      </c>
      <c r="AA592" s="25">
        <v>0.0</v>
      </c>
      <c r="AB592" s="23">
        <v>0.0</v>
      </c>
      <c r="AC592" s="24">
        <v>0.0</v>
      </c>
      <c r="AD592" s="21">
        <v>0.0</v>
      </c>
      <c r="AE592" s="21">
        <v>0.0</v>
      </c>
      <c r="AF592" s="25">
        <v>0.0</v>
      </c>
      <c r="AG592" s="23">
        <v>0.0</v>
      </c>
      <c r="AH592" s="27">
        <v>0.0</v>
      </c>
      <c r="AI592" s="21">
        <v>0.0</v>
      </c>
      <c r="AJ592" s="21">
        <v>0.0</v>
      </c>
    </row>
    <row r="593" hidden="1">
      <c r="A593" s="26"/>
      <c r="B593" s="26"/>
      <c r="C593" s="26"/>
      <c r="D593" s="26"/>
      <c r="E593" s="26"/>
      <c r="F593" s="21">
        <v>0.0</v>
      </c>
      <c r="G593" s="22">
        <v>0.0</v>
      </c>
      <c r="H593" s="23"/>
      <c r="I593" s="23">
        <v>0.1</v>
      </c>
      <c r="J593" s="23">
        <v>0.0</v>
      </c>
      <c r="K593" s="24">
        <v>0.0</v>
      </c>
      <c r="L593" s="25">
        <v>0.0</v>
      </c>
      <c r="M593" s="23">
        <v>0.0</v>
      </c>
      <c r="N593" s="26"/>
      <c r="O593" s="21">
        <v>0.0</v>
      </c>
      <c r="P593" s="21">
        <v>0.0</v>
      </c>
      <c r="Q593" s="25">
        <v>0.0</v>
      </c>
      <c r="R593" s="23">
        <v>0.0</v>
      </c>
      <c r="S593" s="27">
        <v>0.0</v>
      </c>
      <c r="T593" s="21">
        <v>0.0</v>
      </c>
      <c r="U593" s="21">
        <v>0.0</v>
      </c>
      <c r="V593" s="25">
        <v>0.0</v>
      </c>
      <c r="W593" s="23">
        <v>0.0</v>
      </c>
      <c r="X593" s="23"/>
      <c r="Y593" s="21">
        <v>0.0</v>
      </c>
      <c r="Z593" s="21">
        <v>0.0</v>
      </c>
      <c r="AA593" s="25">
        <v>0.0</v>
      </c>
      <c r="AB593" s="23">
        <v>0.0</v>
      </c>
      <c r="AC593" s="24">
        <v>0.0</v>
      </c>
      <c r="AD593" s="21">
        <v>0.0</v>
      </c>
      <c r="AE593" s="21">
        <v>0.0</v>
      </c>
      <c r="AF593" s="25">
        <v>0.0</v>
      </c>
      <c r="AG593" s="23">
        <v>0.0</v>
      </c>
      <c r="AH593" s="27">
        <v>0.0</v>
      </c>
      <c r="AI593" s="21">
        <v>0.0</v>
      </c>
      <c r="AJ593" s="21">
        <v>0.0</v>
      </c>
    </row>
    <row r="594" hidden="1">
      <c r="A594" s="26"/>
      <c r="B594" s="26"/>
      <c r="C594" s="26"/>
      <c r="D594" s="26"/>
      <c r="E594" s="26"/>
      <c r="F594" s="21">
        <v>0.0</v>
      </c>
      <c r="G594" s="22">
        <v>0.0</v>
      </c>
      <c r="H594" s="23"/>
      <c r="I594" s="23">
        <v>0.1</v>
      </c>
      <c r="J594" s="23">
        <v>0.0</v>
      </c>
      <c r="K594" s="24">
        <v>0.0</v>
      </c>
      <c r="L594" s="25">
        <v>0.0</v>
      </c>
      <c r="M594" s="23">
        <v>0.0</v>
      </c>
      <c r="N594" s="26"/>
      <c r="O594" s="21">
        <v>0.0</v>
      </c>
      <c r="P594" s="21">
        <v>0.0</v>
      </c>
      <c r="Q594" s="25">
        <v>0.0</v>
      </c>
      <c r="R594" s="23">
        <v>0.0</v>
      </c>
      <c r="S594" s="27">
        <v>0.0</v>
      </c>
      <c r="T594" s="21">
        <v>0.0</v>
      </c>
      <c r="U594" s="21">
        <v>0.0</v>
      </c>
      <c r="V594" s="25">
        <v>0.0</v>
      </c>
      <c r="W594" s="23">
        <v>0.0</v>
      </c>
      <c r="X594" s="23"/>
      <c r="Y594" s="21">
        <v>0.0</v>
      </c>
      <c r="Z594" s="21">
        <v>0.0</v>
      </c>
      <c r="AA594" s="25">
        <v>0.0</v>
      </c>
      <c r="AB594" s="23">
        <v>0.0</v>
      </c>
      <c r="AC594" s="24">
        <v>0.0</v>
      </c>
      <c r="AD594" s="21">
        <v>0.0</v>
      </c>
      <c r="AE594" s="21">
        <v>0.0</v>
      </c>
      <c r="AF594" s="25">
        <v>0.0</v>
      </c>
      <c r="AG594" s="23">
        <v>0.0</v>
      </c>
      <c r="AH594" s="27">
        <v>0.0</v>
      </c>
      <c r="AI594" s="21">
        <v>0.0</v>
      </c>
      <c r="AJ594" s="21">
        <v>0.0</v>
      </c>
    </row>
    <row r="595" hidden="1">
      <c r="A595" s="26"/>
      <c r="B595" s="26"/>
      <c r="C595" s="26"/>
      <c r="D595" s="26"/>
      <c r="E595" s="26"/>
      <c r="F595" s="21">
        <v>0.0</v>
      </c>
      <c r="G595" s="22">
        <v>0.0</v>
      </c>
      <c r="H595" s="23"/>
      <c r="I595" s="23">
        <v>0.1</v>
      </c>
      <c r="J595" s="23">
        <v>0.0</v>
      </c>
      <c r="K595" s="24">
        <v>0.0</v>
      </c>
      <c r="L595" s="25">
        <v>0.0</v>
      </c>
      <c r="M595" s="23">
        <v>0.0</v>
      </c>
      <c r="N595" s="26"/>
      <c r="O595" s="21">
        <v>0.0</v>
      </c>
      <c r="P595" s="21">
        <v>0.0</v>
      </c>
      <c r="Q595" s="25">
        <v>0.0</v>
      </c>
      <c r="R595" s="23">
        <v>0.0</v>
      </c>
      <c r="S595" s="27">
        <v>0.0</v>
      </c>
      <c r="T595" s="21">
        <v>0.0</v>
      </c>
      <c r="U595" s="21">
        <v>0.0</v>
      </c>
      <c r="V595" s="25">
        <v>0.0</v>
      </c>
      <c r="W595" s="23">
        <v>0.0</v>
      </c>
      <c r="X595" s="23"/>
      <c r="Y595" s="21">
        <v>0.0</v>
      </c>
      <c r="Z595" s="21">
        <v>0.0</v>
      </c>
      <c r="AA595" s="25">
        <v>0.0</v>
      </c>
      <c r="AB595" s="23">
        <v>0.0</v>
      </c>
      <c r="AC595" s="24">
        <v>0.0</v>
      </c>
      <c r="AD595" s="21">
        <v>0.0</v>
      </c>
      <c r="AE595" s="21">
        <v>0.0</v>
      </c>
      <c r="AF595" s="25">
        <v>0.0</v>
      </c>
      <c r="AG595" s="23">
        <v>0.0</v>
      </c>
      <c r="AH595" s="27">
        <v>0.0</v>
      </c>
      <c r="AI595" s="21">
        <v>0.0</v>
      </c>
      <c r="AJ595" s="21">
        <v>0.0</v>
      </c>
    </row>
    <row r="596" hidden="1">
      <c r="A596" s="26"/>
      <c r="B596" s="26"/>
      <c r="C596" s="26"/>
      <c r="D596" s="26"/>
      <c r="E596" s="26"/>
      <c r="F596" s="21">
        <v>0.0</v>
      </c>
      <c r="G596" s="22">
        <v>0.0</v>
      </c>
      <c r="H596" s="23"/>
      <c r="I596" s="23">
        <v>0.1</v>
      </c>
      <c r="J596" s="23">
        <v>0.0</v>
      </c>
      <c r="K596" s="24">
        <v>0.0</v>
      </c>
      <c r="L596" s="25">
        <v>0.0</v>
      </c>
      <c r="M596" s="23">
        <v>0.0</v>
      </c>
      <c r="N596" s="26"/>
      <c r="O596" s="21">
        <v>0.0</v>
      </c>
      <c r="P596" s="21">
        <v>0.0</v>
      </c>
      <c r="Q596" s="25">
        <v>0.0</v>
      </c>
      <c r="R596" s="23">
        <v>0.0</v>
      </c>
      <c r="S596" s="27">
        <v>0.0</v>
      </c>
      <c r="T596" s="21">
        <v>0.0</v>
      </c>
      <c r="U596" s="21">
        <v>0.0</v>
      </c>
      <c r="V596" s="25">
        <v>0.0</v>
      </c>
      <c r="W596" s="23">
        <v>0.0</v>
      </c>
      <c r="X596" s="23"/>
      <c r="Y596" s="21">
        <v>0.0</v>
      </c>
      <c r="Z596" s="21">
        <v>0.0</v>
      </c>
      <c r="AA596" s="25">
        <v>0.0</v>
      </c>
      <c r="AB596" s="23">
        <v>0.0</v>
      </c>
      <c r="AC596" s="24">
        <v>0.0</v>
      </c>
      <c r="AD596" s="21">
        <v>0.0</v>
      </c>
      <c r="AE596" s="21">
        <v>0.0</v>
      </c>
      <c r="AF596" s="25">
        <v>0.0</v>
      </c>
      <c r="AG596" s="23">
        <v>0.0</v>
      </c>
      <c r="AH596" s="27">
        <v>0.0</v>
      </c>
      <c r="AI596" s="21">
        <v>0.0</v>
      </c>
      <c r="AJ596" s="21">
        <v>0.0</v>
      </c>
    </row>
    <row r="597" hidden="1">
      <c r="A597" s="26"/>
      <c r="B597" s="26"/>
      <c r="C597" s="26"/>
      <c r="D597" s="26"/>
      <c r="E597" s="26"/>
      <c r="F597" s="21">
        <v>0.0</v>
      </c>
      <c r="G597" s="22">
        <v>0.0</v>
      </c>
      <c r="H597" s="23"/>
      <c r="I597" s="23">
        <v>0.1</v>
      </c>
      <c r="J597" s="23">
        <v>0.0</v>
      </c>
      <c r="K597" s="24">
        <v>0.0</v>
      </c>
      <c r="L597" s="25">
        <v>0.0</v>
      </c>
      <c r="M597" s="23">
        <v>0.0</v>
      </c>
      <c r="N597" s="26"/>
      <c r="O597" s="21">
        <v>0.0</v>
      </c>
      <c r="P597" s="21">
        <v>0.0</v>
      </c>
      <c r="Q597" s="25">
        <v>0.0</v>
      </c>
      <c r="R597" s="23">
        <v>0.0</v>
      </c>
      <c r="S597" s="27">
        <v>0.0</v>
      </c>
      <c r="T597" s="21">
        <v>0.0</v>
      </c>
      <c r="U597" s="21">
        <v>0.0</v>
      </c>
      <c r="V597" s="25">
        <v>0.0</v>
      </c>
      <c r="W597" s="23">
        <v>0.0</v>
      </c>
      <c r="X597" s="23"/>
      <c r="Y597" s="21">
        <v>0.0</v>
      </c>
      <c r="Z597" s="21">
        <v>0.0</v>
      </c>
      <c r="AA597" s="25">
        <v>0.0</v>
      </c>
      <c r="AB597" s="23">
        <v>0.0</v>
      </c>
      <c r="AC597" s="24">
        <v>0.0</v>
      </c>
      <c r="AD597" s="21">
        <v>0.0</v>
      </c>
      <c r="AE597" s="21">
        <v>0.0</v>
      </c>
      <c r="AF597" s="25">
        <v>0.0</v>
      </c>
      <c r="AG597" s="23">
        <v>0.0</v>
      </c>
      <c r="AH597" s="27">
        <v>0.0</v>
      </c>
      <c r="AI597" s="21">
        <v>0.0</v>
      </c>
      <c r="AJ597" s="21">
        <v>0.0</v>
      </c>
    </row>
    <row r="598" hidden="1">
      <c r="A598" s="26"/>
      <c r="B598" s="26"/>
      <c r="C598" s="26"/>
      <c r="D598" s="26"/>
      <c r="E598" s="26"/>
      <c r="F598" s="21">
        <v>0.0</v>
      </c>
      <c r="G598" s="22">
        <v>0.0</v>
      </c>
      <c r="H598" s="23"/>
      <c r="I598" s="23">
        <v>0.1</v>
      </c>
      <c r="J598" s="23">
        <v>0.0</v>
      </c>
      <c r="K598" s="24">
        <v>0.0</v>
      </c>
      <c r="L598" s="25">
        <v>0.0</v>
      </c>
      <c r="M598" s="23">
        <v>0.0</v>
      </c>
      <c r="N598" s="26"/>
      <c r="O598" s="21">
        <v>0.0</v>
      </c>
      <c r="P598" s="21">
        <v>0.0</v>
      </c>
      <c r="Q598" s="25">
        <v>0.0</v>
      </c>
      <c r="R598" s="23">
        <v>0.0</v>
      </c>
      <c r="S598" s="27">
        <v>0.0</v>
      </c>
      <c r="T598" s="21">
        <v>0.0</v>
      </c>
      <c r="U598" s="21">
        <v>0.0</v>
      </c>
      <c r="V598" s="25">
        <v>0.0</v>
      </c>
      <c r="W598" s="23">
        <v>0.0</v>
      </c>
      <c r="X598" s="23"/>
      <c r="Y598" s="21">
        <v>0.0</v>
      </c>
      <c r="Z598" s="21">
        <v>0.0</v>
      </c>
      <c r="AA598" s="25">
        <v>0.0</v>
      </c>
      <c r="AB598" s="23">
        <v>0.0</v>
      </c>
      <c r="AC598" s="24">
        <v>0.0</v>
      </c>
      <c r="AD598" s="21">
        <v>0.0</v>
      </c>
      <c r="AE598" s="21">
        <v>0.0</v>
      </c>
      <c r="AF598" s="25">
        <v>0.0</v>
      </c>
      <c r="AG598" s="23">
        <v>0.0</v>
      </c>
      <c r="AH598" s="27">
        <v>0.0</v>
      </c>
      <c r="AI598" s="21">
        <v>0.0</v>
      </c>
      <c r="AJ598" s="21">
        <v>0.0</v>
      </c>
    </row>
    <row r="599" hidden="1">
      <c r="A599" s="26"/>
      <c r="B599" s="26"/>
      <c r="C599" s="26"/>
      <c r="D599" s="26"/>
      <c r="E599" s="26"/>
      <c r="F599" s="21">
        <v>0.0</v>
      </c>
      <c r="G599" s="22">
        <v>0.0</v>
      </c>
      <c r="H599" s="23"/>
      <c r="I599" s="23">
        <v>0.1</v>
      </c>
      <c r="J599" s="23">
        <v>0.0</v>
      </c>
      <c r="K599" s="24">
        <v>0.0</v>
      </c>
      <c r="L599" s="25">
        <v>0.0</v>
      </c>
      <c r="M599" s="23">
        <v>0.0</v>
      </c>
      <c r="N599" s="26"/>
      <c r="O599" s="21">
        <v>0.0</v>
      </c>
      <c r="P599" s="21">
        <v>0.0</v>
      </c>
      <c r="Q599" s="25">
        <v>0.0</v>
      </c>
      <c r="R599" s="23">
        <v>0.0</v>
      </c>
      <c r="S599" s="27">
        <v>0.0</v>
      </c>
      <c r="T599" s="21">
        <v>0.0</v>
      </c>
      <c r="U599" s="21">
        <v>0.0</v>
      </c>
      <c r="V599" s="25">
        <v>0.0</v>
      </c>
      <c r="W599" s="23">
        <v>0.0</v>
      </c>
      <c r="X599" s="23"/>
      <c r="Y599" s="21">
        <v>0.0</v>
      </c>
      <c r="Z599" s="21">
        <v>0.0</v>
      </c>
      <c r="AA599" s="25">
        <v>0.0</v>
      </c>
      <c r="AB599" s="23">
        <v>0.0</v>
      </c>
      <c r="AC599" s="24">
        <v>0.0</v>
      </c>
      <c r="AD599" s="21">
        <v>0.0</v>
      </c>
      <c r="AE599" s="21">
        <v>0.0</v>
      </c>
      <c r="AF599" s="25">
        <v>0.0</v>
      </c>
      <c r="AG599" s="23">
        <v>0.0</v>
      </c>
      <c r="AH599" s="27">
        <v>0.0</v>
      </c>
      <c r="AI599" s="21">
        <v>0.0</v>
      </c>
      <c r="AJ599" s="21">
        <v>0.0</v>
      </c>
    </row>
    <row r="600" hidden="1">
      <c r="A600" s="26"/>
      <c r="B600" s="26"/>
      <c r="C600" s="26"/>
      <c r="D600" s="26"/>
      <c r="E600" s="26"/>
      <c r="F600" s="21">
        <v>0.0</v>
      </c>
      <c r="G600" s="22">
        <v>0.0</v>
      </c>
      <c r="H600" s="23"/>
      <c r="I600" s="23">
        <v>0.1</v>
      </c>
      <c r="J600" s="23">
        <v>0.0</v>
      </c>
      <c r="K600" s="24">
        <v>0.0</v>
      </c>
      <c r="L600" s="25">
        <v>0.0</v>
      </c>
      <c r="M600" s="23">
        <v>0.0</v>
      </c>
      <c r="N600" s="26"/>
      <c r="O600" s="21">
        <v>0.0</v>
      </c>
      <c r="P600" s="21">
        <v>0.0</v>
      </c>
      <c r="Q600" s="25">
        <v>0.0</v>
      </c>
      <c r="R600" s="23">
        <v>0.0</v>
      </c>
      <c r="S600" s="27">
        <v>0.0</v>
      </c>
      <c r="T600" s="21">
        <v>0.0</v>
      </c>
      <c r="U600" s="21">
        <v>0.0</v>
      </c>
      <c r="V600" s="25">
        <v>0.0</v>
      </c>
      <c r="W600" s="23">
        <v>0.0</v>
      </c>
      <c r="X600" s="23"/>
      <c r="Y600" s="21">
        <v>0.0</v>
      </c>
      <c r="Z600" s="21">
        <v>0.0</v>
      </c>
      <c r="AA600" s="25">
        <v>0.0</v>
      </c>
      <c r="AB600" s="23">
        <v>0.0</v>
      </c>
      <c r="AC600" s="24">
        <v>0.0</v>
      </c>
      <c r="AD600" s="21">
        <v>0.0</v>
      </c>
      <c r="AE600" s="21">
        <v>0.0</v>
      </c>
      <c r="AF600" s="25">
        <v>0.0</v>
      </c>
      <c r="AG600" s="23">
        <v>0.0</v>
      </c>
      <c r="AH600" s="27">
        <v>0.0</v>
      </c>
      <c r="AI600" s="21">
        <v>0.0</v>
      </c>
      <c r="AJ600" s="21">
        <v>0.0</v>
      </c>
    </row>
    <row r="601" hidden="1">
      <c r="A601" s="26"/>
      <c r="B601" s="26"/>
      <c r="C601" s="26"/>
      <c r="D601" s="26"/>
      <c r="E601" s="26"/>
      <c r="F601" s="21">
        <v>0.0</v>
      </c>
      <c r="G601" s="22">
        <v>0.0</v>
      </c>
      <c r="H601" s="23"/>
      <c r="I601" s="23">
        <v>0.1</v>
      </c>
      <c r="J601" s="23">
        <v>0.0</v>
      </c>
      <c r="K601" s="24">
        <v>0.0</v>
      </c>
      <c r="L601" s="25">
        <v>0.0</v>
      </c>
      <c r="M601" s="23">
        <v>0.0</v>
      </c>
      <c r="N601" s="26"/>
      <c r="O601" s="21">
        <v>0.0</v>
      </c>
      <c r="P601" s="21">
        <v>0.0</v>
      </c>
      <c r="Q601" s="25">
        <v>0.0</v>
      </c>
      <c r="R601" s="23">
        <v>0.0</v>
      </c>
      <c r="S601" s="27">
        <v>0.0</v>
      </c>
      <c r="T601" s="21">
        <v>0.0</v>
      </c>
      <c r="U601" s="21">
        <v>0.0</v>
      </c>
      <c r="V601" s="25">
        <v>0.0</v>
      </c>
      <c r="W601" s="23">
        <v>0.0</v>
      </c>
      <c r="X601" s="23"/>
      <c r="Y601" s="21">
        <v>0.0</v>
      </c>
      <c r="Z601" s="21">
        <v>0.0</v>
      </c>
      <c r="AA601" s="25">
        <v>0.0</v>
      </c>
      <c r="AB601" s="23">
        <v>0.0</v>
      </c>
      <c r="AC601" s="24">
        <v>0.0</v>
      </c>
      <c r="AD601" s="21">
        <v>0.0</v>
      </c>
      <c r="AE601" s="21">
        <v>0.0</v>
      </c>
      <c r="AF601" s="25">
        <v>0.0</v>
      </c>
      <c r="AG601" s="23">
        <v>0.0</v>
      </c>
      <c r="AH601" s="27">
        <v>0.0</v>
      </c>
      <c r="AI601" s="21">
        <v>0.0</v>
      </c>
      <c r="AJ601" s="21">
        <v>0.0</v>
      </c>
    </row>
    <row r="602" hidden="1">
      <c r="A602" s="26"/>
      <c r="B602" s="26"/>
      <c r="C602" s="26"/>
      <c r="D602" s="26"/>
      <c r="E602" s="26"/>
      <c r="F602" s="21">
        <v>0.0</v>
      </c>
      <c r="G602" s="22">
        <v>0.0</v>
      </c>
      <c r="H602" s="23"/>
      <c r="I602" s="23">
        <v>0.1</v>
      </c>
      <c r="J602" s="23">
        <v>0.0</v>
      </c>
      <c r="K602" s="24">
        <v>0.0</v>
      </c>
      <c r="L602" s="25">
        <v>0.0</v>
      </c>
      <c r="M602" s="23">
        <v>0.0</v>
      </c>
      <c r="N602" s="26"/>
      <c r="O602" s="21">
        <v>0.0</v>
      </c>
      <c r="P602" s="21">
        <v>0.0</v>
      </c>
      <c r="Q602" s="25">
        <v>0.0</v>
      </c>
      <c r="R602" s="23">
        <v>0.0</v>
      </c>
      <c r="S602" s="27">
        <v>0.0</v>
      </c>
      <c r="T602" s="21">
        <v>0.0</v>
      </c>
      <c r="U602" s="21">
        <v>0.0</v>
      </c>
      <c r="V602" s="25">
        <v>0.0</v>
      </c>
      <c r="W602" s="23">
        <v>0.0</v>
      </c>
      <c r="X602" s="23"/>
      <c r="Y602" s="21">
        <v>0.0</v>
      </c>
      <c r="Z602" s="21">
        <v>0.0</v>
      </c>
      <c r="AA602" s="25">
        <v>0.0</v>
      </c>
      <c r="AB602" s="23">
        <v>0.0</v>
      </c>
      <c r="AC602" s="24">
        <v>0.0</v>
      </c>
      <c r="AD602" s="21">
        <v>0.0</v>
      </c>
      <c r="AE602" s="21">
        <v>0.0</v>
      </c>
      <c r="AF602" s="25">
        <v>0.0</v>
      </c>
      <c r="AG602" s="23">
        <v>0.0</v>
      </c>
      <c r="AH602" s="27">
        <v>0.0</v>
      </c>
      <c r="AI602" s="21">
        <v>0.0</v>
      </c>
      <c r="AJ602" s="21">
        <v>0.0</v>
      </c>
    </row>
    <row r="603" hidden="1">
      <c r="A603" s="26"/>
      <c r="B603" s="26"/>
      <c r="C603" s="26"/>
      <c r="D603" s="26"/>
      <c r="E603" s="26"/>
      <c r="F603" s="21">
        <v>0.0</v>
      </c>
      <c r="G603" s="22">
        <v>0.0</v>
      </c>
      <c r="H603" s="23"/>
      <c r="I603" s="23">
        <v>0.1</v>
      </c>
      <c r="J603" s="23">
        <v>0.0</v>
      </c>
      <c r="K603" s="24">
        <v>0.0</v>
      </c>
      <c r="L603" s="25">
        <v>0.0</v>
      </c>
      <c r="M603" s="23">
        <v>0.0</v>
      </c>
      <c r="N603" s="26"/>
      <c r="O603" s="21">
        <v>0.0</v>
      </c>
      <c r="P603" s="21">
        <v>0.0</v>
      </c>
      <c r="Q603" s="25">
        <v>0.0</v>
      </c>
      <c r="R603" s="23">
        <v>0.0</v>
      </c>
      <c r="S603" s="27">
        <v>0.0</v>
      </c>
      <c r="T603" s="21">
        <v>0.0</v>
      </c>
      <c r="U603" s="21">
        <v>0.0</v>
      </c>
      <c r="V603" s="25">
        <v>0.0</v>
      </c>
      <c r="W603" s="23">
        <v>0.0</v>
      </c>
      <c r="X603" s="23"/>
      <c r="Y603" s="21">
        <v>0.0</v>
      </c>
      <c r="Z603" s="21">
        <v>0.0</v>
      </c>
      <c r="AA603" s="25">
        <v>0.0</v>
      </c>
      <c r="AB603" s="23">
        <v>0.0</v>
      </c>
      <c r="AC603" s="24">
        <v>0.0</v>
      </c>
      <c r="AD603" s="21">
        <v>0.0</v>
      </c>
      <c r="AE603" s="21">
        <v>0.0</v>
      </c>
      <c r="AF603" s="25">
        <v>0.0</v>
      </c>
      <c r="AG603" s="23">
        <v>0.0</v>
      </c>
      <c r="AH603" s="27">
        <v>0.0</v>
      </c>
      <c r="AI603" s="21">
        <v>0.0</v>
      </c>
      <c r="AJ603" s="21">
        <v>0.0</v>
      </c>
    </row>
    <row r="604" hidden="1">
      <c r="A604" s="26"/>
      <c r="B604" s="26"/>
      <c r="C604" s="26"/>
      <c r="D604" s="26"/>
      <c r="E604" s="26"/>
      <c r="F604" s="21">
        <v>0.0</v>
      </c>
      <c r="G604" s="22">
        <v>0.0</v>
      </c>
      <c r="H604" s="23"/>
      <c r="I604" s="23">
        <v>0.1</v>
      </c>
      <c r="J604" s="23">
        <v>0.0</v>
      </c>
      <c r="K604" s="24">
        <v>0.0</v>
      </c>
      <c r="L604" s="25">
        <v>0.0</v>
      </c>
      <c r="M604" s="23">
        <v>0.0</v>
      </c>
      <c r="N604" s="26"/>
      <c r="O604" s="21">
        <v>0.0</v>
      </c>
      <c r="P604" s="21">
        <v>0.0</v>
      </c>
      <c r="Q604" s="25">
        <v>0.0</v>
      </c>
      <c r="R604" s="23">
        <v>0.0</v>
      </c>
      <c r="S604" s="27">
        <v>0.0</v>
      </c>
      <c r="T604" s="21">
        <v>0.0</v>
      </c>
      <c r="U604" s="21">
        <v>0.0</v>
      </c>
      <c r="V604" s="25">
        <v>0.0</v>
      </c>
      <c r="W604" s="23">
        <v>0.0</v>
      </c>
      <c r="X604" s="23"/>
      <c r="Y604" s="21">
        <v>0.0</v>
      </c>
      <c r="Z604" s="21">
        <v>0.0</v>
      </c>
      <c r="AA604" s="25">
        <v>0.0</v>
      </c>
      <c r="AB604" s="23">
        <v>0.0</v>
      </c>
      <c r="AC604" s="24">
        <v>0.0</v>
      </c>
      <c r="AD604" s="21">
        <v>0.0</v>
      </c>
      <c r="AE604" s="21">
        <v>0.0</v>
      </c>
      <c r="AF604" s="25">
        <v>0.0</v>
      </c>
      <c r="AG604" s="23">
        <v>0.0</v>
      </c>
      <c r="AH604" s="27">
        <v>0.0</v>
      </c>
      <c r="AI604" s="21">
        <v>0.0</v>
      </c>
      <c r="AJ604" s="21">
        <v>0.0</v>
      </c>
    </row>
    <row r="605" hidden="1">
      <c r="A605" s="26"/>
      <c r="B605" s="26"/>
      <c r="C605" s="26"/>
      <c r="D605" s="26"/>
      <c r="E605" s="26"/>
      <c r="F605" s="21">
        <v>0.0</v>
      </c>
      <c r="G605" s="22">
        <v>0.0</v>
      </c>
      <c r="H605" s="23"/>
      <c r="I605" s="23">
        <v>0.1</v>
      </c>
      <c r="J605" s="23">
        <v>0.0</v>
      </c>
      <c r="K605" s="24">
        <v>0.0</v>
      </c>
      <c r="L605" s="25">
        <v>0.0</v>
      </c>
      <c r="M605" s="23">
        <v>0.0</v>
      </c>
      <c r="N605" s="26"/>
      <c r="O605" s="21">
        <v>0.0</v>
      </c>
      <c r="P605" s="21">
        <v>0.0</v>
      </c>
      <c r="Q605" s="25">
        <v>0.0</v>
      </c>
      <c r="R605" s="23">
        <v>0.0</v>
      </c>
      <c r="S605" s="27">
        <v>0.0</v>
      </c>
      <c r="T605" s="21">
        <v>0.0</v>
      </c>
      <c r="U605" s="21">
        <v>0.0</v>
      </c>
      <c r="V605" s="25">
        <v>0.0</v>
      </c>
      <c r="W605" s="23">
        <v>0.0</v>
      </c>
      <c r="X605" s="23"/>
      <c r="Y605" s="21">
        <v>0.0</v>
      </c>
      <c r="Z605" s="21">
        <v>0.0</v>
      </c>
      <c r="AA605" s="25">
        <v>0.0</v>
      </c>
      <c r="AB605" s="23">
        <v>0.0</v>
      </c>
      <c r="AC605" s="24">
        <v>0.0</v>
      </c>
      <c r="AD605" s="21">
        <v>0.0</v>
      </c>
      <c r="AE605" s="21">
        <v>0.0</v>
      </c>
      <c r="AF605" s="25">
        <v>0.0</v>
      </c>
      <c r="AG605" s="23">
        <v>0.0</v>
      </c>
      <c r="AH605" s="27">
        <v>0.0</v>
      </c>
      <c r="AI605" s="21">
        <v>0.0</v>
      </c>
      <c r="AJ605" s="21">
        <v>0.0</v>
      </c>
    </row>
    <row r="606" hidden="1">
      <c r="A606" s="26"/>
      <c r="B606" s="26"/>
      <c r="C606" s="26"/>
      <c r="D606" s="26"/>
      <c r="E606" s="26"/>
      <c r="F606" s="21">
        <v>0.0</v>
      </c>
      <c r="G606" s="22">
        <v>0.0</v>
      </c>
      <c r="H606" s="23"/>
      <c r="I606" s="23">
        <v>0.1</v>
      </c>
      <c r="J606" s="23">
        <v>0.0</v>
      </c>
      <c r="K606" s="24">
        <v>0.0</v>
      </c>
      <c r="L606" s="25">
        <v>0.0</v>
      </c>
      <c r="M606" s="23">
        <v>0.0</v>
      </c>
      <c r="N606" s="26"/>
      <c r="O606" s="21">
        <v>0.0</v>
      </c>
      <c r="P606" s="21">
        <v>0.0</v>
      </c>
      <c r="Q606" s="25">
        <v>0.0</v>
      </c>
      <c r="R606" s="23">
        <v>0.0</v>
      </c>
      <c r="S606" s="27">
        <v>0.0</v>
      </c>
      <c r="T606" s="21">
        <v>0.0</v>
      </c>
      <c r="U606" s="21">
        <v>0.0</v>
      </c>
      <c r="V606" s="25">
        <v>0.0</v>
      </c>
      <c r="W606" s="23">
        <v>0.0</v>
      </c>
      <c r="X606" s="23"/>
      <c r="Y606" s="21">
        <v>0.0</v>
      </c>
      <c r="Z606" s="21">
        <v>0.0</v>
      </c>
      <c r="AA606" s="25">
        <v>0.0</v>
      </c>
      <c r="AB606" s="23">
        <v>0.0</v>
      </c>
      <c r="AC606" s="24">
        <v>0.0</v>
      </c>
      <c r="AD606" s="21">
        <v>0.0</v>
      </c>
      <c r="AE606" s="21">
        <v>0.0</v>
      </c>
      <c r="AF606" s="25">
        <v>0.0</v>
      </c>
      <c r="AG606" s="23">
        <v>0.0</v>
      </c>
      <c r="AH606" s="27">
        <v>0.0</v>
      </c>
      <c r="AI606" s="21">
        <v>0.0</v>
      </c>
      <c r="AJ606" s="21">
        <v>0.0</v>
      </c>
    </row>
    <row r="607" hidden="1">
      <c r="A607" s="26"/>
      <c r="B607" s="26"/>
      <c r="C607" s="26"/>
      <c r="D607" s="26"/>
      <c r="E607" s="26"/>
      <c r="F607" s="21">
        <v>0.0</v>
      </c>
      <c r="G607" s="22">
        <v>0.0</v>
      </c>
      <c r="H607" s="23"/>
      <c r="I607" s="23">
        <v>0.1</v>
      </c>
      <c r="J607" s="23">
        <v>0.0</v>
      </c>
      <c r="K607" s="24">
        <v>0.0</v>
      </c>
      <c r="L607" s="25">
        <v>0.0</v>
      </c>
      <c r="M607" s="23">
        <v>0.0</v>
      </c>
      <c r="N607" s="26"/>
      <c r="O607" s="21">
        <v>0.0</v>
      </c>
      <c r="P607" s="21">
        <v>0.0</v>
      </c>
      <c r="Q607" s="25">
        <v>0.0</v>
      </c>
      <c r="R607" s="23">
        <v>0.0</v>
      </c>
      <c r="S607" s="27">
        <v>0.0</v>
      </c>
      <c r="T607" s="21">
        <v>0.0</v>
      </c>
      <c r="U607" s="21">
        <v>0.0</v>
      </c>
      <c r="V607" s="25">
        <v>0.0</v>
      </c>
      <c r="W607" s="23">
        <v>0.0</v>
      </c>
      <c r="X607" s="23"/>
      <c r="Y607" s="21">
        <v>0.0</v>
      </c>
      <c r="Z607" s="21">
        <v>0.0</v>
      </c>
      <c r="AA607" s="25">
        <v>0.0</v>
      </c>
      <c r="AB607" s="23">
        <v>0.0</v>
      </c>
      <c r="AC607" s="24">
        <v>0.0</v>
      </c>
      <c r="AD607" s="21">
        <v>0.0</v>
      </c>
      <c r="AE607" s="21">
        <v>0.0</v>
      </c>
      <c r="AF607" s="25">
        <v>0.0</v>
      </c>
      <c r="AG607" s="23">
        <v>0.0</v>
      </c>
      <c r="AH607" s="27">
        <v>0.0</v>
      </c>
      <c r="AI607" s="21">
        <v>0.0</v>
      </c>
      <c r="AJ607" s="21">
        <v>0.0</v>
      </c>
    </row>
    <row r="608" hidden="1">
      <c r="A608" s="26"/>
      <c r="B608" s="26"/>
      <c r="C608" s="26"/>
      <c r="D608" s="26"/>
      <c r="E608" s="26"/>
      <c r="F608" s="21">
        <v>0.0</v>
      </c>
      <c r="G608" s="22">
        <v>0.0</v>
      </c>
      <c r="H608" s="23"/>
      <c r="I608" s="23">
        <v>0.1</v>
      </c>
      <c r="J608" s="23">
        <v>0.0</v>
      </c>
      <c r="K608" s="24">
        <v>0.0</v>
      </c>
      <c r="L608" s="25">
        <v>0.0</v>
      </c>
      <c r="M608" s="23">
        <v>0.0</v>
      </c>
      <c r="N608" s="26"/>
      <c r="O608" s="21">
        <v>0.0</v>
      </c>
      <c r="P608" s="21">
        <v>0.0</v>
      </c>
      <c r="Q608" s="25">
        <v>0.0</v>
      </c>
      <c r="R608" s="23">
        <v>0.0</v>
      </c>
      <c r="S608" s="27">
        <v>0.0</v>
      </c>
      <c r="T608" s="21">
        <v>0.0</v>
      </c>
      <c r="U608" s="21">
        <v>0.0</v>
      </c>
      <c r="V608" s="25">
        <v>0.0</v>
      </c>
      <c r="W608" s="23">
        <v>0.0</v>
      </c>
      <c r="X608" s="23"/>
      <c r="Y608" s="21">
        <v>0.0</v>
      </c>
      <c r="Z608" s="21">
        <v>0.0</v>
      </c>
      <c r="AA608" s="25">
        <v>0.0</v>
      </c>
      <c r="AB608" s="23">
        <v>0.0</v>
      </c>
      <c r="AC608" s="24">
        <v>0.0</v>
      </c>
      <c r="AD608" s="21">
        <v>0.0</v>
      </c>
      <c r="AE608" s="21">
        <v>0.0</v>
      </c>
      <c r="AF608" s="25">
        <v>0.0</v>
      </c>
      <c r="AG608" s="23">
        <v>0.0</v>
      </c>
      <c r="AH608" s="27">
        <v>0.0</v>
      </c>
      <c r="AI608" s="21">
        <v>0.0</v>
      </c>
      <c r="AJ608" s="21">
        <v>0.0</v>
      </c>
    </row>
    <row r="609" hidden="1">
      <c r="A609" s="26"/>
      <c r="B609" s="26"/>
      <c r="C609" s="26"/>
      <c r="D609" s="26"/>
      <c r="E609" s="26"/>
      <c r="F609" s="21">
        <v>0.0</v>
      </c>
      <c r="G609" s="22">
        <v>0.0</v>
      </c>
      <c r="H609" s="23"/>
      <c r="I609" s="23">
        <v>0.1</v>
      </c>
      <c r="J609" s="23">
        <v>0.0</v>
      </c>
      <c r="K609" s="24">
        <v>0.0</v>
      </c>
      <c r="L609" s="25">
        <v>0.0</v>
      </c>
      <c r="M609" s="23">
        <v>0.0</v>
      </c>
      <c r="N609" s="26"/>
      <c r="O609" s="21">
        <v>0.0</v>
      </c>
      <c r="P609" s="21">
        <v>0.0</v>
      </c>
      <c r="Q609" s="25">
        <v>0.0</v>
      </c>
      <c r="R609" s="23">
        <v>0.0</v>
      </c>
      <c r="S609" s="27">
        <v>0.0</v>
      </c>
      <c r="T609" s="21">
        <v>0.0</v>
      </c>
      <c r="U609" s="21">
        <v>0.0</v>
      </c>
      <c r="V609" s="25">
        <v>0.0</v>
      </c>
      <c r="W609" s="23">
        <v>0.0</v>
      </c>
      <c r="X609" s="23"/>
      <c r="Y609" s="21">
        <v>0.0</v>
      </c>
      <c r="Z609" s="21">
        <v>0.0</v>
      </c>
      <c r="AA609" s="25">
        <v>0.0</v>
      </c>
      <c r="AB609" s="23">
        <v>0.0</v>
      </c>
      <c r="AC609" s="24">
        <v>0.0</v>
      </c>
      <c r="AD609" s="21">
        <v>0.0</v>
      </c>
      <c r="AE609" s="21">
        <v>0.0</v>
      </c>
      <c r="AF609" s="25">
        <v>0.0</v>
      </c>
      <c r="AG609" s="23">
        <v>0.0</v>
      </c>
      <c r="AH609" s="27">
        <v>0.0</v>
      </c>
      <c r="AI609" s="21">
        <v>0.0</v>
      </c>
      <c r="AJ609" s="21">
        <v>0.0</v>
      </c>
    </row>
    <row r="610" hidden="1">
      <c r="A610" s="26"/>
      <c r="B610" s="26"/>
      <c r="C610" s="26"/>
      <c r="D610" s="26"/>
      <c r="E610" s="26"/>
      <c r="F610" s="21">
        <v>0.0</v>
      </c>
      <c r="G610" s="22">
        <v>0.0</v>
      </c>
      <c r="H610" s="23"/>
      <c r="I610" s="23">
        <v>0.1</v>
      </c>
      <c r="J610" s="23">
        <v>0.0</v>
      </c>
      <c r="K610" s="24">
        <v>0.0</v>
      </c>
      <c r="L610" s="25">
        <v>0.0</v>
      </c>
      <c r="M610" s="23">
        <v>0.0</v>
      </c>
      <c r="N610" s="26"/>
      <c r="O610" s="21">
        <v>0.0</v>
      </c>
      <c r="P610" s="21">
        <v>0.0</v>
      </c>
      <c r="Q610" s="25">
        <v>0.0</v>
      </c>
      <c r="R610" s="23">
        <v>0.0</v>
      </c>
      <c r="S610" s="27">
        <v>0.0</v>
      </c>
      <c r="T610" s="21">
        <v>0.0</v>
      </c>
      <c r="U610" s="21">
        <v>0.0</v>
      </c>
      <c r="V610" s="25">
        <v>0.0</v>
      </c>
      <c r="W610" s="23">
        <v>0.0</v>
      </c>
      <c r="X610" s="23"/>
      <c r="Y610" s="21">
        <v>0.0</v>
      </c>
      <c r="Z610" s="21">
        <v>0.0</v>
      </c>
      <c r="AA610" s="25">
        <v>0.0</v>
      </c>
      <c r="AB610" s="23">
        <v>0.0</v>
      </c>
      <c r="AC610" s="24">
        <v>0.0</v>
      </c>
      <c r="AD610" s="21">
        <v>0.0</v>
      </c>
      <c r="AE610" s="21">
        <v>0.0</v>
      </c>
      <c r="AF610" s="25">
        <v>0.0</v>
      </c>
      <c r="AG610" s="23">
        <v>0.0</v>
      </c>
      <c r="AH610" s="27">
        <v>0.0</v>
      </c>
      <c r="AI610" s="21">
        <v>0.0</v>
      </c>
      <c r="AJ610" s="21">
        <v>0.0</v>
      </c>
    </row>
    <row r="611" hidden="1">
      <c r="A611" s="26"/>
      <c r="B611" s="26"/>
      <c r="C611" s="26"/>
      <c r="D611" s="26"/>
      <c r="E611" s="26"/>
      <c r="F611" s="21">
        <v>0.0</v>
      </c>
      <c r="G611" s="22">
        <v>0.0</v>
      </c>
      <c r="H611" s="23"/>
      <c r="I611" s="23">
        <v>0.1</v>
      </c>
      <c r="J611" s="23">
        <v>0.0</v>
      </c>
      <c r="K611" s="24">
        <v>0.0</v>
      </c>
      <c r="L611" s="25">
        <v>0.0</v>
      </c>
      <c r="M611" s="23">
        <v>0.0</v>
      </c>
      <c r="N611" s="26"/>
      <c r="O611" s="21">
        <v>0.0</v>
      </c>
      <c r="P611" s="21">
        <v>0.0</v>
      </c>
      <c r="Q611" s="25">
        <v>0.0</v>
      </c>
      <c r="R611" s="23">
        <v>0.0</v>
      </c>
      <c r="S611" s="27">
        <v>0.0</v>
      </c>
      <c r="T611" s="21">
        <v>0.0</v>
      </c>
      <c r="U611" s="21">
        <v>0.0</v>
      </c>
      <c r="V611" s="25">
        <v>0.0</v>
      </c>
      <c r="W611" s="23">
        <v>0.0</v>
      </c>
      <c r="X611" s="23"/>
      <c r="Y611" s="21">
        <v>0.0</v>
      </c>
      <c r="Z611" s="21">
        <v>0.0</v>
      </c>
      <c r="AA611" s="25">
        <v>0.0</v>
      </c>
      <c r="AB611" s="23">
        <v>0.0</v>
      </c>
      <c r="AC611" s="24">
        <v>0.0</v>
      </c>
      <c r="AD611" s="21">
        <v>0.0</v>
      </c>
      <c r="AE611" s="21">
        <v>0.0</v>
      </c>
      <c r="AF611" s="25">
        <v>0.0</v>
      </c>
      <c r="AG611" s="23">
        <v>0.0</v>
      </c>
      <c r="AH611" s="27">
        <v>0.0</v>
      </c>
      <c r="AI611" s="21">
        <v>0.0</v>
      </c>
      <c r="AJ611" s="21">
        <v>0.0</v>
      </c>
    </row>
    <row r="612" hidden="1">
      <c r="A612" s="26"/>
      <c r="B612" s="26"/>
      <c r="C612" s="26"/>
      <c r="D612" s="26"/>
      <c r="E612" s="26"/>
      <c r="F612" s="21">
        <v>0.0</v>
      </c>
      <c r="G612" s="22">
        <v>0.0</v>
      </c>
      <c r="H612" s="23"/>
      <c r="I612" s="23">
        <v>0.1</v>
      </c>
      <c r="J612" s="23">
        <v>0.0</v>
      </c>
      <c r="K612" s="24">
        <v>0.0</v>
      </c>
      <c r="L612" s="25">
        <v>0.0</v>
      </c>
      <c r="M612" s="23">
        <v>0.0</v>
      </c>
      <c r="N612" s="26"/>
      <c r="O612" s="21">
        <v>0.0</v>
      </c>
      <c r="P612" s="21">
        <v>0.0</v>
      </c>
      <c r="Q612" s="25">
        <v>0.0</v>
      </c>
      <c r="R612" s="23">
        <v>0.0</v>
      </c>
      <c r="S612" s="27">
        <v>0.0</v>
      </c>
      <c r="T612" s="21">
        <v>0.0</v>
      </c>
      <c r="U612" s="21">
        <v>0.0</v>
      </c>
      <c r="V612" s="25">
        <v>0.0</v>
      </c>
      <c r="W612" s="23">
        <v>0.0</v>
      </c>
      <c r="X612" s="23"/>
      <c r="Y612" s="21">
        <v>0.0</v>
      </c>
      <c r="Z612" s="21">
        <v>0.0</v>
      </c>
      <c r="AA612" s="25">
        <v>0.0</v>
      </c>
      <c r="AB612" s="23">
        <v>0.0</v>
      </c>
      <c r="AC612" s="24">
        <v>0.0</v>
      </c>
      <c r="AD612" s="21">
        <v>0.0</v>
      </c>
      <c r="AE612" s="21">
        <v>0.0</v>
      </c>
      <c r="AF612" s="25">
        <v>0.0</v>
      </c>
      <c r="AG612" s="23">
        <v>0.0</v>
      </c>
      <c r="AH612" s="27">
        <v>0.0</v>
      </c>
      <c r="AI612" s="21">
        <v>0.0</v>
      </c>
      <c r="AJ612" s="21">
        <v>0.0</v>
      </c>
    </row>
    <row r="613" hidden="1">
      <c r="A613" s="26"/>
      <c r="B613" s="26"/>
      <c r="C613" s="26"/>
      <c r="D613" s="26"/>
      <c r="E613" s="26"/>
      <c r="F613" s="21">
        <v>0.0</v>
      </c>
      <c r="G613" s="22">
        <v>0.0</v>
      </c>
      <c r="H613" s="23"/>
      <c r="I613" s="23">
        <v>0.1</v>
      </c>
      <c r="J613" s="23">
        <v>0.0</v>
      </c>
      <c r="K613" s="24">
        <v>0.0</v>
      </c>
      <c r="L613" s="25">
        <v>0.0</v>
      </c>
      <c r="M613" s="23">
        <v>0.0</v>
      </c>
      <c r="N613" s="26"/>
      <c r="O613" s="21">
        <v>0.0</v>
      </c>
      <c r="P613" s="21">
        <v>0.0</v>
      </c>
      <c r="Q613" s="25">
        <v>0.0</v>
      </c>
      <c r="R613" s="23">
        <v>0.0</v>
      </c>
      <c r="S613" s="27">
        <v>0.0</v>
      </c>
      <c r="T613" s="21">
        <v>0.0</v>
      </c>
      <c r="U613" s="21">
        <v>0.0</v>
      </c>
      <c r="V613" s="25">
        <v>0.0</v>
      </c>
      <c r="W613" s="23">
        <v>0.0</v>
      </c>
      <c r="X613" s="23"/>
      <c r="Y613" s="21">
        <v>0.0</v>
      </c>
      <c r="Z613" s="21">
        <v>0.0</v>
      </c>
      <c r="AA613" s="25">
        <v>0.0</v>
      </c>
      <c r="AB613" s="23">
        <v>0.0</v>
      </c>
      <c r="AC613" s="24">
        <v>0.0</v>
      </c>
      <c r="AD613" s="21">
        <v>0.0</v>
      </c>
      <c r="AE613" s="21">
        <v>0.0</v>
      </c>
      <c r="AF613" s="25">
        <v>0.0</v>
      </c>
      <c r="AG613" s="23">
        <v>0.0</v>
      </c>
      <c r="AH613" s="27">
        <v>0.0</v>
      </c>
      <c r="AI613" s="21">
        <v>0.0</v>
      </c>
      <c r="AJ613" s="21">
        <v>0.0</v>
      </c>
    </row>
    <row r="614" hidden="1">
      <c r="A614" s="26"/>
      <c r="B614" s="26"/>
      <c r="C614" s="26"/>
      <c r="D614" s="26"/>
      <c r="E614" s="26"/>
      <c r="F614" s="21">
        <v>0.0</v>
      </c>
      <c r="G614" s="22">
        <v>0.0</v>
      </c>
      <c r="H614" s="23"/>
      <c r="I614" s="23">
        <v>0.1</v>
      </c>
      <c r="J614" s="23">
        <v>0.0</v>
      </c>
      <c r="K614" s="24">
        <v>0.0</v>
      </c>
      <c r="L614" s="25">
        <v>0.0</v>
      </c>
      <c r="M614" s="23">
        <v>0.0</v>
      </c>
      <c r="N614" s="26"/>
      <c r="O614" s="21">
        <v>0.0</v>
      </c>
      <c r="P614" s="21">
        <v>0.0</v>
      </c>
      <c r="Q614" s="25">
        <v>0.0</v>
      </c>
      <c r="R614" s="23">
        <v>0.0</v>
      </c>
      <c r="S614" s="27">
        <v>0.0</v>
      </c>
      <c r="T614" s="21">
        <v>0.0</v>
      </c>
      <c r="U614" s="21">
        <v>0.0</v>
      </c>
      <c r="V614" s="25">
        <v>0.0</v>
      </c>
      <c r="W614" s="23">
        <v>0.0</v>
      </c>
      <c r="X614" s="23"/>
      <c r="Y614" s="21">
        <v>0.0</v>
      </c>
      <c r="Z614" s="21">
        <v>0.0</v>
      </c>
      <c r="AA614" s="25">
        <v>0.0</v>
      </c>
      <c r="AB614" s="23">
        <v>0.0</v>
      </c>
      <c r="AC614" s="24">
        <v>0.0</v>
      </c>
      <c r="AD614" s="21">
        <v>0.0</v>
      </c>
      <c r="AE614" s="21">
        <v>0.0</v>
      </c>
      <c r="AF614" s="25">
        <v>0.0</v>
      </c>
      <c r="AG614" s="23">
        <v>0.0</v>
      </c>
      <c r="AH614" s="27">
        <v>0.0</v>
      </c>
      <c r="AI614" s="21">
        <v>0.0</v>
      </c>
      <c r="AJ614" s="21">
        <v>0.0</v>
      </c>
    </row>
    <row r="615" hidden="1">
      <c r="A615" s="26"/>
      <c r="B615" s="26"/>
      <c r="C615" s="26"/>
      <c r="D615" s="26"/>
      <c r="E615" s="26"/>
      <c r="F615" s="21">
        <v>0.0</v>
      </c>
      <c r="G615" s="22">
        <v>0.0</v>
      </c>
      <c r="H615" s="23"/>
      <c r="I615" s="23">
        <v>0.1</v>
      </c>
      <c r="J615" s="23">
        <v>0.0</v>
      </c>
      <c r="K615" s="24">
        <v>0.0</v>
      </c>
      <c r="L615" s="25">
        <v>0.0</v>
      </c>
      <c r="M615" s="23">
        <v>0.0</v>
      </c>
      <c r="N615" s="26"/>
      <c r="O615" s="21">
        <v>0.0</v>
      </c>
      <c r="P615" s="21">
        <v>0.0</v>
      </c>
      <c r="Q615" s="25">
        <v>0.0</v>
      </c>
      <c r="R615" s="23">
        <v>0.0</v>
      </c>
      <c r="S615" s="27">
        <v>0.0</v>
      </c>
      <c r="T615" s="21">
        <v>0.0</v>
      </c>
      <c r="U615" s="21">
        <v>0.0</v>
      </c>
      <c r="V615" s="25">
        <v>0.0</v>
      </c>
      <c r="W615" s="23">
        <v>0.0</v>
      </c>
      <c r="X615" s="23"/>
      <c r="Y615" s="21">
        <v>0.0</v>
      </c>
      <c r="Z615" s="21">
        <v>0.0</v>
      </c>
      <c r="AA615" s="25">
        <v>0.0</v>
      </c>
      <c r="AB615" s="23">
        <v>0.0</v>
      </c>
      <c r="AC615" s="24">
        <v>0.0</v>
      </c>
      <c r="AD615" s="21">
        <v>0.0</v>
      </c>
      <c r="AE615" s="21">
        <v>0.0</v>
      </c>
      <c r="AF615" s="25">
        <v>0.0</v>
      </c>
      <c r="AG615" s="23">
        <v>0.0</v>
      </c>
      <c r="AH615" s="27">
        <v>0.0</v>
      </c>
      <c r="AI615" s="21">
        <v>0.0</v>
      </c>
      <c r="AJ615" s="21">
        <v>0.0</v>
      </c>
    </row>
    <row r="616" hidden="1">
      <c r="A616" s="26"/>
      <c r="B616" s="26"/>
      <c r="C616" s="26"/>
      <c r="D616" s="26"/>
      <c r="E616" s="26"/>
      <c r="F616" s="21">
        <v>0.0</v>
      </c>
      <c r="G616" s="22">
        <v>0.0</v>
      </c>
      <c r="H616" s="23"/>
      <c r="I616" s="23">
        <v>0.1</v>
      </c>
      <c r="J616" s="23">
        <v>0.0</v>
      </c>
      <c r="K616" s="24">
        <v>0.0</v>
      </c>
      <c r="L616" s="25">
        <v>0.0</v>
      </c>
      <c r="M616" s="23">
        <v>0.0</v>
      </c>
      <c r="N616" s="26"/>
      <c r="O616" s="21">
        <v>0.0</v>
      </c>
      <c r="P616" s="21">
        <v>0.0</v>
      </c>
      <c r="Q616" s="25">
        <v>0.0</v>
      </c>
      <c r="R616" s="23">
        <v>0.0</v>
      </c>
      <c r="S616" s="27">
        <v>0.0</v>
      </c>
      <c r="T616" s="21">
        <v>0.0</v>
      </c>
      <c r="U616" s="21">
        <v>0.0</v>
      </c>
      <c r="V616" s="25">
        <v>0.0</v>
      </c>
      <c r="W616" s="23">
        <v>0.0</v>
      </c>
      <c r="X616" s="23"/>
      <c r="Y616" s="21">
        <v>0.0</v>
      </c>
      <c r="Z616" s="21">
        <v>0.0</v>
      </c>
      <c r="AA616" s="25">
        <v>0.0</v>
      </c>
      <c r="AB616" s="23">
        <v>0.0</v>
      </c>
      <c r="AC616" s="24">
        <v>0.0</v>
      </c>
      <c r="AD616" s="21">
        <v>0.0</v>
      </c>
      <c r="AE616" s="21">
        <v>0.0</v>
      </c>
      <c r="AF616" s="25">
        <v>0.0</v>
      </c>
      <c r="AG616" s="23">
        <v>0.0</v>
      </c>
      <c r="AH616" s="27">
        <v>0.0</v>
      </c>
      <c r="AI616" s="21">
        <v>0.0</v>
      </c>
      <c r="AJ616" s="21">
        <v>0.0</v>
      </c>
    </row>
    <row r="617" hidden="1">
      <c r="A617" s="26"/>
      <c r="B617" s="26"/>
      <c r="C617" s="26"/>
      <c r="D617" s="26"/>
      <c r="E617" s="26"/>
      <c r="F617" s="21">
        <v>0.0</v>
      </c>
      <c r="G617" s="22">
        <v>0.0</v>
      </c>
      <c r="H617" s="23"/>
      <c r="I617" s="23">
        <v>0.1</v>
      </c>
      <c r="J617" s="23">
        <v>0.0</v>
      </c>
      <c r="K617" s="24">
        <v>0.0</v>
      </c>
      <c r="L617" s="25">
        <v>0.0</v>
      </c>
      <c r="M617" s="23">
        <v>0.0</v>
      </c>
      <c r="N617" s="26"/>
      <c r="O617" s="21">
        <v>0.0</v>
      </c>
      <c r="P617" s="21">
        <v>0.0</v>
      </c>
      <c r="Q617" s="25">
        <v>0.0</v>
      </c>
      <c r="R617" s="23">
        <v>0.0</v>
      </c>
      <c r="S617" s="27">
        <v>0.0</v>
      </c>
      <c r="T617" s="21">
        <v>0.0</v>
      </c>
      <c r="U617" s="21">
        <v>0.0</v>
      </c>
      <c r="V617" s="25">
        <v>0.0</v>
      </c>
      <c r="W617" s="23">
        <v>0.0</v>
      </c>
      <c r="X617" s="23"/>
      <c r="Y617" s="21">
        <v>0.0</v>
      </c>
      <c r="Z617" s="21">
        <v>0.0</v>
      </c>
      <c r="AA617" s="25">
        <v>0.0</v>
      </c>
      <c r="AB617" s="23">
        <v>0.0</v>
      </c>
      <c r="AC617" s="24">
        <v>0.0</v>
      </c>
      <c r="AD617" s="21">
        <v>0.0</v>
      </c>
      <c r="AE617" s="21">
        <v>0.0</v>
      </c>
      <c r="AF617" s="25">
        <v>0.0</v>
      </c>
      <c r="AG617" s="23">
        <v>0.0</v>
      </c>
      <c r="AH617" s="27">
        <v>0.0</v>
      </c>
      <c r="AI617" s="21">
        <v>0.0</v>
      </c>
      <c r="AJ617" s="21">
        <v>0.0</v>
      </c>
    </row>
    <row r="618" hidden="1">
      <c r="A618" s="26"/>
      <c r="B618" s="26"/>
      <c r="C618" s="26"/>
      <c r="D618" s="26"/>
      <c r="E618" s="26"/>
      <c r="F618" s="21">
        <v>0.0</v>
      </c>
      <c r="G618" s="22">
        <v>0.0</v>
      </c>
      <c r="H618" s="23"/>
      <c r="I618" s="23">
        <v>0.1</v>
      </c>
      <c r="J618" s="23">
        <v>0.0</v>
      </c>
      <c r="K618" s="24">
        <v>0.0</v>
      </c>
      <c r="L618" s="25">
        <v>0.0</v>
      </c>
      <c r="M618" s="23">
        <v>0.0</v>
      </c>
      <c r="N618" s="26"/>
      <c r="O618" s="21">
        <v>0.0</v>
      </c>
      <c r="P618" s="21">
        <v>0.0</v>
      </c>
      <c r="Q618" s="25">
        <v>0.0</v>
      </c>
      <c r="R618" s="23">
        <v>0.0</v>
      </c>
      <c r="S618" s="27">
        <v>0.0</v>
      </c>
      <c r="T618" s="21">
        <v>0.0</v>
      </c>
      <c r="U618" s="21">
        <v>0.0</v>
      </c>
      <c r="V618" s="25">
        <v>0.0</v>
      </c>
      <c r="W618" s="23">
        <v>0.0</v>
      </c>
      <c r="X618" s="23"/>
      <c r="Y618" s="21">
        <v>0.0</v>
      </c>
      <c r="Z618" s="21">
        <v>0.0</v>
      </c>
      <c r="AA618" s="25">
        <v>0.0</v>
      </c>
      <c r="AB618" s="23">
        <v>0.0</v>
      </c>
      <c r="AC618" s="24">
        <v>0.0</v>
      </c>
      <c r="AD618" s="21">
        <v>0.0</v>
      </c>
      <c r="AE618" s="21">
        <v>0.0</v>
      </c>
      <c r="AF618" s="25">
        <v>0.0</v>
      </c>
      <c r="AG618" s="23">
        <v>0.0</v>
      </c>
      <c r="AH618" s="27">
        <v>0.0</v>
      </c>
      <c r="AI618" s="21">
        <v>0.0</v>
      </c>
      <c r="AJ618" s="21">
        <v>0.0</v>
      </c>
    </row>
    <row r="619" hidden="1">
      <c r="A619" s="26"/>
      <c r="B619" s="26"/>
      <c r="C619" s="26"/>
      <c r="D619" s="26"/>
      <c r="E619" s="26"/>
      <c r="F619" s="21">
        <v>0.0</v>
      </c>
      <c r="G619" s="22">
        <v>0.0</v>
      </c>
      <c r="H619" s="23"/>
      <c r="I619" s="23">
        <v>0.1</v>
      </c>
      <c r="J619" s="23">
        <v>0.0</v>
      </c>
      <c r="K619" s="24">
        <v>0.0</v>
      </c>
      <c r="L619" s="25">
        <v>0.0</v>
      </c>
      <c r="M619" s="23">
        <v>0.0</v>
      </c>
      <c r="N619" s="26"/>
      <c r="O619" s="21">
        <v>0.0</v>
      </c>
      <c r="P619" s="21">
        <v>0.0</v>
      </c>
      <c r="Q619" s="25">
        <v>0.0</v>
      </c>
      <c r="R619" s="23">
        <v>0.0</v>
      </c>
      <c r="S619" s="27">
        <v>0.0</v>
      </c>
      <c r="T619" s="21">
        <v>0.0</v>
      </c>
      <c r="U619" s="21">
        <v>0.0</v>
      </c>
      <c r="V619" s="25">
        <v>0.0</v>
      </c>
      <c r="W619" s="23">
        <v>0.0</v>
      </c>
      <c r="X619" s="23"/>
      <c r="Y619" s="21">
        <v>0.0</v>
      </c>
      <c r="Z619" s="21">
        <v>0.0</v>
      </c>
      <c r="AA619" s="25">
        <v>0.0</v>
      </c>
      <c r="AB619" s="23">
        <v>0.0</v>
      </c>
      <c r="AC619" s="24">
        <v>0.0</v>
      </c>
      <c r="AD619" s="21">
        <v>0.0</v>
      </c>
      <c r="AE619" s="21">
        <v>0.0</v>
      </c>
      <c r="AF619" s="25">
        <v>0.0</v>
      </c>
      <c r="AG619" s="23">
        <v>0.0</v>
      </c>
      <c r="AH619" s="27">
        <v>0.0</v>
      </c>
      <c r="AI619" s="21">
        <v>0.0</v>
      </c>
      <c r="AJ619" s="21">
        <v>0.0</v>
      </c>
    </row>
    <row r="620" hidden="1">
      <c r="A620" s="26"/>
      <c r="B620" s="26"/>
      <c r="C620" s="26"/>
      <c r="D620" s="26"/>
      <c r="E620" s="26"/>
      <c r="F620" s="21">
        <v>0.0</v>
      </c>
      <c r="G620" s="22">
        <v>0.0</v>
      </c>
      <c r="H620" s="23"/>
      <c r="I620" s="23">
        <v>0.1</v>
      </c>
      <c r="J620" s="23">
        <v>0.0</v>
      </c>
      <c r="K620" s="24">
        <v>0.0</v>
      </c>
      <c r="L620" s="25">
        <v>0.0</v>
      </c>
      <c r="M620" s="23">
        <v>0.0</v>
      </c>
      <c r="N620" s="26"/>
      <c r="O620" s="21">
        <v>0.0</v>
      </c>
      <c r="P620" s="21">
        <v>0.0</v>
      </c>
      <c r="Q620" s="25">
        <v>0.0</v>
      </c>
      <c r="R620" s="23">
        <v>0.0</v>
      </c>
      <c r="S620" s="27">
        <v>0.0</v>
      </c>
      <c r="T620" s="21">
        <v>0.0</v>
      </c>
      <c r="U620" s="21">
        <v>0.0</v>
      </c>
      <c r="V620" s="25">
        <v>0.0</v>
      </c>
      <c r="W620" s="23">
        <v>0.0</v>
      </c>
      <c r="X620" s="23"/>
      <c r="Y620" s="21">
        <v>0.0</v>
      </c>
      <c r="Z620" s="21">
        <v>0.0</v>
      </c>
      <c r="AA620" s="25">
        <v>0.0</v>
      </c>
      <c r="AB620" s="23">
        <v>0.0</v>
      </c>
      <c r="AC620" s="24">
        <v>0.0</v>
      </c>
      <c r="AD620" s="21">
        <v>0.0</v>
      </c>
      <c r="AE620" s="21">
        <v>0.0</v>
      </c>
      <c r="AF620" s="25">
        <v>0.0</v>
      </c>
      <c r="AG620" s="23">
        <v>0.0</v>
      </c>
      <c r="AH620" s="27">
        <v>0.0</v>
      </c>
      <c r="AI620" s="21">
        <v>0.0</v>
      </c>
      <c r="AJ620" s="21">
        <v>0.0</v>
      </c>
    </row>
    <row r="621" hidden="1">
      <c r="A621" s="26"/>
      <c r="B621" s="26"/>
      <c r="C621" s="26"/>
      <c r="D621" s="26"/>
      <c r="E621" s="26"/>
      <c r="F621" s="21">
        <v>0.0</v>
      </c>
      <c r="G621" s="22">
        <v>0.0</v>
      </c>
      <c r="H621" s="23"/>
      <c r="I621" s="23">
        <v>0.1</v>
      </c>
      <c r="J621" s="23">
        <v>0.0</v>
      </c>
      <c r="K621" s="24">
        <v>0.0</v>
      </c>
      <c r="L621" s="25">
        <v>0.0</v>
      </c>
      <c r="M621" s="23">
        <v>0.0</v>
      </c>
      <c r="N621" s="26"/>
      <c r="O621" s="21">
        <v>0.0</v>
      </c>
      <c r="P621" s="21">
        <v>0.0</v>
      </c>
      <c r="Q621" s="25">
        <v>0.0</v>
      </c>
      <c r="R621" s="23">
        <v>0.0</v>
      </c>
      <c r="S621" s="27">
        <v>0.0</v>
      </c>
      <c r="T621" s="21">
        <v>0.0</v>
      </c>
      <c r="U621" s="21">
        <v>0.0</v>
      </c>
      <c r="V621" s="25">
        <v>0.0</v>
      </c>
      <c r="W621" s="23">
        <v>0.0</v>
      </c>
      <c r="X621" s="23"/>
      <c r="Y621" s="21">
        <v>0.0</v>
      </c>
      <c r="Z621" s="21">
        <v>0.0</v>
      </c>
      <c r="AA621" s="25">
        <v>0.0</v>
      </c>
      <c r="AB621" s="23">
        <v>0.0</v>
      </c>
      <c r="AC621" s="24">
        <v>0.0</v>
      </c>
      <c r="AD621" s="21">
        <v>0.0</v>
      </c>
      <c r="AE621" s="21">
        <v>0.0</v>
      </c>
      <c r="AF621" s="25">
        <v>0.0</v>
      </c>
      <c r="AG621" s="23">
        <v>0.0</v>
      </c>
      <c r="AH621" s="27">
        <v>0.0</v>
      </c>
      <c r="AI621" s="21">
        <v>0.0</v>
      </c>
      <c r="AJ621" s="21">
        <v>0.0</v>
      </c>
    </row>
    <row r="622" hidden="1">
      <c r="A622" s="26"/>
      <c r="B622" s="26"/>
      <c r="C622" s="26"/>
      <c r="D622" s="26"/>
      <c r="E622" s="26"/>
      <c r="F622" s="21">
        <v>0.0</v>
      </c>
      <c r="G622" s="22">
        <v>0.0</v>
      </c>
      <c r="H622" s="23"/>
      <c r="I622" s="23">
        <v>0.1</v>
      </c>
      <c r="J622" s="23">
        <v>0.0</v>
      </c>
      <c r="K622" s="24">
        <v>0.0</v>
      </c>
      <c r="L622" s="25">
        <v>0.0</v>
      </c>
      <c r="M622" s="23">
        <v>0.0</v>
      </c>
      <c r="N622" s="26"/>
      <c r="O622" s="21">
        <v>0.0</v>
      </c>
      <c r="P622" s="21">
        <v>0.0</v>
      </c>
      <c r="Q622" s="25">
        <v>0.0</v>
      </c>
      <c r="R622" s="23">
        <v>0.0</v>
      </c>
      <c r="S622" s="27">
        <v>0.0</v>
      </c>
      <c r="T622" s="21">
        <v>0.0</v>
      </c>
      <c r="U622" s="21">
        <v>0.0</v>
      </c>
      <c r="V622" s="25">
        <v>0.0</v>
      </c>
      <c r="W622" s="23">
        <v>0.0</v>
      </c>
      <c r="X622" s="23"/>
      <c r="Y622" s="21">
        <v>0.0</v>
      </c>
      <c r="Z622" s="21">
        <v>0.0</v>
      </c>
      <c r="AA622" s="25">
        <v>0.0</v>
      </c>
      <c r="AB622" s="23">
        <v>0.0</v>
      </c>
      <c r="AC622" s="24">
        <v>0.0</v>
      </c>
      <c r="AD622" s="21">
        <v>0.0</v>
      </c>
      <c r="AE622" s="21">
        <v>0.0</v>
      </c>
      <c r="AF622" s="25">
        <v>0.0</v>
      </c>
      <c r="AG622" s="23">
        <v>0.0</v>
      </c>
      <c r="AH622" s="27">
        <v>0.0</v>
      </c>
      <c r="AI622" s="21">
        <v>0.0</v>
      </c>
      <c r="AJ622" s="21">
        <v>0.0</v>
      </c>
    </row>
    <row r="623" hidden="1">
      <c r="A623" s="26"/>
      <c r="B623" s="26"/>
      <c r="C623" s="26"/>
      <c r="D623" s="26"/>
      <c r="E623" s="26"/>
      <c r="F623" s="21">
        <v>0.0</v>
      </c>
      <c r="G623" s="22">
        <v>0.0</v>
      </c>
      <c r="H623" s="23"/>
      <c r="I623" s="23">
        <v>0.1</v>
      </c>
      <c r="J623" s="23">
        <v>0.0</v>
      </c>
      <c r="K623" s="24">
        <v>0.0</v>
      </c>
      <c r="L623" s="25">
        <v>0.0</v>
      </c>
      <c r="M623" s="23">
        <v>0.0</v>
      </c>
      <c r="N623" s="26"/>
      <c r="O623" s="21">
        <v>0.0</v>
      </c>
      <c r="P623" s="21">
        <v>0.0</v>
      </c>
      <c r="Q623" s="25">
        <v>0.0</v>
      </c>
      <c r="R623" s="23">
        <v>0.0</v>
      </c>
      <c r="S623" s="27">
        <v>0.0</v>
      </c>
      <c r="T623" s="21">
        <v>0.0</v>
      </c>
      <c r="U623" s="21">
        <v>0.0</v>
      </c>
      <c r="V623" s="25">
        <v>0.0</v>
      </c>
      <c r="W623" s="23">
        <v>0.0</v>
      </c>
      <c r="X623" s="23"/>
      <c r="Y623" s="21">
        <v>0.0</v>
      </c>
      <c r="Z623" s="21">
        <v>0.0</v>
      </c>
      <c r="AA623" s="25">
        <v>0.0</v>
      </c>
      <c r="AB623" s="23">
        <v>0.0</v>
      </c>
      <c r="AC623" s="24">
        <v>0.0</v>
      </c>
      <c r="AD623" s="21">
        <v>0.0</v>
      </c>
      <c r="AE623" s="21">
        <v>0.0</v>
      </c>
      <c r="AF623" s="25">
        <v>0.0</v>
      </c>
      <c r="AG623" s="23">
        <v>0.0</v>
      </c>
      <c r="AH623" s="27">
        <v>0.0</v>
      </c>
      <c r="AI623" s="21">
        <v>0.0</v>
      </c>
      <c r="AJ623" s="21">
        <v>0.0</v>
      </c>
    </row>
    <row r="624" hidden="1">
      <c r="A624" s="26"/>
      <c r="B624" s="26"/>
      <c r="C624" s="26"/>
      <c r="D624" s="26"/>
      <c r="E624" s="26"/>
      <c r="F624" s="21">
        <v>0.0</v>
      </c>
      <c r="G624" s="22">
        <v>0.0</v>
      </c>
      <c r="H624" s="23"/>
      <c r="I624" s="23">
        <v>0.1</v>
      </c>
      <c r="J624" s="23">
        <v>0.0</v>
      </c>
      <c r="K624" s="24">
        <v>0.0</v>
      </c>
      <c r="L624" s="25">
        <v>0.0</v>
      </c>
      <c r="M624" s="23">
        <v>0.0</v>
      </c>
      <c r="N624" s="26"/>
      <c r="O624" s="21">
        <v>0.0</v>
      </c>
      <c r="P624" s="21">
        <v>0.0</v>
      </c>
      <c r="Q624" s="25">
        <v>0.0</v>
      </c>
      <c r="R624" s="23">
        <v>0.0</v>
      </c>
      <c r="S624" s="27">
        <v>0.0</v>
      </c>
      <c r="T624" s="21">
        <v>0.0</v>
      </c>
      <c r="U624" s="21">
        <v>0.0</v>
      </c>
      <c r="V624" s="25">
        <v>0.0</v>
      </c>
      <c r="W624" s="23">
        <v>0.0</v>
      </c>
      <c r="X624" s="23"/>
      <c r="Y624" s="21">
        <v>0.0</v>
      </c>
      <c r="Z624" s="21">
        <v>0.0</v>
      </c>
      <c r="AA624" s="25">
        <v>0.0</v>
      </c>
      <c r="AB624" s="23">
        <v>0.0</v>
      </c>
      <c r="AC624" s="24">
        <v>0.0</v>
      </c>
      <c r="AD624" s="21">
        <v>0.0</v>
      </c>
      <c r="AE624" s="21">
        <v>0.0</v>
      </c>
      <c r="AF624" s="25">
        <v>0.0</v>
      </c>
      <c r="AG624" s="23">
        <v>0.0</v>
      </c>
      <c r="AH624" s="27">
        <v>0.0</v>
      </c>
      <c r="AI624" s="21">
        <v>0.0</v>
      </c>
      <c r="AJ624" s="21">
        <v>0.0</v>
      </c>
    </row>
    <row r="625" hidden="1">
      <c r="A625" s="26"/>
      <c r="B625" s="26"/>
      <c r="C625" s="26"/>
      <c r="D625" s="26"/>
      <c r="E625" s="26"/>
      <c r="F625" s="21">
        <v>0.0</v>
      </c>
      <c r="G625" s="22">
        <v>0.0</v>
      </c>
      <c r="H625" s="23"/>
      <c r="I625" s="23">
        <v>0.1</v>
      </c>
      <c r="J625" s="23">
        <v>0.0</v>
      </c>
      <c r="K625" s="24">
        <v>0.0</v>
      </c>
      <c r="L625" s="25">
        <v>0.0</v>
      </c>
      <c r="M625" s="23">
        <v>0.0</v>
      </c>
      <c r="N625" s="26"/>
      <c r="O625" s="21">
        <v>0.0</v>
      </c>
      <c r="P625" s="21">
        <v>0.0</v>
      </c>
      <c r="Q625" s="25">
        <v>0.0</v>
      </c>
      <c r="R625" s="23">
        <v>0.0</v>
      </c>
      <c r="S625" s="27">
        <v>0.0</v>
      </c>
      <c r="T625" s="21">
        <v>0.0</v>
      </c>
      <c r="U625" s="21">
        <v>0.0</v>
      </c>
      <c r="V625" s="25">
        <v>0.0</v>
      </c>
      <c r="W625" s="23">
        <v>0.0</v>
      </c>
      <c r="X625" s="23"/>
      <c r="Y625" s="21">
        <v>0.0</v>
      </c>
      <c r="Z625" s="21">
        <v>0.0</v>
      </c>
      <c r="AA625" s="25">
        <v>0.0</v>
      </c>
      <c r="AB625" s="23">
        <v>0.0</v>
      </c>
      <c r="AC625" s="24">
        <v>0.0</v>
      </c>
      <c r="AD625" s="21">
        <v>0.0</v>
      </c>
      <c r="AE625" s="21">
        <v>0.0</v>
      </c>
      <c r="AF625" s="25">
        <v>0.0</v>
      </c>
      <c r="AG625" s="23">
        <v>0.0</v>
      </c>
      <c r="AH625" s="27">
        <v>0.0</v>
      </c>
      <c r="AI625" s="21">
        <v>0.0</v>
      </c>
      <c r="AJ625" s="21">
        <v>0.0</v>
      </c>
    </row>
    <row r="626" hidden="1">
      <c r="A626" s="26"/>
      <c r="B626" s="26"/>
      <c r="C626" s="26"/>
      <c r="D626" s="26"/>
      <c r="E626" s="26"/>
      <c r="F626" s="21">
        <v>0.0</v>
      </c>
      <c r="G626" s="22">
        <v>0.0</v>
      </c>
      <c r="H626" s="23"/>
      <c r="I626" s="23">
        <v>0.1</v>
      </c>
      <c r="J626" s="23">
        <v>0.0</v>
      </c>
      <c r="K626" s="24">
        <v>0.0</v>
      </c>
      <c r="L626" s="25">
        <v>0.0</v>
      </c>
      <c r="M626" s="23">
        <v>0.0</v>
      </c>
      <c r="N626" s="26"/>
      <c r="O626" s="21">
        <v>0.0</v>
      </c>
      <c r="P626" s="21">
        <v>0.0</v>
      </c>
      <c r="Q626" s="25">
        <v>0.0</v>
      </c>
      <c r="R626" s="23">
        <v>0.0</v>
      </c>
      <c r="S626" s="27">
        <v>0.0</v>
      </c>
      <c r="T626" s="21">
        <v>0.0</v>
      </c>
      <c r="U626" s="21">
        <v>0.0</v>
      </c>
      <c r="V626" s="25">
        <v>0.0</v>
      </c>
      <c r="W626" s="23">
        <v>0.0</v>
      </c>
      <c r="X626" s="23"/>
      <c r="Y626" s="21">
        <v>0.0</v>
      </c>
      <c r="Z626" s="21">
        <v>0.0</v>
      </c>
      <c r="AA626" s="25">
        <v>0.0</v>
      </c>
      <c r="AB626" s="23">
        <v>0.0</v>
      </c>
      <c r="AC626" s="24">
        <v>0.0</v>
      </c>
      <c r="AD626" s="21">
        <v>0.0</v>
      </c>
      <c r="AE626" s="21">
        <v>0.0</v>
      </c>
      <c r="AF626" s="25">
        <v>0.0</v>
      </c>
      <c r="AG626" s="23">
        <v>0.0</v>
      </c>
      <c r="AH626" s="27">
        <v>0.0</v>
      </c>
      <c r="AI626" s="21">
        <v>0.0</v>
      </c>
      <c r="AJ626" s="21">
        <v>0.0</v>
      </c>
    </row>
    <row r="627" hidden="1">
      <c r="A627" s="26"/>
      <c r="B627" s="26"/>
      <c r="C627" s="26"/>
      <c r="D627" s="26"/>
      <c r="E627" s="26"/>
      <c r="F627" s="21">
        <v>0.0</v>
      </c>
      <c r="G627" s="22">
        <v>0.0</v>
      </c>
      <c r="H627" s="23"/>
      <c r="I627" s="23">
        <v>0.1</v>
      </c>
      <c r="J627" s="23">
        <v>0.0</v>
      </c>
      <c r="K627" s="24">
        <v>0.0</v>
      </c>
      <c r="L627" s="25">
        <v>0.0</v>
      </c>
      <c r="M627" s="23">
        <v>0.0</v>
      </c>
      <c r="N627" s="26"/>
      <c r="O627" s="21">
        <v>0.0</v>
      </c>
      <c r="P627" s="21">
        <v>0.0</v>
      </c>
      <c r="Q627" s="25">
        <v>0.0</v>
      </c>
      <c r="R627" s="23">
        <v>0.0</v>
      </c>
      <c r="S627" s="27">
        <v>0.0</v>
      </c>
      <c r="T627" s="21">
        <v>0.0</v>
      </c>
      <c r="U627" s="21">
        <v>0.0</v>
      </c>
      <c r="V627" s="25">
        <v>0.0</v>
      </c>
      <c r="W627" s="23">
        <v>0.0</v>
      </c>
      <c r="X627" s="23"/>
      <c r="Y627" s="21">
        <v>0.0</v>
      </c>
      <c r="Z627" s="21">
        <v>0.0</v>
      </c>
      <c r="AA627" s="25">
        <v>0.0</v>
      </c>
      <c r="AB627" s="23">
        <v>0.0</v>
      </c>
      <c r="AC627" s="24">
        <v>0.0</v>
      </c>
      <c r="AD627" s="21">
        <v>0.0</v>
      </c>
      <c r="AE627" s="21">
        <v>0.0</v>
      </c>
      <c r="AF627" s="25">
        <v>0.0</v>
      </c>
      <c r="AG627" s="23">
        <v>0.0</v>
      </c>
      <c r="AH627" s="27">
        <v>0.0</v>
      </c>
      <c r="AI627" s="21">
        <v>0.0</v>
      </c>
      <c r="AJ627" s="21">
        <v>0.0</v>
      </c>
    </row>
    <row r="628" hidden="1">
      <c r="A628" s="26"/>
      <c r="B628" s="26"/>
      <c r="C628" s="26"/>
      <c r="D628" s="26"/>
      <c r="E628" s="26"/>
      <c r="F628" s="21">
        <v>0.0</v>
      </c>
      <c r="G628" s="22">
        <v>0.0</v>
      </c>
      <c r="H628" s="23"/>
      <c r="I628" s="23">
        <v>0.1</v>
      </c>
      <c r="J628" s="23">
        <v>0.0</v>
      </c>
      <c r="K628" s="24">
        <v>0.0</v>
      </c>
      <c r="L628" s="25">
        <v>0.0</v>
      </c>
      <c r="M628" s="23">
        <v>0.0</v>
      </c>
      <c r="N628" s="26"/>
      <c r="O628" s="21">
        <v>0.0</v>
      </c>
      <c r="P628" s="21">
        <v>0.0</v>
      </c>
      <c r="Q628" s="25">
        <v>0.0</v>
      </c>
      <c r="R628" s="23">
        <v>0.0</v>
      </c>
      <c r="S628" s="27">
        <v>0.0</v>
      </c>
      <c r="T628" s="21">
        <v>0.0</v>
      </c>
      <c r="U628" s="21">
        <v>0.0</v>
      </c>
      <c r="V628" s="25">
        <v>0.0</v>
      </c>
      <c r="W628" s="23">
        <v>0.0</v>
      </c>
      <c r="X628" s="23"/>
      <c r="Y628" s="21">
        <v>0.0</v>
      </c>
      <c r="Z628" s="21">
        <v>0.0</v>
      </c>
      <c r="AA628" s="25">
        <v>0.0</v>
      </c>
      <c r="AB628" s="23">
        <v>0.0</v>
      </c>
      <c r="AC628" s="24">
        <v>0.0</v>
      </c>
      <c r="AD628" s="21">
        <v>0.0</v>
      </c>
      <c r="AE628" s="21">
        <v>0.0</v>
      </c>
      <c r="AF628" s="25">
        <v>0.0</v>
      </c>
      <c r="AG628" s="23">
        <v>0.0</v>
      </c>
      <c r="AH628" s="27">
        <v>0.0</v>
      </c>
      <c r="AI628" s="21">
        <v>0.0</v>
      </c>
      <c r="AJ628" s="21">
        <v>0.0</v>
      </c>
    </row>
    <row r="629" hidden="1">
      <c r="A629" s="26"/>
      <c r="B629" s="26"/>
      <c r="C629" s="26"/>
      <c r="D629" s="26"/>
      <c r="E629" s="26"/>
      <c r="F629" s="21">
        <v>0.0</v>
      </c>
      <c r="G629" s="22">
        <v>0.0</v>
      </c>
      <c r="H629" s="23"/>
      <c r="I629" s="23">
        <v>0.1</v>
      </c>
      <c r="J629" s="23">
        <v>0.0</v>
      </c>
      <c r="K629" s="24">
        <v>0.0</v>
      </c>
      <c r="L629" s="25">
        <v>0.0</v>
      </c>
      <c r="M629" s="23">
        <v>0.0</v>
      </c>
      <c r="N629" s="26"/>
      <c r="O629" s="21">
        <v>0.0</v>
      </c>
      <c r="P629" s="21">
        <v>0.0</v>
      </c>
      <c r="Q629" s="25">
        <v>0.0</v>
      </c>
      <c r="R629" s="23">
        <v>0.0</v>
      </c>
      <c r="S629" s="27">
        <v>0.0</v>
      </c>
      <c r="T629" s="21">
        <v>0.0</v>
      </c>
      <c r="U629" s="21">
        <v>0.0</v>
      </c>
      <c r="V629" s="25">
        <v>0.0</v>
      </c>
      <c r="W629" s="23">
        <v>0.0</v>
      </c>
      <c r="X629" s="23"/>
      <c r="Y629" s="21">
        <v>0.0</v>
      </c>
      <c r="Z629" s="21">
        <v>0.0</v>
      </c>
      <c r="AA629" s="25">
        <v>0.0</v>
      </c>
      <c r="AB629" s="23">
        <v>0.0</v>
      </c>
      <c r="AC629" s="24">
        <v>0.0</v>
      </c>
      <c r="AD629" s="21">
        <v>0.0</v>
      </c>
      <c r="AE629" s="21">
        <v>0.0</v>
      </c>
      <c r="AF629" s="25">
        <v>0.0</v>
      </c>
      <c r="AG629" s="23">
        <v>0.0</v>
      </c>
      <c r="AH629" s="27">
        <v>0.0</v>
      </c>
      <c r="AI629" s="21">
        <v>0.0</v>
      </c>
      <c r="AJ629" s="21">
        <v>0.0</v>
      </c>
    </row>
    <row r="630" hidden="1">
      <c r="A630" s="26"/>
      <c r="B630" s="26"/>
      <c r="C630" s="26"/>
      <c r="D630" s="26"/>
      <c r="E630" s="26"/>
      <c r="F630" s="21">
        <v>0.0</v>
      </c>
      <c r="G630" s="22">
        <v>0.0</v>
      </c>
      <c r="H630" s="23"/>
      <c r="I630" s="23">
        <v>0.1</v>
      </c>
      <c r="J630" s="23">
        <v>0.0</v>
      </c>
      <c r="K630" s="24">
        <v>0.0</v>
      </c>
      <c r="L630" s="25">
        <v>0.0</v>
      </c>
      <c r="M630" s="23">
        <v>0.0</v>
      </c>
      <c r="N630" s="26"/>
      <c r="O630" s="21">
        <v>0.0</v>
      </c>
      <c r="P630" s="21">
        <v>0.0</v>
      </c>
      <c r="Q630" s="25">
        <v>0.0</v>
      </c>
      <c r="R630" s="23">
        <v>0.0</v>
      </c>
      <c r="S630" s="27">
        <v>0.0</v>
      </c>
      <c r="T630" s="21">
        <v>0.0</v>
      </c>
      <c r="U630" s="21">
        <v>0.0</v>
      </c>
      <c r="V630" s="25">
        <v>0.0</v>
      </c>
      <c r="W630" s="23">
        <v>0.0</v>
      </c>
      <c r="X630" s="23"/>
      <c r="Y630" s="21">
        <v>0.0</v>
      </c>
      <c r="Z630" s="21">
        <v>0.0</v>
      </c>
      <c r="AA630" s="25">
        <v>0.0</v>
      </c>
      <c r="AB630" s="23">
        <v>0.0</v>
      </c>
      <c r="AC630" s="24">
        <v>0.0</v>
      </c>
      <c r="AD630" s="21">
        <v>0.0</v>
      </c>
      <c r="AE630" s="21">
        <v>0.0</v>
      </c>
      <c r="AF630" s="25">
        <v>0.0</v>
      </c>
      <c r="AG630" s="23">
        <v>0.0</v>
      </c>
      <c r="AH630" s="27">
        <v>0.0</v>
      </c>
      <c r="AI630" s="21">
        <v>0.0</v>
      </c>
      <c r="AJ630" s="21">
        <v>0.0</v>
      </c>
    </row>
    <row r="631" hidden="1">
      <c r="A631" s="26"/>
      <c r="B631" s="26"/>
      <c r="C631" s="26"/>
      <c r="D631" s="26"/>
      <c r="E631" s="26"/>
      <c r="F631" s="21">
        <v>0.0</v>
      </c>
      <c r="G631" s="22">
        <v>0.0</v>
      </c>
      <c r="H631" s="23"/>
      <c r="I631" s="23">
        <v>0.1</v>
      </c>
      <c r="J631" s="23">
        <v>0.0</v>
      </c>
      <c r="K631" s="24">
        <v>0.0</v>
      </c>
      <c r="L631" s="25">
        <v>0.0</v>
      </c>
      <c r="M631" s="23">
        <v>0.0</v>
      </c>
      <c r="N631" s="26"/>
      <c r="O631" s="21">
        <v>0.0</v>
      </c>
      <c r="P631" s="21">
        <v>0.0</v>
      </c>
      <c r="Q631" s="25">
        <v>0.0</v>
      </c>
      <c r="R631" s="23">
        <v>0.0</v>
      </c>
      <c r="S631" s="27">
        <v>0.0</v>
      </c>
      <c r="T631" s="21">
        <v>0.0</v>
      </c>
      <c r="U631" s="21">
        <v>0.0</v>
      </c>
      <c r="V631" s="25">
        <v>0.0</v>
      </c>
      <c r="W631" s="23">
        <v>0.0</v>
      </c>
      <c r="X631" s="23"/>
      <c r="Y631" s="21">
        <v>0.0</v>
      </c>
      <c r="Z631" s="21">
        <v>0.0</v>
      </c>
      <c r="AA631" s="25">
        <v>0.0</v>
      </c>
      <c r="AB631" s="23">
        <v>0.0</v>
      </c>
      <c r="AC631" s="24">
        <v>0.0</v>
      </c>
      <c r="AD631" s="21">
        <v>0.0</v>
      </c>
      <c r="AE631" s="21">
        <v>0.0</v>
      </c>
      <c r="AF631" s="25">
        <v>0.0</v>
      </c>
      <c r="AG631" s="23">
        <v>0.0</v>
      </c>
      <c r="AH631" s="27">
        <v>0.0</v>
      </c>
      <c r="AI631" s="21">
        <v>0.0</v>
      </c>
      <c r="AJ631" s="21">
        <v>0.0</v>
      </c>
    </row>
    <row r="632" hidden="1">
      <c r="A632" s="26"/>
      <c r="B632" s="26"/>
      <c r="C632" s="26"/>
      <c r="D632" s="26"/>
      <c r="E632" s="26"/>
      <c r="F632" s="21">
        <v>0.0</v>
      </c>
      <c r="G632" s="22">
        <v>0.0</v>
      </c>
      <c r="H632" s="23"/>
      <c r="I632" s="23">
        <v>0.1</v>
      </c>
      <c r="J632" s="23">
        <v>0.0</v>
      </c>
      <c r="K632" s="24">
        <v>0.0</v>
      </c>
      <c r="L632" s="25">
        <v>0.0</v>
      </c>
      <c r="M632" s="23">
        <v>0.0</v>
      </c>
      <c r="N632" s="26"/>
      <c r="O632" s="21">
        <v>0.0</v>
      </c>
      <c r="P632" s="21">
        <v>0.0</v>
      </c>
      <c r="Q632" s="25">
        <v>0.0</v>
      </c>
      <c r="R632" s="23">
        <v>0.0</v>
      </c>
      <c r="S632" s="27">
        <v>0.0</v>
      </c>
      <c r="T632" s="21">
        <v>0.0</v>
      </c>
      <c r="U632" s="21">
        <v>0.0</v>
      </c>
      <c r="V632" s="25">
        <v>0.0</v>
      </c>
      <c r="W632" s="23">
        <v>0.0</v>
      </c>
      <c r="X632" s="23"/>
      <c r="Y632" s="21">
        <v>0.0</v>
      </c>
      <c r="Z632" s="21">
        <v>0.0</v>
      </c>
      <c r="AA632" s="25">
        <v>0.0</v>
      </c>
      <c r="AB632" s="23">
        <v>0.0</v>
      </c>
      <c r="AC632" s="24">
        <v>0.0</v>
      </c>
      <c r="AD632" s="21">
        <v>0.0</v>
      </c>
      <c r="AE632" s="21">
        <v>0.0</v>
      </c>
      <c r="AF632" s="25">
        <v>0.0</v>
      </c>
      <c r="AG632" s="23">
        <v>0.0</v>
      </c>
      <c r="AH632" s="27">
        <v>0.0</v>
      </c>
      <c r="AI632" s="21">
        <v>0.0</v>
      </c>
      <c r="AJ632" s="21">
        <v>0.0</v>
      </c>
    </row>
    <row r="633" hidden="1">
      <c r="A633" s="26"/>
      <c r="B633" s="26"/>
      <c r="C633" s="26"/>
      <c r="D633" s="26"/>
      <c r="E633" s="26"/>
      <c r="F633" s="21">
        <v>0.0</v>
      </c>
      <c r="G633" s="22">
        <v>0.0</v>
      </c>
      <c r="H633" s="23"/>
      <c r="I633" s="23">
        <v>0.1</v>
      </c>
      <c r="J633" s="23">
        <v>0.0</v>
      </c>
      <c r="K633" s="24">
        <v>0.0</v>
      </c>
      <c r="L633" s="25">
        <v>0.0</v>
      </c>
      <c r="M633" s="23">
        <v>0.0</v>
      </c>
      <c r="N633" s="26"/>
      <c r="O633" s="21">
        <v>0.0</v>
      </c>
      <c r="P633" s="21">
        <v>0.0</v>
      </c>
      <c r="Q633" s="25">
        <v>0.0</v>
      </c>
      <c r="R633" s="23">
        <v>0.0</v>
      </c>
      <c r="S633" s="27">
        <v>0.0</v>
      </c>
      <c r="T633" s="21">
        <v>0.0</v>
      </c>
      <c r="U633" s="21">
        <v>0.0</v>
      </c>
      <c r="V633" s="25">
        <v>0.0</v>
      </c>
      <c r="W633" s="23">
        <v>0.0</v>
      </c>
      <c r="X633" s="23"/>
      <c r="Y633" s="21">
        <v>0.0</v>
      </c>
      <c r="Z633" s="21">
        <v>0.0</v>
      </c>
      <c r="AA633" s="25">
        <v>0.0</v>
      </c>
      <c r="AB633" s="23">
        <v>0.0</v>
      </c>
      <c r="AC633" s="24">
        <v>0.0</v>
      </c>
      <c r="AD633" s="21">
        <v>0.0</v>
      </c>
      <c r="AE633" s="21">
        <v>0.0</v>
      </c>
      <c r="AF633" s="25">
        <v>0.0</v>
      </c>
      <c r="AG633" s="23">
        <v>0.0</v>
      </c>
      <c r="AH633" s="27">
        <v>0.0</v>
      </c>
      <c r="AI633" s="21">
        <v>0.0</v>
      </c>
      <c r="AJ633" s="21">
        <v>0.0</v>
      </c>
    </row>
    <row r="634" hidden="1">
      <c r="A634" s="26"/>
      <c r="B634" s="26"/>
      <c r="C634" s="26"/>
      <c r="D634" s="26"/>
      <c r="E634" s="26"/>
      <c r="F634" s="21">
        <v>0.0</v>
      </c>
      <c r="G634" s="22">
        <v>0.0</v>
      </c>
      <c r="H634" s="23"/>
      <c r="I634" s="23">
        <v>0.1</v>
      </c>
      <c r="J634" s="23">
        <v>0.0</v>
      </c>
      <c r="K634" s="24">
        <v>0.0</v>
      </c>
      <c r="L634" s="25">
        <v>0.0</v>
      </c>
      <c r="M634" s="23">
        <v>0.0</v>
      </c>
      <c r="N634" s="26"/>
      <c r="O634" s="21">
        <v>0.0</v>
      </c>
      <c r="P634" s="21">
        <v>0.0</v>
      </c>
      <c r="Q634" s="25">
        <v>0.0</v>
      </c>
      <c r="R634" s="23">
        <v>0.0</v>
      </c>
      <c r="S634" s="27">
        <v>0.0</v>
      </c>
      <c r="T634" s="21">
        <v>0.0</v>
      </c>
      <c r="U634" s="21">
        <v>0.0</v>
      </c>
      <c r="V634" s="25">
        <v>0.0</v>
      </c>
      <c r="W634" s="23">
        <v>0.0</v>
      </c>
      <c r="X634" s="23"/>
      <c r="Y634" s="21">
        <v>0.0</v>
      </c>
      <c r="Z634" s="21">
        <v>0.0</v>
      </c>
      <c r="AA634" s="25">
        <v>0.0</v>
      </c>
      <c r="AB634" s="23">
        <v>0.0</v>
      </c>
      <c r="AC634" s="24">
        <v>0.0</v>
      </c>
      <c r="AD634" s="21">
        <v>0.0</v>
      </c>
      <c r="AE634" s="21">
        <v>0.0</v>
      </c>
      <c r="AF634" s="25">
        <v>0.0</v>
      </c>
      <c r="AG634" s="23">
        <v>0.0</v>
      </c>
      <c r="AH634" s="27">
        <v>0.0</v>
      </c>
      <c r="AI634" s="21">
        <v>0.0</v>
      </c>
      <c r="AJ634" s="21">
        <v>0.0</v>
      </c>
    </row>
    <row r="635" hidden="1">
      <c r="A635" s="26"/>
      <c r="B635" s="26"/>
      <c r="C635" s="26"/>
      <c r="D635" s="26"/>
      <c r="E635" s="26"/>
      <c r="F635" s="21">
        <v>0.0</v>
      </c>
      <c r="G635" s="22">
        <v>0.0</v>
      </c>
      <c r="H635" s="23"/>
      <c r="I635" s="23">
        <v>0.1</v>
      </c>
      <c r="J635" s="23">
        <v>0.0</v>
      </c>
      <c r="K635" s="24">
        <v>0.0</v>
      </c>
      <c r="L635" s="25">
        <v>0.0</v>
      </c>
      <c r="M635" s="23">
        <v>0.0</v>
      </c>
      <c r="N635" s="26"/>
      <c r="O635" s="21">
        <v>0.0</v>
      </c>
      <c r="P635" s="21">
        <v>0.0</v>
      </c>
      <c r="Q635" s="25">
        <v>0.0</v>
      </c>
      <c r="R635" s="23">
        <v>0.0</v>
      </c>
      <c r="S635" s="27">
        <v>0.0</v>
      </c>
      <c r="T635" s="21">
        <v>0.0</v>
      </c>
      <c r="U635" s="21">
        <v>0.0</v>
      </c>
      <c r="V635" s="25">
        <v>0.0</v>
      </c>
      <c r="W635" s="23">
        <v>0.0</v>
      </c>
      <c r="X635" s="23"/>
      <c r="Y635" s="21">
        <v>0.0</v>
      </c>
      <c r="Z635" s="21">
        <v>0.0</v>
      </c>
      <c r="AA635" s="25">
        <v>0.0</v>
      </c>
      <c r="AB635" s="23">
        <v>0.0</v>
      </c>
      <c r="AC635" s="24">
        <v>0.0</v>
      </c>
      <c r="AD635" s="21">
        <v>0.0</v>
      </c>
      <c r="AE635" s="21">
        <v>0.0</v>
      </c>
      <c r="AF635" s="25">
        <v>0.0</v>
      </c>
      <c r="AG635" s="23">
        <v>0.0</v>
      </c>
      <c r="AH635" s="27">
        <v>0.0</v>
      </c>
      <c r="AI635" s="21">
        <v>0.0</v>
      </c>
      <c r="AJ635" s="21">
        <v>0.0</v>
      </c>
    </row>
    <row r="636" hidden="1">
      <c r="A636" s="26"/>
      <c r="B636" s="26"/>
      <c r="C636" s="26"/>
      <c r="D636" s="26"/>
      <c r="E636" s="26"/>
      <c r="F636" s="21">
        <v>0.0</v>
      </c>
      <c r="G636" s="22">
        <v>0.0</v>
      </c>
      <c r="H636" s="23"/>
      <c r="I636" s="23">
        <v>0.1</v>
      </c>
      <c r="J636" s="23">
        <v>0.0</v>
      </c>
      <c r="K636" s="24">
        <v>0.0</v>
      </c>
      <c r="L636" s="25">
        <v>0.0</v>
      </c>
      <c r="M636" s="23">
        <v>0.0</v>
      </c>
      <c r="N636" s="26"/>
      <c r="O636" s="21">
        <v>0.0</v>
      </c>
      <c r="P636" s="21">
        <v>0.0</v>
      </c>
      <c r="Q636" s="25">
        <v>0.0</v>
      </c>
      <c r="R636" s="23">
        <v>0.0</v>
      </c>
      <c r="S636" s="27">
        <v>0.0</v>
      </c>
      <c r="T636" s="21">
        <v>0.0</v>
      </c>
      <c r="U636" s="21">
        <v>0.0</v>
      </c>
      <c r="V636" s="25">
        <v>0.0</v>
      </c>
      <c r="W636" s="23">
        <v>0.0</v>
      </c>
      <c r="X636" s="23"/>
      <c r="Y636" s="21">
        <v>0.0</v>
      </c>
      <c r="Z636" s="21">
        <v>0.0</v>
      </c>
      <c r="AA636" s="25">
        <v>0.0</v>
      </c>
      <c r="AB636" s="23">
        <v>0.0</v>
      </c>
      <c r="AC636" s="24">
        <v>0.0</v>
      </c>
      <c r="AD636" s="21">
        <v>0.0</v>
      </c>
      <c r="AE636" s="21">
        <v>0.0</v>
      </c>
      <c r="AF636" s="25">
        <v>0.0</v>
      </c>
      <c r="AG636" s="23">
        <v>0.0</v>
      </c>
      <c r="AH636" s="27">
        <v>0.0</v>
      </c>
      <c r="AI636" s="21">
        <v>0.0</v>
      </c>
      <c r="AJ636" s="21">
        <v>0.0</v>
      </c>
    </row>
    <row r="637" hidden="1">
      <c r="A637" s="26"/>
      <c r="B637" s="26"/>
      <c r="C637" s="26"/>
      <c r="D637" s="26"/>
      <c r="E637" s="26"/>
      <c r="F637" s="21">
        <v>0.0</v>
      </c>
      <c r="G637" s="22">
        <v>0.0</v>
      </c>
      <c r="H637" s="23"/>
      <c r="I637" s="23">
        <v>0.1</v>
      </c>
      <c r="J637" s="23">
        <v>0.0</v>
      </c>
      <c r="K637" s="24">
        <v>0.0</v>
      </c>
      <c r="L637" s="25">
        <v>0.0</v>
      </c>
      <c r="M637" s="23">
        <v>0.0</v>
      </c>
      <c r="N637" s="26"/>
      <c r="O637" s="21">
        <v>0.0</v>
      </c>
      <c r="P637" s="21">
        <v>0.0</v>
      </c>
      <c r="Q637" s="25">
        <v>0.0</v>
      </c>
      <c r="R637" s="23">
        <v>0.0</v>
      </c>
      <c r="S637" s="27">
        <v>0.0</v>
      </c>
      <c r="T637" s="21">
        <v>0.0</v>
      </c>
      <c r="U637" s="21">
        <v>0.0</v>
      </c>
      <c r="V637" s="25">
        <v>0.0</v>
      </c>
      <c r="W637" s="23">
        <v>0.0</v>
      </c>
      <c r="X637" s="23"/>
      <c r="Y637" s="21">
        <v>0.0</v>
      </c>
      <c r="Z637" s="21">
        <v>0.0</v>
      </c>
      <c r="AA637" s="25">
        <v>0.0</v>
      </c>
      <c r="AB637" s="23">
        <v>0.0</v>
      </c>
      <c r="AC637" s="24">
        <v>0.0</v>
      </c>
      <c r="AD637" s="21">
        <v>0.0</v>
      </c>
      <c r="AE637" s="21">
        <v>0.0</v>
      </c>
      <c r="AF637" s="25">
        <v>0.0</v>
      </c>
      <c r="AG637" s="23">
        <v>0.0</v>
      </c>
      <c r="AH637" s="27">
        <v>0.0</v>
      </c>
      <c r="AI637" s="21">
        <v>0.0</v>
      </c>
      <c r="AJ637" s="21">
        <v>0.0</v>
      </c>
    </row>
    <row r="638" hidden="1">
      <c r="A638" s="26"/>
      <c r="B638" s="26"/>
      <c r="C638" s="26"/>
      <c r="D638" s="26"/>
      <c r="E638" s="26"/>
      <c r="F638" s="21">
        <v>0.0</v>
      </c>
      <c r="G638" s="22">
        <v>0.0</v>
      </c>
      <c r="H638" s="23"/>
      <c r="I638" s="23">
        <v>0.1</v>
      </c>
      <c r="J638" s="23">
        <v>0.0</v>
      </c>
      <c r="K638" s="24">
        <v>0.0</v>
      </c>
      <c r="L638" s="25">
        <v>0.0</v>
      </c>
      <c r="M638" s="23">
        <v>0.0</v>
      </c>
      <c r="N638" s="26"/>
      <c r="O638" s="21">
        <v>0.0</v>
      </c>
      <c r="P638" s="21">
        <v>0.0</v>
      </c>
      <c r="Q638" s="25">
        <v>0.0</v>
      </c>
      <c r="R638" s="23">
        <v>0.0</v>
      </c>
      <c r="S638" s="27">
        <v>0.0</v>
      </c>
      <c r="T638" s="21">
        <v>0.0</v>
      </c>
      <c r="U638" s="21">
        <v>0.0</v>
      </c>
      <c r="V638" s="25">
        <v>0.0</v>
      </c>
      <c r="W638" s="23">
        <v>0.0</v>
      </c>
      <c r="X638" s="23"/>
      <c r="Y638" s="21">
        <v>0.0</v>
      </c>
      <c r="Z638" s="21">
        <v>0.0</v>
      </c>
      <c r="AA638" s="25">
        <v>0.0</v>
      </c>
      <c r="AB638" s="23">
        <v>0.0</v>
      </c>
      <c r="AC638" s="24">
        <v>0.0</v>
      </c>
      <c r="AD638" s="21">
        <v>0.0</v>
      </c>
      <c r="AE638" s="21">
        <v>0.0</v>
      </c>
      <c r="AF638" s="25">
        <v>0.0</v>
      </c>
      <c r="AG638" s="23">
        <v>0.0</v>
      </c>
      <c r="AH638" s="27">
        <v>0.0</v>
      </c>
      <c r="AI638" s="21">
        <v>0.0</v>
      </c>
      <c r="AJ638" s="21">
        <v>0.0</v>
      </c>
    </row>
    <row r="639" hidden="1">
      <c r="A639" s="26"/>
      <c r="B639" s="26"/>
      <c r="C639" s="26"/>
      <c r="D639" s="26"/>
      <c r="E639" s="26"/>
      <c r="F639" s="21">
        <v>0.0</v>
      </c>
      <c r="G639" s="22">
        <v>0.0</v>
      </c>
      <c r="H639" s="23"/>
      <c r="I639" s="23">
        <v>0.1</v>
      </c>
      <c r="J639" s="23">
        <v>0.0</v>
      </c>
      <c r="K639" s="24">
        <v>0.0</v>
      </c>
      <c r="L639" s="25">
        <v>0.0</v>
      </c>
      <c r="M639" s="23">
        <v>0.0</v>
      </c>
      <c r="N639" s="26"/>
      <c r="O639" s="21">
        <v>0.0</v>
      </c>
      <c r="P639" s="21">
        <v>0.0</v>
      </c>
      <c r="Q639" s="25">
        <v>0.0</v>
      </c>
      <c r="R639" s="23">
        <v>0.0</v>
      </c>
      <c r="S639" s="27">
        <v>0.0</v>
      </c>
      <c r="T639" s="21">
        <v>0.0</v>
      </c>
      <c r="U639" s="21">
        <v>0.0</v>
      </c>
      <c r="V639" s="25">
        <v>0.0</v>
      </c>
      <c r="W639" s="23">
        <v>0.0</v>
      </c>
      <c r="X639" s="23"/>
      <c r="Y639" s="21">
        <v>0.0</v>
      </c>
      <c r="Z639" s="21">
        <v>0.0</v>
      </c>
      <c r="AA639" s="25">
        <v>0.0</v>
      </c>
      <c r="AB639" s="23">
        <v>0.0</v>
      </c>
      <c r="AC639" s="24">
        <v>0.0</v>
      </c>
      <c r="AD639" s="21">
        <v>0.0</v>
      </c>
      <c r="AE639" s="21">
        <v>0.0</v>
      </c>
      <c r="AF639" s="25">
        <v>0.0</v>
      </c>
      <c r="AG639" s="23">
        <v>0.0</v>
      </c>
      <c r="AH639" s="27">
        <v>0.0</v>
      </c>
      <c r="AI639" s="21">
        <v>0.0</v>
      </c>
      <c r="AJ639" s="21">
        <v>0.0</v>
      </c>
    </row>
    <row r="640" hidden="1">
      <c r="A640" s="26"/>
      <c r="B640" s="26"/>
      <c r="C640" s="26"/>
      <c r="D640" s="26"/>
      <c r="E640" s="26"/>
      <c r="F640" s="21">
        <v>0.0</v>
      </c>
      <c r="G640" s="22">
        <v>0.0</v>
      </c>
      <c r="H640" s="23"/>
      <c r="I640" s="23">
        <v>0.1</v>
      </c>
      <c r="J640" s="23">
        <v>0.0</v>
      </c>
      <c r="K640" s="24">
        <v>0.0</v>
      </c>
      <c r="L640" s="25">
        <v>0.0</v>
      </c>
      <c r="M640" s="23">
        <v>0.0</v>
      </c>
      <c r="N640" s="26"/>
      <c r="O640" s="21">
        <v>0.0</v>
      </c>
      <c r="P640" s="21">
        <v>0.0</v>
      </c>
      <c r="Q640" s="25">
        <v>0.0</v>
      </c>
      <c r="R640" s="23">
        <v>0.0</v>
      </c>
      <c r="S640" s="27">
        <v>0.0</v>
      </c>
      <c r="T640" s="21">
        <v>0.0</v>
      </c>
      <c r="U640" s="21">
        <v>0.0</v>
      </c>
      <c r="V640" s="25">
        <v>0.0</v>
      </c>
      <c r="W640" s="23">
        <v>0.0</v>
      </c>
      <c r="X640" s="23"/>
      <c r="Y640" s="21">
        <v>0.0</v>
      </c>
      <c r="Z640" s="21">
        <v>0.0</v>
      </c>
      <c r="AA640" s="25">
        <v>0.0</v>
      </c>
      <c r="AB640" s="23">
        <v>0.0</v>
      </c>
      <c r="AC640" s="24">
        <v>0.0</v>
      </c>
      <c r="AD640" s="21">
        <v>0.0</v>
      </c>
      <c r="AE640" s="21">
        <v>0.0</v>
      </c>
      <c r="AF640" s="25">
        <v>0.0</v>
      </c>
      <c r="AG640" s="23">
        <v>0.0</v>
      </c>
      <c r="AH640" s="27">
        <v>0.0</v>
      </c>
      <c r="AI640" s="21">
        <v>0.0</v>
      </c>
      <c r="AJ640" s="21">
        <v>0.0</v>
      </c>
    </row>
    <row r="641" hidden="1">
      <c r="A641" s="26"/>
      <c r="B641" s="26"/>
      <c r="C641" s="26"/>
      <c r="D641" s="26"/>
      <c r="E641" s="26"/>
      <c r="F641" s="21">
        <v>0.0</v>
      </c>
      <c r="G641" s="22">
        <v>0.0</v>
      </c>
      <c r="H641" s="23"/>
      <c r="I641" s="23">
        <v>0.1</v>
      </c>
      <c r="J641" s="23">
        <v>0.0</v>
      </c>
      <c r="K641" s="24">
        <v>0.0</v>
      </c>
      <c r="L641" s="25">
        <v>0.0</v>
      </c>
      <c r="M641" s="23">
        <v>0.0</v>
      </c>
      <c r="N641" s="26"/>
      <c r="O641" s="21">
        <v>0.0</v>
      </c>
      <c r="P641" s="21">
        <v>0.0</v>
      </c>
      <c r="Q641" s="25">
        <v>0.0</v>
      </c>
      <c r="R641" s="23">
        <v>0.0</v>
      </c>
      <c r="S641" s="27">
        <v>0.0</v>
      </c>
      <c r="T641" s="21">
        <v>0.0</v>
      </c>
      <c r="U641" s="21">
        <v>0.0</v>
      </c>
      <c r="V641" s="25">
        <v>0.0</v>
      </c>
      <c r="W641" s="23">
        <v>0.0</v>
      </c>
      <c r="X641" s="23"/>
      <c r="Y641" s="21">
        <v>0.0</v>
      </c>
      <c r="Z641" s="21">
        <v>0.0</v>
      </c>
      <c r="AA641" s="25">
        <v>0.0</v>
      </c>
      <c r="AB641" s="23">
        <v>0.0</v>
      </c>
      <c r="AC641" s="24">
        <v>0.0</v>
      </c>
      <c r="AD641" s="21">
        <v>0.0</v>
      </c>
      <c r="AE641" s="21">
        <v>0.0</v>
      </c>
      <c r="AF641" s="25">
        <v>0.0</v>
      </c>
      <c r="AG641" s="23">
        <v>0.0</v>
      </c>
      <c r="AH641" s="27">
        <v>0.0</v>
      </c>
      <c r="AI641" s="21">
        <v>0.0</v>
      </c>
      <c r="AJ641" s="21">
        <v>0.0</v>
      </c>
    </row>
    <row r="642" hidden="1">
      <c r="A642" s="26"/>
      <c r="B642" s="26"/>
      <c r="C642" s="26"/>
      <c r="D642" s="26"/>
      <c r="E642" s="26"/>
      <c r="F642" s="21">
        <v>0.0</v>
      </c>
      <c r="G642" s="22">
        <v>0.0</v>
      </c>
      <c r="H642" s="23"/>
      <c r="I642" s="23">
        <v>0.1</v>
      </c>
      <c r="J642" s="23">
        <v>0.0</v>
      </c>
      <c r="K642" s="24">
        <v>0.0</v>
      </c>
      <c r="L642" s="25">
        <v>0.0</v>
      </c>
      <c r="M642" s="23">
        <v>0.0</v>
      </c>
      <c r="N642" s="26"/>
      <c r="O642" s="21">
        <v>0.0</v>
      </c>
      <c r="P642" s="21">
        <v>0.0</v>
      </c>
      <c r="Q642" s="25">
        <v>0.0</v>
      </c>
      <c r="R642" s="23">
        <v>0.0</v>
      </c>
      <c r="S642" s="27">
        <v>0.0</v>
      </c>
      <c r="T642" s="21">
        <v>0.0</v>
      </c>
      <c r="U642" s="21">
        <v>0.0</v>
      </c>
      <c r="V642" s="25">
        <v>0.0</v>
      </c>
      <c r="W642" s="23">
        <v>0.0</v>
      </c>
      <c r="X642" s="23"/>
      <c r="Y642" s="21">
        <v>0.0</v>
      </c>
      <c r="Z642" s="21">
        <v>0.0</v>
      </c>
      <c r="AA642" s="25">
        <v>0.0</v>
      </c>
      <c r="AB642" s="23">
        <v>0.0</v>
      </c>
      <c r="AC642" s="24">
        <v>0.0</v>
      </c>
      <c r="AD642" s="21">
        <v>0.0</v>
      </c>
      <c r="AE642" s="21">
        <v>0.0</v>
      </c>
      <c r="AF642" s="25">
        <v>0.0</v>
      </c>
      <c r="AG642" s="23">
        <v>0.0</v>
      </c>
      <c r="AH642" s="27">
        <v>0.0</v>
      </c>
      <c r="AI642" s="21">
        <v>0.0</v>
      </c>
      <c r="AJ642" s="21">
        <v>0.0</v>
      </c>
    </row>
    <row r="643" hidden="1">
      <c r="A643" s="26"/>
      <c r="B643" s="26"/>
      <c r="C643" s="26"/>
      <c r="D643" s="26"/>
      <c r="E643" s="26"/>
      <c r="F643" s="21">
        <v>0.0</v>
      </c>
      <c r="G643" s="22">
        <v>0.0</v>
      </c>
      <c r="H643" s="23"/>
      <c r="I643" s="23">
        <v>0.1</v>
      </c>
      <c r="J643" s="23">
        <v>0.0</v>
      </c>
      <c r="K643" s="24">
        <v>0.0</v>
      </c>
      <c r="L643" s="25">
        <v>0.0</v>
      </c>
      <c r="M643" s="23">
        <v>0.0</v>
      </c>
      <c r="N643" s="26"/>
      <c r="O643" s="21">
        <v>0.0</v>
      </c>
      <c r="P643" s="21">
        <v>0.0</v>
      </c>
      <c r="Q643" s="25">
        <v>0.0</v>
      </c>
      <c r="R643" s="23">
        <v>0.0</v>
      </c>
      <c r="S643" s="27">
        <v>0.0</v>
      </c>
      <c r="T643" s="21">
        <v>0.0</v>
      </c>
      <c r="U643" s="21">
        <v>0.0</v>
      </c>
      <c r="V643" s="25">
        <v>0.0</v>
      </c>
      <c r="W643" s="23">
        <v>0.0</v>
      </c>
      <c r="X643" s="23"/>
      <c r="Y643" s="21">
        <v>0.0</v>
      </c>
      <c r="Z643" s="21">
        <v>0.0</v>
      </c>
      <c r="AA643" s="25">
        <v>0.0</v>
      </c>
      <c r="AB643" s="23">
        <v>0.0</v>
      </c>
      <c r="AC643" s="24">
        <v>0.0</v>
      </c>
      <c r="AD643" s="21">
        <v>0.0</v>
      </c>
      <c r="AE643" s="21">
        <v>0.0</v>
      </c>
      <c r="AF643" s="25">
        <v>0.0</v>
      </c>
      <c r="AG643" s="23">
        <v>0.0</v>
      </c>
      <c r="AH643" s="27">
        <v>0.0</v>
      </c>
      <c r="AI643" s="21">
        <v>0.0</v>
      </c>
      <c r="AJ643" s="21">
        <v>0.0</v>
      </c>
    </row>
    <row r="644" hidden="1">
      <c r="A644" s="26"/>
      <c r="B644" s="26"/>
      <c r="C644" s="26"/>
      <c r="D644" s="26"/>
      <c r="E644" s="26"/>
      <c r="F644" s="21">
        <v>0.0</v>
      </c>
      <c r="G644" s="22">
        <v>0.0</v>
      </c>
      <c r="H644" s="23"/>
      <c r="I644" s="23">
        <v>0.1</v>
      </c>
      <c r="J644" s="23">
        <v>0.0</v>
      </c>
      <c r="K644" s="24">
        <v>0.0</v>
      </c>
      <c r="L644" s="25">
        <v>0.0</v>
      </c>
      <c r="M644" s="23">
        <v>0.0</v>
      </c>
      <c r="N644" s="26"/>
      <c r="O644" s="21">
        <v>0.0</v>
      </c>
      <c r="P644" s="21">
        <v>0.0</v>
      </c>
      <c r="Q644" s="25">
        <v>0.0</v>
      </c>
      <c r="R644" s="23">
        <v>0.0</v>
      </c>
      <c r="S644" s="27">
        <v>0.0</v>
      </c>
      <c r="T644" s="21">
        <v>0.0</v>
      </c>
      <c r="U644" s="21">
        <v>0.0</v>
      </c>
      <c r="V644" s="25">
        <v>0.0</v>
      </c>
      <c r="W644" s="23">
        <v>0.0</v>
      </c>
      <c r="X644" s="23"/>
      <c r="Y644" s="21">
        <v>0.0</v>
      </c>
      <c r="Z644" s="21">
        <v>0.0</v>
      </c>
      <c r="AA644" s="25">
        <v>0.0</v>
      </c>
      <c r="AB644" s="23">
        <v>0.0</v>
      </c>
      <c r="AC644" s="24">
        <v>0.0</v>
      </c>
      <c r="AD644" s="21">
        <v>0.0</v>
      </c>
      <c r="AE644" s="21">
        <v>0.0</v>
      </c>
      <c r="AF644" s="25">
        <v>0.0</v>
      </c>
      <c r="AG644" s="23">
        <v>0.0</v>
      </c>
      <c r="AH644" s="27">
        <v>0.0</v>
      </c>
      <c r="AI644" s="21">
        <v>0.0</v>
      </c>
      <c r="AJ644" s="21">
        <v>0.0</v>
      </c>
    </row>
    <row r="645" hidden="1">
      <c r="A645" s="26"/>
      <c r="B645" s="26"/>
      <c r="C645" s="26"/>
      <c r="D645" s="26"/>
      <c r="E645" s="26"/>
      <c r="F645" s="21">
        <v>0.0</v>
      </c>
      <c r="G645" s="22">
        <v>0.0</v>
      </c>
      <c r="H645" s="23"/>
      <c r="I645" s="23">
        <v>0.1</v>
      </c>
      <c r="J645" s="23">
        <v>0.0</v>
      </c>
      <c r="K645" s="24">
        <v>0.0</v>
      </c>
      <c r="L645" s="25">
        <v>0.0</v>
      </c>
      <c r="M645" s="23">
        <v>0.0</v>
      </c>
      <c r="N645" s="26"/>
      <c r="O645" s="21">
        <v>0.0</v>
      </c>
      <c r="P645" s="21">
        <v>0.0</v>
      </c>
      <c r="Q645" s="25">
        <v>0.0</v>
      </c>
      <c r="R645" s="23">
        <v>0.0</v>
      </c>
      <c r="S645" s="27">
        <v>0.0</v>
      </c>
      <c r="T645" s="21">
        <v>0.0</v>
      </c>
      <c r="U645" s="21">
        <v>0.0</v>
      </c>
      <c r="V645" s="25">
        <v>0.0</v>
      </c>
      <c r="W645" s="23">
        <v>0.0</v>
      </c>
      <c r="X645" s="23"/>
      <c r="Y645" s="21">
        <v>0.0</v>
      </c>
      <c r="Z645" s="21">
        <v>0.0</v>
      </c>
      <c r="AA645" s="25">
        <v>0.0</v>
      </c>
      <c r="AB645" s="23">
        <v>0.0</v>
      </c>
      <c r="AC645" s="24">
        <v>0.0</v>
      </c>
      <c r="AD645" s="21">
        <v>0.0</v>
      </c>
      <c r="AE645" s="21">
        <v>0.0</v>
      </c>
      <c r="AF645" s="25">
        <v>0.0</v>
      </c>
      <c r="AG645" s="23">
        <v>0.0</v>
      </c>
      <c r="AH645" s="27">
        <v>0.0</v>
      </c>
      <c r="AI645" s="21">
        <v>0.0</v>
      </c>
      <c r="AJ645" s="21">
        <v>0.0</v>
      </c>
    </row>
    <row r="646" hidden="1">
      <c r="A646" s="26"/>
      <c r="B646" s="26"/>
      <c r="C646" s="26"/>
      <c r="D646" s="26"/>
      <c r="E646" s="26"/>
      <c r="F646" s="21">
        <v>0.0</v>
      </c>
      <c r="G646" s="22">
        <v>0.0</v>
      </c>
      <c r="H646" s="23"/>
      <c r="I646" s="23">
        <v>0.1</v>
      </c>
      <c r="J646" s="23">
        <v>0.0</v>
      </c>
      <c r="K646" s="24">
        <v>0.0</v>
      </c>
      <c r="L646" s="25">
        <v>0.0</v>
      </c>
      <c r="M646" s="23">
        <v>0.0</v>
      </c>
      <c r="N646" s="26"/>
      <c r="O646" s="21">
        <v>0.0</v>
      </c>
      <c r="P646" s="21">
        <v>0.0</v>
      </c>
      <c r="Q646" s="25">
        <v>0.0</v>
      </c>
      <c r="R646" s="23">
        <v>0.0</v>
      </c>
      <c r="S646" s="27">
        <v>0.0</v>
      </c>
      <c r="T646" s="21">
        <v>0.0</v>
      </c>
      <c r="U646" s="21">
        <v>0.0</v>
      </c>
      <c r="V646" s="25">
        <v>0.0</v>
      </c>
      <c r="W646" s="23">
        <v>0.0</v>
      </c>
      <c r="X646" s="23"/>
      <c r="Y646" s="21">
        <v>0.0</v>
      </c>
      <c r="Z646" s="21">
        <v>0.0</v>
      </c>
      <c r="AA646" s="25">
        <v>0.0</v>
      </c>
      <c r="AB646" s="23">
        <v>0.0</v>
      </c>
      <c r="AC646" s="24">
        <v>0.0</v>
      </c>
      <c r="AD646" s="21">
        <v>0.0</v>
      </c>
      <c r="AE646" s="21">
        <v>0.0</v>
      </c>
      <c r="AF646" s="25">
        <v>0.0</v>
      </c>
      <c r="AG646" s="23">
        <v>0.0</v>
      </c>
      <c r="AH646" s="27">
        <v>0.0</v>
      </c>
      <c r="AI646" s="21">
        <v>0.0</v>
      </c>
      <c r="AJ646" s="21">
        <v>0.0</v>
      </c>
    </row>
    <row r="647" hidden="1">
      <c r="A647" s="26"/>
      <c r="B647" s="26"/>
      <c r="C647" s="26"/>
      <c r="D647" s="26"/>
      <c r="E647" s="26"/>
      <c r="F647" s="21">
        <v>0.0</v>
      </c>
      <c r="G647" s="22">
        <v>0.0</v>
      </c>
      <c r="H647" s="23"/>
      <c r="I647" s="23">
        <v>0.1</v>
      </c>
      <c r="J647" s="23">
        <v>0.0</v>
      </c>
      <c r="K647" s="24">
        <v>0.0</v>
      </c>
      <c r="L647" s="25">
        <v>0.0</v>
      </c>
      <c r="M647" s="23">
        <v>0.0</v>
      </c>
      <c r="N647" s="26"/>
      <c r="O647" s="21">
        <v>0.0</v>
      </c>
      <c r="P647" s="21">
        <v>0.0</v>
      </c>
      <c r="Q647" s="25">
        <v>0.0</v>
      </c>
      <c r="R647" s="23">
        <v>0.0</v>
      </c>
      <c r="S647" s="27">
        <v>0.0</v>
      </c>
      <c r="T647" s="21">
        <v>0.0</v>
      </c>
      <c r="U647" s="21">
        <v>0.0</v>
      </c>
      <c r="V647" s="25">
        <v>0.0</v>
      </c>
      <c r="W647" s="23">
        <v>0.0</v>
      </c>
      <c r="X647" s="23"/>
      <c r="Y647" s="21">
        <v>0.0</v>
      </c>
      <c r="Z647" s="21">
        <v>0.0</v>
      </c>
      <c r="AA647" s="25">
        <v>0.0</v>
      </c>
      <c r="AB647" s="23">
        <v>0.0</v>
      </c>
      <c r="AC647" s="24">
        <v>0.0</v>
      </c>
      <c r="AD647" s="21">
        <v>0.0</v>
      </c>
      <c r="AE647" s="21">
        <v>0.0</v>
      </c>
      <c r="AF647" s="25">
        <v>0.0</v>
      </c>
      <c r="AG647" s="23">
        <v>0.0</v>
      </c>
      <c r="AH647" s="27">
        <v>0.0</v>
      </c>
      <c r="AI647" s="21">
        <v>0.0</v>
      </c>
      <c r="AJ647" s="21">
        <v>0.0</v>
      </c>
    </row>
    <row r="648" hidden="1">
      <c r="A648" s="26"/>
      <c r="B648" s="26"/>
      <c r="C648" s="26"/>
      <c r="D648" s="26"/>
      <c r="E648" s="26"/>
      <c r="F648" s="21">
        <v>0.0</v>
      </c>
      <c r="G648" s="22">
        <v>0.0</v>
      </c>
      <c r="H648" s="23"/>
      <c r="I648" s="23">
        <v>0.1</v>
      </c>
      <c r="J648" s="23">
        <v>0.0</v>
      </c>
      <c r="K648" s="24">
        <v>0.0</v>
      </c>
      <c r="L648" s="25">
        <v>0.0</v>
      </c>
      <c r="M648" s="23">
        <v>0.0</v>
      </c>
      <c r="N648" s="26"/>
      <c r="O648" s="21">
        <v>0.0</v>
      </c>
      <c r="P648" s="21">
        <v>0.0</v>
      </c>
      <c r="Q648" s="25">
        <v>0.0</v>
      </c>
      <c r="R648" s="23">
        <v>0.0</v>
      </c>
      <c r="S648" s="27">
        <v>0.0</v>
      </c>
      <c r="T648" s="21">
        <v>0.0</v>
      </c>
      <c r="U648" s="21">
        <v>0.0</v>
      </c>
      <c r="V648" s="25">
        <v>0.0</v>
      </c>
      <c r="W648" s="23">
        <v>0.0</v>
      </c>
      <c r="X648" s="23"/>
      <c r="Y648" s="21">
        <v>0.0</v>
      </c>
      <c r="Z648" s="21">
        <v>0.0</v>
      </c>
      <c r="AA648" s="25">
        <v>0.0</v>
      </c>
      <c r="AB648" s="23">
        <v>0.0</v>
      </c>
      <c r="AC648" s="24">
        <v>0.0</v>
      </c>
      <c r="AD648" s="21">
        <v>0.0</v>
      </c>
      <c r="AE648" s="21">
        <v>0.0</v>
      </c>
      <c r="AF648" s="25">
        <v>0.0</v>
      </c>
      <c r="AG648" s="23">
        <v>0.0</v>
      </c>
      <c r="AH648" s="27">
        <v>0.0</v>
      </c>
      <c r="AI648" s="21">
        <v>0.0</v>
      </c>
      <c r="AJ648" s="21">
        <v>0.0</v>
      </c>
    </row>
    <row r="649" hidden="1">
      <c r="A649" s="26"/>
      <c r="B649" s="26"/>
      <c r="C649" s="26"/>
      <c r="D649" s="26"/>
      <c r="E649" s="26"/>
      <c r="F649" s="21">
        <v>0.0</v>
      </c>
      <c r="G649" s="22">
        <v>0.0</v>
      </c>
      <c r="H649" s="23"/>
      <c r="I649" s="23">
        <v>0.1</v>
      </c>
      <c r="J649" s="23">
        <v>0.0</v>
      </c>
      <c r="K649" s="24">
        <v>0.0</v>
      </c>
      <c r="L649" s="25">
        <v>0.0</v>
      </c>
      <c r="M649" s="23">
        <v>0.0</v>
      </c>
      <c r="N649" s="26"/>
      <c r="O649" s="21">
        <v>0.0</v>
      </c>
      <c r="P649" s="21">
        <v>0.0</v>
      </c>
      <c r="Q649" s="25">
        <v>0.0</v>
      </c>
      <c r="R649" s="23">
        <v>0.0</v>
      </c>
      <c r="S649" s="27">
        <v>0.0</v>
      </c>
      <c r="T649" s="21">
        <v>0.0</v>
      </c>
      <c r="U649" s="21">
        <v>0.0</v>
      </c>
      <c r="V649" s="25">
        <v>0.0</v>
      </c>
      <c r="W649" s="23">
        <v>0.0</v>
      </c>
      <c r="X649" s="23"/>
      <c r="Y649" s="21">
        <v>0.0</v>
      </c>
      <c r="Z649" s="21">
        <v>0.0</v>
      </c>
      <c r="AA649" s="25">
        <v>0.0</v>
      </c>
      <c r="AB649" s="23">
        <v>0.0</v>
      </c>
      <c r="AC649" s="24">
        <v>0.0</v>
      </c>
      <c r="AD649" s="21">
        <v>0.0</v>
      </c>
      <c r="AE649" s="21">
        <v>0.0</v>
      </c>
      <c r="AF649" s="25">
        <v>0.0</v>
      </c>
      <c r="AG649" s="23">
        <v>0.0</v>
      </c>
      <c r="AH649" s="27">
        <v>0.0</v>
      </c>
      <c r="AI649" s="21">
        <v>0.0</v>
      </c>
      <c r="AJ649" s="21">
        <v>0.0</v>
      </c>
    </row>
    <row r="650" hidden="1">
      <c r="A650" s="26"/>
      <c r="B650" s="26"/>
      <c r="C650" s="26"/>
      <c r="D650" s="26"/>
      <c r="E650" s="26"/>
      <c r="F650" s="21">
        <v>0.0</v>
      </c>
      <c r="G650" s="22">
        <v>0.0</v>
      </c>
      <c r="H650" s="23"/>
      <c r="I650" s="23">
        <v>0.1</v>
      </c>
      <c r="J650" s="23">
        <v>0.0</v>
      </c>
      <c r="K650" s="24">
        <v>0.0</v>
      </c>
      <c r="L650" s="25">
        <v>0.0</v>
      </c>
      <c r="M650" s="23">
        <v>0.0</v>
      </c>
      <c r="N650" s="26"/>
      <c r="O650" s="21">
        <v>0.0</v>
      </c>
      <c r="P650" s="21">
        <v>0.0</v>
      </c>
      <c r="Q650" s="25">
        <v>0.0</v>
      </c>
      <c r="R650" s="23">
        <v>0.0</v>
      </c>
      <c r="S650" s="27">
        <v>0.0</v>
      </c>
      <c r="T650" s="21">
        <v>0.0</v>
      </c>
      <c r="U650" s="21">
        <v>0.0</v>
      </c>
      <c r="V650" s="25">
        <v>0.0</v>
      </c>
      <c r="W650" s="23">
        <v>0.0</v>
      </c>
      <c r="X650" s="23"/>
      <c r="Y650" s="21">
        <v>0.0</v>
      </c>
      <c r="Z650" s="21">
        <v>0.0</v>
      </c>
      <c r="AA650" s="25">
        <v>0.0</v>
      </c>
      <c r="AB650" s="23">
        <v>0.0</v>
      </c>
      <c r="AC650" s="24">
        <v>0.0</v>
      </c>
      <c r="AD650" s="21">
        <v>0.0</v>
      </c>
      <c r="AE650" s="21">
        <v>0.0</v>
      </c>
      <c r="AF650" s="25">
        <v>0.0</v>
      </c>
      <c r="AG650" s="23">
        <v>0.0</v>
      </c>
      <c r="AH650" s="27">
        <v>0.0</v>
      </c>
      <c r="AI650" s="21">
        <v>0.0</v>
      </c>
      <c r="AJ650" s="21">
        <v>0.0</v>
      </c>
    </row>
    <row r="651" hidden="1">
      <c r="A651" s="26"/>
      <c r="B651" s="26"/>
      <c r="C651" s="26"/>
      <c r="D651" s="26"/>
      <c r="E651" s="26"/>
      <c r="F651" s="21">
        <v>0.0</v>
      </c>
      <c r="G651" s="22">
        <v>0.0</v>
      </c>
      <c r="H651" s="23"/>
      <c r="I651" s="23">
        <v>0.1</v>
      </c>
      <c r="J651" s="23">
        <v>0.0</v>
      </c>
      <c r="K651" s="24">
        <v>0.0</v>
      </c>
      <c r="L651" s="25">
        <v>0.0</v>
      </c>
      <c r="M651" s="23">
        <v>0.0</v>
      </c>
      <c r="N651" s="26"/>
      <c r="O651" s="21">
        <v>0.0</v>
      </c>
      <c r="P651" s="21">
        <v>0.0</v>
      </c>
      <c r="Q651" s="25">
        <v>0.0</v>
      </c>
      <c r="R651" s="23">
        <v>0.0</v>
      </c>
      <c r="S651" s="27">
        <v>0.0</v>
      </c>
      <c r="T651" s="21">
        <v>0.0</v>
      </c>
      <c r="U651" s="21">
        <v>0.0</v>
      </c>
      <c r="V651" s="25">
        <v>0.0</v>
      </c>
      <c r="W651" s="23">
        <v>0.0</v>
      </c>
      <c r="X651" s="23"/>
      <c r="Y651" s="21">
        <v>0.0</v>
      </c>
      <c r="Z651" s="21">
        <v>0.0</v>
      </c>
      <c r="AA651" s="25">
        <v>0.0</v>
      </c>
      <c r="AB651" s="23">
        <v>0.0</v>
      </c>
      <c r="AC651" s="24">
        <v>0.0</v>
      </c>
      <c r="AD651" s="21">
        <v>0.0</v>
      </c>
      <c r="AE651" s="21">
        <v>0.0</v>
      </c>
      <c r="AF651" s="25">
        <v>0.0</v>
      </c>
      <c r="AG651" s="23">
        <v>0.0</v>
      </c>
      <c r="AH651" s="27">
        <v>0.0</v>
      </c>
      <c r="AI651" s="21">
        <v>0.0</v>
      </c>
      <c r="AJ651" s="21">
        <v>0.0</v>
      </c>
    </row>
    <row r="652" hidden="1">
      <c r="A652" s="26"/>
      <c r="B652" s="26"/>
      <c r="C652" s="26"/>
      <c r="D652" s="26"/>
      <c r="E652" s="26"/>
      <c r="F652" s="21">
        <v>0.0</v>
      </c>
      <c r="G652" s="22">
        <v>0.0</v>
      </c>
      <c r="H652" s="23"/>
      <c r="I652" s="23">
        <v>0.1</v>
      </c>
      <c r="J652" s="23">
        <v>0.0</v>
      </c>
      <c r="K652" s="24">
        <v>0.0</v>
      </c>
      <c r="L652" s="25">
        <v>0.0</v>
      </c>
      <c r="M652" s="23">
        <v>0.0</v>
      </c>
      <c r="N652" s="26"/>
      <c r="O652" s="21">
        <v>0.0</v>
      </c>
      <c r="P652" s="21">
        <v>0.0</v>
      </c>
      <c r="Q652" s="25">
        <v>0.0</v>
      </c>
      <c r="R652" s="23">
        <v>0.0</v>
      </c>
      <c r="S652" s="27">
        <v>0.0</v>
      </c>
      <c r="T652" s="21">
        <v>0.0</v>
      </c>
      <c r="U652" s="21">
        <v>0.0</v>
      </c>
      <c r="V652" s="25">
        <v>0.0</v>
      </c>
      <c r="W652" s="23">
        <v>0.0</v>
      </c>
      <c r="X652" s="23"/>
      <c r="Y652" s="21">
        <v>0.0</v>
      </c>
      <c r="Z652" s="21">
        <v>0.0</v>
      </c>
      <c r="AA652" s="25">
        <v>0.0</v>
      </c>
      <c r="AB652" s="23">
        <v>0.0</v>
      </c>
      <c r="AC652" s="24">
        <v>0.0</v>
      </c>
      <c r="AD652" s="21">
        <v>0.0</v>
      </c>
      <c r="AE652" s="21">
        <v>0.0</v>
      </c>
      <c r="AF652" s="25">
        <v>0.0</v>
      </c>
      <c r="AG652" s="23">
        <v>0.0</v>
      </c>
      <c r="AH652" s="27">
        <v>0.0</v>
      </c>
      <c r="AI652" s="21">
        <v>0.0</v>
      </c>
      <c r="AJ652" s="21">
        <v>0.0</v>
      </c>
    </row>
    <row r="653" hidden="1">
      <c r="A653" s="26"/>
      <c r="B653" s="26"/>
      <c r="C653" s="26"/>
      <c r="D653" s="26"/>
      <c r="E653" s="26"/>
      <c r="F653" s="21">
        <v>0.0</v>
      </c>
      <c r="G653" s="22">
        <v>0.0</v>
      </c>
      <c r="H653" s="23"/>
      <c r="I653" s="23">
        <v>0.1</v>
      </c>
      <c r="J653" s="23">
        <v>0.0</v>
      </c>
      <c r="K653" s="24">
        <v>0.0</v>
      </c>
      <c r="L653" s="25">
        <v>0.0</v>
      </c>
      <c r="M653" s="23">
        <v>0.0</v>
      </c>
      <c r="N653" s="26"/>
      <c r="O653" s="21">
        <v>0.0</v>
      </c>
      <c r="P653" s="21">
        <v>0.0</v>
      </c>
      <c r="Q653" s="25">
        <v>0.0</v>
      </c>
      <c r="R653" s="23">
        <v>0.0</v>
      </c>
      <c r="S653" s="27">
        <v>0.0</v>
      </c>
      <c r="T653" s="21">
        <v>0.0</v>
      </c>
      <c r="U653" s="21">
        <v>0.0</v>
      </c>
      <c r="V653" s="25">
        <v>0.0</v>
      </c>
      <c r="W653" s="23">
        <v>0.0</v>
      </c>
      <c r="X653" s="23"/>
      <c r="Y653" s="21">
        <v>0.0</v>
      </c>
      <c r="Z653" s="21">
        <v>0.0</v>
      </c>
      <c r="AA653" s="25">
        <v>0.0</v>
      </c>
      <c r="AB653" s="23">
        <v>0.0</v>
      </c>
      <c r="AC653" s="24">
        <v>0.0</v>
      </c>
      <c r="AD653" s="21">
        <v>0.0</v>
      </c>
      <c r="AE653" s="21">
        <v>0.0</v>
      </c>
      <c r="AF653" s="25">
        <v>0.0</v>
      </c>
      <c r="AG653" s="23">
        <v>0.0</v>
      </c>
      <c r="AH653" s="27">
        <v>0.0</v>
      </c>
      <c r="AI653" s="21">
        <v>0.0</v>
      </c>
      <c r="AJ653" s="21">
        <v>0.0</v>
      </c>
    </row>
    <row r="654" hidden="1">
      <c r="A654" s="26"/>
      <c r="B654" s="26"/>
      <c r="C654" s="26"/>
      <c r="D654" s="26"/>
      <c r="E654" s="26"/>
      <c r="F654" s="21">
        <v>0.0</v>
      </c>
      <c r="G654" s="22">
        <v>0.0</v>
      </c>
      <c r="H654" s="23"/>
      <c r="I654" s="23">
        <v>0.1</v>
      </c>
      <c r="J654" s="23">
        <v>0.0</v>
      </c>
      <c r="K654" s="24">
        <v>0.0</v>
      </c>
      <c r="L654" s="25">
        <v>0.0</v>
      </c>
      <c r="M654" s="23">
        <v>0.0</v>
      </c>
      <c r="N654" s="26"/>
      <c r="O654" s="21">
        <v>0.0</v>
      </c>
      <c r="P654" s="21">
        <v>0.0</v>
      </c>
      <c r="Q654" s="25">
        <v>0.0</v>
      </c>
      <c r="R654" s="23">
        <v>0.0</v>
      </c>
      <c r="S654" s="27">
        <v>0.0</v>
      </c>
      <c r="T654" s="21">
        <v>0.0</v>
      </c>
      <c r="U654" s="21">
        <v>0.0</v>
      </c>
      <c r="V654" s="25">
        <v>0.0</v>
      </c>
      <c r="W654" s="23">
        <v>0.0</v>
      </c>
      <c r="X654" s="23"/>
      <c r="Y654" s="21">
        <v>0.0</v>
      </c>
      <c r="Z654" s="21">
        <v>0.0</v>
      </c>
      <c r="AA654" s="25">
        <v>0.0</v>
      </c>
      <c r="AB654" s="23">
        <v>0.0</v>
      </c>
      <c r="AC654" s="24">
        <v>0.0</v>
      </c>
      <c r="AD654" s="21">
        <v>0.0</v>
      </c>
      <c r="AE654" s="21">
        <v>0.0</v>
      </c>
      <c r="AF654" s="25">
        <v>0.0</v>
      </c>
      <c r="AG654" s="23">
        <v>0.0</v>
      </c>
      <c r="AH654" s="27">
        <v>0.0</v>
      </c>
      <c r="AI654" s="21">
        <v>0.0</v>
      </c>
      <c r="AJ654" s="21">
        <v>0.0</v>
      </c>
    </row>
    <row r="655" hidden="1">
      <c r="A655" s="26"/>
      <c r="B655" s="26"/>
      <c r="C655" s="26"/>
      <c r="D655" s="26"/>
      <c r="E655" s="26"/>
      <c r="F655" s="21">
        <v>0.0</v>
      </c>
      <c r="G655" s="22">
        <v>0.0</v>
      </c>
      <c r="H655" s="23"/>
      <c r="I655" s="23">
        <v>0.1</v>
      </c>
      <c r="J655" s="23">
        <v>0.0</v>
      </c>
      <c r="K655" s="24">
        <v>0.0</v>
      </c>
      <c r="L655" s="25">
        <v>0.0</v>
      </c>
      <c r="M655" s="23">
        <v>0.0</v>
      </c>
      <c r="N655" s="26"/>
      <c r="O655" s="21">
        <v>0.0</v>
      </c>
      <c r="P655" s="21">
        <v>0.0</v>
      </c>
      <c r="Q655" s="25">
        <v>0.0</v>
      </c>
      <c r="R655" s="23">
        <v>0.0</v>
      </c>
      <c r="S655" s="27">
        <v>0.0</v>
      </c>
      <c r="T655" s="21">
        <v>0.0</v>
      </c>
      <c r="U655" s="21">
        <v>0.0</v>
      </c>
      <c r="V655" s="25">
        <v>0.0</v>
      </c>
      <c r="W655" s="23">
        <v>0.0</v>
      </c>
      <c r="X655" s="23"/>
      <c r="Y655" s="21">
        <v>0.0</v>
      </c>
      <c r="Z655" s="21">
        <v>0.0</v>
      </c>
      <c r="AA655" s="25">
        <v>0.0</v>
      </c>
      <c r="AB655" s="23">
        <v>0.0</v>
      </c>
      <c r="AC655" s="24">
        <v>0.0</v>
      </c>
      <c r="AD655" s="21">
        <v>0.0</v>
      </c>
      <c r="AE655" s="21">
        <v>0.0</v>
      </c>
      <c r="AF655" s="25">
        <v>0.0</v>
      </c>
      <c r="AG655" s="23">
        <v>0.0</v>
      </c>
      <c r="AH655" s="27">
        <v>0.0</v>
      </c>
      <c r="AI655" s="21">
        <v>0.0</v>
      </c>
      <c r="AJ655" s="21">
        <v>0.0</v>
      </c>
    </row>
    <row r="656" hidden="1">
      <c r="A656" s="26"/>
      <c r="B656" s="26"/>
      <c r="C656" s="26"/>
      <c r="D656" s="26"/>
      <c r="E656" s="26"/>
      <c r="F656" s="21">
        <v>0.0</v>
      </c>
      <c r="G656" s="22">
        <v>0.0</v>
      </c>
      <c r="H656" s="23"/>
      <c r="I656" s="23">
        <v>0.1</v>
      </c>
      <c r="J656" s="23">
        <v>0.0</v>
      </c>
      <c r="K656" s="24">
        <v>0.0</v>
      </c>
      <c r="L656" s="25">
        <v>0.0</v>
      </c>
      <c r="M656" s="23">
        <v>0.0</v>
      </c>
      <c r="N656" s="26"/>
      <c r="O656" s="21">
        <v>0.0</v>
      </c>
      <c r="P656" s="21">
        <v>0.0</v>
      </c>
      <c r="Q656" s="25">
        <v>0.0</v>
      </c>
      <c r="R656" s="23">
        <v>0.0</v>
      </c>
      <c r="S656" s="27">
        <v>0.0</v>
      </c>
      <c r="T656" s="21">
        <v>0.0</v>
      </c>
      <c r="U656" s="21">
        <v>0.0</v>
      </c>
      <c r="V656" s="25">
        <v>0.0</v>
      </c>
      <c r="W656" s="23">
        <v>0.0</v>
      </c>
      <c r="X656" s="23"/>
      <c r="Y656" s="21">
        <v>0.0</v>
      </c>
      <c r="Z656" s="21">
        <v>0.0</v>
      </c>
      <c r="AA656" s="25">
        <v>0.0</v>
      </c>
      <c r="AB656" s="23">
        <v>0.0</v>
      </c>
      <c r="AC656" s="24">
        <v>0.0</v>
      </c>
      <c r="AD656" s="21">
        <v>0.0</v>
      </c>
      <c r="AE656" s="21">
        <v>0.0</v>
      </c>
      <c r="AF656" s="25">
        <v>0.0</v>
      </c>
      <c r="AG656" s="23">
        <v>0.0</v>
      </c>
      <c r="AH656" s="27">
        <v>0.0</v>
      </c>
      <c r="AI656" s="21">
        <v>0.0</v>
      </c>
      <c r="AJ656" s="21">
        <v>0.0</v>
      </c>
    </row>
    <row r="657" hidden="1">
      <c r="A657" s="26"/>
      <c r="B657" s="26"/>
      <c r="C657" s="26"/>
      <c r="D657" s="26"/>
      <c r="E657" s="26"/>
      <c r="F657" s="21">
        <v>0.0</v>
      </c>
      <c r="G657" s="22">
        <v>0.0</v>
      </c>
      <c r="H657" s="23"/>
      <c r="I657" s="23">
        <v>0.1</v>
      </c>
      <c r="J657" s="23">
        <v>0.0</v>
      </c>
      <c r="K657" s="24">
        <v>0.0</v>
      </c>
      <c r="L657" s="25">
        <v>0.0</v>
      </c>
      <c r="M657" s="23">
        <v>0.0</v>
      </c>
      <c r="N657" s="26"/>
      <c r="O657" s="21">
        <v>0.0</v>
      </c>
      <c r="P657" s="21">
        <v>0.0</v>
      </c>
      <c r="Q657" s="25">
        <v>0.0</v>
      </c>
      <c r="R657" s="23">
        <v>0.0</v>
      </c>
      <c r="S657" s="27">
        <v>0.0</v>
      </c>
      <c r="T657" s="21">
        <v>0.0</v>
      </c>
      <c r="U657" s="21">
        <v>0.0</v>
      </c>
      <c r="V657" s="25">
        <v>0.0</v>
      </c>
      <c r="W657" s="23">
        <v>0.0</v>
      </c>
      <c r="X657" s="23"/>
      <c r="Y657" s="21">
        <v>0.0</v>
      </c>
      <c r="Z657" s="21">
        <v>0.0</v>
      </c>
      <c r="AA657" s="25">
        <v>0.0</v>
      </c>
      <c r="AB657" s="23">
        <v>0.0</v>
      </c>
      <c r="AC657" s="24">
        <v>0.0</v>
      </c>
      <c r="AD657" s="21">
        <v>0.0</v>
      </c>
      <c r="AE657" s="21">
        <v>0.0</v>
      </c>
      <c r="AF657" s="25">
        <v>0.0</v>
      </c>
      <c r="AG657" s="23">
        <v>0.0</v>
      </c>
      <c r="AH657" s="27">
        <v>0.0</v>
      </c>
      <c r="AI657" s="21">
        <v>0.0</v>
      </c>
      <c r="AJ657" s="21">
        <v>0.0</v>
      </c>
    </row>
    <row r="658" hidden="1">
      <c r="A658" s="26"/>
      <c r="B658" s="26"/>
      <c r="C658" s="26"/>
      <c r="D658" s="26"/>
      <c r="E658" s="26"/>
      <c r="F658" s="21">
        <v>0.0</v>
      </c>
      <c r="G658" s="22">
        <v>0.0</v>
      </c>
      <c r="H658" s="23"/>
      <c r="I658" s="23">
        <v>0.1</v>
      </c>
      <c r="J658" s="23">
        <v>0.0</v>
      </c>
      <c r="K658" s="24">
        <v>0.0</v>
      </c>
      <c r="L658" s="25">
        <v>0.0</v>
      </c>
      <c r="M658" s="23">
        <v>0.0</v>
      </c>
      <c r="N658" s="26"/>
      <c r="O658" s="21">
        <v>0.0</v>
      </c>
      <c r="P658" s="21">
        <v>0.0</v>
      </c>
      <c r="Q658" s="25">
        <v>0.0</v>
      </c>
      <c r="R658" s="23">
        <v>0.0</v>
      </c>
      <c r="S658" s="27">
        <v>0.0</v>
      </c>
      <c r="T658" s="21">
        <v>0.0</v>
      </c>
      <c r="U658" s="21">
        <v>0.0</v>
      </c>
      <c r="V658" s="25">
        <v>0.0</v>
      </c>
      <c r="W658" s="23">
        <v>0.0</v>
      </c>
      <c r="X658" s="23"/>
      <c r="Y658" s="21">
        <v>0.0</v>
      </c>
      <c r="Z658" s="21">
        <v>0.0</v>
      </c>
      <c r="AA658" s="25">
        <v>0.0</v>
      </c>
      <c r="AB658" s="23">
        <v>0.0</v>
      </c>
      <c r="AC658" s="24">
        <v>0.0</v>
      </c>
      <c r="AD658" s="21">
        <v>0.0</v>
      </c>
      <c r="AE658" s="21">
        <v>0.0</v>
      </c>
      <c r="AF658" s="25">
        <v>0.0</v>
      </c>
      <c r="AG658" s="23">
        <v>0.0</v>
      </c>
      <c r="AH658" s="27">
        <v>0.0</v>
      </c>
      <c r="AI658" s="21">
        <v>0.0</v>
      </c>
      <c r="AJ658" s="21">
        <v>0.0</v>
      </c>
    </row>
    <row r="659" hidden="1">
      <c r="A659" s="26"/>
      <c r="B659" s="26"/>
      <c r="C659" s="26"/>
      <c r="D659" s="26"/>
      <c r="E659" s="26"/>
      <c r="F659" s="21">
        <v>0.0</v>
      </c>
      <c r="G659" s="22">
        <v>0.0</v>
      </c>
      <c r="H659" s="23"/>
      <c r="I659" s="23">
        <v>0.1</v>
      </c>
      <c r="J659" s="23">
        <v>0.0</v>
      </c>
      <c r="K659" s="24">
        <v>0.0</v>
      </c>
      <c r="L659" s="25">
        <v>0.0</v>
      </c>
      <c r="M659" s="23">
        <v>0.0</v>
      </c>
      <c r="N659" s="26"/>
      <c r="O659" s="21">
        <v>0.0</v>
      </c>
      <c r="P659" s="21">
        <v>0.0</v>
      </c>
      <c r="Q659" s="25">
        <v>0.0</v>
      </c>
      <c r="R659" s="23">
        <v>0.0</v>
      </c>
      <c r="S659" s="27">
        <v>0.0</v>
      </c>
      <c r="T659" s="21">
        <v>0.0</v>
      </c>
      <c r="U659" s="21">
        <v>0.0</v>
      </c>
      <c r="V659" s="25">
        <v>0.0</v>
      </c>
      <c r="W659" s="23">
        <v>0.0</v>
      </c>
      <c r="X659" s="23"/>
      <c r="Y659" s="21">
        <v>0.0</v>
      </c>
      <c r="Z659" s="21">
        <v>0.0</v>
      </c>
      <c r="AA659" s="25">
        <v>0.0</v>
      </c>
      <c r="AB659" s="23">
        <v>0.0</v>
      </c>
      <c r="AC659" s="24">
        <v>0.0</v>
      </c>
      <c r="AD659" s="21">
        <v>0.0</v>
      </c>
      <c r="AE659" s="21">
        <v>0.0</v>
      </c>
      <c r="AF659" s="25">
        <v>0.0</v>
      </c>
      <c r="AG659" s="23">
        <v>0.0</v>
      </c>
      <c r="AH659" s="27">
        <v>0.0</v>
      </c>
      <c r="AI659" s="21">
        <v>0.0</v>
      </c>
      <c r="AJ659" s="21">
        <v>0.0</v>
      </c>
    </row>
    <row r="660" hidden="1">
      <c r="A660" s="26"/>
      <c r="B660" s="26"/>
      <c r="C660" s="26"/>
      <c r="D660" s="26"/>
      <c r="E660" s="26"/>
      <c r="F660" s="21">
        <v>0.0</v>
      </c>
      <c r="G660" s="22">
        <v>0.0</v>
      </c>
      <c r="H660" s="23"/>
      <c r="I660" s="23">
        <v>0.1</v>
      </c>
      <c r="J660" s="23">
        <v>0.0</v>
      </c>
      <c r="K660" s="24">
        <v>0.0</v>
      </c>
      <c r="L660" s="25">
        <v>0.0</v>
      </c>
      <c r="M660" s="23">
        <v>0.0</v>
      </c>
      <c r="N660" s="26"/>
      <c r="O660" s="21">
        <v>0.0</v>
      </c>
      <c r="P660" s="21">
        <v>0.0</v>
      </c>
      <c r="Q660" s="25">
        <v>0.0</v>
      </c>
      <c r="R660" s="23">
        <v>0.0</v>
      </c>
      <c r="S660" s="27">
        <v>0.0</v>
      </c>
      <c r="T660" s="21">
        <v>0.0</v>
      </c>
      <c r="U660" s="21">
        <v>0.0</v>
      </c>
      <c r="V660" s="25">
        <v>0.0</v>
      </c>
      <c r="W660" s="23">
        <v>0.0</v>
      </c>
      <c r="X660" s="23"/>
      <c r="Y660" s="21">
        <v>0.0</v>
      </c>
      <c r="Z660" s="21">
        <v>0.0</v>
      </c>
      <c r="AA660" s="25">
        <v>0.0</v>
      </c>
      <c r="AB660" s="23">
        <v>0.0</v>
      </c>
      <c r="AC660" s="24">
        <v>0.0</v>
      </c>
      <c r="AD660" s="21">
        <v>0.0</v>
      </c>
      <c r="AE660" s="21">
        <v>0.0</v>
      </c>
      <c r="AF660" s="25">
        <v>0.0</v>
      </c>
      <c r="AG660" s="23">
        <v>0.0</v>
      </c>
      <c r="AH660" s="27">
        <v>0.0</v>
      </c>
      <c r="AI660" s="21">
        <v>0.0</v>
      </c>
      <c r="AJ660" s="21">
        <v>0.0</v>
      </c>
    </row>
    <row r="661" hidden="1">
      <c r="A661" s="26"/>
      <c r="B661" s="26"/>
      <c r="C661" s="26"/>
      <c r="D661" s="26"/>
      <c r="E661" s="26"/>
      <c r="F661" s="21">
        <v>0.0</v>
      </c>
      <c r="G661" s="22">
        <v>0.0</v>
      </c>
      <c r="H661" s="23"/>
      <c r="I661" s="23">
        <v>0.1</v>
      </c>
      <c r="J661" s="23">
        <v>0.0</v>
      </c>
      <c r="K661" s="24">
        <v>0.0</v>
      </c>
      <c r="L661" s="25">
        <v>0.0</v>
      </c>
      <c r="M661" s="23">
        <v>0.0</v>
      </c>
      <c r="N661" s="26"/>
      <c r="O661" s="21">
        <v>0.0</v>
      </c>
      <c r="P661" s="21">
        <v>0.0</v>
      </c>
      <c r="Q661" s="25">
        <v>0.0</v>
      </c>
      <c r="R661" s="23">
        <v>0.0</v>
      </c>
      <c r="S661" s="27">
        <v>0.0</v>
      </c>
      <c r="T661" s="21">
        <v>0.0</v>
      </c>
      <c r="U661" s="21">
        <v>0.0</v>
      </c>
      <c r="V661" s="25">
        <v>0.0</v>
      </c>
      <c r="W661" s="23">
        <v>0.0</v>
      </c>
      <c r="X661" s="23"/>
      <c r="Y661" s="21">
        <v>0.0</v>
      </c>
      <c r="Z661" s="21">
        <v>0.0</v>
      </c>
      <c r="AA661" s="25">
        <v>0.0</v>
      </c>
      <c r="AB661" s="23">
        <v>0.0</v>
      </c>
      <c r="AC661" s="24">
        <v>0.0</v>
      </c>
      <c r="AD661" s="21">
        <v>0.0</v>
      </c>
      <c r="AE661" s="21">
        <v>0.0</v>
      </c>
      <c r="AF661" s="25">
        <v>0.0</v>
      </c>
      <c r="AG661" s="23">
        <v>0.0</v>
      </c>
      <c r="AH661" s="27">
        <v>0.0</v>
      </c>
      <c r="AI661" s="21">
        <v>0.0</v>
      </c>
      <c r="AJ661" s="21">
        <v>0.0</v>
      </c>
    </row>
    <row r="662" hidden="1">
      <c r="A662" s="26"/>
      <c r="B662" s="26"/>
      <c r="C662" s="26"/>
      <c r="D662" s="26"/>
      <c r="E662" s="26"/>
      <c r="F662" s="21">
        <v>0.0</v>
      </c>
      <c r="G662" s="22">
        <v>0.0</v>
      </c>
      <c r="H662" s="23"/>
      <c r="I662" s="23">
        <v>0.1</v>
      </c>
      <c r="J662" s="23">
        <v>0.0</v>
      </c>
      <c r="K662" s="24">
        <v>0.0</v>
      </c>
      <c r="L662" s="25">
        <v>0.0</v>
      </c>
      <c r="M662" s="23">
        <v>0.0</v>
      </c>
      <c r="N662" s="26"/>
      <c r="O662" s="21">
        <v>0.0</v>
      </c>
      <c r="P662" s="21">
        <v>0.0</v>
      </c>
      <c r="Q662" s="25">
        <v>0.0</v>
      </c>
      <c r="R662" s="23">
        <v>0.0</v>
      </c>
      <c r="S662" s="27">
        <v>0.0</v>
      </c>
      <c r="T662" s="21">
        <v>0.0</v>
      </c>
      <c r="U662" s="21">
        <v>0.0</v>
      </c>
      <c r="V662" s="25">
        <v>0.0</v>
      </c>
      <c r="W662" s="23">
        <v>0.0</v>
      </c>
      <c r="X662" s="23"/>
      <c r="Y662" s="21">
        <v>0.0</v>
      </c>
      <c r="Z662" s="21">
        <v>0.0</v>
      </c>
      <c r="AA662" s="25">
        <v>0.0</v>
      </c>
      <c r="AB662" s="23">
        <v>0.0</v>
      </c>
      <c r="AC662" s="24">
        <v>0.0</v>
      </c>
      <c r="AD662" s="21">
        <v>0.0</v>
      </c>
      <c r="AE662" s="21">
        <v>0.0</v>
      </c>
      <c r="AF662" s="25">
        <v>0.0</v>
      </c>
      <c r="AG662" s="23">
        <v>0.0</v>
      </c>
      <c r="AH662" s="27">
        <v>0.0</v>
      </c>
      <c r="AI662" s="21">
        <v>0.0</v>
      </c>
      <c r="AJ662" s="21">
        <v>0.0</v>
      </c>
    </row>
    <row r="663" hidden="1">
      <c r="A663" s="26"/>
      <c r="B663" s="26"/>
      <c r="C663" s="26"/>
      <c r="D663" s="26"/>
      <c r="E663" s="26"/>
      <c r="F663" s="21">
        <v>0.0</v>
      </c>
      <c r="G663" s="22">
        <v>0.0</v>
      </c>
      <c r="H663" s="23"/>
      <c r="I663" s="23">
        <v>0.1</v>
      </c>
      <c r="J663" s="23">
        <v>0.0</v>
      </c>
      <c r="K663" s="24">
        <v>0.0</v>
      </c>
      <c r="L663" s="25">
        <v>0.0</v>
      </c>
      <c r="M663" s="23">
        <v>0.0</v>
      </c>
      <c r="N663" s="26"/>
      <c r="O663" s="21">
        <v>0.0</v>
      </c>
      <c r="P663" s="21">
        <v>0.0</v>
      </c>
      <c r="Q663" s="25">
        <v>0.0</v>
      </c>
      <c r="R663" s="23">
        <v>0.0</v>
      </c>
      <c r="S663" s="27">
        <v>0.0</v>
      </c>
      <c r="T663" s="21">
        <v>0.0</v>
      </c>
      <c r="U663" s="21">
        <v>0.0</v>
      </c>
      <c r="V663" s="25">
        <v>0.0</v>
      </c>
      <c r="W663" s="23">
        <v>0.0</v>
      </c>
      <c r="X663" s="23"/>
      <c r="Y663" s="21">
        <v>0.0</v>
      </c>
      <c r="Z663" s="21">
        <v>0.0</v>
      </c>
      <c r="AA663" s="25">
        <v>0.0</v>
      </c>
      <c r="AB663" s="23">
        <v>0.0</v>
      </c>
      <c r="AC663" s="24">
        <v>0.0</v>
      </c>
      <c r="AD663" s="21">
        <v>0.0</v>
      </c>
      <c r="AE663" s="21">
        <v>0.0</v>
      </c>
      <c r="AF663" s="25">
        <v>0.0</v>
      </c>
      <c r="AG663" s="23">
        <v>0.0</v>
      </c>
      <c r="AH663" s="27">
        <v>0.0</v>
      </c>
      <c r="AI663" s="21">
        <v>0.0</v>
      </c>
      <c r="AJ663" s="21">
        <v>0.0</v>
      </c>
    </row>
    <row r="664" hidden="1">
      <c r="A664" s="26"/>
      <c r="B664" s="26"/>
      <c r="C664" s="26"/>
      <c r="D664" s="26"/>
      <c r="E664" s="26"/>
      <c r="F664" s="21">
        <v>0.0</v>
      </c>
      <c r="G664" s="22">
        <v>0.0</v>
      </c>
      <c r="H664" s="23"/>
      <c r="I664" s="23">
        <v>0.1</v>
      </c>
      <c r="J664" s="23">
        <v>0.0</v>
      </c>
      <c r="K664" s="24">
        <v>0.0</v>
      </c>
      <c r="L664" s="25">
        <v>0.0</v>
      </c>
      <c r="M664" s="23">
        <v>0.0</v>
      </c>
      <c r="N664" s="26"/>
      <c r="O664" s="21">
        <v>0.0</v>
      </c>
      <c r="P664" s="21">
        <v>0.0</v>
      </c>
      <c r="Q664" s="25">
        <v>0.0</v>
      </c>
      <c r="R664" s="23">
        <v>0.0</v>
      </c>
      <c r="S664" s="27">
        <v>0.0</v>
      </c>
      <c r="T664" s="21">
        <v>0.0</v>
      </c>
      <c r="U664" s="21">
        <v>0.0</v>
      </c>
      <c r="V664" s="25">
        <v>0.0</v>
      </c>
      <c r="W664" s="23">
        <v>0.0</v>
      </c>
      <c r="X664" s="23"/>
      <c r="Y664" s="21">
        <v>0.0</v>
      </c>
      <c r="Z664" s="21">
        <v>0.0</v>
      </c>
      <c r="AA664" s="25">
        <v>0.0</v>
      </c>
      <c r="AB664" s="23">
        <v>0.0</v>
      </c>
      <c r="AC664" s="24">
        <v>0.0</v>
      </c>
      <c r="AD664" s="21">
        <v>0.0</v>
      </c>
      <c r="AE664" s="21">
        <v>0.0</v>
      </c>
      <c r="AF664" s="25">
        <v>0.0</v>
      </c>
      <c r="AG664" s="23">
        <v>0.0</v>
      </c>
      <c r="AH664" s="27">
        <v>0.0</v>
      </c>
      <c r="AI664" s="21">
        <v>0.0</v>
      </c>
      <c r="AJ664" s="21">
        <v>0.0</v>
      </c>
    </row>
    <row r="665" hidden="1">
      <c r="A665" s="26"/>
      <c r="B665" s="26"/>
      <c r="C665" s="26"/>
      <c r="D665" s="26"/>
      <c r="E665" s="26"/>
      <c r="F665" s="21">
        <v>0.0</v>
      </c>
      <c r="G665" s="22">
        <v>0.0</v>
      </c>
      <c r="H665" s="23"/>
      <c r="I665" s="23">
        <v>0.1</v>
      </c>
      <c r="J665" s="23">
        <v>0.0</v>
      </c>
      <c r="K665" s="24">
        <v>0.0</v>
      </c>
      <c r="L665" s="25">
        <v>0.0</v>
      </c>
      <c r="M665" s="23">
        <v>0.0</v>
      </c>
      <c r="N665" s="26"/>
      <c r="O665" s="21">
        <v>0.0</v>
      </c>
      <c r="P665" s="21">
        <v>0.0</v>
      </c>
      <c r="Q665" s="25">
        <v>0.0</v>
      </c>
      <c r="R665" s="23">
        <v>0.0</v>
      </c>
      <c r="S665" s="27">
        <v>0.0</v>
      </c>
      <c r="T665" s="21">
        <v>0.0</v>
      </c>
      <c r="U665" s="21">
        <v>0.0</v>
      </c>
      <c r="V665" s="25">
        <v>0.0</v>
      </c>
      <c r="W665" s="23">
        <v>0.0</v>
      </c>
      <c r="X665" s="23"/>
      <c r="Y665" s="21">
        <v>0.0</v>
      </c>
      <c r="Z665" s="21">
        <v>0.0</v>
      </c>
      <c r="AA665" s="25">
        <v>0.0</v>
      </c>
      <c r="AB665" s="23">
        <v>0.0</v>
      </c>
      <c r="AC665" s="24">
        <v>0.0</v>
      </c>
      <c r="AD665" s="21">
        <v>0.0</v>
      </c>
      <c r="AE665" s="21">
        <v>0.0</v>
      </c>
      <c r="AF665" s="25">
        <v>0.0</v>
      </c>
      <c r="AG665" s="23">
        <v>0.0</v>
      </c>
      <c r="AH665" s="27">
        <v>0.0</v>
      </c>
      <c r="AI665" s="21">
        <v>0.0</v>
      </c>
      <c r="AJ665" s="21">
        <v>0.0</v>
      </c>
    </row>
    <row r="666" hidden="1">
      <c r="A666" s="26"/>
      <c r="B666" s="26"/>
      <c r="C666" s="26"/>
      <c r="D666" s="26"/>
      <c r="E666" s="26"/>
      <c r="F666" s="21">
        <v>0.0</v>
      </c>
      <c r="G666" s="22">
        <v>0.0</v>
      </c>
      <c r="H666" s="23"/>
      <c r="I666" s="23">
        <v>0.1</v>
      </c>
      <c r="J666" s="23">
        <v>0.0</v>
      </c>
      <c r="K666" s="24">
        <v>0.0</v>
      </c>
      <c r="L666" s="25">
        <v>0.0</v>
      </c>
      <c r="M666" s="23">
        <v>0.0</v>
      </c>
      <c r="N666" s="26"/>
      <c r="O666" s="21">
        <v>0.0</v>
      </c>
      <c r="P666" s="21">
        <v>0.0</v>
      </c>
      <c r="Q666" s="25">
        <v>0.0</v>
      </c>
      <c r="R666" s="23">
        <v>0.0</v>
      </c>
      <c r="S666" s="27">
        <v>0.0</v>
      </c>
      <c r="T666" s="21">
        <v>0.0</v>
      </c>
      <c r="U666" s="21">
        <v>0.0</v>
      </c>
      <c r="V666" s="25">
        <v>0.0</v>
      </c>
      <c r="W666" s="23">
        <v>0.0</v>
      </c>
      <c r="X666" s="23"/>
      <c r="Y666" s="21">
        <v>0.0</v>
      </c>
      <c r="Z666" s="21">
        <v>0.0</v>
      </c>
      <c r="AA666" s="25">
        <v>0.0</v>
      </c>
      <c r="AB666" s="23">
        <v>0.0</v>
      </c>
      <c r="AC666" s="24">
        <v>0.0</v>
      </c>
      <c r="AD666" s="21">
        <v>0.0</v>
      </c>
      <c r="AE666" s="21">
        <v>0.0</v>
      </c>
      <c r="AF666" s="25">
        <v>0.0</v>
      </c>
      <c r="AG666" s="23">
        <v>0.0</v>
      </c>
      <c r="AH666" s="27">
        <v>0.0</v>
      </c>
      <c r="AI666" s="21">
        <v>0.0</v>
      </c>
      <c r="AJ666" s="21">
        <v>0.0</v>
      </c>
    </row>
    <row r="667" hidden="1">
      <c r="A667" s="26"/>
      <c r="B667" s="26"/>
      <c r="C667" s="26"/>
      <c r="D667" s="26"/>
      <c r="E667" s="26"/>
      <c r="F667" s="21">
        <v>0.0</v>
      </c>
      <c r="G667" s="22">
        <v>0.0</v>
      </c>
      <c r="H667" s="23"/>
      <c r="I667" s="23">
        <v>0.1</v>
      </c>
      <c r="J667" s="23">
        <v>0.0</v>
      </c>
      <c r="K667" s="24">
        <v>0.0</v>
      </c>
      <c r="L667" s="25">
        <v>0.0</v>
      </c>
      <c r="M667" s="23">
        <v>0.0</v>
      </c>
      <c r="N667" s="26"/>
      <c r="O667" s="21">
        <v>0.0</v>
      </c>
      <c r="P667" s="21">
        <v>0.0</v>
      </c>
      <c r="Q667" s="25">
        <v>0.0</v>
      </c>
      <c r="R667" s="23">
        <v>0.0</v>
      </c>
      <c r="S667" s="27">
        <v>0.0</v>
      </c>
      <c r="T667" s="21">
        <v>0.0</v>
      </c>
      <c r="U667" s="21">
        <v>0.0</v>
      </c>
      <c r="V667" s="25">
        <v>0.0</v>
      </c>
      <c r="W667" s="23">
        <v>0.0</v>
      </c>
      <c r="X667" s="23"/>
      <c r="Y667" s="21">
        <v>0.0</v>
      </c>
      <c r="Z667" s="21">
        <v>0.0</v>
      </c>
      <c r="AA667" s="25">
        <v>0.0</v>
      </c>
      <c r="AB667" s="23">
        <v>0.0</v>
      </c>
      <c r="AC667" s="24">
        <v>0.0</v>
      </c>
      <c r="AD667" s="21">
        <v>0.0</v>
      </c>
      <c r="AE667" s="21">
        <v>0.0</v>
      </c>
      <c r="AF667" s="25">
        <v>0.0</v>
      </c>
      <c r="AG667" s="23">
        <v>0.0</v>
      </c>
      <c r="AH667" s="27">
        <v>0.0</v>
      </c>
      <c r="AI667" s="21">
        <v>0.0</v>
      </c>
      <c r="AJ667" s="21">
        <v>0.0</v>
      </c>
    </row>
    <row r="668" hidden="1">
      <c r="A668" s="26"/>
      <c r="B668" s="26"/>
      <c r="C668" s="26"/>
      <c r="D668" s="26"/>
      <c r="E668" s="26"/>
      <c r="F668" s="21">
        <v>0.0</v>
      </c>
      <c r="G668" s="22">
        <v>0.0</v>
      </c>
      <c r="H668" s="23"/>
      <c r="I668" s="23">
        <v>0.1</v>
      </c>
      <c r="J668" s="23">
        <v>0.0</v>
      </c>
      <c r="K668" s="24">
        <v>0.0</v>
      </c>
      <c r="L668" s="25">
        <v>0.0</v>
      </c>
      <c r="M668" s="23">
        <v>0.0</v>
      </c>
      <c r="N668" s="26"/>
      <c r="O668" s="21">
        <v>0.0</v>
      </c>
      <c r="P668" s="21">
        <v>0.0</v>
      </c>
      <c r="Q668" s="25">
        <v>0.0</v>
      </c>
      <c r="R668" s="23">
        <v>0.0</v>
      </c>
      <c r="S668" s="27">
        <v>0.0</v>
      </c>
      <c r="T668" s="21">
        <v>0.0</v>
      </c>
      <c r="U668" s="21">
        <v>0.0</v>
      </c>
      <c r="V668" s="25">
        <v>0.0</v>
      </c>
      <c r="W668" s="23">
        <v>0.0</v>
      </c>
      <c r="X668" s="23"/>
      <c r="Y668" s="21">
        <v>0.0</v>
      </c>
      <c r="Z668" s="21">
        <v>0.0</v>
      </c>
      <c r="AA668" s="25">
        <v>0.0</v>
      </c>
      <c r="AB668" s="23">
        <v>0.0</v>
      </c>
      <c r="AC668" s="24">
        <v>0.0</v>
      </c>
      <c r="AD668" s="21">
        <v>0.0</v>
      </c>
      <c r="AE668" s="21">
        <v>0.0</v>
      </c>
      <c r="AF668" s="25">
        <v>0.0</v>
      </c>
      <c r="AG668" s="23">
        <v>0.0</v>
      </c>
      <c r="AH668" s="27">
        <v>0.0</v>
      </c>
      <c r="AI668" s="21">
        <v>0.0</v>
      </c>
      <c r="AJ668" s="21">
        <v>0.0</v>
      </c>
    </row>
    <row r="669" hidden="1">
      <c r="A669" s="26"/>
      <c r="B669" s="26"/>
      <c r="C669" s="26"/>
      <c r="D669" s="26"/>
      <c r="E669" s="26"/>
      <c r="F669" s="21">
        <v>0.0</v>
      </c>
      <c r="G669" s="22">
        <v>0.0</v>
      </c>
      <c r="H669" s="23"/>
      <c r="I669" s="23">
        <v>0.1</v>
      </c>
      <c r="J669" s="23">
        <v>0.0</v>
      </c>
      <c r="K669" s="24">
        <v>0.0</v>
      </c>
      <c r="L669" s="25">
        <v>0.0</v>
      </c>
      <c r="M669" s="23">
        <v>0.0</v>
      </c>
      <c r="N669" s="26"/>
      <c r="O669" s="21">
        <v>0.0</v>
      </c>
      <c r="P669" s="21">
        <v>0.0</v>
      </c>
      <c r="Q669" s="25">
        <v>0.0</v>
      </c>
      <c r="R669" s="23">
        <v>0.0</v>
      </c>
      <c r="S669" s="27">
        <v>0.0</v>
      </c>
      <c r="T669" s="21">
        <v>0.0</v>
      </c>
      <c r="U669" s="21">
        <v>0.0</v>
      </c>
      <c r="V669" s="25">
        <v>0.0</v>
      </c>
      <c r="W669" s="23">
        <v>0.0</v>
      </c>
      <c r="X669" s="23"/>
      <c r="Y669" s="21">
        <v>0.0</v>
      </c>
      <c r="Z669" s="21">
        <v>0.0</v>
      </c>
      <c r="AA669" s="25">
        <v>0.0</v>
      </c>
      <c r="AB669" s="23">
        <v>0.0</v>
      </c>
      <c r="AC669" s="24">
        <v>0.0</v>
      </c>
      <c r="AD669" s="21">
        <v>0.0</v>
      </c>
      <c r="AE669" s="21">
        <v>0.0</v>
      </c>
      <c r="AF669" s="25">
        <v>0.0</v>
      </c>
      <c r="AG669" s="23">
        <v>0.0</v>
      </c>
      <c r="AH669" s="27">
        <v>0.0</v>
      </c>
      <c r="AI669" s="21">
        <v>0.0</v>
      </c>
      <c r="AJ669" s="21">
        <v>0.0</v>
      </c>
    </row>
    <row r="670" hidden="1">
      <c r="A670" s="26"/>
      <c r="B670" s="26"/>
      <c r="C670" s="26"/>
      <c r="D670" s="26"/>
      <c r="E670" s="26"/>
      <c r="F670" s="21">
        <v>0.0</v>
      </c>
      <c r="G670" s="22">
        <v>0.0</v>
      </c>
      <c r="H670" s="23"/>
      <c r="I670" s="23">
        <v>0.1</v>
      </c>
      <c r="J670" s="23">
        <v>0.0</v>
      </c>
      <c r="K670" s="24">
        <v>0.0</v>
      </c>
      <c r="L670" s="25">
        <v>0.0</v>
      </c>
      <c r="M670" s="23">
        <v>0.0</v>
      </c>
      <c r="N670" s="26"/>
      <c r="O670" s="21">
        <v>0.0</v>
      </c>
      <c r="P670" s="21">
        <v>0.0</v>
      </c>
      <c r="Q670" s="25">
        <v>0.0</v>
      </c>
      <c r="R670" s="23">
        <v>0.0</v>
      </c>
      <c r="S670" s="27">
        <v>0.0</v>
      </c>
      <c r="T670" s="21">
        <v>0.0</v>
      </c>
      <c r="U670" s="21">
        <v>0.0</v>
      </c>
      <c r="V670" s="25">
        <v>0.0</v>
      </c>
      <c r="W670" s="23">
        <v>0.0</v>
      </c>
      <c r="X670" s="23"/>
      <c r="Y670" s="21">
        <v>0.0</v>
      </c>
      <c r="Z670" s="21">
        <v>0.0</v>
      </c>
      <c r="AA670" s="25">
        <v>0.0</v>
      </c>
      <c r="AB670" s="23">
        <v>0.0</v>
      </c>
      <c r="AC670" s="24">
        <v>0.0</v>
      </c>
      <c r="AD670" s="21">
        <v>0.0</v>
      </c>
      <c r="AE670" s="21">
        <v>0.0</v>
      </c>
      <c r="AF670" s="25">
        <v>0.0</v>
      </c>
      <c r="AG670" s="23">
        <v>0.0</v>
      </c>
      <c r="AH670" s="27">
        <v>0.0</v>
      </c>
      <c r="AI670" s="21">
        <v>0.0</v>
      </c>
      <c r="AJ670" s="21">
        <v>0.0</v>
      </c>
    </row>
    <row r="671" hidden="1">
      <c r="A671" s="26"/>
      <c r="B671" s="26"/>
      <c r="C671" s="26"/>
      <c r="D671" s="26"/>
      <c r="E671" s="26"/>
      <c r="F671" s="21">
        <v>0.0</v>
      </c>
      <c r="G671" s="22">
        <v>0.0</v>
      </c>
      <c r="H671" s="23"/>
      <c r="I671" s="23">
        <v>0.1</v>
      </c>
      <c r="J671" s="23">
        <v>0.0</v>
      </c>
      <c r="K671" s="24">
        <v>0.0</v>
      </c>
      <c r="L671" s="25">
        <v>0.0</v>
      </c>
      <c r="M671" s="23">
        <v>0.0</v>
      </c>
      <c r="N671" s="26"/>
      <c r="O671" s="21">
        <v>0.0</v>
      </c>
      <c r="P671" s="21">
        <v>0.0</v>
      </c>
      <c r="Q671" s="25">
        <v>0.0</v>
      </c>
      <c r="R671" s="23">
        <v>0.0</v>
      </c>
      <c r="S671" s="27">
        <v>0.0</v>
      </c>
      <c r="T671" s="21">
        <v>0.0</v>
      </c>
      <c r="U671" s="21">
        <v>0.0</v>
      </c>
      <c r="V671" s="25">
        <v>0.0</v>
      </c>
      <c r="W671" s="23">
        <v>0.0</v>
      </c>
      <c r="X671" s="23"/>
      <c r="Y671" s="21">
        <v>0.0</v>
      </c>
      <c r="Z671" s="21">
        <v>0.0</v>
      </c>
      <c r="AA671" s="25">
        <v>0.0</v>
      </c>
      <c r="AB671" s="23">
        <v>0.0</v>
      </c>
      <c r="AC671" s="24">
        <v>0.0</v>
      </c>
      <c r="AD671" s="21">
        <v>0.0</v>
      </c>
      <c r="AE671" s="21">
        <v>0.0</v>
      </c>
      <c r="AF671" s="25">
        <v>0.0</v>
      </c>
      <c r="AG671" s="23">
        <v>0.0</v>
      </c>
      <c r="AH671" s="27">
        <v>0.0</v>
      </c>
      <c r="AI671" s="21">
        <v>0.0</v>
      </c>
      <c r="AJ671" s="21">
        <v>0.0</v>
      </c>
    </row>
    <row r="672" hidden="1">
      <c r="A672" s="26"/>
      <c r="B672" s="26"/>
      <c r="C672" s="26"/>
      <c r="D672" s="26"/>
      <c r="E672" s="26"/>
      <c r="F672" s="21">
        <v>0.0</v>
      </c>
      <c r="G672" s="22">
        <v>0.0</v>
      </c>
      <c r="H672" s="23"/>
      <c r="I672" s="23">
        <v>0.1</v>
      </c>
      <c r="J672" s="23">
        <v>0.0</v>
      </c>
      <c r="K672" s="24">
        <v>0.0</v>
      </c>
      <c r="L672" s="25">
        <v>0.0</v>
      </c>
      <c r="M672" s="23">
        <v>0.0</v>
      </c>
      <c r="N672" s="26"/>
      <c r="O672" s="21">
        <v>0.0</v>
      </c>
      <c r="P672" s="21">
        <v>0.0</v>
      </c>
      <c r="Q672" s="25">
        <v>0.0</v>
      </c>
      <c r="R672" s="23">
        <v>0.0</v>
      </c>
      <c r="S672" s="27">
        <v>0.0</v>
      </c>
      <c r="T672" s="21">
        <v>0.0</v>
      </c>
      <c r="U672" s="21">
        <v>0.0</v>
      </c>
      <c r="V672" s="25">
        <v>0.0</v>
      </c>
      <c r="W672" s="23">
        <v>0.0</v>
      </c>
      <c r="X672" s="23"/>
      <c r="Y672" s="21">
        <v>0.0</v>
      </c>
      <c r="Z672" s="21">
        <v>0.0</v>
      </c>
      <c r="AA672" s="25">
        <v>0.0</v>
      </c>
      <c r="AB672" s="23">
        <v>0.0</v>
      </c>
      <c r="AC672" s="24">
        <v>0.0</v>
      </c>
      <c r="AD672" s="21">
        <v>0.0</v>
      </c>
      <c r="AE672" s="21">
        <v>0.0</v>
      </c>
      <c r="AF672" s="25">
        <v>0.0</v>
      </c>
      <c r="AG672" s="23">
        <v>0.0</v>
      </c>
      <c r="AH672" s="27">
        <v>0.0</v>
      </c>
      <c r="AI672" s="21">
        <v>0.0</v>
      </c>
      <c r="AJ672" s="21">
        <v>0.0</v>
      </c>
    </row>
    <row r="673" hidden="1">
      <c r="A673" s="26"/>
      <c r="B673" s="26"/>
      <c r="C673" s="26"/>
      <c r="D673" s="26"/>
      <c r="E673" s="26"/>
      <c r="F673" s="21">
        <v>0.0</v>
      </c>
      <c r="G673" s="22">
        <v>0.0</v>
      </c>
      <c r="H673" s="23"/>
      <c r="I673" s="23">
        <v>0.1</v>
      </c>
      <c r="J673" s="23">
        <v>0.0</v>
      </c>
      <c r="K673" s="24">
        <v>0.0</v>
      </c>
      <c r="L673" s="25">
        <v>0.0</v>
      </c>
      <c r="M673" s="23">
        <v>0.0</v>
      </c>
      <c r="N673" s="26"/>
      <c r="O673" s="21">
        <v>0.0</v>
      </c>
      <c r="P673" s="21">
        <v>0.0</v>
      </c>
      <c r="Q673" s="25">
        <v>0.0</v>
      </c>
      <c r="R673" s="23">
        <v>0.0</v>
      </c>
      <c r="S673" s="27">
        <v>0.0</v>
      </c>
      <c r="T673" s="21">
        <v>0.0</v>
      </c>
      <c r="U673" s="21">
        <v>0.0</v>
      </c>
      <c r="V673" s="25">
        <v>0.0</v>
      </c>
      <c r="W673" s="23">
        <v>0.0</v>
      </c>
      <c r="X673" s="23"/>
      <c r="Y673" s="21">
        <v>0.0</v>
      </c>
      <c r="Z673" s="21">
        <v>0.0</v>
      </c>
      <c r="AA673" s="25">
        <v>0.0</v>
      </c>
      <c r="AB673" s="23">
        <v>0.0</v>
      </c>
      <c r="AC673" s="24">
        <v>0.0</v>
      </c>
      <c r="AD673" s="21">
        <v>0.0</v>
      </c>
      <c r="AE673" s="21">
        <v>0.0</v>
      </c>
      <c r="AF673" s="25">
        <v>0.0</v>
      </c>
      <c r="AG673" s="23">
        <v>0.0</v>
      </c>
      <c r="AH673" s="27">
        <v>0.0</v>
      </c>
      <c r="AI673" s="21">
        <v>0.0</v>
      </c>
      <c r="AJ673" s="21">
        <v>0.0</v>
      </c>
    </row>
    <row r="674" hidden="1">
      <c r="A674" s="26"/>
      <c r="B674" s="26"/>
      <c r="C674" s="26"/>
      <c r="D674" s="26"/>
      <c r="E674" s="26"/>
      <c r="F674" s="21">
        <v>0.0</v>
      </c>
      <c r="G674" s="22">
        <v>0.0</v>
      </c>
      <c r="H674" s="23"/>
      <c r="I674" s="23">
        <v>0.1</v>
      </c>
      <c r="J674" s="23">
        <v>0.0</v>
      </c>
      <c r="K674" s="24">
        <v>0.0</v>
      </c>
      <c r="L674" s="25">
        <v>0.0</v>
      </c>
      <c r="M674" s="23">
        <v>0.0</v>
      </c>
      <c r="N674" s="26"/>
      <c r="O674" s="21">
        <v>0.0</v>
      </c>
      <c r="P674" s="21">
        <v>0.0</v>
      </c>
      <c r="Q674" s="25">
        <v>0.0</v>
      </c>
      <c r="R674" s="23">
        <v>0.0</v>
      </c>
      <c r="S674" s="27">
        <v>0.0</v>
      </c>
      <c r="T674" s="21">
        <v>0.0</v>
      </c>
      <c r="U674" s="21">
        <v>0.0</v>
      </c>
      <c r="V674" s="25">
        <v>0.0</v>
      </c>
      <c r="W674" s="23">
        <v>0.0</v>
      </c>
      <c r="X674" s="23"/>
      <c r="Y674" s="21">
        <v>0.0</v>
      </c>
      <c r="Z674" s="21">
        <v>0.0</v>
      </c>
      <c r="AA674" s="25">
        <v>0.0</v>
      </c>
      <c r="AB674" s="23">
        <v>0.0</v>
      </c>
      <c r="AC674" s="24">
        <v>0.0</v>
      </c>
      <c r="AD674" s="21">
        <v>0.0</v>
      </c>
      <c r="AE674" s="21">
        <v>0.0</v>
      </c>
      <c r="AF674" s="25">
        <v>0.0</v>
      </c>
      <c r="AG674" s="23">
        <v>0.0</v>
      </c>
      <c r="AH674" s="27">
        <v>0.0</v>
      </c>
      <c r="AI674" s="21">
        <v>0.0</v>
      </c>
      <c r="AJ674" s="21">
        <v>0.0</v>
      </c>
    </row>
    <row r="675" hidden="1">
      <c r="A675" s="26"/>
      <c r="B675" s="26"/>
      <c r="C675" s="26"/>
      <c r="D675" s="26"/>
      <c r="E675" s="26"/>
      <c r="F675" s="21">
        <v>0.0</v>
      </c>
      <c r="G675" s="22">
        <v>0.0</v>
      </c>
      <c r="H675" s="23"/>
      <c r="I675" s="23">
        <v>0.1</v>
      </c>
      <c r="J675" s="23">
        <v>0.0</v>
      </c>
      <c r="K675" s="24">
        <v>0.0</v>
      </c>
      <c r="L675" s="25">
        <v>0.0</v>
      </c>
      <c r="M675" s="23">
        <v>0.0</v>
      </c>
      <c r="N675" s="26"/>
      <c r="O675" s="21">
        <v>0.0</v>
      </c>
      <c r="P675" s="21">
        <v>0.0</v>
      </c>
      <c r="Q675" s="25">
        <v>0.0</v>
      </c>
      <c r="R675" s="23">
        <v>0.0</v>
      </c>
      <c r="S675" s="27">
        <v>0.0</v>
      </c>
      <c r="T675" s="21">
        <v>0.0</v>
      </c>
      <c r="U675" s="21">
        <v>0.0</v>
      </c>
      <c r="V675" s="25">
        <v>0.0</v>
      </c>
      <c r="W675" s="23">
        <v>0.0</v>
      </c>
      <c r="X675" s="23"/>
      <c r="Y675" s="21">
        <v>0.0</v>
      </c>
      <c r="Z675" s="21">
        <v>0.0</v>
      </c>
      <c r="AA675" s="25">
        <v>0.0</v>
      </c>
      <c r="AB675" s="23">
        <v>0.0</v>
      </c>
      <c r="AC675" s="24">
        <v>0.0</v>
      </c>
      <c r="AD675" s="21">
        <v>0.0</v>
      </c>
      <c r="AE675" s="21">
        <v>0.0</v>
      </c>
      <c r="AF675" s="25">
        <v>0.0</v>
      </c>
      <c r="AG675" s="23">
        <v>0.0</v>
      </c>
      <c r="AH675" s="27">
        <v>0.0</v>
      </c>
      <c r="AI675" s="21">
        <v>0.0</v>
      </c>
      <c r="AJ675" s="21">
        <v>0.0</v>
      </c>
    </row>
    <row r="676" hidden="1">
      <c r="A676" s="26"/>
      <c r="B676" s="26"/>
      <c r="C676" s="26"/>
      <c r="D676" s="26"/>
      <c r="E676" s="26"/>
      <c r="F676" s="21">
        <v>0.0</v>
      </c>
      <c r="G676" s="22">
        <v>0.0</v>
      </c>
      <c r="H676" s="23"/>
      <c r="I676" s="23">
        <v>0.1</v>
      </c>
      <c r="J676" s="23">
        <v>0.0</v>
      </c>
      <c r="K676" s="24">
        <v>0.0</v>
      </c>
      <c r="L676" s="25">
        <v>0.0</v>
      </c>
      <c r="M676" s="23">
        <v>0.0</v>
      </c>
      <c r="N676" s="26"/>
      <c r="O676" s="21">
        <v>0.0</v>
      </c>
      <c r="P676" s="21">
        <v>0.0</v>
      </c>
      <c r="Q676" s="25">
        <v>0.0</v>
      </c>
      <c r="R676" s="23">
        <v>0.0</v>
      </c>
      <c r="S676" s="27">
        <v>0.0</v>
      </c>
      <c r="T676" s="21">
        <v>0.0</v>
      </c>
      <c r="U676" s="21">
        <v>0.0</v>
      </c>
      <c r="V676" s="25">
        <v>0.0</v>
      </c>
      <c r="W676" s="23">
        <v>0.0</v>
      </c>
      <c r="X676" s="23"/>
      <c r="Y676" s="21">
        <v>0.0</v>
      </c>
      <c r="Z676" s="21">
        <v>0.0</v>
      </c>
      <c r="AA676" s="25">
        <v>0.0</v>
      </c>
      <c r="AB676" s="23">
        <v>0.0</v>
      </c>
      <c r="AC676" s="24">
        <v>0.0</v>
      </c>
      <c r="AD676" s="21">
        <v>0.0</v>
      </c>
      <c r="AE676" s="21">
        <v>0.0</v>
      </c>
      <c r="AF676" s="25">
        <v>0.0</v>
      </c>
      <c r="AG676" s="23">
        <v>0.0</v>
      </c>
      <c r="AH676" s="27">
        <v>0.0</v>
      </c>
      <c r="AI676" s="21">
        <v>0.0</v>
      </c>
      <c r="AJ676" s="21">
        <v>0.0</v>
      </c>
    </row>
    <row r="677" hidden="1">
      <c r="A677" s="26"/>
      <c r="B677" s="26"/>
      <c r="C677" s="26"/>
      <c r="D677" s="26"/>
      <c r="E677" s="26"/>
      <c r="F677" s="21">
        <v>0.0</v>
      </c>
      <c r="G677" s="22">
        <v>0.0</v>
      </c>
      <c r="H677" s="23"/>
      <c r="I677" s="23">
        <v>0.1</v>
      </c>
      <c r="J677" s="23">
        <v>0.0</v>
      </c>
      <c r="K677" s="24">
        <v>0.0</v>
      </c>
      <c r="L677" s="25">
        <v>0.0</v>
      </c>
      <c r="M677" s="23">
        <v>0.0</v>
      </c>
      <c r="N677" s="26"/>
      <c r="O677" s="21">
        <v>0.0</v>
      </c>
      <c r="P677" s="21">
        <v>0.0</v>
      </c>
      <c r="Q677" s="25">
        <v>0.0</v>
      </c>
      <c r="R677" s="23">
        <v>0.0</v>
      </c>
      <c r="S677" s="27">
        <v>0.0</v>
      </c>
      <c r="T677" s="21">
        <v>0.0</v>
      </c>
      <c r="U677" s="21">
        <v>0.0</v>
      </c>
      <c r="V677" s="25">
        <v>0.0</v>
      </c>
      <c r="W677" s="23">
        <v>0.0</v>
      </c>
      <c r="X677" s="23"/>
      <c r="Y677" s="21">
        <v>0.0</v>
      </c>
      <c r="Z677" s="21">
        <v>0.0</v>
      </c>
      <c r="AA677" s="25">
        <v>0.0</v>
      </c>
      <c r="AB677" s="23">
        <v>0.0</v>
      </c>
      <c r="AC677" s="24">
        <v>0.0</v>
      </c>
      <c r="AD677" s="21">
        <v>0.0</v>
      </c>
      <c r="AE677" s="21">
        <v>0.0</v>
      </c>
      <c r="AF677" s="25">
        <v>0.0</v>
      </c>
      <c r="AG677" s="23">
        <v>0.0</v>
      </c>
      <c r="AH677" s="27">
        <v>0.0</v>
      </c>
      <c r="AI677" s="21">
        <v>0.0</v>
      </c>
      <c r="AJ677" s="21">
        <v>0.0</v>
      </c>
    </row>
    <row r="678" hidden="1">
      <c r="A678" s="26"/>
      <c r="B678" s="26"/>
      <c r="C678" s="26"/>
      <c r="D678" s="26"/>
      <c r="E678" s="26"/>
      <c r="F678" s="21">
        <v>0.0</v>
      </c>
      <c r="G678" s="22">
        <v>0.0</v>
      </c>
      <c r="H678" s="23"/>
      <c r="I678" s="23">
        <v>0.1</v>
      </c>
      <c r="J678" s="23">
        <v>0.0</v>
      </c>
      <c r="K678" s="24">
        <v>0.0</v>
      </c>
      <c r="L678" s="25">
        <v>0.0</v>
      </c>
      <c r="M678" s="23">
        <v>0.0</v>
      </c>
      <c r="N678" s="26"/>
      <c r="O678" s="21">
        <v>0.0</v>
      </c>
      <c r="P678" s="21">
        <v>0.0</v>
      </c>
      <c r="Q678" s="25">
        <v>0.0</v>
      </c>
      <c r="R678" s="23">
        <v>0.0</v>
      </c>
      <c r="S678" s="27">
        <v>0.0</v>
      </c>
      <c r="T678" s="21">
        <v>0.0</v>
      </c>
      <c r="U678" s="21">
        <v>0.0</v>
      </c>
      <c r="V678" s="25">
        <v>0.0</v>
      </c>
      <c r="W678" s="23">
        <v>0.0</v>
      </c>
      <c r="X678" s="23"/>
      <c r="Y678" s="21">
        <v>0.0</v>
      </c>
      <c r="Z678" s="21">
        <v>0.0</v>
      </c>
      <c r="AA678" s="25">
        <v>0.0</v>
      </c>
      <c r="AB678" s="23">
        <v>0.0</v>
      </c>
      <c r="AC678" s="24">
        <v>0.0</v>
      </c>
      <c r="AD678" s="21">
        <v>0.0</v>
      </c>
      <c r="AE678" s="21">
        <v>0.0</v>
      </c>
      <c r="AF678" s="25">
        <v>0.0</v>
      </c>
      <c r="AG678" s="23">
        <v>0.0</v>
      </c>
      <c r="AH678" s="27">
        <v>0.0</v>
      </c>
      <c r="AI678" s="21">
        <v>0.0</v>
      </c>
      <c r="AJ678" s="21">
        <v>0.0</v>
      </c>
    </row>
    <row r="679" hidden="1">
      <c r="A679" s="26"/>
      <c r="B679" s="26"/>
      <c r="C679" s="26"/>
      <c r="D679" s="26"/>
      <c r="E679" s="26"/>
      <c r="F679" s="21">
        <v>0.0</v>
      </c>
      <c r="G679" s="22">
        <v>0.0</v>
      </c>
      <c r="H679" s="23"/>
      <c r="I679" s="23">
        <v>0.1</v>
      </c>
      <c r="J679" s="23">
        <v>0.0</v>
      </c>
      <c r="K679" s="24">
        <v>0.0</v>
      </c>
      <c r="L679" s="25">
        <v>0.0</v>
      </c>
      <c r="M679" s="23">
        <v>0.0</v>
      </c>
      <c r="N679" s="26"/>
      <c r="O679" s="21">
        <v>0.0</v>
      </c>
      <c r="P679" s="21">
        <v>0.0</v>
      </c>
      <c r="Q679" s="25">
        <v>0.0</v>
      </c>
      <c r="R679" s="23">
        <v>0.0</v>
      </c>
      <c r="S679" s="27">
        <v>0.0</v>
      </c>
      <c r="T679" s="21">
        <v>0.0</v>
      </c>
      <c r="U679" s="21">
        <v>0.0</v>
      </c>
      <c r="V679" s="25">
        <v>0.0</v>
      </c>
      <c r="W679" s="23">
        <v>0.0</v>
      </c>
      <c r="X679" s="23"/>
      <c r="Y679" s="21">
        <v>0.0</v>
      </c>
      <c r="Z679" s="21">
        <v>0.0</v>
      </c>
      <c r="AA679" s="25">
        <v>0.0</v>
      </c>
      <c r="AB679" s="23">
        <v>0.0</v>
      </c>
      <c r="AC679" s="24">
        <v>0.0</v>
      </c>
      <c r="AD679" s="21">
        <v>0.0</v>
      </c>
      <c r="AE679" s="21">
        <v>0.0</v>
      </c>
      <c r="AF679" s="25">
        <v>0.0</v>
      </c>
      <c r="AG679" s="23">
        <v>0.0</v>
      </c>
      <c r="AH679" s="27">
        <v>0.0</v>
      </c>
      <c r="AI679" s="21">
        <v>0.0</v>
      </c>
      <c r="AJ679" s="21">
        <v>0.0</v>
      </c>
    </row>
    <row r="680" hidden="1">
      <c r="A680" s="26"/>
      <c r="B680" s="26"/>
      <c r="C680" s="26"/>
      <c r="D680" s="26"/>
      <c r="E680" s="26"/>
      <c r="F680" s="21">
        <v>0.0</v>
      </c>
      <c r="G680" s="22">
        <v>0.0</v>
      </c>
      <c r="H680" s="23"/>
      <c r="I680" s="23">
        <v>0.1</v>
      </c>
      <c r="J680" s="23">
        <v>0.0</v>
      </c>
      <c r="K680" s="24">
        <v>0.0</v>
      </c>
      <c r="L680" s="25">
        <v>0.0</v>
      </c>
      <c r="M680" s="23">
        <v>0.0</v>
      </c>
      <c r="N680" s="26"/>
      <c r="O680" s="21">
        <v>0.0</v>
      </c>
      <c r="P680" s="21">
        <v>0.0</v>
      </c>
      <c r="Q680" s="25">
        <v>0.0</v>
      </c>
      <c r="R680" s="23">
        <v>0.0</v>
      </c>
      <c r="S680" s="27">
        <v>0.0</v>
      </c>
      <c r="T680" s="21">
        <v>0.0</v>
      </c>
      <c r="U680" s="21">
        <v>0.0</v>
      </c>
      <c r="V680" s="25">
        <v>0.0</v>
      </c>
      <c r="W680" s="23">
        <v>0.0</v>
      </c>
      <c r="X680" s="23"/>
      <c r="Y680" s="21">
        <v>0.0</v>
      </c>
      <c r="Z680" s="21">
        <v>0.0</v>
      </c>
      <c r="AA680" s="25">
        <v>0.0</v>
      </c>
      <c r="AB680" s="23">
        <v>0.0</v>
      </c>
      <c r="AC680" s="24">
        <v>0.0</v>
      </c>
      <c r="AD680" s="21">
        <v>0.0</v>
      </c>
      <c r="AE680" s="21">
        <v>0.0</v>
      </c>
      <c r="AF680" s="25">
        <v>0.0</v>
      </c>
      <c r="AG680" s="23">
        <v>0.0</v>
      </c>
      <c r="AH680" s="27">
        <v>0.0</v>
      </c>
      <c r="AI680" s="21">
        <v>0.0</v>
      </c>
      <c r="AJ680" s="21">
        <v>0.0</v>
      </c>
    </row>
    <row r="681" hidden="1">
      <c r="A681" s="26"/>
      <c r="B681" s="26"/>
      <c r="C681" s="26"/>
      <c r="D681" s="26"/>
      <c r="E681" s="26"/>
      <c r="F681" s="21">
        <v>0.0</v>
      </c>
      <c r="G681" s="22">
        <v>0.0</v>
      </c>
      <c r="H681" s="23"/>
      <c r="I681" s="23">
        <v>0.1</v>
      </c>
      <c r="J681" s="23">
        <v>0.0</v>
      </c>
      <c r="K681" s="24">
        <v>0.0</v>
      </c>
      <c r="L681" s="25">
        <v>0.0</v>
      </c>
      <c r="M681" s="23">
        <v>0.0</v>
      </c>
      <c r="N681" s="26"/>
      <c r="O681" s="21">
        <v>0.0</v>
      </c>
      <c r="P681" s="21">
        <v>0.0</v>
      </c>
      <c r="Q681" s="25">
        <v>0.0</v>
      </c>
      <c r="R681" s="23">
        <v>0.0</v>
      </c>
      <c r="S681" s="27">
        <v>0.0</v>
      </c>
      <c r="T681" s="21">
        <v>0.0</v>
      </c>
      <c r="U681" s="21">
        <v>0.0</v>
      </c>
      <c r="V681" s="25">
        <v>0.0</v>
      </c>
      <c r="W681" s="23">
        <v>0.0</v>
      </c>
      <c r="X681" s="23"/>
      <c r="Y681" s="21">
        <v>0.0</v>
      </c>
      <c r="Z681" s="21">
        <v>0.0</v>
      </c>
      <c r="AA681" s="25">
        <v>0.0</v>
      </c>
      <c r="AB681" s="23">
        <v>0.0</v>
      </c>
      <c r="AC681" s="24">
        <v>0.0</v>
      </c>
      <c r="AD681" s="21">
        <v>0.0</v>
      </c>
      <c r="AE681" s="21">
        <v>0.0</v>
      </c>
      <c r="AF681" s="25">
        <v>0.0</v>
      </c>
      <c r="AG681" s="23">
        <v>0.0</v>
      </c>
      <c r="AH681" s="27">
        <v>0.0</v>
      </c>
      <c r="AI681" s="21">
        <v>0.0</v>
      </c>
      <c r="AJ681" s="21">
        <v>0.0</v>
      </c>
    </row>
    <row r="682" hidden="1">
      <c r="A682" s="26"/>
      <c r="B682" s="26"/>
      <c r="C682" s="26"/>
      <c r="D682" s="26"/>
      <c r="E682" s="26"/>
      <c r="F682" s="21">
        <v>0.0</v>
      </c>
      <c r="G682" s="22">
        <v>0.0</v>
      </c>
      <c r="H682" s="23"/>
      <c r="I682" s="23">
        <v>0.1</v>
      </c>
      <c r="J682" s="23">
        <v>0.0</v>
      </c>
      <c r="K682" s="24">
        <v>0.0</v>
      </c>
      <c r="L682" s="25">
        <v>0.0</v>
      </c>
      <c r="M682" s="23">
        <v>0.0</v>
      </c>
      <c r="N682" s="26"/>
      <c r="O682" s="21">
        <v>0.0</v>
      </c>
      <c r="P682" s="21">
        <v>0.0</v>
      </c>
      <c r="Q682" s="25">
        <v>0.0</v>
      </c>
      <c r="R682" s="23">
        <v>0.0</v>
      </c>
      <c r="S682" s="27">
        <v>0.0</v>
      </c>
      <c r="T682" s="21">
        <v>0.0</v>
      </c>
      <c r="U682" s="21">
        <v>0.0</v>
      </c>
      <c r="V682" s="25">
        <v>0.0</v>
      </c>
      <c r="W682" s="23">
        <v>0.0</v>
      </c>
      <c r="X682" s="23"/>
      <c r="Y682" s="21">
        <v>0.0</v>
      </c>
      <c r="Z682" s="21">
        <v>0.0</v>
      </c>
      <c r="AA682" s="25">
        <v>0.0</v>
      </c>
      <c r="AB682" s="23">
        <v>0.0</v>
      </c>
      <c r="AC682" s="24">
        <v>0.0</v>
      </c>
      <c r="AD682" s="21">
        <v>0.0</v>
      </c>
      <c r="AE682" s="21">
        <v>0.0</v>
      </c>
      <c r="AF682" s="25">
        <v>0.0</v>
      </c>
      <c r="AG682" s="23">
        <v>0.0</v>
      </c>
      <c r="AH682" s="27">
        <v>0.0</v>
      </c>
      <c r="AI682" s="21">
        <v>0.0</v>
      </c>
      <c r="AJ682" s="21">
        <v>0.0</v>
      </c>
    </row>
    <row r="683" hidden="1">
      <c r="A683" s="26"/>
      <c r="B683" s="26"/>
      <c r="C683" s="26"/>
      <c r="D683" s="26"/>
      <c r="E683" s="26"/>
      <c r="F683" s="21">
        <v>0.0</v>
      </c>
      <c r="G683" s="22">
        <v>0.0</v>
      </c>
      <c r="H683" s="23"/>
      <c r="I683" s="23">
        <v>0.1</v>
      </c>
      <c r="J683" s="23">
        <v>0.0</v>
      </c>
      <c r="K683" s="24">
        <v>0.0</v>
      </c>
      <c r="L683" s="25">
        <v>0.0</v>
      </c>
      <c r="M683" s="23">
        <v>0.0</v>
      </c>
      <c r="N683" s="26"/>
      <c r="O683" s="21">
        <v>0.0</v>
      </c>
      <c r="P683" s="21">
        <v>0.0</v>
      </c>
      <c r="Q683" s="25">
        <v>0.0</v>
      </c>
      <c r="R683" s="23">
        <v>0.0</v>
      </c>
      <c r="S683" s="27">
        <v>0.0</v>
      </c>
      <c r="T683" s="21">
        <v>0.0</v>
      </c>
      <c r="U683" s="21">
        <v>0.0</v>
      </c>
      <c r="V683" s="25">
        <v>0.0</v>
      </c>
      <c r="W683" s="23">
        <v>0.0</v>
      </c>
      <c r="X683" s="23"/>
      <c r="Y683" s="21">
        <v>0.0</v>
      </c>
      <c r="Z683" s="21">
        <v>0.0</v>
      </c>
      <c r="AA683" s="25">
        <v>0.0</v>
      </c>
      <c r="AB683" s="23">
        <v>0.0</v>
      </c>
      <c r="AC683" s="24">
        <v>0.0</v>
      </c>
      <c r="AD683" s="21">
        <v>0.0</v>
      </c>
      <c r="AE683" s="21">
        <v>0.0</v>
      </c>
      <c r="AF683" s="25">
        <v>0.0</v>
      </c>
      <c r="AG683" s="23">
        <v>0.0</v>
      </c>
      <c r="AH683" s="27">
        <v>0.0</v>
      </c>
      <c r="AI683" s="21">
        <v>0.0</v>
      </c>
      <c r="AJ683" s="21">
        <v>0.0</v>
      </c>
    </row>
    <row r="684" hidden="1">
      <c r="A684" s="26"/>
      <c r="B684" s="26"/>
      <c r="C684" s="26"/>
      <c r="D684" s="26"/>
      <c r="E684" s="26"/>
      <c r="F684" s="21">
        <v>0.0</v>
      </c>
      <c r="G684" s="22">
        <v>0.0</v>
      </c>
      <c r="H684" s="23"/>
      <c r="I684" s="23">
        <v>0.1</v>
      </c>
      <c r="J684" s="23">
        <v>0.0</v>
      </c>
      <c r="K684" s="24">
        <v>0.0</v>
      </c>
      <c r="L684" s="25">
        <v>0.0</v>
      </c>
      <c r="M684" s="23">
        <v>0.0</v>
      </c>
      <c r="N684" s="26"/>
      <c r="O684" s="21">
        <v>0.0</v>
      </c>
      <c r="P684" s="21">
        <v>0.0</v>
      </c>
      <c r="Q684" s="25">
        <v>0.0</v>
      </c>
      <c r="R684" s="23">
        <v>0.0</v>
      </c>
      <c r="S684" s="27">
        <v>0.0</v>
      </c>
      <c r="T684" s="21">
        <v>0.0</v>
      </c>
      <c r="U684" s="21">
        <v>0.0</v>
      </c>
      <c r="V684" s="25">
        <v>0.0</v>
      </c>
      <c r="W684" s="23">
        <v>0.0</v>
      </c>
      <c r="X684" s="23"/>
      <c r="Y684" s="21">
        <v>0.0</v>
      </c>
      <c r="Z684" s="21">
        <v>0.0</v>
      </c>
      <c r="AA684" s="25">
        <v>0.0</v>
      </c>
      <c r="AB684" s="23">
        <v>0.0</v>
      </c>
      <c r="AC684" s="24">
        <v>0.0</v>
      </c>
      <c r="AD684" s="21">
        <v>0.0</v>
      </c>
      <c r="AE684" s="21">
        <v>0.0</v>
      </c>
      <c r="AF684" s="25">
        <v>0.0</v>
      </c>
      <c r="AG684" s="23">
        <v>0.0</v>
      </c>
      <c r="AH684" s="27">
        <v>0.0</v>
      </c>
      <c r="AI684" s="21">
        <v>0.0</v>
      </c>
      <c r="AJ684" s="21">
        <v>0.0</v>
      </c>
    </row>
    <row r="685" hidden="1">
      <c r="A685" s="26"/>
      <c r="B685" s="26"/>
      <c r="C685" s="26"/>
      <c r="D685" s="26"/>
      <c r="E685" s="26"/>
      <c r="F685" s="21">
        <v>0.0</v>
      </c>
      <c r="G685" s="22">
        <v>0.0</v>
      </c>
      <c r="H685" s="23"/>
      <c r="I685" s="23">
        <v>0.1</v>
      </c>
      <c r="J685" s="23">
        <v>0.0</v>
      </c>
      <c r="K685" s="24">
        <v>0.0</v>
      </c>
      <c r="L685" s="25">
        <v>0.0</v>
      </c>
      <c r="M685" s="23">
        <v>0.0</v>
      </c>
      <c r="N685" s="26"/>
      <c r="O685" s="21">
        <v>0.0</v>
      </c>
      <c r="P685" s="21">
        <v>0.0</v>
      </c>
      <c r="Q685" s="25">
        <v>0.0</v>
      </c>
      <c r="R685" s="23">
        <v>0.0</v>
      </c>
      <c r="S685" s="27">
        <v>0.0</v>
      </c>
      <c r="T685" s="21">
        <v>0.0</v>
      </c>
      <c r="U685" s="21">
        <v>0.0</v>
      </c>
      <c r="V685" s="25">
        <v>0.0</v>
      </c>
      <c r="W685" s="23">
        <v>0.0</v>
      </c>
      <c r="X685" s="23"/>
      <c r="Y685" s="21">
        <v>0.0</v>
      </c>
      <c r="Z685" s="21">
        <v>0.0</v>
      </c>
      <c r="AA685" s="25">
        <v>0.0</v>
      </c>
      <c r="AB685" s="23">
        <v>0.0</v>
      </c>
      <c r="AC685" s="24">
        <v>0.0</v>
      </c>
      <c r="AD685" s="21">
        <v>0.0</v>
      </c>
      <c r="AE685" s="21">
        <v>0.0</v>
      </c>
      <c r="AF685" s="25">
        <v>0.0</v>
      </c>
      <c r="AG685" s="23">
        <v>0.0</v>
      </c>
      <c r="AH685" s="27">
        <v>0.0</v>
      </c>
      <c r="AI685" s="21">
        <v>0.0</v>
      </c>
      <c r="AJ685" s="21">
        <v>0.0</v>
      </c>
    </row>
    <row r="686" hidden="1">
      <c r="A686" s="26"/>
      <c r="B686" s="26"/>
      <c r="C686" s="26"/>
      <c r="D686" s="26"/>
      <c r="E686" s="26"/>
      <c r="F686" s="21">
        <v>0.0</v>
      </c>
      <c r="G686" s="22">
        <v>0.0</v>
      </c>
      <c r="H686" s="23"/>
      <c r="I686" s="23">
        <v>0.1</v>
      </c>
      <c r="J686" s="23">
        <v>0.0</v>
      </c>
      <c r="K686" s="24">
        <v>0.0</v>
      </c>
      <c r="L686" s="25">
        <v>0.0</v>
      </c>
      <c r="M686" s="23">
        <v>0.0</v>
      </c>
      <c r="N686" s="26"/>
      <c r="O686" s="21">
        <v>0.0</v>
      </c>
      <c r="P686" s="21">
        <v>0.0</v>
      </c>
      <c r="Q686" s="25">
        <v>0.0</v>
      </c>
      <c r="R686" s="23">
        <v>0.0</v>
      </c>
      <c r="S686" s="27">
        <v>0.0</v>
      </c>
      <c r="T686" s="21">
        <v>0.0</v>
      </c>
      <c r="U686" s="21">
        <v>0.0</v>
      </c>
      <c r="V686" s="25">
        <v>0.0</v>
      </c>
      <c r="W686" s="23">
        <v>0.0</v>
      </c>
      <c r="X686" s="23"/>
      <c r="Y686" s="21">
        <v>0.0</v>
      </c>
      <c r="Z686" s="21">
        <v>0.0</v>
      </c>
      <c r="AA686" s="25">
        <v>0.0</v>
      </c>
      <c r="AB686" s="23">
        <v>0.0</v>
      </c>
      <c r="AC686" s="24">
        <v>0.0</v>
      </c>
      <c r="AD686" s="21">
        <v>0.0</v>
      </c>
      <c r="AE686" s="21">
        <v>0.0</v>
      </c>
      <c r="AF686" s="25">
        <v>0.0</v>
      </c>
      <c r="AG686" s="23">
        <v>0.0</v>
      </c>
      <c r="AH686" s="27">
        <v>0.0</v>
      </c>
      <c r="AI686" s="21">
        <v>0.0</v>
      </c>
      <c r="AJ686" s="21">
        <v>0.0</v>
      </c>
    </row>
    <row r="687" hidden="1">
      <c r="A687" s="26"/>
      <c r="B687" s="26"/>
      <c r="C687" s="26"/>
      <c r="D687" s="26"/>
      <c r="E687" s="26"/>
      <c r="F687" s="21">
        <v>0.0</v>
      </c>
      <c r="G687" s="22">
        <v>0.0</v>
      </c>
      <c r="H687" s="23"/>
      <c r="I687" s="23">
        <v>0.1</v>
      </c>
      <c r="J687" s="23">
        <v>0.0</v>
      </c>
      <c r="K687" s="24">
        <v>0.0</v>
      </c>
      <c r="L687" s="25">
        <v>0.0</v>
      </c>
      <c r="M687" s="23">
        <v>0.0</v>
      </c>
      <c r="N687" s="26"/>
      <c r="O687" s="21">
        <v>0.0</v>
      </c>
      <c r="P687" s="21">
        <v>0.0</v>
      </c>
      <c r="Q687" s="25">
        <v>0.0</v>
      </c>
      <c r="R687" s="23">
        <v>0.0</v>
      </c>
      <c r="S687" s="27">
        <v>0.0</v>
      </c>
      <c r="T687" s="21">
        <v>0.0</v>
      </c>
      <c r="U687" s="21">
        <v>0.0</v>
      </c>
      <c r="V687" s="25">
        <v>0.0</v>
      </c>
      <c r="W687" s="23">
        <v>0.0</v>
      </c>
      <c r="X687" s="23"/>
      <c r="Y687" s="21">
        <v>0.0</v>
      </c>
      <c r="Z687" s="21">
        <v>0.0</v>
      </c>
      <c r="AA687" s="25">
        <v>0.0</v>
      </c>
      <c r="AB687" s="23">
        <v>0.0</v>
      </c>
      <c r="AC687" s="24">
        <v>0.0</v>
      </c>
      <c r="AD687" s="21">
        <v>0.0</v>
      </c>
      <c r="AE687" s="21">
        <v>0.0</v>
      </c>
      <c r="AF687" s="25">
        <v>0.0</v>
      </c>
      <c r="AG687" s="23">
        <v>0.0</v>
      </c>
      <c r="AH687" s="27">
        <v>0.0</v>
      </c>
      <c r="AI687" s="21">
        <v>0.0</v>
      </c>
      <c r="AJ687" s="21">
        <v>0.0</v>
      </c>
    </row>
    <row r="688" hidden="1">
      <c r="A688" s="26"/>
      <c r="B688" s="26"/>
      <c r="C688" s="26"/>
      <c r="D688" s="26"/>
      <c r="E688" s="26"/>
      <c r="F688" s="21">
        <v>0.0</v>
      </c>
      <c r="G688" s="22">
        <v>0.0</v>
      </c>
      <c r="H688" s="23"/>
      <c r="I688" s="23">
        <v>0.1</v>
      </c>
      <c r="J688" s="23">
        <v>0.0</v>
      </c>
      <c r="K688" s="24">
        <v>0.0</v>
      </c>
      <c r="L688" s="25">
        <v>0.0</v>
      </c>
      <c r="M688" s="23">
        <v>0.0</v>
      </c>
      <c r="N688" s="26"/>
      <c r="O688" s="21">
        <v>0.0</v>
      </c>
      <c r="P688" s="21">
        <v>0.0</v>
      </c>
      <c r="Q688" s="25">
        <v>0.0</v>
      </c>
      <c r="R688" s="23">
        <v>0.0</v>
      </c>
      <c r="S688" s="27">
        <v>0.0</v>
      </c>
      <c r="T688" s="21">
        <v>0.0</v>
      </c>
      <c r="U688" s="21">
        <v>0.0</v>
      </c>
      <c r="V688" s="25">
        <v>0.0</v>
      </c>
      <c r="W688" s="23">
        <v>0.0</v>
      </c>
      <c r="X688" s="23"/>
      <c r="Y688" s="21">
        <v>0.0</v>
      </c>
      <c r="Z688" s="21">
        <v>0.0</v>
      </c>
      <c r="AA688" s="25">
        <v>0.0</v>
      </c>
      <c r="AB688" s="23">
        <v>0.0</v>
      </c>
      <c r="AC688" s="24">
        <v>0.0</v>
      </c>
      <c r="AD688" s="21">
        <v>0.0</v>
      </c>
      <c r="AE688" s="21">
        <v>0.0</v>
      </c>
      <c r="AF688" s="25">
        <v>0.0</v>
      </c>
      <c r="AG688" s="23">
        <v>0.0</v>
      </c>
      <c r="AH688" s="27">
        <v>0.0</v>
      </c>
      <c r="AI688" s="21">
        <v>0.0</v>
      </c>
      <c r="AJ688" s="21">
        <v>0.0</v>
      </c>
    </row>
    <row r="689" hidden="1">
      <c r="A689" s="26"/>
      <c r="B689" s="26"/>
      <c r="C689" s="26"/>
      <c r="D689" s="26"/>
      <c r="E689" s="26"/>
      <c r="F689" s="21">
        <v>0.0</v>
      </c>
      <c r="G689" s="22">
        <v>0.0</v>
      </c>
      <c r="H689" s="23"/>
      <c r="I689" s="23">
        <v>0.1</v>
      </c>
      <c r="J689" s="23">
        <v>0.0</v>
      </c>
      <c r="K689" s="24">
        <v>0.0</v>
      </c>
      <c r="L689" s="25">
        <v>0.0</v>
      </c>
      <c r="M689" s="23">
        <v>0.0</v>
      </c>
      <c r="N689" s="26"/>
      <c r="O689" s="21">
        <v>0.0</v>
      </c>
      <c r="P689" s="21">
        <v>0.0</v>
      </c>
      <c r="Q689" s="25">
        <v>0.0</v>
      </c>
      <c r="R689" s="23">
        <v>0.0</v>
      </c>
      <c r="S689" s="27">
        <v>0.0</v>
      </c>
      <c r="T689" s="21">
        <v>0.0</v>
      </c>
      <c r="U689" s="21">
        <v>0.0</v>
      </c>
      <c r="V689" s="25">
        <v>0.0</v>
      </c>
      <c r="W689" s="23">
        <v>0.0</v>
      </c>
      <c r="X689" s="23"/>
      <c r="Y689" s="21">
        <v>0.0</v>
      </c>
      <c r="Z689" s="21">
        <v>0.0</v>
      </c>
      <c r="AA689" s="25">
        <v>0.0</v>
      </c>
      <c r="AB689" s="23">
        <v>0.0</v>
      </c>
      <c r="AC689" s="24">
        <v>0.0</v>
      </c>
      <c r="AD689" s="21">
        <v>0.0</v>
      </c>
      <c r="AE689" s="21">
        <v>0.0</v>
      </c>
      <c r="AF689" s="25">
        <v>0.0</v>
      </c>
      <c r="AG689" s="23">
        <v>0.0</v>
      </c>
      <c r="AH689" s="27">
        <v>0.0</v>
      </c>
      <c r="AI689" s="21">
        <v>0.0</v>
      </c>
      <c r="AJ689" s="21">
        <v>0.0</v>
      </c>
    </row>
    <row r="690" hidden="1">
      <c r="A690" s="26"/>
      <c r="B690" s="26"/>
      <c r="C690" s="26"/>
      <c r="D690" s="26"/>
      <c r="E690" s="26"/>
      <c r="F690" s="21">
        <v>0.0</v>
      </c>
      <c r="G690" s="22">
        <v>0.0</v>
      </c>
      <c r="H690" s="23"/>
      <c r="I690" s="23">
        <v>0.1</v>
      </c>
      <c r="J690" s="23">
        <v>0.0</v>
      </c>
      <c r="K690" s="24">
        <v>0.0</v>
      </c>
      <c r="L690" s="25">
        <v>0.0</v>
      </c>
      <c r="M690" s="23">
        <v>0.0</v>
      </c>
      <c r="N690" s="26"/>
      <c r="O690" s="21">
        <v>0.0</v>
      </c>
      <c r="P690" s="21">
        <v>0.0</v>
      </c>
      <c r="Q690" s="25">
        <v>0.0</v>
      </c>
      <c r="R690" s="23">
        <v>0.0</v>
      </c>
      <c r="S690" s="27">
        <v>0.0</v>
      </c>
      <c r="T690" s="21">
        <v>0.0</v>
      </c>
      <c r="U690" s="21">
        <v>0.0</v>
      </c>
      <c r="V690" s="25">
        <v>0.0</v>
      </c>
      <c r="W690" s="23">
        <v>0.0</v>
      </c>
      <c r="X690" s="23"/>
      <c r="Y690" s="21">
        <v>0.0</v>
      </c>
      <c r="Z690" s="21">
        <v>0.0</v>
      </c>
      <c r="AA690" s="25">
        <v>0.0</v>
      </c>
      <c r="AB690" s="23">
        <v>0.0</v>
      </c>
      <c r="AC690" s="24">
        <v>0.0</v>
      </c>
      <c r="AD690" s="21">
        <v>0.0</v>
      </c>
      <c r="AE690" s="21">
        <v>0.0</v>
      </c>
      <c r="AF690" s="25">
        <v>0.0</v>
      </c>
      <c r="AG690" s="23">
        <v>0.0</v>
      </c>
      <c r="AH690" s="27">
        <v>0.0</v>
      </c>
      <c r="AI690" s="21">
        <v>0.0</v>
      </c>
      <c r="AJ690" s="21">
        <v>0.0</v>
      </c>
    </row>
    <row r="691" hidden="1">
      <c r="A691" s="26"/>
      <c r="B691" s="26"/>
      <c r="C691" s="26"/>
      <c r="D691" s="26"/>
      <c r="E691" s="26"/>
      <c r="F691" s="21">
        <v>0.0</v>
      </c>
      <c r="G691" s="22">
        <v>0.0</v>
      </c>
      <c r="H691" s="23"/>
      <c r="I691" s="23">
        <v>0.1</v>
      </c>
      <c r="J691" s="23">
        <v>0.0</v>
      </c>
      <c r="K691" s="24">
        <v>0.0</v>
      </c>
      <c r="L691" s="25">
        <v>0.0</v>
      </c>
      <c r="M691" s="23">
        <v>0.0</v>
      </c>
      <c r="N691" s="26"/>
      <c r="O691" s="21">
        <v>0.0</v>
      </c>
      <c r="P691" s="21">
        <v>0.0</v>
      </c>
      <c r="Q691" s="25">
        <v>0.0</v>
      </c>
      <c r="R691" s="23">
        <v>0.0</v>
      </c>
      <c r="S691" s="27">
        <v>0.0</v>
      </c>
      <c r="T691" s="21">
        <v>0.0</v>
      </c>
      <c r="U691" s="21">
        <v>0.0</v>
      </c>
      <c r="V691" s="25">
        <v>0.0</v>
      </c>
      <c r="W691" s="23">
        <v>0.0</v>
      </c>
      <c r="X691" s="23"/>
      <c r="Y691" s="21">
        <v>0.0</v>
      </c>
      <c r="Z691" s="21">
        <v>0.0</v>
      </c>
      <c r="AA691" s="25">
        <v>0.0</v>
      </c>
      <c r="AB691" s="23">
        <v>0.0</v>
      </c>
      <c r="AC691" s="24">
        <v>0.0</v>
      </c>
      <c r="AD691" s="21">
        <v>0.0</v>
      </c>
      <c r="AE691" s="21">
        <v>0.0</v>
      </c>
      <c r="AF691" s="25">
        <v>0.0</v>
      </c>
      <c r="AG691" s="23">
        <v>0.0</v>
      </c>
      <c r="AH691" s="27">
        <v>0.0</v>
      </c>
      <c r="AI691" s="21">
        <v>0.0</v>
      </c>
      <c r="AJ691" s="21">
        <v>0.0</v>
      </c>
    </row>
    <row r="692" hidden="1">
      <c r="A692" s="26"/>
      <c r="B692" s="26"/>
      <c r="C692" s="26"/>
      <c r="D692" s="26"/>
      <c r="E692" s="26"/>
      <c r="F692" s="21">
        <v>0.0</v>
      </c>
      <c r="G692" s="22">
        <v>0.0</v>
      </c>
      <c r="H692" s="23"/>
      <c r="I692" s="23">
        <v>0.1</v>
      </c>
      <c r="J692" s="23">
        <v>0.0</v>
      </c>
      <c r="K692" s="24">
        <v>0.0</v>
      </c>
      <c r="L692" s="25">
        <v>0.0</v>
      </c>
      <c r="M692" s="23">
        <v>0.0</v>
      </c>
      <c r="N692" s="26"/>
      <c r="O692" s="21">
        <v>0.0</v>
      </c>
      <c r="P692" s="21">
        <v>0.0</v>
      </c>
      <c r="Q692" s="25">
        <v>0.0</v>
      </c>
      <c r="R692" s="23">
        <v>0.0</v>
      </c>
      <c r="S692" s="27">
        <v>0.0</v>
      </c>
      <c r="T692" s="21">
        <v>0.0</v>
      </c>
      <c r="U692" s="21">
        <v>0.0</v>
      </c>
      <c r="V692" s="25">
        <v>0.0</v>
      </c>
      <c r="W692" s="23">
        <v>0.0</v>
      </c>
      <c r="X692" s="23"/>
      <c r="Y692" s="21">
        <v>0.0</v>
      </c>
      <c r="Z692" s="21">
        <v>0.0</v>
      </c>
      <c r="AA692" s="25">
        <v>0.0</v>
      </c>
      <c r="AB692" s="23">
        <v>0.0</v>
      </c>
      <c r="AC692" s="24">
        <v>0.0</v>
      </c>
      <c r="AD692" s="21">
        <v>0.0</v>
      </c>
      <c r="AE692" s="21">
        <v>0.0</v>
      </c>
      <c r="AF692" s="25">
        <v>0.0</v>
      </c>
      <c r="AG692" s="23">
        <v>0.0</v>
      </c>
      <c r="AH692" s="27">
        <v>0.0</v>
      </c>
      <c r="AI692" s="21">
        <v>0.0</v>
      </c>
      <c r="AJ692" s="21">
        <v>0.0</v>
      </c>
    </row>
    <row r="693" hidden="1">
      <c r="A693" s="26"/>
      <c r="B693" s="26"/>
      <c r="C693" s="26"/>
      <c r="D693" s="26"/>
      <c r="E693" s="26"/>
      <c r="F693" s="21">
        <v>0.0</v>
      </c>
      <c r="G693" s="22">
        <v>0.0</v>
      </c>
      <c r="H693" s="23"/>
      <c r="I693" s="23">
        <v>0.1</v>
      </c>
      <c r="J693" s="23">
        <v>0.0</v>
      </c>
      <c r="K693" s="24">
        <v>0.0</v>
      </c>
      <c r="L693" s="25">
        <v>0.0</v>
      </c>
      <c r="M693" s="23">
        <v>0.0</v>
      </c>
      <c r="N693" s="26"/>
      <c r="O693" s="21">
        <v>0.0</v>
      </c>
      <c r="P693" s="21">
        <v>0.0</v>
      </c>
      <c r="Q693" s="25">
        <v>0.0</v>
      </c>
      <c r="R693" s="23">
        <v>0.0</v>
      </c>
      <c r="S693" s="27">
        <v>0.0</v>
      </c>
      <c r="T693" s="21">
        <v>0.0</v>
      </c>
      <c r="U693" s="21">
        <v>0.0</v>
      </c>
      <c r="V693" s="25">
        <v>0.0</v>
      </c>
      <c r="W693" s="23">
        <v>0.0</v>
      </c>
      <c r="X693" s="23"/>
      <c r="Y693" s="21">
        <v>0.0</v>
      </c>
      <c r="Z693" s="21">
        <v>0.0</v>
      </c>
      <c r="AA693" s="25">
        <v>0.0</v>
      </c>
      <c r="AB693" s="23">
        <v>0.0</v>
      </c>
      <c r="AC693" s="24">
        <v>0.0</v>
      </c>
      <c r="AD693" s="21">
        <v>0.0</v>
      </c>
      <c r="AE693" s="21">
        <v>0.0</v>
      </c>
      <c r="AF693" s="25">
        <v>0.0</v>
      </c>
      <c r="AG693" s="23">
        <v>0.0</v>
      </c>
      <c r="AH693" s="27">
        <v>0.0</v>
      </c>
      <c r="AI693" s="21">
        <v>0.0</v>
      </c>
      <c r="AJ693" s="21">
        <v>0.0</v>
      </c>
    </row>
    <row r="694" hidden="1">
      <c r="A694" s="26"/>
      <c r="B694" s="26"/>
      <c r="C694" s="26"/>
      <c r="D694" s="26"/>
      <c r="E694" s="26"/>
      <c r="F694" s="21">
        <v>0.0</v>
      </c>
      <c r="G694" s="22">
        <v>0.0</v>
      </c>
      <c r="H694" s="23"/>
      <c r="I694" s="23">
        <v>0.1</v>
      </c>
      <c r="J694" s="23">
        <v>0.0</v>
      </c>
      <c r="K694" s="24">
        <v>0.0</v>
      </c>
      <c r="L694" s="25">
        <v>0.0</v>
      </c>
      <c r="M694" s="23">
        <v>0.0</v>
      </c>
      <c r="N694" s="26"/>
      <c r="O694" s="21">
        <v>0.0</v>
      </c>
      <c r="P694" s="21">
        <v>0.0</v>
      </c>
      <c r="Q694" s="25">
        <v>0.0</v>
      </c>
      <c r="R694" s="23">
        <v>0.0</v>
      </c>
      <c r="S694" s="27">
        <v>0.0</v>
      </c>
      <c r="T694" s="21">
        <v>0.0</v>
      </c>
      <c r="U694" s="21">
        <v>0.0</v>
      </c>
      <c r="V694" s="25">
        <v>0.0</v>
      </c>
      <c r="W694" s="23">
        <v>0.0</v>
      </c>
      <c r="X694" s="23"/>
      <c r="Y694" s="21">
        <v>0.0</v>
      </c>
      <c r="Z694" s="21">
        <v>0.0</v>
      </c>
      <c r="AA694" s="25">
        <v>0.0</v>
      </c>
      <c r="AB694" s="23">
        <v>0.0</v>
      </c>
      <c r="AC694" s="24">
        <v>0.0</v>
      </c>
      <c r="AD694" s="21">
        <v>0.0</v>
      </c>
      <c r="AE694" s="21">
        <v>0.0</v>
      </c>
      <c r="AF694" s="25">
        <v>0.0</v>
      </c>
      <c r="AG694" s="23">
        <v>0.0</v>
      </c>
      <c r="AH694" s="27">
        <v>0.0</v>
      </c>
      <c r="AI694" s="21">
        <v>0.0</v>
      </c>
      <c r="AJ694" s="21">
        <v>0.0</v>
      </c>
    </row>
    <row r="695" hidden="1">
      <c r="A695" s="26"/>
      <c r="B695" s="26"/>
      <c r="C695" s="26"/>
      <c r="D695" s="26"/>
      <c r="E695" s="26"/>
      <c r="F695" s="21">
        <v>0.0</v>
      </c>
      <c r="G695" s="22">
        <v>0.0</v>
      </c>
      <c r="H695" s="23"/>
      <c r="I695" s="23">
        <v>0.1</v>
      </c>
      <c r="J695" s="23">
        <v>0.0</v>
      </c>
      <c r="K695" s="24">
        <v>0.0</v>
      </c>
      <c r="L695" s="25">
        <v>0.0</v>
      </c>
      <c r="M695" s="23">
        <v>0.0</v>
      </c>
      <c r="N695" s="26"/>
      <c r="O695" s="21">
        <v>0.0</v>
      </c>
      <c r="P695" s="21">
        <v>0.0</v>
      </c>
      <c r="Q695" s="25">
        <v>0.0</v>
      </c>
      <c r="R695" s="23">
        <v>0.0</v>
      </c>
      <c r="S695" s="27">
        <v>0.0</v>
      </c>
      <c r="T695" s="21">
        <v>0.0</v>
      </c>
      <c r="U695" s="21">
        <v>0.0</v>
      </c>
      <c r="V695" s="25">
        <v>0.0</v>
      </c>
      <c r="W695" s="23">
        <v>0.0</v>
      </c>
      <c r="X695" s="23"/>
      <c r="Y695" s="21">
        <v>0.0</v>
      </c>
      <c r="Z695" s="21">
        <v>0.0</v>
      </c>
      <c r="AA695" s="25">
        <v>0.0</v>
      </c>
      <c r="AB695" s="23">
        <v>0.0</v>
      </c>
      <c r="AC695" s="24">
        <v>0.0</v>
      </c>
      <c r="AD695" s="21">
        <v>0.0</v>
      </c>
      <c r="AE695" s="21">
        <v>0.0</v>
      </c>
      <c r="AF695" s="25">
        <v>0.0</v>
      </c>
      <c r="AG695" s="23">
        <v>0.0</v>
      </c>
      <c r="AH695" s="27">
        <v>0.0</v>
      </c>
      <c r="AI695" s="21">
        <v>0.0</v>
      </c>
      <c r="AJ695" s="21">
        <v>0.0</v>
      </c>
    </row>
    <row r="696" hidden="1">
      <c r="A696" s="26"/>
      <c r="B696" s="26"/>
      <c r="C696" s="26"/>
      <c r="D696" s="26"/>
      <c r="E696" s="26"/>
      <c r="F696" s="21">
        <v>0.0</v>
      </c>
      <c r="G696" s="22">
        <v>0.0</v>
      </c>
      <c r="H696" s="23"/>
      <c r="I696" s="23">
        <v>0.1</v>
      </c>
      <c r="J696" s="23">
        <v>0.0</v>
      </c>
      <c r="K696" s="24">
        <v>0.0</v>
      </c>
      <c r="L696" s="25">
        <v>0.0</v>
      </c>
      <c r="M696" s="23">
        <v>0.0</v>
      </c>
      <c r="N696" s="26"/>
      <c r="O696" s="21">
        <v>0.0</v>
      </c>
      <c r="P696" s="21">
        <v>0.0</v>
      </c>
      <c r="Q696" s="25">
        <v>0.0</v>
      </c>
      <c r="R696" s="23">
        <v>0.0</v>
      </c>
      <c r="S696" s="27">
        <v>0.0</v>
      </c>
      <c r="T696" s="21">
        <v>0.0</v>
      </c>
      <c r="U696" s="21">
        <v>0.0</v>
      </c>
      <c r="V696" s="25">
        <v>0.0</v>
      </c>
      <c r="W696" s="23">
        <v>0.0</v>
      </c>
      <c r="X696" s="23"/>
      <c r="Y696" s="21">
        <v>0.0</v>
      </c>
      <c r="Z696" s="21">
        <v>0.0</v>
      </c>
      <c r="AA696" s="25">
        <v>0.0</v>
      </c>
      <c r="AB696" s="23">
        <v>0.0</v>
      </c>
      <c r="AC696" s="24">
        <v>0.0</v>
      </c>
      <c r="AD696" s="21">
        <v>0.0</v>
      </c>
      <c r="AE696" s="21">
        <v>0.0</v>
      </c>
      <c r="AF696" s="25">
        <v>0.0</v>
      </c>
      <c r="AG696" s="23">
        <v>0.0</v>
      </c>
      <c r="AH696" s="27">
        <v>0.0</v>
      </c>
      <c r="AI696" s="21">
        <v>0.0</v>
      </c>
      <c r="AJ696" s="21">
        <v>0.0</v>
      </c>
    </row>
    <row r="697" hidden="1">
      <c r="A697" s="26"/>
      <c r="B697" s="26"/>
      <c r="C697" s="26"/>
      <c r="D697" s="26"/>
      <c r="E697" s="26"/>
      <c r="F697" s="21">
        <v>0.0</v>
      </c>
      <c r="G697" s="22">
        <v>0.0</v>
      </c>
      <c r="H697" s="23"/>
      <c r="I697" s="23">
        <v>0.1</v>
      </c>
      <c r="J697" s="23">
        <v>0.0</v>
      </c>
      <c r="K697" s="24">
        <v>0.0</v>
      </c>
      <c r="L697" s="25">
        <v>0.0</v>
      </c>
      <c r="M697" s="23">
        <v>0.0</v>
      </c>
      <c r="N697" s="26"/>
      <c r="O697" s="21">
        <v>0.0</v>
      </c>
      <c r="P697" s="21">
        <v>0.0</v>
      </c>
      <c r="Q697" s="25">
        <v>0.0</v>
      </c>
      <c r="R697" s="23">
        <v>0.0</v>
      </c>
      <c r="S697" s="27">
        <v>0.0</v>
      </c>
      <c r="T697" s="21">
        <v>0.0</v>
      </c>
      <c r="U697" s="21">
        <v>0.0</v>
      </c>
      <c r="V697" s="25">
        <v>0.0</v>
      </c>
      <c r="W697" s="23">
        <v>0.0</v>
      </c>
      <c r="X697" s="23"/>
      <c r="Y697" s="21">
        <v>0.0</v>
      </c>
      <c r="Z697" s="21">
        <v>0.0</v>
      </c>
      <c r="AA697" s="25">
        <v>0.0</v>
      </c>
      <c r="AB697" s="23">
        <v>0.0</v>
      </c>
      <c r="AC697" s="24">
        <v>0.0</v>
      </c>
      <c r="AD697" s="21">
        <v>0.0</v>
      </c>
      <c r="AE697" s="21">
        <v>0.0</v>
      </c>
      <c r="AF697" s="25">
        <v>0.0</v>
      </c>
      <c r="AG697" s="23">
        <v>0.0</v>
      </c>
      <c r="AH697" s="27">
        <v>0.0</v>
      </c>
      <c r="AI697" s="21">
        <v>0.0</v>
      </c>
      <c r="AJ697" s="21">
        <v>0.0</v>
      </c>
    </row>
    <row r="698" hidden="1">
      <c r="A698" s="26"/>
      <c r="B698" s="26"/>
      <c r="C698" s="26"/>
      <c r="D698" s="26"/>
      <c r="E698" s="26"/>
      <c r="F698" s="21">
        <v>0.0</v>
      </c>
      <c r="G698" s="22">
        <v>0.0</v>
      </c>
      <c r="H698" s="23"/>
      <c r="I698" s="23">
        <v>0.1</v>
      </c>
      <c r="J698" s="23">
        <v>0.0</v>
      </c>
      <c r="K698" s="24">
        <v>0.0</v>
      </c>
      <c r="L698" s="25">
        <v>0.0</v>
      </c>
      <c r="M698" s="23">
        <v>0.0</v>
      </c>
      <c r="N698" s="26"/>
      <c r="O698" s="21">
        <v>0.0</v>
      </c>
      <c r="P698" s="21">
        <v>0.0</v>
      </c>
      <c r="Q698" s="25">
        <v>0.0</v>
      </c>
      <c r="R698" s="23">
        <v>0.0</v>
      </c>
      <c r="S698" s="27">
        <v>0.0</v>
      </c>
      <c r="T698" s="21">
        <v>0.0</v>
      </c>
      <c r="U698" s="21">
        <v>0.0</v>
      </c>
      <c r="V698" s="25">
        <v>0.0</v>
      </c>
      <c r="W698" s="23">
        <v>0.0</v>
      </c>
      <c r="X698" s="23"/>
      <c r="Y698" s="21">
        <v>0.0</v>
      </c>
      <c r="Z698" s="21">
        <v>0.0</v>
      </c>
      <c r="AA698" s="25">
        <v>0.0</v>
      </c>
      <c r="AB698" s="23">
        <v>0.0</v>
      </c>
      <c r="AC698" s="24">
        <v>0.0</v>
      </c>
      <c r="AD698" s="21">
        <v>0.0</v>
      </c>
      <c r="AE698" s="21">
        <v>0.0</v>
      </c>
      <c r="AF698" s="25">
        <v>0.0</v>
      </c>
      <c r="AG698" s="23">
        <v>0.0</v>
      </c>
      <c r="AH698" s="27">
        <v>0.0</v>
      </c>
      <c r="AI698" s="21">
        <v>0.0</v>
      </c>
      <c r="AJ698" s="21">
        <v>0.0</v>
      </c>
    </row>
    <row r="699" hidden="1">
      <c r="A699" s="26"/>
      <c r="B699" s="26"/>
      <c r="C699" s="26"/>
      <c r="D699" s="26"/>
      <c r="E699" s="26"/>
      <c r="F699" s="21">
        <v>0.0</v>
      </c>
      <c r="G699" s="22">
        <v>0.0</v>
      </c>
      <c r="H699" s="23"/>
      <c r="I699" s="23">
        <v>0.1</v>
      </c>
      <c r="J699" s="23">
        <v>0.0</v>
      </c>
      <c r="K699" s="24">
        <v>0.0</v>
      </c>
      <c r="L699" s="25">
        <v>0.0</v>
      </c>
      <c r="M699" s="23">
        <v>0.0</v>
      </c>
      <c r="N699" s="26"/>
      <c r="O699" s="21">
        <v>0.0</v>
      </c>
      <c r="P699" s="21">
        <v>0.0</v>
      </c>
      <c r="Q699" s="25">
        <v>0.0</v>
      </c>
      <c r="R699" s="23">
        <v>0.0</v>
      </c>
      <c r="S699" s="27">
        <v>0.0</v>
      </c>
      <c r="T699" s="21">
        <v>0.0</v>
      </c>
      <c r="U699" s="21">
        <v>0.0</v>
      </c>
      <c r="V699" s="25">
        <v>0.0</v>
      </c>
      <c r="W699" s="23">
        <v>0.0</v>
      </c>
      <c r="X699" s="23"/>
      <c r="Y699" s="21">
        <v>0.0</v>
      </c>
      <c r="Z699" s="21">
        <v>0.0</v>
      </c>
      <c r="AA699" s="25">
        <v>0.0</v>
      </c>
      <c r="AB699" s="23">
        <v>0.0</v>
      </c>
      <c r="AC699" s="24">
        <v>0.0</v>
      </c>
      <c r="AD699" s="21">
        <v>0.0</v>
      </c>
      <c r="AE699" s="21">
        <v>0.0</v>
      </c>
      <c r="AF699" s="25">
        <v>0.0</v>
      </c>
      <c r="AG699" s="23">
        <v>0.0</v>
      </c>
      <c r="AH699" s="27">
        <v>0.0</v>
      </c>
      <c r="AI699" s="21">
        <v>0.0</v>
      </c>
      <c r="AJ699" s="21">
        <v>0.0</v>
      </c>
    </row>
    <row r="700" hidden="1">
      <c r="A700" s="26"/>
      <c r="B700" s="26"/>
      <c r="C700" s="26"/>
      <c r="D700" s="26"/>
      <c r="E700" s="26"/>
      <c r="F700" s="21">
        <v>0.0</v>
      </c>
      <c r="G700" s="22">
        <v>0.0</v>
      </c>
      <c r="H700" s="23"/>
      <c r="I700" s="23">
        <v>0.1</v>
      </c>
      <c r="J700" s="23">
        <v>0.0</v>
      </c>
      <c r="K700" s="24">
        <v>0.0</v>
      </c>
      <c r="L700" s="25">
        <v>0.0</v>
      </c>
      <c r="M700" s="23">
        <v>0.0</v>
      </c>
      <c r="N700" s="26"/>
      <c r="O700" s="21">
        <v>0.0</v>
      </c>
      <c r="P700" s="21">
        <v>0.0</v>
      </c>
      <c r="Q700" s="25">
        <v>0.0</v>
      </c>
      <c r="R700" s="23">
        <v>0.0</v>
      </c>
      <c r="S700" s="27">
        <v>0.0</v>
      </c>
      <c r="T700" s="21">
        <v>0.0</v>
      </c>
      <c r="U700" s="21">
        <v>0.0</v>
      </c>
      <c r="V700" s="25">
        <v>0.0</v>
      </c>
      <c r="W700" s="23">
        <v>0.0</v>
      </c>
      <c r="X700" s="23"/>
      <c r="Y700" s="21">
        <v>0.0</v>
      </c>
      <c r="Z700" s="21">
        <v>0.0</v>
      </c>
      <c r="AA700" s="25">
        <v>0.0</v>
      </c>
      <c r="AB700" s="23">
        <v>0.0</v>
      </c>
      <c r="AC700" s="24">
        <v>0.0</v>
      </c>
      <c r="AD700" s="21">
        <v>0.0</v>
      </c>
      <c r="AE700" s="21">
        <v>0.0</v>
      </c>
      <c r="AF700" s="25">
        <v>0.0</v>
      </c>
      <c r="AG700" s="23">
        <v>0.0</v>
      </c>
      <c r="AH700" s="27">
        <v>0.0</v>
      </c>
      <c r="AI700" s="21">
        <v>0.0</v>
      </c>
      <c r="AJ700" s="21">
        <v>0.0</v>
      </c>
    </row>
    <row r="701" hidden="1">
      <c r="A701" s="26"/>
      <c r="B701" s="26"/>
      <c r="C701" s="26"/>
      <c r="D701" s="26"/>
      <c r="E701" s="26"/>
      <c r="F701" s="21">
        <v>0.0</v>
      </c>
      <c r="G701" s="22">
        <v>0.0</v>
      </c>
      <c r="H701" s="23"/>
      <c r="I701" s="23">
        <v>0.1</v>
      </c>
      <c r="J701" s="23">
        <v>0.0</v>
      </c>
      <c r="K701" s="24">
        <v>0.0</v>
      </c>
      <c r="L701" s="25">
        <v>0.0</v>
      </c>
      <c r="M701" s="23">
        <v>0.0</v>
      </c>
      <c r="N701" s="26"/>
      <c r="O701" s="21">
        <v>0.0</v>
      </c>
      <c r="P701" s="21">
        <v>0.0</v>
      </c>
      <c r="Q701" s="25">
        <v>0.0</v>
      </c>
      <c r="R701" s="23">
        <v>0.0</v>
      </c>
      <c r="S701" s="27">
        <v>0.0</v>
      </c>
      <c r="T701" s="21">
        <v>0.0</v>
      </c>
      <c r="U701" s="21">
        <v>0.0</v>
      </c>
      <c r="V701" s="25">
        <v>0.0</v>
      </c>
      <c r="W701" s="23">
        <v>0.0</v>
      </c>
      <c r="X701" s="23"/>
      <c r="Y701" s="21">
        <v>0.0</v>
      </c>
      <c r="Z701" s="21">
        <v>0.0</v>
      </c>
      <c r="AA701" s="25">
        <v>0.0</v>
      </c>
      <c r="AB701" s="23">
        <v>0.0</v>
      </c>
      <c r="AC701" s="24">
        <v>0.0</v>
      </c>
      <c r="AD701" s="21">
        <v>0.0</v>
      </c>
      <c r="AE701" s="21">
        <v>0.0</v>
      </c>
      <c r="AF701" s="25">
        <v>0.0</v>
      </c>
      <c r="AG701" s="23">
        <v>0.0</v>
      </c>
      <c r="AH701" s="27">
        <v>0.0</v>
      </c>
      <c r="AI701" s="21">
        <v>0.0</v>
      </c>
      <c r="AJ701" s="21">
        <v>0.0</v>
      </c>
    </row>
    <row r="702" hidden="1">
      <c r="A702" s="26"/>
      <c r="B702" s="26"/>
      <c r="C702" s="26"/>
      <c r="D702" s="26"/>
      <c r="E702" s="26"/>
      <c r="F702" s="21">
        <v>0.0</v>
      </c>
      <c r="G702" s="22">
        <v>0.0</v>
      </c>
      <c r="H702" s="23"/>
      <c r="I702" s="23">
        <v>0.1</v>
      </c>
      <c r="J702" s="23">
        <v>0.0</v>
      </c>
      <c r="K702" s="24">
        <v>0.0</v>
      </c>
      <c r="L702" s="25">
        <v>0.0</v>
      </c>
      <c r="M702" s="23">
        <v>0.0</v>
      </c>
      <c r="N702" s="26"/>
      <c r="O702" s="21">
        <v>0.0</v>
      </c>
      <c r="P702" s="21">
        <v>0.0</v>
      </c>
      <c r="Q702" s="25">
        <v>0.0</v>
      </c>
      <c r="R702" s="23">
        <v>0.0</v>
      </c>
      <c r="S702" s="27">
        <v>0.0</v>
      </c>
      <c r="T702" s="21">
        <v>0.0</v>
      </c>
      <c r="U702" s="21">
        <v>0.0</v>
      </c>
      <c r="V702" s="25">
        <v>0.0</v>
      </c>
      <c r="W702" s="23">
        <v>0.0</v>
      </c>
      <c r="X702" s="23"/>
      <c r="Y702" s="21">
        <v>0.0</v>
      </c>
      <c r="Z702" s="21">
        <v>0.0</v>
      </c>
      <c r="AA702" s="25">
        <v>0.0</v>
      </c>
      <c r="AB702" s="23">
        <v>0.0</v>
      </c>
      <c r="AC702" s="24">
        <v>0.0</v>
      </c>
      <c r="AD702" s="21">
        <v>0.0</v>
      </c>
      <c r="AE702" s="21">
        <v>0.0</v>
      </c>
      <c r="AF702" s="25">
        <v>0.0</v>
      </c>
      <c r="AG702" s="23">
        <v>0.0</v>
      </c>
      <c r="AH702" s="27">
        <v>0.0</v>
      </c>
      <c r="AI702" s="21">
        <v>0.0</v>
      </c>
      <c r="AJ702" s="21">
        <v>0.0</v>
      </c>
    </row>
    <row r="703" hidden="1">
      <c r="A703" s="26"/>
      <c r="B703" s="26"/>
      <c r="C703" s="26"/>
      <c r="D703" s="26"/>
      <c r="E703" s="26"/>
      <c r="F703" s="21">
        <v>0.0</v>
      </c>
      <c r="G703" s="22">
        <v>0.0</v>
      </c>
      <c r="H703" s="23"/>
      <c r="I703" s="23">
        <v>0.1</v>
      </c>
      <c r="J703" s="23">
        <v>0.0</v>
      </c>
      <c r="K703" s="24">
        <v>0.0</v>
      </c>
      <c r="L703" s="25">
        <v>0.0</v>
      </c>
      <c r="M703" s="23">
        <v>0.0</v>
      </c>
      <c r="N703" s="26"/>
      <c r="O703" s="21">
        <v>0.0</v>
      </c>
      <c r="P703" s="21">
        <v>0.0</v>
      </c>
      <c r="Q703" s="25">
        <v>0.0</v>
      </c>
      <c r="R703" s="23">
        <v>0.0</v>
      </c>
      <c r="S703" s="27">
        <v>0.0</v>
      </c>
      <c r="T703" s="21">
        <v>0.0</v>
      </c>
      <c r="U703" s="21">
        <v>0.0</v>
      </c>
      <c r="V703" s="25">
        <v>0.0</v>
      </c>
      <c r="W703" s="23">
        <v>0.0</v>
      </c>
      <c r="X703" s="23"/>
      <c r="Y703" s="21">
        <v>0.0</v>
      </c>
      <c r="Z703" s="21">
        <v>0.0</v>
      </c>
      <c r="AA703" s="25">
        <v>0.0</v>
      </c>
      <c r="AB703" s="23">
        <v>0.0</v>
      </c>
      <c r="AC703" s="24">
        <v>0.0</v>
      </c>
      <c r="AD703" s="21">
        <v>0.0</v>
      </c>
      <c r="AE703" s="21">
        <v>0.0</v>
      </c>
      <c r="AF703" s="25">
        <v>0.0</v>
      </c>
      <c r="AG703" s="23">
        <v>0.0</v>
      </c>
      <c r="AH703" s="27">
        <v>0.0</v>
      </c>
      <c r="AI703" s="21">
        <v>0.0</v>
      </c>
      <c r="AJ703" s="21">
        <v>0.0</v>
      </c>
    </row>
    <row r="704" hidden="1">
      <c r="A704" s="26"/>
      <c r="B704" s="26"/>
      <c r="C704" s="26"/>
      <c r="D704" s="26"/>
      <c r="E704" s="26"/>
      <c r="F704" s="21">
        <v>0.0</v>
      </c>
      <c r="G704" s="22">
        <v>0.0</v>
      </c>
      <c r="H704" s="23"/>
      <c r="I704" s="23">
        <v>0.1</v>
      </c>
      <c r="J704" s="23">
        <v>0.0</v>
      </c>
      <c r="K704" s="24">
        <v>0.0</v>
      </c>
      <c r="L704" s="25">
        <v>0.0</v>
      </c>
      <c r="M704" s="23">
        <v>0.0</v>
      </c>
      <c r="N704" s="26"/>
      <c r="O704" s="21">
        <v>0.0</v>
      </c>
      <c r="P704" s="21">
        <v>0.0</v>
      </c>
      <c r="Q704" s="25">
        <v>0.0</v>
      </c>
      <c r="R704" s="23">
        <v>0.0</v>
      </c>
      <c r="S704" s="27">
        <v>0.0</v>
      </c>
      <c r="T704" s="21">
        <v>0.0</v>
      </c>
      <c r="U704" s="21">
        <v>0.0</v>
      </c>
      <c r="V704" s="25">
        <v>0.0</v>
      </c>
      <c r="W704" s="23">
        <v>0.0</v>
      </c>
      <c r="X704" s="23"/>
      <c r="Y704" s="21">
        <v>0.0</v>
      </c>
      <c r="Z704" s="21">
        <v>0.0</v>
      </c>
      <c r="AA704" s="25">
        <v>0.0</v>
      </c>
      <c r="AB704" s="23">
        <v>0.0</v>
      </c>
      <c r="AC704" s="24">
        <v>0.0</v>
      </c>
      <c r="AD704" s="21">
        <v>0.0</v>
      </c>
      <c r="AE704" s="21">
        <v>0.0</v>
      </c>
      <c r="AF704" s="25">
        <v>0.0</v>
      </c>
      <c r="AG704" s="23">
        <v>0.0</v>
      </c>
      <c r="AH704" s="27">
        <v>0.0</v>
      </c>
      <c r="AI704" s="21">
        <v>0.0</v>
      </c>
      <c r="AJ704" s="21">
        <v>0.0</v>
      </c>
    </row>
    <row r="705" hidden="1">
      <c r="A705" s="26"/>
      <c r="B705" s="26"/>
      <c r="C705" s="26"/>
      <c r="D705" s="26"/>
      <c r="E705" s="26"/>
      <c r="F705" s="21">
        <v>0.0</v>
      </c>
      <c r="G705" s="22">
        <v>0.0</v>
      </c>
      <c r="H705" s="23"/>
      <c r="I705" s="23">
        <v>0.1</v>
      </c>
      <c r="J705" s="23">
        <v>0.0</v>
      </c>
      <c r="K705" s="24">
        <v>0.0</v>
      </c>
      <c r="L705" s="25">
        <v>0.0</v>
      </c>
      <c r="M705" s="23">
        <v>0.0</v>
      </c>
      <c r="N705" s="26"/>
      <c r="O705" s="21">
        <v>0.0</v>
      </c>
      <c r="P705" s="21">
        <v>0.0</v>
      </c>
      <c r="Q705" s="25">
        <v>0.0</v>
      </c>
      <c r="R705" s="23">
        <v>0.0</v>
      </c>
      <c r="S705" s="27">
        <v>0.0</v>
      </c>
      <c r="T705" s="21">
        <v>0.0</v>
      </c>
      <c r="U705" s="21">
        <v>0.0</v>
      </c>
      <c r="V705" s="25">
        <v>0.0</v>
      </c>
      <c r="W705" s="23">
        <v>0.0</v>
      </c>
      <c r="X705" s="23"/>
      <c r="Y705" s="21">
        <v>0.0</v>
      </c>
      <c r="Z705" s="21">
        <v>0.0</v>
      </c>
      <c r="AA705" s="25">
        <v>0.0</v>
      </c>
      <c r="AB705" s="23">
        <v>0.0</v>
      </c>
      <c r="AC705" s="24">
        <v>0.0</v>
      </c>
      <c r="AD705" s="21">
        <v>0.0</v>
      </c>
      <c r="AE705" s="21">
        <v>0.0</v>
      </c>
      <c r="AF705" s="25">
        <v>0.0</v>
      </c>
      <c r="AG705" s="23">
        <v>0.0</v>
      </c>
      <c r="AH705" s="27">
        <v>0.0</v>
      </c>
      <c r="AI705" s="21">
        <v>0.0</v>
      </c>
      <c r="AJ705" s="21">
        <v>0.0</v>
      </c>
    </row>
    <row r="706" hidden="1">
      <c r="A706" s="26"/>
      <c r="B706" s="26"/>
      <c r="C706" s="26"/>
      <c r="D706" s="26"/>
      <c r="E706" s="26"/>
      <c r="F706" s="21">
        <v>0.0</v>
      </c>
      <c r="G706" s="22">
        <v>0.0</v>
      </c>
      <c r="H706" s="23"/>
      <c r="I706" s="23">
        <v>0.1</v>
      </c>
      <c r="J706" s="23">
        <v>0.0</v>
      </c>
      <c r="K706" s="24">
        <v>0.0</v>
      </c>
      <c r="L706" s="25">
        <v>0.0</v>
      </c>
      <c r="M706" s="23">
        <v>0.0</v>
      </c>
      <c r="N706" s="26"/>
      <c r="O706" s="21">
        <v>0.0</v>
      </c>
      <c r="P706" s="21">
        <v>0.0</v>
      </c>
      <c r="Q706" s="25">
        <v>0.0</v>
      </c>
      <c r="R706" s="23">
        <v>0.0</v>
      </c>
      <c r="S706" s="27">
        <v>0.0</v>
      </c>
      <c r="T706" s="21">
        <v>0.0</v>
      </c>
      <c r="U706" s="21">
        <v>0.0</v>
      </c>
      <c r="V706" s="25">
        <v>0.0</v>
      </c>
      <c r="W706" s="23">
        <v>0.0</v>
      </c>
      <c r="X706" s="23"/>
      <c r="Y706" s="21">
        <v>0.0</v>
      </c>
      <c r="Z706" s="21">
        <v>0.0</v>
      </c>
      <c r="AA706" s="25">
        <v>0.0</v>
      </c>
      <c r="AB706" s="23">
        <v>0.0</v>
      </c>
      <c r="AC706" s="24">
        <v>0.0</v>
      </c>
      <c r="AD706" s="21">
        <v>0.0</v>
      </c>
      <c r="AE706" s="21">
        <v>0.0</v>
      </c>
      <c r="AF706" s="25">
        <v>0.0</v>
      </c>
      <c r="AG706" s="23">
        <v>0.0</v>
      </c>
      <c r="AH706" s="27">
        <v>0.0</v>
      </c>
      <c r="AI706" s="21">
        <v>0.0</v>
      </c>
      <c r="AJ706" s="21">
        <v>0.0</v>
      </c>
    </row>
    <row r="707" hidden="1">
      <c r="A707" s="26"/>
      <c r="B707" s="26"/>
      <c r="C707" s="26"/>
      <c r="D707" s="26"/>
      <c r="E707" s="26"/>
      <c r="F707" s="21">
        <v>0.0</v>
      </c>
      <c r="G707" s="22">
        <v>0.0</v>
      </c>
      <c r="H707" s="23"/>
      <c r="I707" s="23">
        <v>0.1</v>
      </c>
      <c r="J707" s="23">
        <v>0.0</v>
      </c>
      <c r="K707" s="24">
        <v>0.0</v>
      </c>
      <c r="L707" s="25">
        <v>0.0</v>
      </c>
      <c r="M707" s="23">
        <v>0.0</v>
      </c>
      <c r="N707" s="26"/>
      <c r="O707" s="21">
        <v>0.0</v>
      </c>
      <c r="P707" s="21">
        <v>0.0</v>
      </c>
      <c r="Q707" s="25">
        <v>0.0</v>
      </c>
      <c r="R707" s="23">
        <v>0.0</v>
      </c>
      <c r="S707" s="27">
        <v>0.0</v>
      </c>
      <c r="T707" s="21">
        <v>0.0</v>
      </c>
      <c r="U707" s="21">
        <v>0.0</v>
      </c>
      <c r="V707" s="25">
        <v>0.0</v>
      </c>
      <c r="W707" s="23">
        <v>0.0</v>
      </c>
      <c r="X707" s="23"/>
      <c r="Y707" s="21">
        <v>0.0</v>
      </c>
      <c r="Z707" s="21">
        <v>0.0</v>
      </c>
      <c r="AA707" s="25">
        <v>0.0</v>
      </c>
      <c r="AB707" s="23">
        <v>0.0</v>
      </c>
      <c r="AC707" s="24">
        <v>0.0</v>
      </c>
      <c r="AD707" s="21">
        <v>0.0</v>
      </c>
      <c r="AE707" s="21">
        <v>0.0</v>
      </c>
      <c r="AF707" s="25">
        <v>0.0</v>
      </c>
      <c r="AG707" s="23">
        <v>0.0</v>
      </c>
      <c r="AH707" s="27">
        <v>0.0</v>
      </c>
      <c r="AI707" s="21">
        <v>0.0</v>
      </c>
      <c r="AJ707" s="21">
        <v>0.0</v>
      </c>
    </row>
    <row r="708" hidden="1">
      <c r="A708" s="26"/>
      <c r="B708" s="26"/>
      <c r="C708" s="26"/>
      <c r="D708" s="26"/>
      <c r="E708" s="26"/>
      <c r="F708" s="21">
        <v>0.0</v>
      </c>
      <c r="G708" s="22">
        <v>0.0</v>
      </c>
      <c r="H708" s="23"/>
      <c r="I708" s="23">
        <v>0.1</v>
      </c>
      <c r="J708" s="23">
        <v>0.0</v>
      </c>
      <c r="K708" s="24">
        <v>0.0</v>
      </c>
      <c r="L708" s="25">
        <v>0.0</v>
      </c>
      <c r="M708" s="23">
        <v>0.0</v>
      </c>
      <c r="N708" s="26"/>
      <c r="O708" s="21">
        <v>0.0</v>
      </c>
      <c r="P708" s="21">
        <v>0.0</v>
      </c>
      <c r="Q708" s="25">
        <v>0.0</v>
      </c>
      <c r="R708" s="23">
        <v>0.0</v>
      </c>
      <c r="S708" s="27">
        <v>0.0</v>
      </c>
      <c r="T708" s="21">
        <v>0.0</v>
      </c>
      <c r="U708" s="21">
        <v>0.0</v>
      </c>
      <c r="V708" s="25">
        <v>0.0</v>
      </c>
      <c r="W708" s="23">
        <v>0.0</v>
      </c>
      <c r="X708" s="23"/>
      <c r="Y708" s="21">
        <v>0.0</v>
      </c>
      <c r="Z708" s="21">
        <v>0.0</v>
      </c>
      <c r="AA708" s="25">
        <v>0.0</v>
      </c>
      <c r="AB708" s="23">
        <v>0.0</v>
      </c>
      <c r="AC708" s="24">
        <v>0.0</v>
      </c>
      <c r="AD708" s="21">
        <v>0.0</v>
      </c>
      <c r="AE708" s="21">
        <v>0.0</v>
      </c>
      <c r="AF708" s="25">
        <v>0.0</v>
      </c>
      <c r="AG708" s="23">
        <v>0.0</v>
      </c>
      <c r="AH708" s="27">
        <v>0.0</v>
      </c>
      <c r="AI708" s="21">
        <v>0.0</v>
      </c>
      <c r="AJ708" s="21">
        <v>0.0</v>
      </c>
    </row>
    <row r="709" hidden="1">
      <c r="A709" s="26"/>
      <c r="B709" s="26"/>
      <c r="C709" s="26"/>
      <c r="D709" s="26"/>
      <c r="E709" s="26"/>
      <c r="F709" s="21">
        <v>0.0</v>
      </c>
      <c r="G709" s="22">
        <v>0.0</v>
      </c>
      <c r="H709" s="23"/>
      <c r="I709" s="23">
        <v>0.1</v>
      </c>
      <c r="J709" s="23">
        <v>0.0</v>
      </c>
      <c r="K709" s="24">
        <v>0.0</v>
      </c>
      <c r="L709" s="25">
        <v>0.0</v>
      </c>
      <c r="M709" s="23">
        <v>0.0</v>
      </c>
      <c r="N709" s="26"/>
      <c r="O709" s="21">
        <v>0.0</v>
      </c>
      <c r="P709" s="21">
        <v>0.0</v>
      </c>
      <c r="Q709" s="25">
        <v>0.0</v>
      </c>
      <c r="R709" s="23">
        <v>0.0</v>
      </c>
      <c r="S709" s="27">
        <v>0.0</v>
      </c>
      <c r="T709" s="21">
        <v>0.0</v>
      </c>
      <c r="U709" s="21">
        <v>0.0</v>
      </c>
      <c r="V709" s="25">
        <v>0.0</v>
      </c>
      <c r="W709" s="23">
        <v>0.0</v>
      </c>
      <c r="X709" s="23"/>
      <c r="Y709" s="21">
        <v>0.0</v>
      </c>
      <c r="Z709" s="21">
        <v>0.0</v>
      </c>
      <c r="AA709" s="25">
        <v>0.0</v>
      </c>
      <c r="AB709" s="23">
        <v>0.0</v>
      </c>
      <c r="AC709" s="24">
        <v>0.0</v>
      </c>
      <c r="AD709" s="21">
        <v>0.0</v>
      </c>
      <c r="AE709" s="21">
        <v>0.0</v>
      </c>
      <c r="AF709" s="25">
        <v>0.0</v>
      </c>
      <c r="AG709" s="23">
        <v>0.0</v>
      </c>
      <c r="AH709" s="27">
        <v>0.0</v>
      </c>
      <c r="AI709" s="21">
        <v>0.0</v>
      </c>
      <c r="AJ709" s="21">
        <v>0.0</v>
      </c>
    </row>
    <row r="710" hidden="1">
      <c r="A710" s="26"/>
      <c r="B710" s="26"/>
      <c r="C710" s="26"/>
      <c r="D710" s="26"/>
      <c r="E710" s="26"/>
      <c r="F710" s="21">
        <v>0.0</v>
      </c>
      <c r="G710" s="22">
        <v>0.0</v>
      </c>
      <c r="H710" s="23"/>
      <c r="I710" s="23">
        <v>0.1</v>
      </c>
      <c r="J710" s="23">
        <v>0.0</v>
      </c>
      <c r="K710" s="24">
        <v>0.0</v>
      </c>
      <c r="L710" s="25">
        <v>0.0</v>
      </c>
      <c r="M710" s="23">
        <v>0.0</v>
      </c>
      <c r="N710" s="26"/>
      <c r="O710" s="21">
        <v>0.0</v>
      </c>
      <c r="P710" s="21">
        <v>0.0</v>
      </c>
      <c r="Q710" s="25">
        <v>0.0</v>
      </c>
      <c r="R710" s="23">
        <v>0.0</v>
      </c>
      <c r="S710" s="27">
        <v>0.0</v>
      </c>
      <c r="T710" s="21">
        <v>0.0</v>
      </c>
      <c r="U710" s="21">
        <v>0.0</v>
      </c>
      <c r="V710" s="25">
        <v>0.0</v>
      </c>
      <c r="W710" s="23">
        <v>0.0</v>
      </c>
      <c r="X710" s="23"/>
      <c r="Y710" s="21">
        <v>0.0</v>
      </c>
      <c r="Z710" s="21">
        <v>0.0</v>
      </c>
      <c r="AA710" s="25">
        <v>0.0</v>
      </c>
      <c r="AB710" s="23">
        <v>0.0</v>
      </c>
      <c r="AC710" s="24">
        <v>0.0</v>
      </c>
      <c r="AD710" s="21">
        <v>0.0</v>
      </c>
      <c r="AE710" s="21">
        <v>0.0</v>
      </c>
      <c r="AF710" s="25">
        <v>0.0</v>
      </c>
      <c r="AG710" s="23">
        <v>0.0</v>
      </c>
      <c r="AH710" s="27">
        <v>0.0</v>
      </c>
      <c r="AI710" s="21">
        <v>0.0</v>
      </c>
      <c r="AJ710" s="21">
        <v>0.0</v>
      </c>
    </row>
    <row r="711" hidden="1">
      <c r="A711" s="26"/>
      <c r="B711" s="26"/>
      <c r="C711" s="26"/>
      <c r="D711" s="26"/>
      <c r="E711" s="26"/>
      <c r="F711" s="21">
        <v>0.0</v>
      </c>
      <c r="G711" s="22">
        <v>0.0</v>
      </c>
      <c r="H711" s="23"/>
      <c r="I711" s="23">
        <v>0.1</v>
      </c>
      <c r="J711" s="23">
        <v>0.0</v>
      </c>
      <c r="K711" s="24">
        <v>0.0</v>
      </c>
      <c r="L711" s="25">
        <v>0.0</v>
      </c>
      <c r="M711" s="23">
        <v>0.0</v>
      </c>
      <c r="N711" s="26"/>
      <c r="O711" s="21">
        <v>0.0</v>
      </c>
      <c r="P711" s="21">
        <v>0.0</v>
      </c>
      <c r="Q711" s="25">
        <v>0.0</v>
      </c>
      <c r="R711" s="23">
        <v>0.0</v>
      </c>
      <c r="S711" s="27">
        <v>0.0</v>
      </c>
      <c r="T711" s="21">
        <v>0.0</v>
      </c>
      <c r="U711" s="21">
        <v>0.0</v>
      </c>
      <c r="V711" s="25">
        <v>0.0</v>
      </c>
      <c r="W711" s="23">
        <v>0.0</v>
      </c>
      <c r="X711" s="23"/>
      <c r="Y711" s="21">
        <v>0.0</v>
      </c>
      <c r="Z711" s="21">
        <v>0.0</v>
      </c>
      <c r="AA711" s="25">
        <v>0.0</v>
      </c>
      <c r="AB711" s="23">
        <v>0.0</v>
      </c>
      <c r="AC711" s="24">
        <v>0.0</v>
      </c>
      <c r="AD711" s="21">
        <v>0.0</v>
      </c>
      <c r="AE711" s="21">
        <v>0.0</v>
      </c>
      <c r="AF711" s="25">
        <v>0.0</v>
      </c>
      <c r="AG711" s="23">
        <v>0.0</v>
      </c>
      <c r="AH711" s="27">
        <v>0.0</v>
      </c>
      <c r="AI711" s="21">
        <v>0.0</v>
      </c>
      <c r="AJ711" s="21">
        <v>0.0</v>
      </c>
    </row>
    <row r="712" hidden="1">
      <c r="A712" s="26"/>
      <c r="B712" s="26"/>
      <c r="C712" s="26"/>
      <c r="D712" s="26"/>
      <c r="E712" s="26"/>
      <c r="F712" s="21">
        <v>0.0</v>
      </c>
      <c r="G712" s="22">
        <v>0.0</v>
      </c>
      <c r="H712" s="23"/>
      <c r="I712" s="23">
        <v>0.1</v>
      </c>
      <c r="J712" s="23">
        <v>0.0</v>
      </c>
      <c r="K712" s="24">
        <v>0.0</v>
      </c>
      <c r="L712" s="25">
        <v>0.0</v>
      </c>
      <c r="M712" s="23">
        <v>0.0</v>
      </c>
      <c r="N712" s="26"/>
      <c r="O712" s="21">
        <v>0.0</v>
      </c>
      <c r="P712" s="21">
        <v>0.0</v>
      </c>
      <c r="Q712" s="25">
        <v>0.0</v>
      </c>
      <c r="R712" s="23">
        <v>0.0</v>
      </c>
      <c r="S712" s="27">
        <v>0.0</v>
      </c>
      <c r="T712" s="21">
        <v>0.0</v>
      </c>
      <c r="U712" s="21">
        <v>0.0</v>
      </c>
      <c r="V712" s="25">
        <v>0.0</v>
      </c>
      <c r="W712" s="23">
        <v>0.0</v>
      </c>
      <c r="X712" s="23"/>
      <c r="Y712" s="21">
        <v>0.0</v>
      </c>
      <c r="Z712" s="21">
        <v>0.0</v>
      </c>
      <c r="AA712" s="25">
        <v>0.0</v>
      </c>
      <c r="AB712" s="23">
        <v>0.0</v>
      </c>
      <c r="AC712" s="24">
        <v>0.0</v>
      </c>
      <c r="AD712" s="21">
        <v>0.0</v>
      </c>
      <c r="AE712" s="21">
        <v>0.0</v>
      </c>
      <c r="AF712" s="25">
        <v>0.0</v>
      </c>
      <c r="AG712" s="23">
        <v>0.0</v>
      </c>
      <c r="AH712" s="27">
        <v>0.0</v>
      </c>
      <c r="AI712" s="21">
        <v>0.0</v>
      </c>
      <c r="AJ712" s="21">
        <v>0.0</v>
      </c>
    </row>
    <row r="713" hidden="1">
      <c r="A713" s="26"/>
      <c r="B713" s="26"/>
      <c r="C713" s="26"/>
      <c r="D713" s="26"/>
      <c r="E713" s="26"/>
      <c r="F713" s="21">
        <v>0.0</v>
      </c>
      <c r="G713" s="22">
        <v>0.0</v>
      </c>
      <c r="H713" s="23"/>
      <c r="I713" s="23">
        <v>0.1</v>
      </c>
      <c r="J713" s="23">
        <v>0.0</v>
      </c>
      <c r="K713" s="24">
        <v>0.0</v>
      </c>
      <c r="L713" s="25">
        <v>0.0</v>
      </c>
      <c r="M713" s="23">
        <v>0.0</v>
      </c>
      <c r="N713" s="26"/>
      <c r="O713" s="21">
        <v>0.0</v>
      </c>
      <c r="P713" s="21">
        <v>0.0</v>
      </c>
      <c r="Q713" s="25">
        <v>0.0</v>
      </c>
      <c r="R713" s="23">
        <v>0.0</v>
      </c>
      <c r="S713" s="27">
        <v>0.0</v>
      </c>
      <c r="T713" s="21">
        <v>0.0</v>
      </c>
      <c r="U713" s="21">
        <v>0.0</v>
      </c>
      <c r="V713" s="25">
        <v>0.0</v>
      </c>
      <c r="W713" s="23">
        <v>0.0</v>
      </c>
      <c r="X713" s="23"/>
      <c r="Y713" s="21">
        <v>0.0</v>
      </c>
      <c r="Z713" s="21">
        <v>0.0</v>
      </c>
      <c r="AA713" s="25">
        <v>0.0</v>
      </c>
      <c r="AB713" s="23">
        <v>0.0</v>
      </c>
      <c r="AC713" s="24">
        <v>0.0</v>
      </c>
      <c r="AD713" s="21">
        <v>0.0</v>
      </c>
      <c r="AE713" s="21">
        <v>0.0</v>
      </c>
      <c r="AF713" s="25">
        <v>0.0</v>
      </c>
      <c r="AG713" s="23">
        <v>0.0</v>
      </c>
      <c r="AH713" s="27">
        <v>0.0</v>
      </c>
      <c r="AI713" s="21">
        <v>0.0</v>
      </c>
      <c r="AJ713" s="21">
        <v>0.0</v>
      </c>
    </row>
    <row r="714" hidden="1">
      <c r="A714" s="26"/>
      <c r="B714" s="26"/>
      <c r="C714" s="26"/>
      <c r="D714" s="26"/>
      <c r="E714" s="26"/>
      <c r="F714" s="21">
        <v>0.0</v>
      </c>
      <c r="G714" s="22">
        <v>0.0</v>
      </c>
      <c r="H714" s="23"/>
      <c r="I714" s="23">
        <v>0.1</v>
      </c>
      <c r="J714" s="23">
        <v>0.0</v>
      </c>
      <c r="K714" s="24">
        <v>0.0</v>
      </c>
      <c r="L714" s="25">
        <v>0.0</v>
      </c>
      <c r="M714" s="23">
        <v>0.0</v>
      </c>
      <c r="N714" s="26"/>
      <c r="O714" s="21">
        <v>0.0</v>
      </c>
      <c r="P714" s="21">
        <v>0.0</v>
      </c>
      <c r="Q714" s="25">
        <v>0.0</v>
      </c>
      <c r="R714" s="23">
        <v>0.0</v>
      </c>
      <c r="S714" s="27">
        <v>0.0</v>
      </c>
      <c r="T714" s="21">
        <v>0.0</v>
      </c>
      <c r="U714" s="21">
        <v>0.0</v>
      </c>
      <c r="V714" s="25">
        <v>0.0</v>
      </c>
      <c r="W714" s="23">
        <v>0.0</v>
      </c>
      <c r="X714" s="23"/>
      <c r="Y714" s="21">
        <v>0.0</v>
      </c>
      <c r="Z714" s="21">
        <v>0.0</v>
      </c>
      <c r="AA714" s="25">
        <v>0.0</v>
      </c>
      <c r="AB714" s="23">
        <v>0.0</v>
      </c>
      <c r="AC714" s="24">
        <v>0.0</v>
      </c>
      <c r="AD714" s="21">
        <v>0.0</v>
      </c>
      <c r="AE714" s="21">
        <v>0.0</v>
      </c>
      <c r="AF714" s="25">
        <v>0.0</v>
      </c>
      <c r="AG714" s="23">
        <v>0.0</v>
      </c>
      <c r="AH714" s="27">
        <v>0.0</v>
      </c>
      <c r="AI714" s="21">
        <v>0.0</v>
      </c>
      <c r="AJ714" s="21">
        <v>0.0</v>
      </c>
    </row>
    <row r="715" hidden="1">
      <c r="A715" s="26"/>
      <c r="B715" s="26"/>
      <c r="C715" s="26"/>
      <c r="D715" s="26"/>
      <c r="E715" s="26"/>
      <c r="F715" s="21">
        <v>0.0</v>
      </c>
      <c r="G715" s="22">
        <v>0.0</v>
      </c>
      <c r="H715" s="23"/>
      <c r="I715" s="23">
        <v>0.1</v>
      </c>
      <c r="J715" s="23">
        <v>0.0</v>
      </c>
      <c r="K715" s="24">
        <v>0.0</v>
      </c>
      <c r="L715" s="25">
        <v>0.0</v>
      </c>
      <c r="M715" s="23">
        <v>0.0</v>
      </c>
      <c r="N715" s="26"/>
      <c r="O715" s="21">
        <v>0.0</v>
      </c>
      <c r="P715" s="21">
        <v>0.0</v>
      </c>
      <c r="Q715" s="25">
        <v>0.0</v>
      </c>
      <c r="R715" s="23">
        <v>0.0</v>
      </c>
      <c r="S715" s="27">
        <v>0.0</v>
      </c>
      <c r="T715" s="21">
        <v>0.0</v>
      </c>
      <c r="U715" s="21">
        <v>0.0</v>
      </c>
      <c r="V715" s="25">
        <v>0.0</v>
      </c>
      <c r="W715" s="23">
        <v>0.0</v>
      </c>
      <c r="X715" s="23"/>
      <c r="Y715" s="21">
        <v>0.0</v>
      </c>
      <c r="Z715" s="21">
        <v>0.0</v>
      </c>
      <c r="AA715" s="25">
        <v>0.0</v>
      </c>
      <c r="AB715" s="23">
        <v>0.0</v>
      </c>
      <c r="AC715" s="24">
        <v>0.0</v>
      </c>
      <c r="AD715" s="21">
        <v>0.0</v>
      </c>
      <c r="AE715" s="21">
        <v>0.0</v>
      </c>
      <c r="AF715" s="25">
        <v>0.0</v>
      </c>
      <c r="AG715" s="23">
        <v>0.0</v>
      </c>
      <c r="AH715" s="27">
        <v>0.0</v>
      </c>
      <c r="AI715" s="21">
        <v>0.0</v>
      </c>
      <c r="AJ715" s="21">
        <v>0.0</v>
      </c>
    </row>
    <row r="716" hidden="1">
      <c r="A716" s="26"/>
      <c r="B716" s="26"/>
      <c r="C716" s="26"/>
      <c r="D716" s="26"/>
      <c r="E716" s="26"/>
      <c r="F716" s="21">
        <v>0.0</v>
      </c>
      <c r="G716" s="22">
        <v>0.0</v>
      </c>
      <c r="H716" s="23"/>
      <c r="I716" s="23">
        <v>0.1</v>
      </c>
      <c r="J716" s="23">
        <v>0.0</v>
      </c>
      <c r="K716" s="24">
        <v>0.0</v>
      </c>
      <c r="L716" s="25">
        <v>0.0</v>
      </c>
      <c r="M716" s="23">
        <v>0.0</v>
      </c>
      <c r="N716" s="26"/>
      <c r="O716" s="21">
        <v>0.0</v>
      </c>
      <c r="P716" s="21">
        <v>0.0</v>
      </c>
      <c r="Q716" s="25">
        <v>0.0</v>
      </c>
      <c r="R716" s="23">
        <v>0.0</v>
      </c>
      <c r="S716" s="27">
        <v>0.0</v>
      </c>
      <c r="T716" s="21">
        <v>0.0</v>
      </c>
      <c r="U716" s="21">
        <v>0.0</v>
      </c>
      <c r="V716" s="25">
        <v>0.0</v>
      </c>
      <c r="W716" s="23">
        <v>0.0</v>
      </c>
      <c r="X716" s="23"/>
      <c r="Y716" s="21">
        <v>0.0</v>
      </c>
      <c r="Z716" s="21">
        <v>0.0</v>
      </c>
      <c r="AA716" s="25">
        <v>0.0</v>
      </c>
      <c r="AB716" s="23">
        <v>0.0</v>
      </c>
      <c r="AC716" s="24">
        <v>0.0</v>
      </c>
      <c r="AD716" s="21">
        <v>0.0</v>
      </c>
      <c r="AE716" s="21">
        <v>0.0</v>
      </c>
      <c r="AF716" s="25">
        <v>0.0</v>
      </c>
      <c r="AG716" s="23">
        <v>0.0</v>
      </c>
      <c r="AH716" s="27">
        <v>0.0</v>
      </c>
      <c r="AI716" s="21">
        <v>0.0</v>
      </c>
      <c r="AJ716" s="21">
        <v>0.0</v>
      </c>
    </row>
    <row r="717" hidden="1">
      <c r="A717" s="26"/>
      <c r="B717" s="26"/>
      <c r="C717" s="26"/>
      <c r="D717" s="26"/>
      <c r="E717" s="26"/>
      <c r="F717" s="21">
        <v>0.0</v>
      </c>
      <c r="G717" s="22">
        <v>0.0</v>
      </c>
      <c r="H717" s="23"/>
      <c r="I717" s="23">
        <v>0.1</v>
      </c>
      <c r="J717" s="23">
        <v>0.0</v>
      </c>
      <c r="K717" s="24">
        <v>0.0</v>
      </c>
      <c r="L717" s="25">
        <v>0.0</v>
      </c>
      <c r="M717" s="23">
        <v>0.0</v>
      </c>
      <c r="N717" s="26"/>
      <c r="O717" s="21">
        <v>0.0</v>
      </c>
      <c r="P717" s="21">
        <v>0.0</v>
      </c>
      <c r="Q717" s="25">
        <v>0.0</v>
      </c>
      <c r="R717" s="23">
        <v>0.0</v>
      </c>
      <c r="S717" s="27">
        <v>0.0</v>
      </c>
      <c r="T717" s="21">
        <v>0.0</v>
      </c>
      <c r="U717" s="21">
        <v>0.0</v>
      </c>
      <c r="V717" s="25">
        <v>0.0</v>
      </c>
      <c r="W717" s="23">
        <v>0.0</v>
      </c>
      <c r="X717" s="23"/>
      <c r="Y717" s="21">
        <v>0.0</v>
      </c>
      <c r="Z717" s="21">
        <v>0.0</v>
      </c>
      <c r="AA717" s="25">
        <v>0.0</v>
      </c>
      <c r="AB717" s="23">
        <v>0.0</v>
      </c>
      <c r="AC717" s="24">
        <v>0.0</v>
      </c>
      <c r="AD717" s="21">
        <v>0.0</v>
      </c>
      <c r="AE717" s="21">
        <v>0.0</v>
      </c>
      <c r="AF717" s="25">
        <v>0.0</v>
      </c>
      <c r="AG717" s="23">
        <v>0.0</v>
      </c>
      <c r="AH717" s="27">
        <v>0.0</v>
      </c>
      <c r="AI717" s="21">
        <v>0.0</v>
      </c>
      <c r="AJ717" s="21">
        <v>0.0</v>
      </c>
    </row>
    <row r="718" hidden="1">
      <c r="A718" s="26"/>
      <c r="B718" s="26"/>
      <c r="C718" s="26"/>
      <c r="D718" s="26"/>
      <c r="E718" s="26"/>
      <c r="F718" s="21">
        <v>0.0</v>
      </c>
      <c r="G718" s="22">
        <v>0.0</v>
      </c>
      <c r="H718" s="23"/>
      <c r="I718" s="23">
        <v>0.1</v>
      </c>
      <c r="J718" s="23">
        <v>0.0</v>
      </c>
      <c r="K718" s="24">
        <v>0.0</v>
      </c>
      <c r="L718" s="25">
        <v>0.0</v>
      </c>
      <c r="M718" s="23">
        <v>0.0</v>
      </c>
      <c r="N718" s="26"/>
      <c r="O718" s="21">
        <v>0.0</v>
      </c>
      <c r="P718" s="21">
        <v>0.0</v>
      </c>
      <c r="Q718" s="25">
        <v>0.0</v>
      </c>
      <c r="R718" s="23">
        <v>0.0</v>
      </c>
      <c r="S718" s="27">
        <v>0.0</v>
      </c>
      <c r="T718" s="21">
        <v>0.0</v>
      </c>
      <c r="U718" s="21">
        <v>0.0</v>
      </c>
      <c r="V718" s="25">
        <v>0.0</v>
      </c>
      <c r="W718" s="23">
        <v>0.0</v>
      </c>
      <c r="X718" s="23"/>
      <c r="Y718" s="21">
        <v>0.0</v>
      </c>
      <c r="Z718" s="21">
        <v>0.0</v>
      </c>
      <c r="AA718" s="25">
        <v>0.0</v>
      </c>
      <c r="AB718" s="23">
        <v>0.0</v>
      </c>
      <c r="AC718" s="24">
        <v>0.0</v>
      </c>
      <c r="AD718" s="21">
        <v>0.0</v>
      </c>
      <c r="AE718" s="21">
        <v>0.0</v>
      </c>
      <c r="AF718" s="25">
        <v>0.0</v>
      </c>
      <c r="AG718" s="23">
        <v>0.0</v>
      </c>
      <c r="AH718" s="27">
        <v>0.0</v>
      </c>
      <c r="AI718" s="21">
        <v>0.0</v>
      </c>
      <c r="AJ718" s="21">
        <v>0.0</v>
      </c>
    </row>
    <row r="719" hidden="1">
      <c r="A719" s="26"/>
      <c r="B719" s="26"/>
      <c r="C719" s="26"/>
      <c r="D719" s="26"/>
      <c r="E719" s="26"/>
      <c r="F719" s="21">
        <v>0.0</v>
      </c>
      <c r="G719" s="22">
        <v>0.0</v>
      </c>
      <c r="H719" s="23"/>
      <c r="I719" s="23">
        <v>0.1</v>
      </c>
      <c r="J719" s="23">
        <v>0.0</v>
      </c>
      <c r="K719" s="24">
        <v>0.0</v>
      </c>
      <c r="L719" s="25">
        <v>0.0</v>
      </c>
      <c r="M719" s="23">
        <v>0.0</v>
      </c>
      <c r="N719" s="26"/>
      <c r="O719" s="21">
        <v>0.0</v>
      </c>
      <c r="P719" s="21">
        <v>0.0</v>
      </c>
      <c r="Q719" s="25">
        <v>0.0</v>
      </c>
      <c r="R719" s="23">
        <v>0.0</v>
      </c>
      <c r="S719" s="27">
        <v>0.0</v>
      </c>
      <c r="T719" s="21">
        <v>0.0</v>
      </c>
      <c r="U719" s="21">
        <v>0.0</v>
      </c>
      <c r="V719" s="25">
        <v>0.0</v>
      </c>
      <c r="W719" s="23">
        <v>0.0</v>
      </c>
      <c r="X719" s="23"/>
      <c r="Y719" s="21">
        <v>0.0</v>
      </c>
      <c r="Z719" s="21">
        <v>0.0</v>
      </c>
      <c r="AA719" s="25">
        <v>0.0</v>
      </c>
      <c r="AB719" s="23">
        <v>0.0</v>
      </c>
      <c r="AC719" s="24">
        <v>0.0</v>
      </c>
      <c r="AD719" s="21">
        <v>0.0</v>
      </c>
      <c r="AE719" s="21">
        <v>0.0</v>
      </c>
      <c r="AF719" s="25">
        <v>0.0</v>
      </c>
      <c r="AG719" s="23">
        <v>0.0</v>
      </c>
      <c r="AH719" s="27">
        <v>0.0</v>
      </c>
      <c r="AI719" s="21">
        <v>0.0</v>
      </c>
      <c r="AJ719" s="21">
        <v>0.0</v>
      </c>
    </row>
    <row r="720" hidden="1">
      <c r="A720" s="26"/>
      <c r="B720" s="26"/>
      <c r="C720" s="26"/>
      <c r="D720" s="26"/>
      <c r="E720" s="26"/>
      <c r="F720" s="21">
        <v>0.0</v>
      </c>
      <c r="G720" s="22">
        <v>0.0</v>
      </c>
      <c r="H720" s="23"/>
      <c r="I720" s="23">
        <v>0.1</v>
      </c>
      <c r="J720" s="23">
        <v>0.0</v>
      </c>
      <c r="K720" s="24">
        <v>0.0</v>
      </c>
      <c r="L720" s="25">
        <v>0.0</v>
      </c>
      <c r="M720" s="23">
        <v>0.0</v>
      </c>
      <c r="N720" s="26"/>
      <c r="O720" s="21">
        <v>0.0</v>
      </c>
      <c r="P720" s="21">
        <v>0.0</v>
      </c>
      <c r="Q720" s="25">
        <v>0.0</v>
      </c>
      <c r="R720" s="23">
        <v>0.0</v>
      </c>
      <c r="S720" s="27">
        <v>0.0</v>
      </c>
      <c r="T720" s="21">
        <v>0.0</v>
      </c>
      <c r="U720" s="21">
        <v>0.0</v>
      </c>
      <c r="V720" s="25">
        <v>0.0</v>
      </c>
      <c r="W720" s="23">
        <v>0.0</v>
      </c>
      <c r="X720" s="23"/>
      <c r="Y720" s="21">
        <v>0.0</v>
      </c>
      <c r="Z720" s="21">
        <v>0.0</v>
      </c>
      <c r="AA720" s="25">
        <v>0.0</v>
      </c>
      <c r="AB720" s="23">
        <v>0.0</v>
      </c>
      <c r="AC720" s="24">
        <v>0.0</v>
      </c>
      <c r="AD720" s="21">
        <v>0.0</v>
      </c>
      <c r="AE720" s="21">
        <v>0.0</v>
      </c>
      <c r="AF720" s="25">
        <v>0.0</v>
      </c>
      <c r="AG720" s="23">
        <v>0.0</v>
      </c>
      <c r="AH720" s="27">
        <v>0.0</v>
      </c>
      <c r="AI720" s="21">
        <v>0.0</v>
      </c>
      <c r="AJ720" s="21">
        <v>0.0</v>
      </c>
    </row>
    <row r="721" hidden="1">
      <c r="A721" s="26"/>
      <c r="B721" s="26"/>
      <c r="C721" s="26"/>
      <c r="D721" s="26"/>
      <c r="E721" s="26"/>
      <c r="F721" s="21">
        <v>0.0</v>
      </c>
      <c r="G721" s="22">
        <v>0.0</v>
      </c>
      <c r="H721" s="23"/>
      <c r="I721" s="23">
        <v>0.1</v>
      </c>
      <c r="J721" s="23">
        <v>0.0</v>
      </c>
      <c r="K721" s="24">
        <v>0.0</v>
      </c>
      <c r="L721" s="25">
        <v>0.0</v>
      </c>
      <c r="M721" s="23">
        <v>0.0</v>
      </c>
      <c r="N721" s="26"/>
      <c r="O721" s="21">
        <v>0.0</v>
      </c>
      <c r="P721" s="21">
        <v>0.0</v>
      </c>
      <c r="Q721" s="25">
        <v>0.0</v>
      </c>
      <c r="R721" s="23">
        <v>0.0</v>
      </c>
      <c r="S721" s="27">
        <v>0.0</v>
      </c>
      <c r="T721" s="21">
        <v>0.0</v>
      </c>
      <c r="U721" s="21">
        <v>0.0</v>
      </c>
      <c r="V721" s="25">
        <v>0.0</v>
      </c>
      <c r="W721" s="23">
        <v>0.0</v>
      </c>
      <c r="X721" s="23"/>
      <c r="Y721" s="21">
        <v>0.0</v>
      </c>
      <c r="Z721" s="21">
        <v>0.0</v>
      </c>
      <c r="AA721" s="25">
        <v>0.0</v>
      </c>
      <c r="AB721" s="23">
        <v>0.0</v>
      </c>
      <c r="AC721" s="24">
        <v>0.0</v>
      </c>
      <c r="AD721" s="21">
        <v>0.0</v>
      </c>
      <c r="AE721" s="21">
        <v>0.0</v>
      </c>
      <c r="AF721" s="25">
        <v>0.0</v>
      </c>
      <c r="AG721" s="23">
        <v>0.0</v>
      </c>
      <c r="AH721" s="27">
        <v>0.0</v>
      </c>
      <c r="AI721" s="21">
        <v>0.0</v>
      </c>
      <c r="AJ721" s="21">
        <v>0.0</v>
      </c>
    </row>
    <row r="722" hidden="1">
      <c r="A722" s="26"/>
      <c r="B722" s="26"/>
      <c r="C722" s="26"/>
      <c r="D722" s="26"/>
      <c r="E722" s="26"/>
      <c r="F722" s="21">
        <v>0.0</v>
      </c>
      <c r="G722" s="22">
        <v>0.0</v>
      </c>
      <c r="H722" s="23"/>
      <c r="I722" s="23">
        <v>0.1</v>
      </c>
      <c r="J722" s="23">
        <v>0.0</v>
      </c>
      <c r="K722" s="24">
        <v>0.0</v>
      </c>
      <c r="L722" s="25">
        <v>0.0</v>
      </c>
      <c r="M722" s="23">
        <v>0.0</v>
      </c>
      <c r="N722" s="26"/>
      <c r="O722" s="21">
        <v>0.0</v>
      </c>
      <c r="P722" s="21">
        <v>0.0</v>
      </c>
      <c r="Q722" s="25">
        <v>0.0</v>
      </c>
      <c r="R722" s="23">
        <v>0.0</v>
      </c>
      <c r="S722" s="27">
        <v>0.0</v>
      </c>
      <c r="T722" s="21">
        <v>0.0</v>
      </c>
      <c r="U722" s="21">
        <v>0.0</v>
      </c>
      <c r="V722" s="25">
        <v>0.0</v>
      </c>
      <c r="W722" s="23">
        <v>0.0</v>
      </c>
      <c r="X722" s="23"/>
      <c r="Y722" s="21">
        <v>0.0</v>
      </c>
      <c r="Z722" s="21">
        <v>0.0</v>
      </c>
      <c r="AA722" s="25">
        <v>0.0</v>
      </c>
      <c r="AB722" s="23">
        <v>0.0</v>
      </c>
      <c r="AC722" s="24">
        <v>0.0</v>
      </c>
      <c r="AD722" s="21">
        <v>0.0</v>
      </c>
      <c r="AE722" s="21">
        <v>0.0</v>
      </c>
      <c r="AF722" s="25">
        <v>0.0</v>
      </c>
      <c r="AG722" s="23">
        <v>0.0</v>
      </c>
      <c r="AH722" s="27">
        <v>0.0</v>
      </c>
      <c r="AI722" s="21">
        <v>0.0</v>
      </c>
      <c r="AJ722" s="21">
        <v>0.0</v>
      </c>
    </row>
    <row r="723" hidden="1">
      <c r="A723" s="26"/>
      <c r="B723" s="26"/>
      <c r="C723" s="26"/>
      <c r="D723" s="26"/>
      <c r="E723" s="26"/>
      <c r="F723" s="21">
        <v>0.0</v>
      </c>
      <c r="G723" s="22">
        <v>0.0</v>
      </c>
      <c r="H723" s="23"/>
      <c r="I723" s="23">
        <v>0.1</v>
      </c>
      <c r="J723" s="23">
        <v>0.0</v>
      </c>
      <c r="K723" s="24">
        <v>0.0</v>
      </c>
      <c r="L723" s="25">
        <v>0.0</v>
      </c>
      <c r="M723" s="23">
        <v>0.0</v>
      </c>
      <c r="N723" s="26"/>
      <c r="O723" s="21">
        <v>0.0</v>
      </c>
      <c r="P723" s="21">
        <v>0.0</v>
      </c>
      <c r="Q723" s="25">
        <v>0.0</v>
      </c>
      <c r="R723" s="23">
        <v>0.0</v>
      </c>
      <c r="S723" s="27">
        <v>0.0</v>
      </c>
      <c r="T723" s="21">
        <v>0.0</v>
      </c>
      <c r="U723" s="21">
        <v>0.0</v>
      </c>
      <c r="V723" s="25">
        <v>0.0</v>
      </c>
      <c r="W723" s="23">
        <v>0.0</v>
      </c>
      <c r="X723" s="23"/>
      <c r="Y723" s="21">
        <v>0.0</v>
      </c>
      <c r="Z723" s="21">
        <v>0.0</v>
      </c>
      <c r="AA723" s="25">
        <v>0.0</v>
      </c>
      <c r="AB723" s="23">
        <v>0.0</v>
      </c>
      <c r="AC723" s="24">
        <v>0.0</v>
      </c>
      <c r="AD723" s="21">
        <v>0.0</v>
      </c>
      <c r="AE723" s="21">
        <v>0.0</v>
      </c>
      <c r="AF723" s="25">
        <v>0.0</v>
      </c>
      <c r="AG723" s="23">
        <v>0.0</v>
      </c>
      <c r="AH723" s="27">
        <v>0.0</v>
      </c>
      <c r="AI723" s="21">
        <v>0.0</v>
      </c>
      <c r="AJ723" s="21">
        <v>0.0</v>
      </c>
    </row>
    <row r="724" hidden="1">
      <c r="A724" s="26"/>
      <c r="B724" s="26"/>
      <c r="C724" s="26"/>
      <c r="D724" s="26"/>
      <c r="E724" s="26"/>
      <c r="F724" s="21">
        <v>0.0</v>
      </c>
      <c r="G724" s="22">
        <v>0.0</v>
      </c>
      <c r="H724" s="23"/>
      <c r="I724" s="23">
        <v>0.1</v>
      </c>
      <c r="J724" s="23">
        <v>0.0</v>
      </c>
      <c r="K724" s="24">
        <v>0.0</v>
      </c>
      <c r="L724" s="25">
        <v>0.0</v>
      </c>
      <c r="M724" s="23">
        <v>0.0</v>
      </c>
      <c r="N724" s="26"/>
      <c r="O724" s="21">
        <v>0.0</v>
      </c>
      <c r="P724" s="21">
        <v>0.0</v>
      </c>
      <c r="Q724" s="25">
        <v>0.0</v>
      </c>
      <c r="R724" s="23">
        <v>0.0</v>
      </c>
      <c r="S724" s="27">
        <v>0.0</v>
      </c>
      <c r="T724" s="21">
        <v>0.0</v>
      </c>
      <c r="U724" s="21">
        <v>0.0</v>
      </c>
      <c r="V724" s="25">
        <v>0.0</v>
      </c>
      <c r="W724" s="23">
        <v>0.0</v>
      </c>
      <c r="X724" s="23"/>
      <c r="Y724" s="21">
        <v>0.0</v>
      </c>
      <c r="Z724" s="21">
        <v>0.0</v>
      </c>
      <c r="AA724" s="25">
        <v>0.0</v>
      </c>
      <c r="AB724" s="23">
        <v>0.0</v>
      </c>
      <c r="AC724" s="24">
        <v>0.0</v>
      </c>
      <c r="AD724" s="21">
        <v>0.0</v>
      </c>
      <c r="AE724" s="21">
        <v>0.0</v>
      </c>
      <c r="AF724" s="25">
        <v>0.0</v>
      </c>
      <c r="AG724" s="23">
        <v>0.0</v>
      </c>
      <c r="AH724" s="27">
        <v>0.0</v>
      </c>
      <c r="AI724" s="21">
        <v>0.0</v>
      </c>
      <c r="AJ724" s="21">
        <v>0.0</v>
      </c>
    </row>
    <row r="725" hidden="1">
      <c r="A725" s="26"/>
      <c r="B725" s="26"/>
      <c r="C725" s="26"/>
      <c r="D725" s="26"/>
      <c r="E725" s="26"/>
      <c r="F725" s="21">
        <v>0.0</v>
      </c>
      <c r="G725" s="22">
        <v>0.0</v>
      </c>
      <c r="H725" s="23"/>
      <c r="I725" s="23">
        <v>0.1</v>
      </c>
      <c r="J725" s="23">
        <v>0.0</v>
      </c>
      <c r="K725" s="24">
        <v>0.0</v>
      </c>
      <c r="L725" s="25">
        <v>0.0</v>
      </c>
      <c r="M725" s="23">
        <v>0.0</v>
      </c>
      <c r="N725" s="26"/>
      <c r="O725" s="21">
        <v>0.0</v>
      </c>
      <c r="P725" s="21">
        <v>0.0</v>
      </c>
      <c r="Q725" s="25">
        <v>0.0</v>
      </c>
      <c r="R725" s="23">
        <v>0.0</v>
      </c>
      <c r="S725" s="27">
        <v>0.0</v>
      </c>
      <c r="T725" s="21">
        <v>0.0</v>
      </c>
      <c r="U725" s="21">
        <v>0.0</v>
      </c>
      <c r="V725" s="25">
        <v>0.0</v>
      </c>
      <c r="W725" s="23">
        <v>0.0</v>
      </c>
      <c r="X725" s="23"/>
      <c r="Y725" s="21">
        <v>0.0</v>
      </c>
      <c r="Z725" s="21">
        <v>0.0</v>
      </c>
      <c r="AA725" s="25">
        <v>0.0</v>
      </c>
      <c r="AB725" s="23">
        <v>0.0</v>
      </c>
      <c r="AC725" s="24">
        <v>0.0</v>
      </c>
      <c r="AD725" s="21">
        <v>0.0</v>
      </c>
      <c r="AE725" s="21">
        <v>0.0</v>
      </c>
      <c r="AF725" s="25">
        <v>0.0</v>
      </c>
      <c r="AG725" s="23">
        <v>0.0</v>
      </c>
      <c r="AH725" s="27">
        <v>0.0</v>
      </c>
      <c r="AI725" s="21">
        <v>0.0</v>
      </c>
      <c r="AJ725" s="21">
        <v>0.0</v>
      </c>
    </row>
    <row r="726" hidden="1">
      <c r="A726" s="26"/>
      <c r="B726" s="26"/>
      <c r="C726" s="26"/>
      <c r="D726" s="26"/>
      <c r="E726" s="26"/>
      <c r="F726" s="21">
        <v>0.0</v>
      </c>
      <c r="G726" s="22">
        <v>0.0</v>
      </c>
      <c r="H726" s="23"/>
      <c r="I726" s="23">
        <v>0.1</v>
      </c>
      <c r="J726" s="23">
        <v>0.0</v>
      </c>
      <c r="K726" s="24">
        <v>0.0</v>
      </c>
      <c r="L726" s="25">
        <v>0.0</v>
      </c>
      <c r="M726" s="23">
        <v>0.0</v>
      </c>
      <c r="N726" s="26"/>
      <c r="O726" s="21">
        <v>0.0</v>
      </c>
      <c r="P726" s="21">
        <v>0.0</v>
      </c>
      <c r="Q726" s="25">
        <v>0.0</v>
      </c>
      <c r="R726" s="23">
        <v>0.0</v>
      </c>
      <c r="S726" s="27">
        <v>0.0</v>
      </c>
      <c r="T726" s="21">
        <v>0.0</v>
      </c>
      <c r="U726" s="21">
        <v>0.0</v>
      </c>
      <c r="V726" s="25">
        <v>0.0</v>
      </c>
      <c r="W726" s="23">
        <v>0.0</v>
      </c>
      <c r="X726" s="23"/>
      <c r="Y726" s="21">
        <v>0.0</v>
      </c>
      <c r="Z726" s="21">
        <v>0.0</v>
      </c>
      <c r="AA726" s="25">
        <v>0.0</v>
      </c>
      <c r="AB726" s="23">
        <v>0.0</v>
      </c>
      <c r="AC726" s="24">
        <v>0.0</v>
      </c>
      <c r="AD726" s="21">
        <v>0.0</v>
      </c>
      <c r="AE726" s="21">
        <v>0.0</v>
      </c>
      <c r="AF726" s="25">
        <v>0.0</v>
      </c>
      <c r="AG726" s="23">
        <v>0.0</v>
      </c>
      <c r="AH726" s="27">
        <v>0.0</v>
      </c>
      <c r="AI726" s="21">
        <v>0.0</v>
      </c>
      <c r="AJ726" s="21">
        <v>0.0</v>
      </c>
    </row>
    <row r="727" hidden="1">
      <c r="A727" s="26"/>
      <c r="B727" s="26"/>
      <c r="C727" s="26"/>
      <c r="D727" s="26"/>
      <c r="E727" s="26"/>
      <c r="F727" s="21">
        <v>0.0</v>
      </c>
      <c r="G727" s="22">
        <v>0.0</v>
      </c>
      <c r="H727" s="23"/>
      <c r="I727" s="23">
        <v>0.1</v>
      </c>
      <c r="J727" s="23">
        <v>0.0</v>
      </c>
      <c r="K727" s="24">
        <v>0.0</v>
      </c>
      <c r="L727" s="25">
        <v>0.0</v>
      </c>
      <c r="M727" s="23">
        <v>0.0</v>
      </c>
      <c r="N727" s="26"/>
      <c r="O727" s="21">
        <v>0.0</v>
      </c>
      <c r="P727" s="21">
        <v>0.0</v>
      </c>
      <c r="Q727" s="25">
        <v>0.0</v>
      </c>
      <c r="R727" s="23">
        <v>0.0</v>
      </c>
      <c r="S727" s="27">
        <v>0.0</v>
      </c>
      <c r="T727" s="21">
        <v>0.0</v>
      </c>
      <c r="U727" s="21">
        <v>0.0</v>
      </c>
      <c r="V727" s="25">
        <v>0.0</v>
      </c>
      <c r="W727" s="23">
        <v>0.0</v>
      </c>
      <c r="X727" s="23"/>
      <c r="Y727" s="21">
        <v>0.0</v>
      </c>
      <c r="Z727" s="21">
        <v>0.0</v>
      </c>
      <c r="AA727" s="25">
        <v>0.0</v>
      </c>
      <c r="AB727" s="23">
        <v>0.0</v>
      </c>
      <c r="AC727" s="24">
        <v>0.0</v>
      </c>
      <c r="AD727" s="21">
        <v>0.0</v>
      </c>
      <c r="AE727" s="21">
        <v>0.0</v>
      </c>
      <c r="AF727" s="25">
        <v>0.0</v>
      </c>
      <c r="AG727" s="23">
        <v>0.0</v>
      </c>
      <c r="AH727" s="27">
        <v>0.0</v>
      </c>
      <c r="AI727" s="21">
        <v>0.0</v>
      </c>
      <c r="AJ727" s="21">
        <v>0.0</v>
      </c>
    </row>
    <row r="728" hidden="1">
      <c r="A728" s="26"/>
      <c r="B728" s="26"/>
      <c r="C728" s="26"/>
      <c r="D728" s="26"/>
      <c r="E728" s="26"/>
      <c r="F728" s="21">
        <v>0.0</v>
      </c>
      <c r="G728" s="22">
        <v>0.0</v>
      </c>
      <c r="H728" s="23"/>
      <c r="I728" s="23">
        <v>0.1</v>
      </c>
      <c r="J728" s="23">
        <v>0.0</v>
      </c>
      <c r="K728" s="24">
        <v>0.0</v>
      </c>
      <c r="L728" s="25">
        <v>0.0</v>
      </c>
      <c r="M728" s="23">
        <v>0.0</v>
      </c>
      <c r="N728" s="26"/>
      <c r="O728" s="21">
        <v>0.0</v>
      </c>
      <c r="P728" s="21">
        <v>0.0</v>
      </c>
      <c r="Q728" s="25">
        <v>0.0</v>
      </c>
      <c r="R728" s="23">
        <v>0.0</v>
      </c>
      <c r="S728" s="27">
        <v>0.0</v>
      </c>
      <c r="T728" s="21">
        <v>0.0</v>
      </c>
      <c r="U728" s="21">
        <v>0.0</v>
      </c>
      <c r="V728" s="25">
        <v>0.0</v>
      </c>
      <c r="W728" s="23">
        <v>0.0</v>
      </c>
      <c r="X728" s="23"/>
      <c r="Y728" s="21">
        <v>0.0</v>
      </c>
      <c r="Z728" s="21">
        <v>0.0</v>
      </c>
      <c r="AA728" s="25">
        <v>0.0</v>
      </c>
      <c r="AB728" s="23">
        <v>0.0</v>
      </c>
      <c r="AC728" s="24">
        <v>0.0</v>
      </c>
      <c r="AD728" s="21">
        <v>0.0</v>
      </c>
      <c r="AE728" s="21">
        <v>0.0</v>
      </c>
      <c r="AF728" s="25">
        <v>0.0</v>
      </c>
      <c r="AG728" s="23">
        <v>0.0</v>
      </c>
      <c r="AH728" s="27">
        <v>0.0</v>
      </c>
      <c r="AI728" s="21">
        <v>0.0</v>
      </c>
      <c r="AJ728" s="21">
        <v>0.0</v>
      </c>
    </row>
    <row r="729" hidden="1">
      <c r="A729" s="26"/>
      <c r="B729" s="26"/>
      <c r="C729" s="26"/>
      <c r="D729" s="26"/>
      <c r="E729" s="26"/>
      <c r="F729" s="21">
        <v>0.0</v>
      </c>
      <c r="G729" s="22">
        <v>0.0</v>
      </c>
      <c r="H729" s="23"/>
      <c r="I729" s="23">
        <v>0.1</v>
      </c>
      <c r="J729" s="23">
        <v>0.0</v>
      </c>
      <c r="K729" s="24">
        <v>0.0</v>
      </c>
      <c r="L729" s="25">
        <v>0.0</v>
      </c>
      <c r="M729" s="23">
        <v>0.0</v>
      </c>
      <c r="N729" s="26"/>
      <c r="O729" s="21">
        <v>0.0</v>
      </c>
      <c r="P729" s="21">
        <v>0.0</v>
      </c>
      <c r="Q729" s="25">
        <v>0.0</v>
      </c>
      <c r="R729" s="23">
        <v>0.0</v>
      </c>
      <c r="S729" s="27">
        <v>0.0</v>
      </c>
      <c r="T729" s="21">
        <v>0.0</v>
      </c>
      <c r="U729" s="21">
        <v>0.0</v>
      </c>
      <c r="V729" s="25">
        <v>0.0</v>
      </c>
      <c r="W729" s="23">
        <v>0.0</v>
      </c>
      <c r="X729" s="23"/>
      <c r="Y729" s="21">
        <v>0.0</v>
      </c>
      <c r="Z729" s="21">
        <v>0.0</v>
      </c>
      <c r="AA729" s="25">
        <v>0.0</v>
      </c>
      <c r="AB729" s="23">
        <v>0.0</v>
      </c>
      <c r="AC729" s="24">
        <v>0.0</v>
      </c>
      <c r="AD729" s="21">
        <v>0.0</v>
      </c>
      <c r="AE729" s="21">
        <v>0.0</v>
      </c>
      <c r="AF729" s="25">
        <v>0.0</v>
      </c>
      <c r="AG729" s="23">
        <v>0.0</v>
      </c>
      <c r="AH729" s="27">
        <v>0.0</v>
      </c>
      <c r="AI729" s="21">
        <v>0.0</v>
      </c>
      <c r="AJ729" s="21">
        <v>0.0</v>
      </c>
    </row>
    <row r="730" hidden="1">
      <c r="A730" s="26"/>
      <c r="B730" s="26"/>
      <c r="C730" s="26"/>
      <c r="D730" s="26"/>
      <c r="E730" s="26"/>
      <c r="F730" s="21">
        <v>0.0</v>
      </c>
      <c r="G730" s="22">
        <v>0.0</v>
      </c>
      <c r="H730" s="23"/>
      <c r="I730" s="23">
        <v>0.1</v>
      </c>
      <c r="J730" s="23">
        <v>0.0</v>
      </c>
      <c r="K730" s="24">
        <v>0.0</v>
      </c>
      <c r="L730" s="25">
        <v>0.0</v>
      </c>
      <c r="M730" s="23">
        <v>0.0</v>
      </c>
      <c r="N730" s="26"/>
      <c r="O730" s="21">
        <v>0.0</v>
      </c>
      <c r="P730" s="21">
        <v>0.0</v>
      </c>
      <c r="Q730" s="25">
        <v>0.0</v>
      </c>
      <c r="R730" s="23">
        <v>0.0</v>
      </c>
      <c r="S730" s="27">
        <v>0.0</v>
      </c>
      <c r="T730" s="21">
        <v>0.0</v>
      </c>
      <c r="U730" s="21">
        <v>0.0</v>
      </c>
      <c r="V730" s="25">
        <v>0.0</v>
      </c>
      <c r="W730" s="23">
        <v>0.0</v>
      </c>
      <c r="X730" s="23"/>
      <c r="Y730" s="21">
        <v>0.0</v>
      </c>
      <c r="Z730" s="21">
        <v>0.0</v>
      </c>
      <c r="AA730" s="25">
        <v>0.0</v>
      </c>
      <c r="AB730" s="23">
        <v>0.0</v>
      </c>
      <c r="AC730" s="24">
        <v>0.0</v>
      </c>
      <c r="AD730" s="21">
        <v>0.0</v>
      </c>
      <c r="AE730" s="21">
        <v>0.0</v>
      </c>
      <c r="AF730" s="25">
        <v>0.0</v>
      </c>
      <c r="AG730" s="23">
        <v>0.0</v>
      </c>
      <c r="AH730" s="27">
        <v>0.0</v>
      </c>
      <c r="AI730" s="21">
        <v>0.0</v>
      </c>
      <c r="AJ730" s="21">
        <v>0.0</v>
      </c>
    </row>
    <row r="731" hidden="1">
      <c r="A731" s="26"/>
      <c r="B731" s="26"/>
      <c r="C731" s="26"/>
      <c r="D731" s="26"/>
      <c r="E731" s="26"/>
      <c r="F731" s="21">
        <v>0.0</v>
      </c>
      <c r="G731" s="22">
        <v>0.0</v>
      </c>
      <c r="H731" s="23"/>
      <c r="I731" s="23">
        <v>0.1</v>
      </c>
      <c r="J731" s="23">
        <v>0.0</v>
      </c>
      <c r="K731" s="24">
        <v>0.0</v>
      </c>
      <c r="L731" s="25">
        <v>0.0</v>
      </c>
      <c r="M731" s="23">
        <v>0.0</v>
      </c>
      <c r="N731" s="26"/>
      <c r="O731" s="21">
        <v>0.0</v>
      </c>
      <c r="P731" s="21">
        <v>0.0</v>
      </c>
      <c r="Q731" s="25">
        <v>0.0</v>
      </c>
      <c r="R731" s="23">
        <v>0.0</v>
      </c>
      <c r="S731" s="27">
        <v>0.0</v>
      </c>
      <c r="T731" s="21">
        <v>0.0</v>
      </c>
      <c r="U731" s="21">
        <v>0.0</v>
      </c>
      <c r="V731" s="25">
        <v>0.0</v>
      </c>
      <c r="W731" s="23">
        <v>0.0</v>
      </c>
      <c r="X731" s="23"/>
      <c r="Y731" s="21">
        <v>0.0</v>
      </c>
      <c r="Z731" s="21">
        <v>0.0</v>
      </c>
      <c r="AA731" s="25">
        <v>0.0</v>
      </c>
      <c r="AB731" s="23">
        <v>0.0</v>
      </c>
      <c r="AC731" s="24">
        <v>0.0</v>
      </c>
      <c r="AD731" s="21">
        <v>0.0</v>
      </c>
      <c r="AE731" s="21">
        <v>0.0</v>
      </c>
      <c r="AF731" s="25">
        <v>0.0</v>
      </c>
      <c r="AG731" s="23">
        <v>0.0</v>
      </c>
      <c r="AH731" s="27">
        <v>0.0</v>
      </c>
      <c r="AI731" s="21">
        <v>0.0</v>
      </c>
      <c r="AJ731" s="21">
        <v>0.0</v>
      </c>
    </row>
    <row r="732" hidden="1">
      <c r="A732" s="26"/>
      <c r="B732" s="26"/>
      <c r="C732" s="26"/>
      <c r="D732" s="26"/>
      <c r="E732" s="26"/>
      <c r="F732" s="21">
        <v>0.0</v>
      </c>
      <c r="G732" s="22">
        <v>0.0</v>
      </c>
      <c r="H732" s="23"/>
      <c r="I732" s="23">
        <v>0.1</v>
      </c>
      <c r="J732" s="23">
        <v>0.0</v>
      </c>
      <c r="K732" s="24">
        <v>0.0</v>
      </c>
      <c r="L732" s="25">
        <v>0.0</v>
      </c>
      <c r="M732" s="23">
        <v>0.0</v>
      </c>
      <c r="N732" s="26"/>
      <c r="O732" s="21">
        <v>0.0</v>
      </c>
      <c r="P732" s="21">
        <v>0.0</v>
      </c>
      <c r="Q732" s="25">
        <v>0.0</v>
      </c>
      <c r="R732" s="23">
        <v>0.0</v>
      </c>
      <c r="S732" s="27">
        <v>0.0</v>
      </c>
      <c r="T732" s="21">
        <v>0.0</v>
      </c>
      <c r="U732" s="21">
        <v>0.0</v>
      </c>
      <c r="V732" s="25">
        <v>0.0</v>
      </c>
      <c r="W732" s="23">
        <v>0.0</v>
      </c>
      <c r="X732" s="23"/>
      <c r="Y732" s="21">
        <v>0.0</v>
      </c>
      <c r="Z732" s="21">
        <v>0.0</v>
      </c>
      <c r="AA732" s="25">
        <v>0.0</v>
      </c>
      <c r="AB732" s="23">
        <v>0.0</v>
      </c>
      <c r="AC732" s="24">
        <v>0.0</v>
      </c>
      <c r="AD732" s="21">
        <v>0.0</v>
      </c>
      <c r="AE732" s="21">
        <v>0.0</v>
      </c>
      <c r="AF732" s="25">
        <v>0.0</v>
      </c>
      <c r="AG732" s="23">
        <v>0.0</v>
      </c>
      <c r="AH732" s="27">
        <v>0.0</v>
      </c>
      <c r="AI732" s="21">
        <v>0.0</v>
      </c>
      <c r="AJ732" s="21">
        <v>0.0</v>
      </c>
    </row>
    <row r="733" hidden="1">
      <c r="A733" s="26"/>
      <c r="B733" s="26"/>
      <c r="C733" s="26"/>
      <c r="D733" s="26"/>
      <c r="E733" s="26"/>
      <c r="F733" s="21">
        <v>0.0</v>
      </c>
      <c r="G733" s="22">
        <v>0.0</v>
      </c>
      <c r="H733" s="23"/>
      <c r="I733" s="23">
        <v>0.1</v>
      </c>
      <c r="J733" s="23">
        <v>0.0</v>
      </c>
      <c r="K733" s="24">
        <v>0.0</v>
      </c>
      <c r="L733" s="25">
        <v>0.0</v>
      </c>
      <c r="M733" s="23">
        <v>0.0</v>
      </c>
      <c r="N733" s="26"/>
      <c r="O733" s="21">
        <v>0.0</v>
      </c>
      <c r="P733" s="21">
        <v>0.0</v>
      </c>
      <c r="Q733" s="25">
        <v>0.0</v>
      </c>
      <c r="R733" s="23">
        <v>0.0</v>
      </c>
      <c r="S733" s="27">
        <v>0.0</v>
      </c>
      <c r="T733" s="21">
        <v>0.0</v>
      </c>
      <c r="U733" s="21">
        <v>0.0</v>
      </c>
      <c r="V733" s="25">
        <v>0.0</v>
      </c>
      <c r="W733" s="23">
        <v>0.0</v>
      </c>
      <c r="X733" s="23"/>
      <c r="Y733" s="21">
        <v>0.0</v>
      </c>
      <c r="Z733" s="21">
        <v>0.0</v>
      </c>
      <c r="AA733" s="25">
        <v>0.0</v>
      </c>
      <c r="AB733" s="23">
        <v>0.0</v>
      </c>
      <c r="AC733" s="24">
        <v>0.0</v>
      </c>
      <c r="AD733" s="21">
        <v>0.0</v>
      </c>
      <c r="AE733" s="21">
        <v>0.0</v>
      </c>
      <c r="AF733" s="25">
        <v>0.0</v>
      </c>
      <c r="AG733" s="23">
        <v>0.0</v>
      </c>
      <c r="AH733" s="27">
        <v>0.0</v>
      </c>
      <c r="AI733" s="21">
        <v>0.0</v>
      </c>
      <c r="AJ733" s="21">
        <v>0.0</v>
      </c>
    </row>
    <row r="734" hidden="1">
      <c r="A734" s="26"/>
      <c r="B734" s="26"/>
      <c r="C734" s="26"/>
      <c r="D734" s="26"/>
      <c r="E734" s="26"/>
      <c r="F734" s="21">
        <v>0.0</v>
      </c>
      <c r="G734" s="22">
        <v>0.0</v>
      </c>
      <c r="H734" s="23"/>
      <c r="I734" s="23">
        <v>0.1</v>
      </c>
      <c r="J734" s="23">
        <v>0.0</v>
      </c>
      <c r="K734" s="24">
        <v>0.0</v>
      </c>
      <c r="L734" s="25">
        <v>0.0</v>
      </c>
      <c r="M734" s="23">
        <v>0.0</v>
      </c>
      <c r="N734" s="26"/>
      <c r="O734" s="21">
        <v>0.0</v>
      </c>
      <c r="P734" s="21">
        <v>0.0</v>
      </c>
      <c r="Q734" s="25">
        <v>0.0</v>
      </c>
      <c r="R734" s="23">
        <v>0.0</v>
      </c>
      <c r="S734" s="27">
        <v>0.0</v>
      </c>
      <c r="T734" s="21">
        <v>0.0</v>
      </c>
      <c r="U734" s="21">
        <v>0.0</v>
      </c>
      <c r="V734" s="25">
        <v>0.0</v>
      </c>
      <c r="W734" s="23">
        <v>0.0</v>
      </c>
      <c r="X734" s="23"/>
      <c r="Y734" s="21">
        <v>0.0</v>
      </c>
      <c r="Z734" s="21">
        <v>0.0</v>
      </c>
      <c r="AA734" s="25">
        <v>0.0</v>
      </c>
      <c r="AB734" s="23">
        <v>0.0</v>
      </c>
      <c r="AC734" s="24">
        <v>0.0</v>
      </c>
      <c r="AD734" s="21">
        <v>0.0</v>
      </c>
      <c r="AE734" s="21">
        <v>0.0</v>
      </c>
      <c r="AF734" s="25">
        <v>0.0</v>
      </c>
      <c r="AG734" s="23">
        <v>0.0</v>
      </c>
      <c r="AH734" s="27">
        <v>0.0</v>
      </c>
      <c r="AI734" s="21">
        <v>0.0</v>
      </c>
      <c r="AJ734" s="21">
        <v>0.0</v>
      </c>
    </row>
    <row r="735" hidden="1">
      <c r="A735" s="26"/>
      <c r="B735" s="26"/>
      <c r="C735" s="26"/>
      <c r="D735" s="26"/>
      <c r="E735" s="26"/>
      <c r="F735" s="21">
        <v>0.0</v>
      </c>
      <c r="G735" s="22">
        <v>0.0</v>
      </c>
      <c r="H735" s="23"/>
      <c r="I735" s="23">
        <v>0.1</v>
      </c>
      <c r="J735" s="23">
        <v>0.0</v>
      </c>
      <c r="K735" s="24">
        <v>0.0</v>
      </c>
      <c r="L735" s="25">
        <v>0.0</v>
      </c>
      <c r="M735" s="23">
        <v>0.0</v>
      </c>
      <c r="N735" s="26"/>
      <c r="O735" s="21">
        <v>0.0</v>
      </c>
      <c r="P735" s="21">
        <v>0.0</v>
      </c>
      <c r="Q735" s="25">
        <v>0.0</v>
      </c>
      <c r="R735" s="23">
        <v>0.0</v>
      </c>
      <c r="S735" s="27">
        <v>0.0</v>
      </c>
      <c r="T735" s="21">
        <v>0.0</v>
      </c>
      <c r="U735" s="21">
        <v>0.0</v>
      </c>
      <c r="V735" s="25">
        <v>0.0</v>
      </c>
      <c r="W735" s="23">
        <v>0.0</v>
      </c>
      <c r="X735" s="23"/>
      <c r="Y735" s="21">
        <v>0.0</v>
      </c>
      <c r="Z735" s="21">
        <v>0.0</v>
      </c>
      <c r="AA735" s="25">
        <v>0.0</v>
      </c>
      <c r="AB735" s="23">
        <v>0.0</v>
      </c>
      <c r="AC735" s="24">
        <v>0.0</v>
      </c>
      <c r="AD735" s="21">
        <v>0.0</v>
      </c>
      <c r="AE735" s="21">
        <v>0.0</v>
      </c>
      <c r="AF735" s="25">
        <v>0.0</v>
      </c>
      <c r="AG735" s="23">
        <v>0.0</v>
      </c>
      <c r="AH735" s="27">
        <v>0.0</v>
      </c>
      <c r="AI735" s="21">
        <v>0.0</v>
      </c>
      <c r="AJ735" s="21">
        <v>0.0</v>
      </c>
    </row>
    <row r="736" hidden="1">
      <c r="A736" s="26"/>
      <c r="B736" s="26"/>
      <c r="C736" s="26"/>
      <c r="D736" s="26"/>
      <c r="E736" s="26"/>
      <c r="F736" s="21">
        <v>0.0</v>
      </c>
      <c r="G736" s="22">
        <v>0.0</v>
      </c>
      <c r="H736" s="23"/>
      <c r="I736" s="23">
        <v>0.1</v>
      </c>
      <c r="J736" s="23">
        <v>0.0</v>
      </c>
      <c r="K736" s="24">
        <v>0.0</v>
      </c>
      <c r="L736" s="25">
        <v>0.0</v>
      </c>
      <c r="M736" s="23">
        <v>0.0</v>
      </c>
      <c r="N736" s="26"/>
      <c r="O736" s="21">
        <v>0.0</v>
      </c>
      <c r="P736" s="21">
        <v>0.0</v>
      </c>
      <c r="Q736" s="25">
        <v>0.0</v>
      </c>
      <c r="R736" s="23">
        <v>0.0</v>
      </c>
      <c r="S736" s="27">
        <v>0.0</v>
      </c>
      <c r="T736" s="21">
        <v>0.0</v>
      </c>
      <c r="U736" s="21">
        <v>0.0</v>
      </c>
      <c r="V736" s="25">
        <v>0.0</v>
      </c>
      <c r="W736" s="23">
        <v>0.0</v>
      </c>
      <c r="X736" s="23"/>
      <c r="Y736" s="21">
        <v>0.0</v>
      </c>
      <c r="Z736" s="21">
        <v>0.0</v>
      </c>
      <c r="AA736" s="25">
        <v>0.0</v>
      </c>
      <c r="AB736" s="23">
        <v>0.0</v>
      </c>
      <c r="AC736" s="24">
        <v>0.0</v>
      </c>
      <c r="AD736" s="21">
        <v>0.0</v>
      </c>
      <c r="AE736" s="21">
        <v>0.0</v>
      </c>
      <c r="AF736" s="25">
        <v>0.0</v>
      </c>
      <c r="AG736" s="23">
        <v>0.0</v>
      </c>
      <c r="AH736" s="27">
        <v>0.0</v>
      </c>
      <c r="AI736" s="21">
        <v>0.0</v>
      </c>
      <c r="AJ736" s="21">
        <v>0.0</v>
      </c>
    </row>
    <row r="737" hidden="1">
      <c r="A737" s="26"/>
      <c r="B737" s="26"/>
      <c r="C737" s="26"/>
      <c r="D737" s="26"/>
      <c r="E737" s="26"/>
      <c r="F737" s="21">
        <v>0.0</v>
      </c>
      <c r="G737" s="22">
        <v>0.0</v>
      </c>
      <c r="H737" s="23"/>
      <c r="I737" s="23">
        <v>0.1</v>
      </c>
      <c r="J737" s="23">
        <v>0.0</v>
      </c>
      <c r="K737" s="24">
        <v>0.0</v>
      </c>
      <c r="L737" s="25">
        <v>0.0</v>
      </c>
      <c r="M737" s="23">
        <v>0.0</v>
      </c>
      <c r="N737" s="26"/>
      <c r="O737" s="21">
        <v>0.0</v>
      </c>
      <c r="P737" s="21">
        <v>0.0</v>
      </c>
      <c r="Q737" s="25">
        <v>0.0</v>
      </c>
      <c r="R737" s="23">
        <v>0.0</v>
      </c>
      <c r="S737" s="27">
        <v>0.0</v>
      </c>
      <c r="T737" s="21">
        <v>0.0</v>
      </c>
      <c r="U737" s="21">
        <v>0.0</v>
      </c>
      <c r="V737" s="25">
        <v>0.0</v>
      </c>
      <c r="W737" s="23">
        <v>0.0</v>
      </c>
      <c r="X737" s="23"/>
      <c r="Y737" s="21">
        <v>0.0</v>
      </c>
      <c r="Z737" s="21">
        <v>0.0</v>
      </c>
      <c r="AA737" s="25">
        <v>0.0</v>
      </c>
      <c r="AB737" s="23">
        <v>0.0</v>
      </c>
      <c r="AC737" s="24">
        <v>0.0</v>
      </c>
      <c r="AD737" s="21">
        <v>0.0</v>
      </c>
      <c r="AE737" s="21">
        <v>0.0</v>
      </c>
      <c r="AF737" s="25">
        <v>0.0</v>
      </c>
      <c r="AG737" s="23">
        <v>0.0</v>
      </c>
      <c r="AH737" s="27">
        <v>0.0</v>
      </c>
      <c r="AI737" s="21">
        <v>0.0</v>
      </c>
      <c r="AJ737" s="21">
        <v>0.0</v>
      </c>
    </row>
    <row r="738" hidden="1">
      <c r="A738" s="26"/>
      <c r="B738" s="26"/>
      <c r="C738" s="26"/>
      <c r="D738" s="26"/>
      <c r="E738" s="26"/>
      <c r="F738" s="21">
        <v>0.0</v>
      </c>
      <c r="G738" s="22">
        <v>0.0</v>
      </c>
      <c r="H738" s="23"/>
      <c r="I738" s="23">
        <v>0.1</v>
      </c>
      <c r="J738" s="23">
        <v>0.0</v>
      </c>
      <c r="K738" s="24">
        <v>0.0</v>
      </c>
      <c r="L738" s="25">
        <v>0.0</v>
      </c>
      <c r="M738" s="23">
        <v>0.0</v>
      </c>
      <c r="N738" s="26"/>
      <c r="O738" s="21">
        <v>0.0</v>
      </c>
      <c r="P738" s="21">
        <v>0.0</v>
      </c>
      <c r="Q738" s="25">
        <v>0.0</v>
      </c>
      <c r="R738" s="23">
        <v>0.0</v>
      </c>
      <c r="S738" s="27">
        <v>0.0</v>
      </c>
      <c r="T738" s="21">
        <v>0.0</v>
      </c>
      <c r="U738" s="21">
        <v>0.0</v>
      </c>
      <c r="V738" s="25">
        <v>0.0</v>
      </c>
      <c r="W738" s="23">
        <v>0.0</v>
      </c>
      <c r="X738" s="23"/>
      <c r="Y738" s="21">
        <v>0.0</v>
      </c>
      <c r="Z738" s="21">
        <v>0.0</v>
      </c>
      <c r="AA738" s="25">
        <v>0.0</v>
      </c>
      <c r="AB738" s="23">
        <v>0.0</v>
      </c>
      <c r="AC738" s="24">
        <v>0.0</v>
      </c>
      <c r="AD738" s="21">
        <v>0.0</v>
      </c>
      <c r="AE738" s="21">
        <v>0.0</v>
      </c>
      <c r="AF738" s="25">
        <v>0.0</v>
      </c>
      <c r="AG738" s="23">
        <v>0.0</v>
      </c>
      <c r="AH738" s="27">
        <v>0.0</v>
      </c>
      <c r="AI738" s="21">
        <v>0.0</v>
      </c>
      <c r="AJ738" s="21">
        <v>0.0</v>
      </c>
    </row>
    <row r="739" hidden="1">
      <c r="A739" s="26"/>
      <c r="B739" s="26"/>
      <c r="C739" s="26"/>
      <c r="D739" s="26"/>
      <c r="E739" s="26"/>
      <c r="F739" s="21">
        <v>0.0</v>
      </c>
      <c r="G739" s="22">
        <v>0.0</v>
      </c>
      <c r="H739" s="23"/>
      <c r="I739" s="23">
        <v>0.1</v>
      </c>
      <c r="J739" s="23">
        <v>0.0</v>
      </c>
      <c r="K739" s="24">
        <v>0.0</v>
      </c>
      <c r="L739" s="25">
        <v>0.0</v>
      </c>
      <c r="M739" s="23">
        <v>0.0</v>
      </c>
      <c r="N739" s="26"/>
      <c r="O739" s="21">
        <v>0.0</v>
      </c>
      <c r="P739" s="21">
        <v>0.0</v>
      </c>
      <c r="Q739" s="25">
        <v>0.0</v>
      </c>
      <c r="R739" s="23">
        <v>0.0</v>
      </c>
      <c r="S739" s="27">
        <v>0.0</v>
      </c>
      <c r="T739" s="21">
        <v>0.0</v>
      </c>
      <c r="U739" s="21">
        <v>0.0</v>
      </c>
      <c r="V739" s="25">
        <v>0.0</v>
      </c>
      <c r="W739" s="23">
        <v>0.0</v>
      </c>
      <c r="X739" s="23"/>
      <c r="Y739" s="21">
        <v>0.0</v>
      </c>
      <c r="Z739" s="21">
        <v>0.0</v>
      </c>
      <c r="AA739" s="25">
        <v>0.0</v>
      </c>
      <c r="AB739" s="23">
        <v>0.0</v>
      </c>
      <c r="AC739" s="24">
        <v>0.0</v>
      </c>
      <c r="AD739" s="21">
        <v>0.0</v>
      </c>
      <c r="AE739" s="21">
        <v>0.0</v>
      </c>
      <c r="AF739" s="25">
        <v>0.0</v>
      </c>
      <c r="AG739" s="23">
        <v>0.0</v>
      </c>
      <c r="AH739" s="27">
        <v>0.0</v>
      </c>
      <c r="AI739" s="21">
        <v>0.0</v>
      </c>
      <c r="AJ739" s="21">
        <v>0.0</v>
      </c>
    </row>
    <row r="740" hidden="1">
      <c r="A740" s="26"/>
      <c r="B740" s="26"/>
      <c r="C740" s="26"/>
      <c r="D740" s="26"/>
      <c r="E740" s="26"/>
      <c r="F740" s="21">
        <v>0.0</v>
      </c>
      <c r="G740" s="22">
        <v>0.0</v>
      </c>
      <c r="H740" s="23"/>
      <c r="I740" s="23">
        <v>0.1</v>
      </c>
      <c r="J740" s="23">
        <v>0.0</v>
      </c>
      <c r="K740" s="24">
        <v>0.0</v>
      </c>
      <c r="L740" s="25">
        <v>0.0</v>
      </c>
      <c r="M740" s="23">
        <v>0.0</v>
      </c>
      <c r="N740" s="26"/>
      <c r="O740" s="21">
        <v>0.0</v>
      </c>
      <c r="P740" s="21">
        <v>0.0</v>
      </c>
      <c r="Q740" s="25">
        <v>0.0</v>
      </c>
      <c r="R740" s="23">
        <v>0.0</v>
      </c>
      <c r="S740" s="27">
        <v>0.0</v>
      </c>
      <c r="T740" s="21">
        <v>0.0</v>
      </c>
      <c r="U740" s="21">
        <v>0.0</v>
      </c>
      <c r="V740" s="25">
        <v>0.0</v>
      </c>
      <c r="W740" s="23">
        <v>0.0</v>
      </c>
      <c r="X740" s="23"/>
      <c r="Y740" s="21">
        <v>0.0</v>
      </c>
      <c r="Z740" s="21">
        <v>0.0</v>
      </c>
      <c r="AA740" s="25">
        <v>0.0</v>
      </c>
      <c r="AB740" s="23">
        <v>0.0</v>
      </c>
      <c r="AC740" s="24">
        <v>0.0</v>
      </c>
      <c r="AD740" s="21">
        <v>0.0</v>
      </c>
      <c r="AE740" s="21">
        <v>0.0</v>
      </c>
      <c r="AF740" s="25">
        <v>0.0</v>
      </c>
      <c r="AG740" s="23">
        <v>0.0</v>
      </c>
      <c r="AH740" s="27">
        <v>0.0</v>
      </c>
      <c r="AI740" s="21">
        <v>0.0</v>
      </c>
      <c r="AJ740" s="21">
        <v>0.0</v>
      </c>
    </row>
    <row r="741" hidden="1">
      <c r="A741" s="26"/>
      <c r="B741" s="26"/>
      <c r="C741" s="26"/>
      <c r="D741" s="26"/>
      <c r="E741" s="26"/>
      <c r="F741" s="21">
        <v>0.0</v>
      </c>
      <c r="G741" s="22">
        <v>0.0</v>
      </c>
      <c r="H741" s="23"/>
      <c r="I741" s="23">
        <v>0.1</v>
      </c>
      <c r="J741" s="23">
        <v>0.0</v>
      </c>
      <c r="K741" s="24">
        <v>0.0</v>
      </c>
      <c r="L741" s="25">
        <v>0.0</v>
      </c>
      <c r="M741" s="23">
        <v>0.0</v>
      </c>
      <c r="N741" s="26"/>
      <c r="O741" s="21">
        <v>0.0</v>
      </c>
      <c r="P741" s="21">
        <v>0.0</v>
      </c>
      <c r="Q741" s="25">
        <v>0.0</v>
      </c>
      <c r="R741" s="23">
        <v>0.0</v>
      </c>
      <c r="S741" s="27">
        <v>0.0</v>
      </c>
      <c r="T741" s="21">
        <v>0.0</v>
      </c>
      <c r="U741" s="21">
        <v>0.0</v>
      </c>
      <c r="V741" s="25">
        <v>0.0</v>
      </c>
      <c r="W741" s="23">
        <v>0.0</v>
      </c>
      <c r="X741" s="23"/>
      <c r="Y741" s="21">
        <v>0.0</v>
      </c>
      <c r="Z741" s="21">
        <v>0.0</v>
      </c>
      <c r="AA741" s="25">
        <v>0.0</v>
      </c>
      <c r="AB741" s="23">
        <v>0.0</v>
      </c>
      <c r="AC741" s="24">
        <v>0.0</v>
      </c>
      <c r="AD741" s="21">
        <v>0.0</v>
      </c>
      <c r="AE741" s="21">
        <v>0.0</v>
      </c>
      <c r="AF741" s="25">
        <v>0.0</v>
      </c>
      <c r="AG741" s="23">
        <v>0.0</v>
      </c>
      <c r="AH741" s="27">
        <v>0.0</v>
      </c>
      <c r="AI741" s="21">
        <v>0.0</v>
      </c>
      <c r="AJ741" s="21">
        <v>0.0</v>
      </c>
    </row>
    <row r="742" hidden="1">
      <c r="A742" s="26"/>
      <c r="B742" s="26"/>
      <c r="C742" s="26"/>
      <c r="D742" s="26"/>
      <c r="E742" s="26"/>
      <c r="F742" s="21">
        <v>0.0</v>
      </c>
      <c r="G742" s="22">
        <v>0.0</v>
      </c>
      <c r="H742" s="23"/>
      <c r="I742" s="23">
        <v>0.1</v>
      </c>
      <c r="J742" s="23">
        <v>0.0</v>
      </c>
      <c r="K742" s="24">
        <v>0.0</v>
      </c>
      <c r="L742" s="25">
        <v>0.0</v>
      </c>
      <c r="M742" s="23">
        <v>0.0</v>
      </c>
      <c r="N742" s="26"/>
      <c r="O742" s="21">
        <v>0.0</v>
      </c>
      <c r="P742" s="21">
        <v>0.0</v>
      </c>
      <c r="Q742" s="25">
        <v>0.0</v>
      </c>
      <c r="R742" s="23">
        <v>0.0</v>
      </c>
      <c r="S742" s="27">
        <v>0.0</v>
      </c>
      <c r="T742" s="21">
        <v>0.0</v>
      </c>
      <c r="U742" s="21">
        <v>0.0</v>
      </c>
      <c r="V742" s="25">
        <v>0.0</v>
      </c>
      <c r="W742" s="23">
        <v>0.0</v>
      </c>
      <c r="X742" s="23"/>
      <c r="Y742" s="21">
        <v>0.0</v>
      </c>
      <c r="Z742" s="21">
        <v>0.0</v>
      </c>
      <c r="AA742" s="25">
        <v>0.0</v>
      </c>
      <c r="AB742" s="23">
        <v>0.0</v>
      </c>
      <c r="AC742" s="24">
        <v>0.0</v>
      </c>
      <c r="AD742" s="21">
        <v>0.0</v>
      </c>
      <c r="AE742" s="21">
        <v>0.0</v>
      </c>
      <c r="AF742" s="25">
        <v>0.0</v>
      </c>
      <c r="AG742" s="23">
        <v>0.0</v>
      </c>
      <c r="AH742" s="27">
        <v>0.0</v>
      </c>
      <c r="AI742" s="21">
        <v>0.0</v>
      </c>
      <c r="AJ742" s="21">
        <v>0.0</v>
      </c>
    </row>
    <row r="743" hidden="1">
      <c r="A743" s="26"/>
      <c r="B743" s="26"/>
      <c r="C743" s="26"/>
      <c r="D743" s="26"/>
      <c r="E743" s="26"/>
      <c r="F743" s="21">
        <v>0.0</v>
      </c>
      <c r="G743" s="22">
        <v>0.0</v>
      </c>
      <c r="H743" s="23"/>
      <c r="I743" s="23">
        <v>0.1</v>
      </c>
      <c r="J743" s="23">
        <v>0.0</v>
      </c>
      <c r="K743" s="24">
        <v>0.0</v>
      </c>
      <c r="L743" s="25">
        <v>0.0</v>
      </c>
      <c r="M743" s="23">
        <v>0.0</v>
      </c>
      <c r="N743" s="26"/>
      <c r="O743" s="21">
        <v>0.0</v>
      </c>
      <c r="P743" s="21">
        <v>0.0</v>
      </c>
      <c r="Q743" s="25">
        <v>0.0</v>
      </c>
      <c r="R743" s="23">
        <v>0.0</v>
      </c>
      <c r="S743" s="27">
        <v>0.0</v>
      </c>
      <c r="T743" s="21">
        <v>0.0</v>
      </c>
      <c r="U743" s="21">
        <v>0.0</v>
      </c>
      <c r="V743" s="25">
        <v>0.0</v>
      </c>
      <c r="W743" s="23">
        <v>0.0</v>
      </c>
      <c r="X743" s="23"/>
      <c r="Y743" s="21">
        <v>0.0</v>
      </c>
      <c r="Z743" s="21">
        <v>0.0</v>
      </c>
      <c r="AA743" s="25">
        <v>0.0</v>
      </c>
      <c r="AB743" s="23">
        <v>0.0</v>
      </c>
      <c r="AC743" s="24">
        <v>0.0</v>
      </c>
      <c r="AD743" s="21">
        <v>0.0</v>
      </c>
      <c r="AE743" s="21">
        <v>0.0</v>
      </c>
      <c r="AF743" s="25">
        <v>0.0</v>
      </c>
      <c r="AG743" s="23">
        <v>0.0</v>
      </c>
      <c r="AH743" s="27">
        <v>0.0</v>
      </c>
      <c r="AI743" s="21">
        <v>0.0</v>
      </c>
      <c r="AJ743" s="21">
        <v>0.0</v>
      </c>
    </row>
    <row r="744" hidden="1">
      <c r="A744" s="26"/>
      <c r="B744" s="26"/>
      <c r="C744" s="26"/>
      <c r="D744" s="26"/>
      <c r="E744" s="26"/>
      <c r="F744" s="21">
        <v>0.0</v>
      </c>
      <c r="G744" s="22">
        <v>0.0</v>
      </c>
      <c r="H744" s="23"/>
      <c r="I744" s="23">
        <v>0.1</v>
      </c>
      <c r="J744" s="23">
        <v>0.0</v>
      </c>
      <c r="K744" s="24">
        <v>0.0</v>
      </c>
      <c r="L744" s="25">
        <v>0.0</v>
      </c>
      <c r="M744" s="23">
        <v>0.0</v>
      </c>
      <c r="N744" s="26"/>
      <c r="O744" s="21">
        <v>0.0</v>
      </c>
      <c r="P744" s="21">
        <v>0.0</v>
      </c>
      <c r="Q744" s="25">
        <v>0.0</v>
      </c>
      <c r="R744" s="23">
        <v>0.0</v>
      </c>
      <c r="S744" s="27">
        <v>0.0</v>
      </c>
      <c r="T744" s="21">
        <v>0.0</v>
      </c>
      <c r="U744" s="21">
        <v>0.0</v>
      </c>
      <c r="V744" s="25">
        <v>0.0</v>
      </c>
      <c r="W744" s="23">
        <v>0.0</v>
      </c>
      <c r="X744" s="23"/>
      <c r="Y744" s="21">
        <v>0.0</v>
      </c>
      <c r="Z744" s="21">
        <v>0.0</v>
      </c>
      <c r="AA744" s="25">
        <v>0.0</v>
      </c>
      <c r="AB744" s="23">
        <v>0.0</v>
      </c>
      <c r="AC744" s="24">
        <v>0.0</v>
      </c>
      <c r="AD744" s="21">
        <v>0.0</v>
      </c>
      <c r="AE744" s="21">
        <v>0.0</v>
      </c>
      <c r="AF744" s="25">
        <v>0.0</v>
      </c>
      <c r="AG744" s="23">
        <v>0.0</v>
      </c>
      <c r="AH744" s="27">
        <v>0.0</v>
      </c>
      <c r="AI744" s="21">
        <v>0.0</v>
      </c>
      <c r="AJ744" s="21">
        <v>0.0</v>
      </c>
    </row>
    <row r="745" hidden="1">
      <c r="A745" s="26"/>
      <c r="B745" s="26"/>
      <c r="C745" s="26"/>
      <c r="D745" s="26"/>
      <c r="E745" s="26"/>
      <c r="F745" s="21">
        <v>0.0</v>
      </c>
      <c r="G745" s="22">
        <v>0.0</v>
      </c>
      <c r="H745" s="23"/>
      <c r="I745" s="23">
        <v>0.1</v>
      </c>
      <c r="J745" s="23">
        <v>0.0</v>
      </c>
      <c r="K745" s="24">
        <v>0.0</v>
      </c>
      <c r="L745" s="25">
        <v>0.0</v>
      </c>
      <c r="M745" s="23">
        <v>0.0</v>
      </c>
      <c r="N745" s="26"/>
      <c r="O745" s="21">
        <v>0.0</v>
      </c>
      <c r="P745" s="21">
        <v>0.0</v>
      </c>
      <c r="Q745" s="25">
        <v>0.0</v>
      </c>
      <c r="R745" s="23">
        <v>0.0</v>
      </c>
      <c r="S745" s="27">
        <v>0.0</v>
      </c>
      <c r="T745" s="21">
        <v>0.0</v>
      </c>
      <c r="U745" s="21">
        <v>0.0</v>
      </c>
      <c r="V745" s="25">
        <v>0.0</v>
      </c>
      <c r="W745" s="23">
        <v>0.0</v>
      </c>
      <c r="X745" s="23"/>
      <c r="Y745" s="21">
        <v>0.0</v>
      </c>
      <c r="Z745" s="21">
        <v>0.0</v>
      </c>
      <c r="AA745" s="25">
        <v>0.0</v>
      </c>
      <c r="AB745" s="23">
        <v>0.0</v>
      </c>
      <c r="AC745" s="24">
        <v>0.0</v>
      </c>
      <c r="AD745" s="21">
        <v>0.0</v>
      </c>
      <c r="AE745" s="21">
        <v>0.0</v>
      </c>
      <c r="AF745" s="25">
        <v>0.0</v>
      </c>
      <c r="AG745" s="23">
        <v>0.0</v>
      </c>
      <c r="AH745" s="27">
        <v>0.0</v>
      </c>
      <c r="AI745" s="21">
        <v>0.0</v>
      </c>
      <c r="AJ745" s="21">
        <v>0.0</v>
      </c>
    </row>
    <row r="746" hidden="1">
      <c r="A746" s="26"/>
      <c r="B746" s="26"/>
      <c r="C746" s="26"/>
      <c r="D746" s="26"/>
      <c r="E746" s="26"/>
      <c r="F746" s="21">
        <v>0.0</v>
      </c>
      <c r="G746" s="22">
        <v>0.0</v>
      </c>
      <c r="H746" s="23"/>
      <c r="I746" s="23">
        <v>0.1</v>
      </c>
      <c r="J746" s="23">
        <v>0.0</v>
      </c>
      <c r="K746" s="24">
        <v>0.0</v>
      </c>
      <c r="L746" s="25">
        <v>0.0</v>
      </c>
      <c r="M746" s="23">
        <v>0.0</v>
      </c>
      <c r="N746" s="26"/>
      <c r="O746" s="21">
        <v>0.0</v>
      </c>
      <c r="P746" s="21">
        <v>0.0</v>
      </c>
      <c r="Q746" s="25">
        <v>0.0</v>
      </c>
      <c r="R746" s="23">
        <v>0.0</v>
      </c>
      <c r="S746" s="27">
        <v>0.0</v>
      </c>
      <c r="T746" s="21">
        <v>0.0</v>
      </c>
      <c r="U746" s="21">
        <v>0.0</v>
      </c>
      <c r="V746" s="25">
        <v>0.0</v>
      </c>
      <c r="W746" s="23">
        <v>0.0</v>
      </c>
      <c r="X746" s="23"/>
      <c r="Y746" s="21">
        <v>0.0</v>
      </c>
      <c r="Z746" s="21">
        <v>0.0</v>
      </c>
      <c r="AA746" s="25">
        <v>0.0</v>
      </c>
      <c r="AB746" s="23">
        <v>0.0</v>
      </c>
      <c r="AC746" s="24">
        <v>0.0</v>
      </c>
      <c r="AD746" s="21">
        <v>0.0</v>
      </c>
      <c r="AE746" s="21">
        <v>0.0</v>
      </c>
      <c r="AF746" s="25">
        <v>0.0</v>
      </c>
      <c r="AG746" s="23">
        <v>0.0</v>
      </c>
      <c r="AH746" s="27">
        <v>0.0</v>
      </c>
      <c r="AI746" s="21">
        <v>0.0</v>
      </c>
      <c r="AJ746" s="21">
        <v>0.0</v>
      </c>
    </row>
    <row r="747" hidden="1">
      <c r="A747" s="26"/>
      <c r="B747" s="26"/>
      <c r="C747" s="26"/>
      <c r="D747" s="26"/>
      <c r="E747" s="26"/>
      <c r="F747" s="21">
        <v>0.0</v>
      </c>
      <c r="G747" s="22">
        <v>0.0</v>
      </c>
      <c r="H747" s="23"/>
      <c r="I747" s="23">
        <v>0.1</v>
      </c>
      <c r="J747" s="23">
        <v>0.0</v>
      </c>
      <c r="K747" s="24">
        <v>0.0</v>
      </c>
      <c r="L747" s="25">
        <v>0.0</v>
      </c>
      <c r="M747" s="23">
        <v>0.0</v>
      </c>
      <c r="N747" s="26"/>
      <c r="O747" s="21">
        <v>0.0</v>
      </c>
      <c r="P747" s="21">
        <v>0.0</v>
      </c>
      <c r="Q747" s="25">
        <v>0.0</v>
      </c>
      <c r="R747" s="23">
        <v>0.0</v>
      </c>
      <c r="S747" s="27">
        <v>0.0</v>
      </c>
      <c r="T747" s="21">
        <v>0.0</v>
      </c>
      <c r="U747" s="21">
        <v>0.0</v>
      </c>
      <c r="V747" s="25">
        <v>0.0</v>
      </c>
      <c r="W747" s="23">
        <v>0.0</v>
      </c>
      <c r="X747" s="23"/>
      <c r="Y747" s="21">
        <v>0.0</v>
      </c>
      <c r="Z747" s="21">
        <v>0.0</v>
      </c>
      <c r="AA747" s="25">
        <v>0.0</v>
      </c>
      <c r="AB747" s="23">
        <v>0.0</v>
      </c>
      <c r="AC747" s="24">
        <v>0.0</v>
      </c>
      <c r="AD747" s="21">
        <v>0.0</v>
      </c>
      <c r="AE747" s="21">
        <v>0.0</v>
      </c>
      <c r="AF747" s="25">
        <v>0.0</v>
      </c>
      <c r="AG747" s="23">
        <v>0.0</v>
      </c>
      <c r="AH747" s="27">
        <v>0.0</v>
      </c>
      <c r="AI747" s="21">
        <v>0.0</v>
      </c>
      <c r="AJ747" s="21">
        <v>0.0</v>
      </c>
    </row>
    <row r="748" hidden="1">
      <c r="A748" s="26"/>
      <c r="B748" s="26"/>
      <c r="C748" s="26"/>
      <c r="D748" s="26"/>
      <c r="E748" s="26"/>
      <c r="F748" s="21">
        <v>0.0</v>
      </c>
      <c r="G748" s="22">
        <v>0.0</v>
      </c>
      <c r="H748" s="23"/>
      <c r="I748" s="23">
        <v>0.1</v>
      </c>
      <c r="J748" s="23">
        <v>0.0</v>
      </c>
      <c r="K748" s="24">
        <v>0.0</v>
      </c>
      <c r="L748" s="25">
        <v>0.0</v>
      </c>
      <c r="M748" s="23">
        <v>0.0</v>
      </c>
      <c r="N748" s="26"/>
      <c r="O748" s="21">
        <v>0.0</v>
      </c>
      <c r="P748" s="21">
        <v>0.0</v>
      </c>
      <c r="Q748" s="25">
        <v>0.0</v>
      </c>
      <c r="R748" s="23">
        <v>0.0</v>
      </c>
      <c r="S748" s="27">
        <v>0.0</v>
      </c>
      <c r="T748" s="21">
        <v>0.0</v>
      </c>
      <c r="U748" s="21">
        <v>0.0</v>
      </c>
      <c r="V748" s="25">
        <v>0.0</v>
      </c>
      <c r="W748" s="23">
        <v>0.0</v>
      </c>
      <c r="X748" s="23"/>
      <c r="Y748" s="21">
        <v>0.0</v>
      </c>
      <c r="Z748" s="21">
        <v>0.0</v>
      </c>
      <c r="AA748" s="25">
        <v>0.0</v>
      </c>
      <c r="AB748" s="23">
        <v>0.0</v>
      </c>
      <c r="AC748" s="24">
        <v>0.0</v>
      </c>
      <c r="AD748" s="21">
        <v>0.0</v>
      </c>
      <c r="AE748" s="21">
        <v>0.0</v>
      </c>
      <c r="AF748" s="25">
        <v>0.0</v>
      </c>
      <c r="AG748" s="23">
        <v>0.0</v>
      </c>
      <c r="AH748" s="27">
        <v>0.0</v>
      </c>
      <c r="AI748" s="21">
        <v>0.0</v>
      </c>
      <c r="AJ748" s="21">
        <v>0.0</v>
      </c>
    </row>
    <row r="749" hidden="1">
      <c r="A749" s="26"/>
      <c r="B749" s="26"/>
      <c r="C749" s="26"/>
      <c r="D749" s="26"/>
      <c r="E749" s="26"/>
      <c r="F749" s="21">
        <v>0.0</v>
      </c>
      <c r="G749" s="22">
        <v>0.0</v>
      </c>
      <c r="H749" s="23"/>
      <c r="I749" s="23">
        <v>0.1</v>
      </c>
      <c r="J749" s="23">
        <v>0.0</v>
      </c>
      <c r="K749" s="24">
        <v>0.0</v>
      </c>
      <c r="L749" s="25">
        <v>0.0</v>
      </c>
      <c r="M749" s="23">
        <v>0.0</v>
      </c>
      <c r="N749" s="26"/>
      <c r="O749" s="21">
        <v>0.0</v>
      </c>
      <c r="P749" s="21">
        <v>0.0</v>
      </c>
      <c r="Q749" s="25">
        <v>0.0</v>
      </c>
      <c r="R749" s="23">
        <v>0.0</v>
      </c>
      <c r="S749" s="27">
        <v>0.0</v>
      </c>
      <c r="T749" s="21">
        <v>0.0</v>
      </c>
      <c r="U749" s="21">
        <v>0.0</v>
      </c>
      <c r="V749" s="25">
        <v>0.0</v>
      </c>
      <c r="W749" s="23">
        <v>0.0</v>
      </c>
      <c r="X749" s="23"/>
      <c r="Y749" s="21">
        <v>0.0</v>
      </c>
      <c r="Z749" s="21">
        <v>0.0</v>
      </c>
      <c r="AA749" s="25">
        <v>0.0</v>
      </c>
      <c r="AB749" s="23">
        <v>0.0</v>
      </c>
      <c r="AC749" s="24">
        <v>0.0</v>
      </c>
      <c r="AD749" s="21">
        <v>0.0</v>
      </c>
      <c r="AE749" s="21">
        <v>0.0</v>
      </c>
      <c r="AF749" s="25">
        <v>0.0</v>
      </c>
      <c r="AG749" s="23">
        <v>0.0</v>
      </c>
      <c r="AH749" s="27">
        <v>0.0</v>
      </c>
      <c r="AI749" s="21">
        <v>0.0</v>
      </c>
      <c r="AJ749" s="21">
        <v>0.0</v>
      </c>
    </row>
    <row r="750" hidden="1">
      <c r="A750" s="26"/>
      <c r="B750" s="26"/>
      <c r="C750" s="26"/>
      <c r="D750" s="26"/>
      <c r="E750" s="26"/>
      <c r="F750" s="21">
        <v>0.0</v>
      </c>
      <c r="G750" s="22">
        <v>0.0</v>
      </c>
      <c r="H750" s="23"/>
      <c r="I750" s="23">
        <v>0.1</v>
      </c>
      <c r="J750" s="23">
        <v>0.0</v>
      </c>
      <c r="K750" s="24">
        <v>0.0</v>
      </c>
      <c r="L750" s="25">
        <v>0.0</v>
      </c>
      <c r="M750" s="23">
        <v>0.0</v>
      </c>
      <c r="N750" s="26"/>
      <c r="O750" s="21">
        <v>0.0</v>
      </c>
      <c r="P750" s="21">
        <v>0.0</v>
      </c>
      <c r="Q750" s="25">
        <v>0.0</v>
      </c>
      <c r="R750" s="23">
        <v>0.0</v>
      </c>
      <c r="S750" s="27">
        <v>0.0</v>
      </c>
      <c r="T750" s="21">
        <v>0.0</v>
      </c>
      <c r="U750" s="21">
        <v>0.0</v>
      </c>
      <c r="V750" s="25">
        <v>0.0</v>
      </c>
      <c r="W750" s="23">
        <v>0.0</v>
      </c>
      <c r="X750" s="23"/>
      <c r="Y750" s="21">
        <v>0.0</v>
      </c>
      <c r="Z750" s="21">
        <v>0.0</v>
      </c>
      <c r="AA750" s="25">
        <v>0.0</v>
      </c>
      <c r="AB750" s="23">
        <v>0.0</v>
      </c>
      <c r="AC750" s="24">
        <v>0.0</v>
      </c>
      <c r="AD750" s="21">
        <v>0.0</v>
      </c>
      <c r="AE750" s="21">
        <v>0.0</v>
      </c>
      <c r="AF750" s="25">
        <v>0.0</v>
      </c>
      <c r="AG750" s="23">
        <v>0.0</v>
      </c>
      <c r="AH750" s="27">
        <v>0.0</v>
      </c>
      <c r="AI750" s="21">
        <v>0.0</v>
      </c>
      <c r="AJ750" s="21">
        <v>0.0</v>
      </c>
    </row>
    <row r="751" hidden="1">
      <c r="A751" s="26"/>
      <c r="B751" s="26"/>
      <c r="C751" s="26"/>
      <c r="D751" s="26"/>
      <c r="E751" s="26"/>
      <c r="F751" s="21">
        <v>0.0</v>
      </c>
      <c r="G751" s="22">
        <v>0.0</v>
      </c>
      <c r="H751" s="23"/>
      <c r="I751" s="23">
        <v>0.1</v>
      </c>
      <c r="J751" s="23">
        <v>0.0</v>
      </c>
      <c r="K751" s="24">
        <v>0.0</v>
      </c>
      <c r="L751" s="25">
        <v>0.0</v>
      </c>
      <c r="M751" s="23">
        <v>0.0</v>
      </c>
      <c r="N751" s="26"/>
      <c r="O751" s="21">
        <v>0.0</v>
      </c>
      <c r="P751" s="21">
        <v>0.0</v>
      </c>
      <c r="Q751" s="25">
        <v>0.0</v>
      </c>
      <c r="R751" s="23">
        <v>0.0</v>
      </c>
      <c r="S751" s="27">
        <v>0.0</v>
      </c>
      <c r="T751" s="21">
        <v>0.0</v>
      </c>
      <c r="U751" s="21">
        <v>0.0</v>
      </c>
      <c r="V751" s="25">
        <v>0.0</v>
      </c>
      <c r="W751" s="23">
        <v>0.0</v>
      </c>
      <c r="X751" s="23"/>
      <c r="Y751" s="21">
        <v>0.0</v>
      </c>
      <c r="Z751" s="21">
        <v>0.0</v>
      </c>
      <c r="AA751" s="25">
        <v>0.0</v>
      </c>
      <c r="AB751" s="23">
        <v>0.0</v>
      </c>
      <c r="AC751" s="24">
        <v>0.0</v>
      </c>
      <c r="AD751" s="21">
        <v>0.0</v>
      </c>
      <c r="AE751" s="21">
        <v>0.0</v>
      </c>
      <c r="AF751" s="25">
        <v>0.0</v>
      </c>
      <c r="AG751" s="23">
        <v>0.0</v>
      </c>
      <c r="AH751" s="27">
        <v>0.0</v>
      </c>
      <c r="AI751" s="21">
        <v>0.0</v>
      </c>
      <c r="AJ751" s="21">
        <v>0.0</v>
      </c>
    </row>
    <row r="752" hidden="1">
      <c r="A752" s="26"/>
      <c r="B752" s="26"/>
      <c r="C752" s="26"/>
      <c r="D752" s="26"/>
      <c r="E752" s="26"/>
      <c r="F752" s="21">
        <v>0.0</v>
      </c>
      <c r="G752" s="22">
        <v>0.0</v>
      </c>
      <c r="H752" s="23"/>
      <c r="I752" s="23">
        <v>0.1</v>
      </c>
      <c r="J752" s="23">
        <v>0.0</v>
      </c>
      <c r="K752" s="24">
        <v>0.0</v>
      </c>
      <c r="L752" s="25">
        <v>0.0</v>
      </c>
      <c r="M752" s="23">
        <v>0.0</v>
      </c>
      <c r="N752" s="26"/>
      <c r="O752" s="21">
        <v>0.0</v>
      </c>
      <c r="P752" s="21">
        <v>0.0</v>
      </c>
      <c r="Q752" s="25">
        <v>0.0</v>
      </c>
      <c r="R752" s="23">
        <v>0.0</v>
      </c>
      <c r="S752" s="27">
        <v>0.0</v>
      </c>
      <c r="T752" s="21">
        <v>0.0</v>
      </c>
      <c r="U752" s="21">
        <v>0.0</v>
      </c>
      <c r="V752" s="25">
        <v>0.0</v>
      </c>
      <c r="W752" s="23">
        <v>0.0</v>
      </c>
      <c r="X752" s="23"/>
      <c r="Y752" s="21">
        <v>0.0</v>
      </c>
      <c r="Z752" s="21">
        <v>0.0</v>
      </c>
      <c r="AA752" s="25">
        <v>0.0</v>
      </c>
      <c r="AB752" s="23">
        <v>0.0</v>
      </c>
      <c r="AC752" s="24">
        <v>0.0</v>
      </c>
      <c r="AD752" s="21">
        <v>0.0</v>
      </c>
      <c r="AE752" s="21">
        <v>0.0</v>
      </c>
      <c r="AF752" s="25">
        <v>0.0</v>
      </c>
      <c r="AG752" s="23">
        <v>0.0</v>
      </c>
      <c r="AH752" s="27">
        <v>0.0</v>
      </c>
      <c r="AI752" s="21">
        <v>0.0</v>
      </c>
      <c r="AJ752" s="21">
        <v>0.0</v>
      </c>
    </row>
    <row r="753" hidden="1">
      <c r="A753" s="26"/>
      <c r="B753" s="26"/>
      <c r="C753" s="26"/>
      <c r="D753" s="26"/>
      <c r="E753" s="26"/>
      <c r="F753" s="21">
        <v>0.0</v>
      </c>
      <c r="G753" s="22">
        <v>0.0</v>
      </c>
      <c r="H753" s="23"/>
      <c r="I753" s="23">
        <v>0.1</v>
      </c>
      <c r="J753" s="23">
        <v>0.0</v>
      </c>
      <c r="K753" s="24">
        <v>0.0</v>
      </c>
      <c r="L753" s="25">
        <v>0.0</v>
      </c>
      <c r="M753" s="23">
        <v>0.0</v>
      </c>
      <c r="N753" s="26"/>
      <c r="O753" s="21">
        <v>0.0</v>
      </c>
      <c r="P753" s="21">
        <v>0.0</v>
      </c>
      <c r="Q753" s="25">
        <v>0.0</v>
      </c>
      <c r="R753" s="23">
        <v>0.0</v>
      </c>
      <c r="S753" s="27">
        <v>0.0</v>
      </c>
      <c r="T753" s="21">
        <v>0.0</v>
      </c>
      <c r="U753" s="21">
        <v>0.0</v>
      </c>
      <c r="V753" s="25">
        <v>0.0</v>
      </c>
      <c r="W753" s="23">
        <v>0.0</v>
      </c>
      <c r="X753" s="23"/>
      <c r="Y753" s="21">
        <v>0.0</v>
      </c>
      <c r="Z753" s="21">
        <v>0.0</v>
      </c>
      <c r="AA753" s="25">
        <v>0.0</v>
      </c>
      <c r="AB753" s="23">
        <v>0.0</v>
      </c>
      <c r="AC753" s="24">
        <v>0.0</v>
      </c>
      <c r="AD753" s="21">
        <v>0.0</v>
      </c>
      <c r="AE753" s="21">
        <v>0.0</v>
      </c>
      <c r="AF753" s="25">
        <v>0.0</v>
      </c>
      <c r="AG753" s="23">
        <v>0.0</v>
      </c>
      <c r="AH753" s="27">
        <v>0.0</v>
      </c>
      <c r="AI753" s="21">
        <v>0.0</v>
      </c>
      <c r="AJ753" s="21">
        <v>0.0</v>
      </c>
    </row>
    <row r="754" hidden="1">
      <c r="A754" s="26"/>
      <c r="B754" s="26"/>
      <c r="C754" s="26"/>
      <c r="D754" s="26"/>
      <c r="E754" s="26"/>
      <c r="F754" s="21">
        <v>0.0</v>
      </c>
      <c r="G754" s="22">
        <v>0.0</v>
      </c>
      <c r="H754" s="23"/>
      <c r="I754" s="23">
        <v>0.1</v>
      </c>
      <c r="J754" s="23">
        <v>0.0</v>
      </c>
      <c r="K754" s="24">
        <v>0.0</v>
      </c>
      <c r="L754" s="25">
        <v>0.0</v>
      </c>
      <c r="M754" s="23">
        <v>0.0</v>
      </c>
      <c r="N754" s="26"/>
      <c r="O754" s="21">
        <v>0.0</v>
      </c>
      <c r="P754" s="21">
        <v>0.0</v>
      </c>
      <c r="Q754" s="25">
        <v>0.0</v>
      </c>
      <c r="R754" s="23">
        <v>0.0</v>
      </c>
      <c r="S754" s="27">
        <v>0.0</v>
      </c>
      <c r="T754" s="21">
        <v>0.0</v>
      </c>
      <c r="U754" s="21">
        <v>0.0</v>
      </c>
      <c r="V754" s="25">
        <v>0.0</v>
      </c>
      <c r="W754" s="23">
        <v>0.0</v>
      </c>
      <c r="X754" s="23"/>
      <c r="Y754" s="21">
        <v>0.0</v>
      </c>
      <c r="Z754" s="21">
        <v>0.0</v>
      </c>
      <c r="AA754" s="25">
        <v>0.0</v>
      </c>
      <c r="AB754" s="23">
        <v>0.0</v>
      </c>
      <c r="AC754" s="24">
        <v>0.0</v>
      </c>
      <c r="AD754" s="21">
        <v>0.0</v>
      </c>
      <c r="AE754" s="21">
        <v>0.0</v>
      </c>
      <c r="AF754" s="25">
        <v>0.0</v>
      </c>
      <c r="AG754" s="23">
        <v>0.0</v>
      </c>
      <c r="AH754" s="27">
        <v>0.0</v>
      </c>
      <c r="AI754" s="21">
        <v>0.0</v>
      </c>
      <c r="AJ754" s="21">
        <v>0.0</v>
      </c>
    </row>
    <row r="755" hidden="1">
      <c r="A755" s="26"/>
      <c r="B755" s="26"/>
      <c r="C755" s="26"/>
      <c r="D755" s="26"/>
      <c r="E755" s="26"/>
      <c r="F755" s="21">
        <v>0.0</v>
      </c>
      <c r="G755" s="22">
        <v>0.0</v>
      </c>
      <c r="H755" s="23"/>
      <c r="I755" s="23">
        <v>0.1</v>
      </c>
      <c r="J755" s="23">
        <v>0.0</v>
      </c>
      <c r="K755" s="24">
        <v>0.0</v>
      </c>
      <c r="L755" s="25">
        <v>0.0</v>
      </c>
      <c r="M755" s="23">
        <v>0.0</v>
      </c>
      <c r="N755" s="26"/>
      <c r="O755" s="21">
        <v>0.0</v>
      </c>
      <c r="P755" s="21">
        <v>0.0</v>
      </c>
      <c r="Q755" s="25">
        <v>0.0</v>
      </c>
      <c r="R755" s="23">
        <v>0.0</v>
      </c>
      <c r="S755" s="27">
        <v>0.0</v>
      </c>
      <c r="T755" s="21">
        <v>0.0</v>
      </c>
      <c r="U755" s="21">
        <v>0.0</v>
      </c>
      <c r="V755" s="25">
        <v>0.0</v>
      </c>
      <c r="W755" s="23">
        <v>0.0</v>
      </c>
      <c r="X755" s="23"/>
      <c r="Y755" s="21">
        <v>0.0</v>
      </c>
      <c r="Z755" s="21">
        <v>0.0</v>
      </c>
      <c r="AA755" s="25">
        <v>0.0</v>
      </c>
      <c r="AB755" s="23">
        <v>0.0</v>
      </c>
      <c r="AC755" s="24">
        <v>0.0</v>
      </c>
      <c r="AD755" s="21">
        <v>0.0</v>
      </c>
      <c r="AE755" s="21">
        <v>0.0</v>
      </c>
      <c r="AF755" s="25">
        <v>0.0</v>
      </c>
      <c r="AG755" s="23">
        <v>0.0</v>
      </c>
      <c r="AH755" s="27">
        <v>0.0</v>
      </c>
      <c r="AI755" s="21">
        <v>0.0</v>
      </c>
      <c r="AJ755" s="21">
        <v>0.0</v>
      </c>
    </row>
    <row r="756" hidden="1">
      <c r="A756" s="26"/>
      <c r="B756" s="26"/>
      <c r="C756" s="26"/>
      <c r="D756" s="26"/>
      <c r="E756" s="26"/>
      <c r="F756" s="21">
        <v>0.0</v>
      </c>
      <c r="G756" s="22">
        <v>0.0</v>
      </c>
      <c r="H756" s="23"/>
      <c r="I756" s="23">
        <v>0.1</v>
      </c>
      <c r="J756" s="23">
        <v>0.0</v>
      </c>
      <c r="K756" s="24">
        <v>0.0</v>
      </c>
      <c r="L756" s="25">
        <v>0.0</v>
      </c>
      <c r="M756" s="23">
        <v>0.0</v>
      </c>
      <c r="N756" s="26"/>
      <c r="O756" s="21">
        <v>0.0</v>
      </c>
      <c r="P756" s="21">
        <v>0.0</v>
      </c>
      <c r="Q756" s="25">
        <v>0.0</v>
      </c>
      <c r="R756" s="23">
        <v>0.0</v>
      </c>
      <c r="S756" s="27">
        <v>0.0</v>
      </c>
      <c r="T756" s="21">
        <v>0.0</v>
      </c>
      <c r="U756" s="21">
        <v>0.0</v>
      </c>
      <c r="V756" s="25">
        <v>0.0</v>
      </c>
      <c r="W756" s="23">
        <v>0.0</v>
      </c>
      <c r="X756" s="23"/>
      <c r="Y756" s="21">
        <v>0.0</v>
      </c>
      <c r="Z756" s="21">
        <v>0.0</v>
      </c>
      <c r="AA756" s="25">
        <v>0.0</v>
      </c>
      <c r="AB756" s="23">
        <v>0.0</v>
      </c>
      <c r="AC756" s="24">
        <v>0.0</v>
      </c>
      <c r="AD756" s="21">
        <v>0.0</v>
      </c>
      <c r="AE756" s="21">
        <v>0.0</v>
      </c>
      <c r="AF756" s="25">
        <v>0.0</v>
      </c>
      <c r="AG756" s="23">
        <v>0.0</v>
      </c>
      <c r="AH756" s="27">
        <v>0.0</v>
      </c>
      <c r="AI756" s="21">
        <v>0.0</v>
      </c>
      <c r="AJ756" s="21">
        <v>0.0</v>
      </c>
    </row>
    <row r="757" hidden="1">
      <c r="A757" s="26"/>
      <c r="B757" s="26"/>
      <c r="C757" s="26"/>
      <c r="D757" s="26"/>
      <c r="E757" s="26"/>
      <c r="F757" s="21">
        <v>0.0</v>
      </c>
      <c r="G757" s="22">
        <v>0.0</v>
      </c>
      <c r="H757" s="23"/>
      <c r="I757" s="23">
        <v>0.1</v>
      </c>
      <c r="J757" s="23">
        <v>0.0</v>
      </c>
      <c r="K757" s="24">
        <v>0.0</v>
      </c>
      <c r="L757" s="25">
        <v>0.0</v>
      </c>
      <c r="M757" s="23">
        <v>0.0</v>
      </c>
      <c r="N757" s="26"/>
      <c r="O757" s="21">
        <v>0.0</v>
      </c>
      <c r="P757" s="21">
        <v>0.0</v>
      </c>
      <c r="Q757" s="25">
        <v>0.0</v>
      </c>
      <c r="R757" s="23">
        <v>0.0</v>
      </c>
      <c r="S757" s="27">
        <v>0.0</v>
      </c>
      <c r="T757" s="21">
        <v>0.0</v>
      </c>
      <c r="U757" s="21">
        <v>0.0</v>
      </c>
      <c r="V757" s="25">
        <v>0.0</v>
      </c>
      <c r="W757" s="23">
        <v>0.0</v>
      </c>
      <c r="X757" s="23"/>
      <c r="Y757" s="21">
        <v>0.0</v>
      </c>
      <c r="Z757" s="21">
        <v>0.0</v>
      </c>
      <c r="AA757" s="25">
        <v>0.0</v>
      </c>
      <c r="AB757" s="23">
        <v>0.0</v>
      </c>
      <c r="AC757" s="24">
        <v>0.0</v>
      </c>
      <c r="AD757" s="21">
        <v>0.0</v>
      </c>
      <c r="AE757" s="21">
        <v>0.0</v>
      </c>
      <c r="AF757" s="25">
        <v>0.0</v>
      </c>
      <c r="AG757" s="23">
        <v>0.0</v>
      </c>
      <c r="AH757" s="27">
        <v>0.0</v>
      </c>
      <c r="AI757" s="21">
        <v>0.0</v>
      </c>
      <c r="AJ757" s="21">
        <v>0.0</v>
      </c>
    </row>
    <row r="758" hidden="1">
      <c r="A758" s="26"/>
      <c r="B758" s="26"/>
      <c r="C758" s="26"/>
      <c r="D758" s="26"/>
      <c r="E758" s="26"/>
      <c r="F758" s="21">
        <v>0.0</v>
      </c>
      <c r="G758" s="22">
        <v>0.0</v>
      </c>
      <c r="H758" s="23"/>
      <c r="I758" s="23">
        <v>0.1</v>
      </c>
      <c r="J758" s="23">
        <v>0.0</v>
      </c>
      <c r="K758" s="24">
        <v>0.0</v>
      </c>
      <c r="L758" s="25">
        <v>0.0</v>
      </c>
      <c r="M758" s="23">
        <v>0.0</v>
      </c>
      <c r="N758" s="26"/>
      <c r="O758" s="21">
        <v>0.0</v>
      </c>
      <c r="P758" s="21">
        <v>0.0</v>
      </c>
      <c r="Q758" s="25">
        <v>0.0</v>
      </c>
      <c r="R758" s="23">
        <v>0.0</v>
      </c>
      <c r="S758" s="27">
        <v>0.0</v>
      </c>
      <c r="T758" s="21">
        <v>0.0</v>
      </c>
      <c r="U758" s="21">
        <v>0.0</v>
      </c>
      <c r="V758" s="25">
        <v>0.0</v>
      </c>
      <c r="W758" s="23">
        <v>0.0</v>
      </c>
      <c r="X758" s="23"/>
      <c r="Y758" s="21">
        <v>0.0</v>
      </c>
      <c r="Z758" s="21">
        <v>0.0</v>
      </c>
      <c r="AA758" s="25">
        <v>0.0</v>
      </c>
      <c r="AB758" s="23">
        <v>0.0</v>
      </c>
      <c r="AC758" s="24">
        <v>0.0</v>
      </c>
      <c r="AD758" s="21">
        <v>0.0</v>
      </c>
      <c r="AE758" s="21">
        <v>0.0</v>
      </c>
      <c r="AF758" s="25">
        <v>0.0</v>
      </c>
      <c r="AG758" s="23">
        <v>0.0</v>
      </c>
      <c r="AH758" s="27">
        <v>0.0</v>
      </c>
      <c r="AI758" s="21">
        <v>0.0</v>
      </c>
      <c r="AJ758" s="21">
        <v>0.0</v>
      </c>
    </row>
    <row r="759" hidden="1">
      <c r="A759" s="26"/>
      <c r="B759" s="26"/>
      <c r="C759" s="26"/>
      <c r="D759" s="26"/>
      <c r="E759" s="26"/>
      <c r="F759" s="21">
        <v>0.0</v>
      </c>
      <c r="G759" s="22">
        <v>0.0</v>
      </c>
      <c r="H759" s="23"/>
      <c r="I759" s="23">
        <v>0.1</v>
      </c>
      <c r="J759" s="23">
        <v>0.0</v>
      </c>
      <c r="K759" s="24">
        <v>0.0</v>
      </c>
      <c r="L759" s="25">
        <v>0.0</v>
      </c>
      <c r="M759" s="23">
        <v>0.0</v>
      </c>
      <c r="N759" s="26"/>
      <c r="O759" s="21">
        <v>0.0</v>
      </c>
      <c r="P759" s="21">
        <v>0.0</v>
      </c>
      <c r="Q759" s="25">
        <v>0.0</v>
      </c>
      <c r="R759" s="23">
        <v>0.0</v>
      </c>
      <c r="S759" s="27">
        <v>0.0</v>
      </c>
      <c r="T759" s="21">
        <v>0.0</v>
      </c>
      <c r="U759" s="21">
        <v>0.0</v>
      </c>
      <c r="V759" s="25">
        <v>0.0</v>
      </c>
      <c r="W759" s="23">
        <v>0.0</v>
      </c>
      <c r="X759" s="23"/>
      <c r="Y759" s="21">
        <v>0.0</v>
      </c>
      <c r="Z759" s="21">
        <v>0.0</v>
      </c>
      <c r="AA759" s="25">
        <v>0.0</v>
      </c>
      <c r="AB759" s="23">
        <v>0.0</v>
      </c>
      <c r="AC759" s="24">
        <v>0.0</v>
      </c>
      <c r="AD759" s="21">
        <v>0.0</v>
      </c>
      <c r="AE759" s="21">
        <v>0.0</v>
      </c>
      <c r="AF759" s="25">
        <v>0.0</v>
      </c>
      <c r="AG759" s="23">
        <v>0.0</v>
      </c>
      <c r="AH759" s="27">
        <v>0.0</v>
      </c>
      <c r="AI759" s="21">
        <v>0.0</v>
      </c>
      <c r="AJ759" s="21">
        <v>0.0</v>
      </c>
    </row>
    <row r="760" hidden="1">
      <c r="A760" s="26"/>
      <c r="B760" s="26"/>
      <c r="C760" s="26"/>
      <c r="D760" s="26"/>
      <c r="E760" s="26"/>
      <c r="F760" s="21">
        <v>0.0</v>
      </c>
      <c r="G760" s="22">
        <v>0.0</v>
      </c>
      <c r="H760" s="23"/>
      <c r="I760" s="23">
        <v>0.1</v>
      </c>
      <c r="J760" s="23">
        <v>0.0</v>
      </c>
      <c r="K760" s="24">
        <v>0.0</v>
      </c>
      <c r="L760" s="25">
        <v>0.0</v>
      </c>
      <c r="M760" s="23">
        <v>0.0</v>
      </c>
      <c r="N760" s="26"/>
      <c r="O760" s="21">
        <v>0.0</v>
      </c>
      <c r="P760" s="21">
        <v>0.0</v>
      </c>
      <c r="Q760" s="25">
        <v>0.0</v>
      </c>
      <c r="R760" s="23">
        <v>0.0</v>
      </c>
      <c r="S760" s="27">
        <v>0.0</v>
      </c>
      <c r="T760" s="21">
        <v>0.0</v>
      </c>
      <c r="U760" s="21">
        <v>0.0</v>
      </c>
      <c r="V760" s="25">
        <v>0.0</v>
      </c>
      <c r="W760" s="23">
        <v>0.0</v>
      </c>
      <c r="X760" s="23"/>
      <c r="Y760" s="21">
        <v>0.0</v>
      </c>
      <c r="Z760" s="21">
        <v>0.0</v>
      </c>
      <c r="AA760" s="25">
        <v>0.0</v>
      </c>
      <c r="AB760" s="23">
        <v>0.0</v>
      </c>
      <c r="AC760" s="24">
        <v>0.0</v>
      </c>
      <c r="AD760" s="21">
        <v>0.0</v>
      </c>
      <c r="AE760" s="21">
        <v>0.0</v>
      </c>
      <c r="AF760" s="25">
        <v>0.0</v>
      </c>
      <c r="AG760" s="23">
        <v>0.0</v>
      </c>
      <c r="AH760" s="27">
        <v>0.0</v>
      </c>
      <c r="AI760" s="21">
        <v>0.0</v>
      </c>
      <c r="AJ760" s="21">
        <v>0.0</v>
      </c>
    </row>
    <row r="761" hidden="1">
      <c r="A761" s="26"/>
      <c r="B761" s="26"/>
      <c r="C761" s="26"/>
      <c r="D761" s="26"/>
      <c r="E761" s="26"/>
      <c r="F761" s="21">
        <v>0.0</v>
      </c>
      <c r="G761" s="22">
        <v>0.0</v>
      </c>
      <c r="H761" s="23"/>
      <c r="I761" s="23">
        <v>0.1</v>
      </c>
      <c r="J761" s="23">
        <v>0.0</v>
      </c>
      <c r="K761" s="24">
        <v>0.0</v>
      </c>
      <c r="L761" s="25">
        <v>0.0</v>
      </c>
      <c r="M761" s="23">
        <v>0.0</v>
      </c>
      <c r="N761" s="26"/>
      <c r="O761" s="21">
        <v>0.0</v>
      </c>
      <c r="P761" s="21">
        <v>0.0</v>
      </c>
      <c r="Q761" s="25">
        <v>0.0</v>
      </c>
      <c r="R761" s="23">
        <v>0.0</v>
      </c>
      <c r="S761" s="27">
        <v>0.0</v>
      </c>
      <c r="T761" s="21">
        <v>0.0</v>
      </c>
      <c r="U761" s="21">
        <v>0.0</v>
      </c>
      <c r="V761" s="25">
        <v>0.0</v>
      </c>
      <c r="W761" s="23">
        <v>0.0</v>
      </c>
      <c r="X761" s="23"/>
      <c r="Y761" s="21">
        <v>0.0</v>
      </c>
      <c r="Z761" s="21">
        <v>0.0</v>
      </c>
      <c r="AA761" s="25">
        <v>0.0</v>
      </c>
      <c r="AB761" s="23">
        <v>0.0</v>
      </c>
      <c r="AC761" s="24">
        <v>0.0</v>
      </c>
      <c r="AD761" s="21">
        <v>0.0</v>
      </c>
      <c r="AE761" s="21">
        <v>0.0</v>
      </c>
      <c r="AF761" s="25">
        <v>0.0</v>
      </c>
      <c r="AG761" s="23">
        <v>0.0</v>
      </c>
      <c r="AH761" s="27">
        <v>0.0</v>
      </c>
      <c r="AI761" s="21">
        <v>0.0</v>
      </c>
      <c r="AJ761" s="21">
        <v>0.0</v>
      </c>
    </row>
    <row r="762" hidden="1">
      <c r="A762" s="26"/>
      <c r="B762" s="26"/>
      <c r="C762" s="26"/>
      <c r="D762" s="26"/>
      <c r="E762" s="26"/>
      <c r="F762" s="21">
        <v>0.0</v>
      </c>
      <c r="G762" s="22">
        <v>0.0</v>
      </c>
      <c r="H762" s="23"/>
      <c r="I762" s="23">
        <v>0.1</v>
      </c>
      <c r="J762" s="23">
        <v>0.0</v>
      </c>
      <c r="K762" s="24">
        <v>0.0</v>
      </c>
      <c r="L762" s="25">
        <v>0.0</v>
      </c>
      <c r="M762" s="23">
        <v>0.0</v>
      </c>
      <c r="N762" s="26"/>
      <c r="O762" s="21">
        <v>0.0</v>
      </c>
      <c r="P762" s="21">
        <v>0.0</v>
      </c>
      <c r="Q762" s="25">
        <v>0.0</v>
      </c>
      <c r="R762" s="23">
        <v>0.0</v>
      </c>
      <c r="S762" s="27">
        <v>0.0</v>
      </c>
      <c r="T762" s="21">
        <v>0.0</v>
      </c>
      <c r="U762" s="21">
        <v>0.0</v>
      </c>
      <c r="V762" s="25">
        <v>0.0</v>
      </c>
      <c r="W762" s="23">
        <v>0.0</v>
      </c>
      <c r="X762" s="23"/>
      <c r="Y762" s="21">
        <v>0.0</v>
      </c>
      <c r="Z762" s="21">
        <v>0.0</v>
      </c>
      <c r="AA762" s="25">
        <v>0.0</v>
      </c>
      <c r="AB762" s="23">
        <v>0.0</v>
      </c>
      <c r="AC762" s="24">
        <v>0.0</v>
      </c>
      <c r="AD762" s="21">
        <v>0.0</v>
      </c>
      <c r="AE762" s="21">
        <v>0.0</v>
      </c>
      <c r="AF762" s="25">
        <v>0.0</v>
      </c>
      <c r="AG762" s="23">
        <v>0.0</v>
      </c>
      <c r="AH762" s="27">
        <v>0.0</v>
      </c>
      <c r="AI762" s="21">
        <v>0.0</v>
      </c>
      <c r="AJ762" s="21">
        <v>0.0</v>
      </c>
    </row>
    <row r="763" hidden="1">
      <c r="A763" s="26"/>
      <c r="B763" s="26"/>
      <c r="C763" s="26"/>
      <c r="D763" s="26"/>
      <c r="E763" s="26"/>
      <c r="F763" s="21">
        <v>0.0</v>
      </c>
      <c r="G763" s="22">
        <v>0.0</v>
      </c>
      <c r="H763" s="23"/>
      <c r="I763" s="23">
        <v>0.1</v>
      </c>
      <c r="J763" s="23">
        <v>0.0</v>
      </c>
      <c r="K763" s="24">
        <v>0.0</v>
      </c>
      <c r="L763" s="25">
        <v>0.0</v>
      </c>
      <c r="M763" s="23">
        <v>0.0</v>
      </c>
      <c r="N763" s="26"/>
      <c r="O763" s="21">
        <v>0.0</v>
      </c>
      <c r="P763" s="21">
        <v>0.0</v>
      </c>
      <c r="Q763" s="25">
        <v>0.0</v>
      </c>
      <c r="R763" s="23">
        <v>0.0</v>
      </c>
      <c r="S763" s="27">
        <v>0.0</v>
      </c>
      <c r="T763" s="21">
        <v>0.0</v>
      </c>
      <c r="U763" s="21">
        <v>0.0</v>
      </c>
      <c r="V763" s="25">
        <v>0.0</v>
      </c>
      <c r="W763" s="23">
        <v>0.0</v>
      </c>
      <c r="X763" s="23"/>
      <c r="Y763" s="21">
        <v>0.0</v>
      </c>
      <c r="Z763" s="21">
        <v>0.0</v>
      </c>
      <c r="AA763" s="25">
        <v>0.0</v>
      </c>
      <c r="AB763" s="23">
        <v>0.0</v>
      </c>
      <c r="AC763" s="24">
        <v>0.0</v>
      </c>
      <c r="AD763" s="21">
        <v>0.0</v>
      </c>
      <c r="AE763" s="21">
        <v>0.0</v>
      </c>
      <c r="AF763" s="25">
        <v>0.0</v>
      </c>
      <c r="AG763" s="23">
        <v>0.0</v>
      </c>
      <c r="AH763" s="27">
        <v>0.0</v>
      </c>
      <c r="AI763" s="21">
        <v>0.0</v>
      </c>
      <c r="AJ763" s="21">
        <v>0.0</v>
      </c>
    </row>
    <row r="764" hidden="1">
      <c r="A764" s="26"/>
      <c r="B764" s="26"/>
      <c r="C764" s="26"/>
      <c r="D764" s="26"/>
      <c r="E764" s="26"/>
      <c r="F764" s="21">
        <v>0.0</v>
      </c>
      <c r="G764" s="22">
        <v>0.0</v>
      </c>
      <c r="H764" s="23"/>
      <c r="I764" s="23">
        <v>0.1</v>
      </c>
      <c r="J764" s="23">
        <v>0.0</v>
      </c>
      <c r="K764" s="24">
        <v>0.0</v>
      </c>
      <c r="L764" s="25">
        <v>0.0</v>
      </c>
      <c r="M764" s="23">
        <v>0.0</v>
      </c>
      <c r="N764" s="26"/>
      <c r="O764" s="21">
        <v>0.0</v>
      </c>
      <c r="P764" s="21">
        <v>0.0</v>
      </c>
      <c r="Q764" s="25">
        <v>0.0</v>
      </c>
      <c r="R764" s="23">
        <v>0.0</v>
      </c>
      <c r="S764" s="27">
        <v>0.0</v>
      </c>
      <c r="T764" s="21">
        <v>0.0</v>
      </c>
      <c r="U764" s="21">
        <v>0.0</v>
      </c>
      <c r="V764" s="25">
        <v>0.0</v>
      </c>
      <c r="W764" s="23">
        <v>0.0</v>
      </c>
      <c r="X764" s="23"/>
      <c r="Y764" s="21">
        <v>0.0</v>
      </c>
      <c r="Z764" s="21">
        <v>0.0</v>
      </c>
      <c r="AA764" s="25">
        <v>0.0</v>
      </c>
      <c r="AB764" s="23">
        <v>0.0</v>
      </c>
      <c r="AC764" s="24">
        <v>0.0</v>
      </c>
      <c r="AD764" s="21">
        <v>0.0</v>
      </c>
      <c r="AE764" s="21">
        <v>0.0</v>
      </c>
      <c r="AF764" s="25">
        <v>0.0</v>
      </c>
      <c r="AG764" s="23">
        <v>0.0</v>
      </c>
      <c r="AH764" s="27">
        <v>0.0</v>
      </c>
      <c r="AI764" s="21">
        <v>0.0</v>
      </c>
      <c r="AJ764" s="21">
        <v>0.0</v>
      </c>
    </row>
    <row r="765" hidden="1">
      <c r="A765" s="26"/>
      <c r="B765" s="26"/>
      <c r="C765" s="26"/>
      <c r="D765" s="26"/>
      <c r="E765" s="26"/>
      <c r="F765" s="21">
        <v>0.0</v>
      </c>
      <c r="G765" s="22">
        <v>0.0</v>
      </c>
      <c r="H765" s="23"/>
      <c r="I765" s="23">
        <v>0.1</v>
      </c>
      <c r="J765" s="23">
        <v>0.0</v>
      </c>
      <c r="K765" s="24">
        <v>0.0</v>
      </c>
      <c r="L765" s="25">
        <v>0.0</v>
      </c>
      <c r="M765" s="23">
        <v>0.0</v>
      </c>
      <c r="N765" s="26"/>
      <c r="O765" s="21">
        <v>0.0</v>
      </c>
      <c r="P765" s="21">
        <v>0.0</v>
      </c>
      <c r="Q765" s="25">
        <v>0.0</v>
      </c>
      <c r="R765" s="23">
        <v>0.0</v>
      </c>
      <c r="S765" s="27">
        <v>0.0</v>
      </c>
      <c r="T765" s="21">
        <v>0.0</v>
      </c>
      <c r="U765" s="21">
        <v>0.0</v>
      </c>
      <c r="V765" s="25">
        <v>0.0</v>
      </c>
      <c r="W765" s="23">
        <v>0.0</v>
      </c>
      <c r="X765" s="23"/>
      <c r="Y765" s="21">
        <v>0.0</v>
      </c>
      <c r="Z765" s="21">
        <v>0.0</v>
      </c>
      <c r="AA765" s="25">
        <v>0.0</v>
      </c>
      <c r="AB765" s="23">
        <v>0.0</v>
      </c>
      <c r="AC765" s="24">
        <v>0.0</v>
      </c>
      <c r="AD765" s="21">
        <v>0.0</v>
      </c>
      <c r="AE765" s="21">
        <v>0.0</v>
      </c>
      <c r="AF765" s="25">
        <v>0.0</v>
      </c>
      <c r="AG765" s="23">
        <v>0.0</v>
      </c>
      <c r="AH765" s="27">
        <v>0.0</v>
      </c>
      <c r="AI765" s="21">
        <v>0.0</v>
      </c>
      <c r="AJ765" s="21">
        <v>0.0</v>
      </c>
    </row>
    <row r="766" hidden="1">
      <c r="A766" s="26"/>
      <c r="B766" s="26"/>
      <c r="C766" s="26"/>
      <c r="D766" s="26"/>
      <c r="E766" s="26"/>
      <c r="F766" s="21">
        <v>0.0</v>
      </c>
      <c r="G766" s="22">
        <v>0.0</v>
      </c>
      <c r="H766" s="23"/>
      <c r="I766" s="23">
        <v>0.1</v>
      </c>
      <c r="J766" s="23">
        <v>0.0</v>
      </c>
      <c r="K766" s="24">
        <v>0.0</v>
      </c>
      <c r="L766" s="25">
        <v>0.0</v>
      </c>
      <c r="M766" s="23">
        <v>0.0</v>
      </c>
      <c r="N766" s="26"/>
      <c r="O766" s="21">
        <v>0.0</v>
      </c>
      <c r="P766" s="21">
        <v>0.0</v>
      </c>
      <c r="Q766" s="25">
        <v>0.0</v>
      </c>
      <c r="R766" s="23">
        <v>0.0</v>
      </c>
      <c r="S766" s="27">
        <v>0.0</v>
      </c>
      <c r="T766" s="21">
        <v>0.0</v>
      </c>
      <c r="U766" s="21">
        <v>0.0</v>
      </c>
      <c r="V766" s="25">
        <v>0.0</v>
      </c>
      <c r="W766" s="23">
        <v>0.0</v>
      </c>
      <c r="X766" s="23"/>
      <c r="Y766" s="21">
        <v>0.0</v>
      </c>
      <c r="Z766" s="21">
        <v>0.0</v>
      </c>
      <c r="AA766" s="25">
        <v>0.0</v>
      </c>
      <c r="AB766" s="23">
        <v>0.0</v>
      </c>
      <c r="AC766" s="24">
        <v>0.0</v>
      </c>
      <c r="AD766" s="21">
        <v>0.0</v>
      </c>
      <c r="AE766" s="21">
        <v>0.0</v>
      </c>
      <c r="AF766" s="25">
        <v>0.0</v>
      </c>
      <c r="AG766" s="23">
        <v>0.0</v>
      </c>
      <c r="AH766" s="27">
        <v>0.0</v>
      </c>
      <c r="AI766" s="21">
        <v>0.0</v>
      </c>
      <c r="AJ766" s="21">
        <v>0.0</v>
      </c>
    </row>
    <row r="767" hidden="1">
      <c r="A767" s="26"/>
      <c r="B767" s="26"/>
      <c r="C767" s="26"/>
      <c r="D767" s="26"/>
      <c r="E767" s="26"/>
      <c r="F767" s="21">
        <v>0.0</v>
      </c>
      <c r="G767" s="22">
        <v>0.0</v>
      </c>
      <c r="H767" s="23"/>
      <c r="I767" s="23">
        <v>0.1</v>
      </c>
      <c r="J767" s="23">
        <v>0.0</v>
      </c>
      <c r="K767" s="24">
        <v>0.0</v>
      </c>
      <c r="L767" s="25">
        <v>0.0</v>
      </c>
      <c r="M767" s="23">
        <v>0.0</v>
      </c>
      <c r="N767" s="26"/>
      <c r="O767" s="21">
        <v>0.0</v>
      </c>
      <c r="P767" s="21">
        <v>0.0</v>
      </c>
      <c r="Q767" s="25">
        <v>0.0</v>
      </c>
      <c r="R767" s="23">
        <v>0.0</v>
      </c>
      <c r="S767" s="27">
        <v>0.0</v>
      </c>
      <c r="T767" s="21">
        <v>0.0</v>
      </c>
      <c r="U767" s="21">
        <v>0.0</v>
      </c>
      <c r="V767" s="25">
        <v>0.0</v>
      </c>
      <c r="W767" s="23">
        <v>0.0</v>
      </c>
      <c r="X767" s="23"/>
      <c r="Y767" s="21">
        <v>0.0</v>
      </c>
      <c r="Z767" s="21">
        <v>0.0</v>
      </c>
      <c r="AA767" s="25">
        <v>0.0</v>
      </c>
      <c r="AB767" s="23">
        <v>0.0</v>
      </c>
      <c r="AC767" s="24">
        <v>0.0</v>
      </c>
      <c r="AD767" s="21">
        <v>0.0</v>
      </c>
      <c r="AE767" s="21">
        <v>0.0</v>
      </c>
      <c r="AF767" s="25">
        <v>0.0</v>
      </c>
      <c r="AG767" s="23">
        <v>0.0</v>
      </c>
      <c r="AH767" s="27">
        <v>0.0</v>
      </c>
      <c r="AI767" s="21">
        <v>0.0</v>
      </c>
      <c r="AJ767" s="21">
        <v>0.0</v>
      </c>
    </row>
    <row r="768" hidden="1">
      <c r="A768" s="26"/>
      <c r="B768" s="26"/>
      <c r="C768" s="26"/>
      <c r="D768" s="26"/>
      <c r="E768" s="26"/>
      <c r="F768" s="21">
        <v>0.0</v>
      </c>
      <c r="G768" s="22">
        <v>0.0</v>
      </c>
      <c r="H768" s="23"/>
      <c r="I768" s="23">
        <v>0.1</v>
      </c>
      <c r="J768" s="23">
        <v>0.0</v>
      </c>
      <c r="K768" s="24">
        <v>0.0</v>
      </c>
      <c r="L768" s="25">
        <v>0.0</v>
      </c>
      <c r="M768" s="23">
        <v>0.0</v>
      </c>
      <c r="N768" s="26"/>
      <c r="O768" s="21">
        <v>0.0</v>
      </c>
      <c r="P768" s="21">
        <v>0.0</v>
      </c>
      <c r="Q768" s="25">
        <v>0.0</v>
      </c>
      <c r="R768" s="23">
        <v>0.0</v>
      </c>
      <c r="S768" s="27">
        <v>0.0</v>
      </c>
      <c r="T768" s="21">
        <v>0.0</v>
      </c>
      <c r="U768" s="21">
        <v>0.0</v>
      </c>
      <c r="V768" s="25">
        <v>0.0</v>
      </c>
      <c r="W768" s="23">
        <v>0.0</v>
      </c>
      <c r="X768" s="23"/>
      <c r="Y768" s="21">
        <v>0.0</v>
      </c>
      <c r="Z768" s="21">
        <v>0.0</v>
      </c>
      <c r="AA768" s="25">
        <v>0.0</v>
      </c>
      <c r="AB768" s="23">
        <v>0.0</v>
      </c>
      <c r="AC768" s="24">
        <v>0.0</v>
      </c>
      <c r="AD768" s="21">
        <v>0.0</v>
      </c>
      <c r="AE768" s="21">
        <v>0.0</v>
      </c>
      <c r="AF768" s="25">
        <v>0.0</v>
      </c>
      <c r="AG768" s="23">
        <v>0.0</v>
      </c>
      <c r="AH768" s="27">
        <v>0.0</v>
      </c>
      <c r="AI768" s="21">
        <v>0.0</v>
      </c>
      <c r="AJ768" s="21">
        <v>0.0</v>
      </c>
    </row>
    <row r="769" hidden="1">
      <c r="A769" s="26"/>
      <c r="B769" s="26"/>
      <c r="C769" s="26"/>
      <c r="D769" s="26"/>
      <c r="E769" s="26"/>
      <c r="F769" s="21">
        <v>0.0</v>
      </c>
      <c r="G769" s="22">
        <v>0.0</v>
      </c>
      <c r="H769" s="23"/>
      <c r="I769" s="23">
        <v>0.1</v>
      </c>
      <c r="J769" s="23">
        <v>0.0</v>
      </c>
      <c r="K769" s="24">
        <v>0.0</v>
      </c>
      <c r="L769" s="25">
        <v>0.0</v>
      </c>
      <c r="M769" s="23">
        <v>0.0</v>
      </c>
      <c r="N769" s="26"/>
      <c r="O769" s="21">
        <v>0.0</v>
      </c>
      <c r="P769" s="21">
        <v>0.0</v>
      </c>
      <c r="Q769" s="25">
        <v>0.0</v>
      </c>
      <c r="R769" s="23">
        <v>0.0</v>
      </c>
      <c r="S769" s="27">
        <v>0.0</v>
      </c>
      <c r="T769" s="21">
        <v>0.0</v>
      </c>
      <c r="U769" s="21">
        <v>0.0</v>
      </c>
      <c r="V769" s="25">
        <v>0.0</v>
      </c>
      <c r="W769" s="23">
        <v>0.0</v>
      </c>
      <c r="X769" s="23"/>
      <c r="Y769" s="21">
        <v>0.0</v>
      </c>
      <c r="Z769" s="21">
        <v>0.0</v>
      </c>
      <c r="AA769" s="25">
        <v>0.0</v>
      </c>
      <c r="AB769" s="23">
        <v>0.0</v>
      </c>
      <c r="AC769" s="24">
        <v>0.0</v>
      </c>
      <c r="AD769" s="21">
        <v>0.0</v>
      </c>
      <c r="AE769" s="21">
        <v>0.0</v>
      </c>
      <c r="AF769" s="25">
        <v>0.0</v>
      </c>
      <c r="AG769" s="23">
        <v>0.0</v>
      </c>
      <c r="AH769" s="27">
        <v>0.0</v>
      </c>
      <c r="AI769" s="21">
        <v>0.0</v>
      </c>
      <c r="AJ769" s="21">
        <v>0.0</v>
      </c>
    </row>
    <row r="770" hidden="1">
      <c r="A770" s="26"/>
      <c r="B770" s="26"/>
      <c r="C770" s="26"/>
      <c r="D770" s="26"/>
      <c r="E770" s="26"/>
      <c r="F770" s="21">
        <v>0.0</v>
      </c>
      <c r="G770" s="22">
        <v>0.0</v>
      </c>
      <c r="H770" s="23"/>
      <c r="I770" s="23">
        <v>0.1</v>
      </c>
      <c r="J770" s="23">
        <v>0.0</v>
      </c>
      <c r="K770" s="24">
        <v>0.0</v>
      </c>
      <c r="L770" s="25">
        <v>0.0</v>
      </c>
      <c r="M770" s="23">
        <v>0.0</v>
      </c>
      <c r="N770" s="26"/>
      <c r="O770" s="21">
        <v>0.0</v>
      </c>
      <c r="P770" s="21">
        <v>0.0</v>
      </c>
      <c r="Q770" s="25">
        <v>0.0</v>
      </c>
      <c r="R770" s="23">
        <v>0.0</v>
      </c>
      <c r="S770" s="27">
        <v>0.0</v>
      </c>
      <c r="T770" s="21">
        <v>0.0</v>
      </c>
      <c r="U770" s="21">
        <v>0.0</v>
      </c>
      <c r="V770" s="25">
        <v>0.0</v>
      </c>
      <c r="W770" s="23">
        <v>0.0</v>
      </c>
      <c r="X770" s="23"/>
      <c r="Y770" s="21">
        <v>0.0</v>
      </c>
      <c r="Z770" s="21">
        <v>0.0</v>
      </c>
      <c r="AA770" s="25">
        <v>0.0</v>
      </c>
      <c r="AB770" s="23">
        <v>0.0</v>
      </c>
      <c r="AC770" s="24">
        <v>0.0</v>
      </c>
      <c r="AD770" s="21">
        <v>0.0</v>
      </c>
      <c r="AE770" s="21">
        <v>0.0</v>
      </c>
      <c r="AF770" s="25">
        <v>0.0</v>
      </c>
      <c r="AG770" s="23">
        <v>0.0</v>
      </c>
      <c r="AH770" s="27">
        <v>0.0</v>
      </c>
      <c r="AI770" s="21">
        <v>0.0</v>
      </c>
      <c r="AJ770" s="21">
        <v>0.0</v>
      </c>
    </row>
    <row r="771" hidden="1">
      <c r="A771" s="26"/>
      <c r="B771" s="26"/>
      <c r="C771" s="26"/>
      <c r="D771" s="26"/>
      <c r="E771" s="26"/>
      <c r="F771" s="21">
        <v>0.0</v>
      </c>
      <c r="G771" s="22">
        <v>0.0</v>
      </c>
      <c r="H771" s="23"/>
      <c r="I771" s="23">
        <v>0.1</v>
      </c>
      <c r="J771" s="23">
        <v>0.0</v>
      </c>
      <c r="K771" s="24">
        <v>0.0</v>
      </c>
      <c r="L771" s="25">
        <v>0.0</v>
      </c>
      <c r="M771" s="23">
        <v>0.0</v>
      </c>
      <c r="N771" s="26"/>
      <c r="O771" s="21">
        <v>0.0</v>
      </c>
      <c r="P771" s="21">
        <v>0.0</v>
      </c>
      <c r="Q771" s="25">
        <v>0.0</v>
      </c>
      <c r="R771" s="23">
        <v>0.0</v>
      </c>
      <c r="S771" s="27">
        <v>0.0</v>
      </c>
      <c r="T771" s="21">
        <v>0.0</v>
      </c>
      <c r="U771" s="21">
        <v>0.0</v>
      </c>
      <c r="V771" s="25">
        <v>0.0</v>
      </c>
      <c r="W771" s="23">
        <v>0.0</v>
      </c>
      <c r="X771" s="23"/>
      <c r="Y771" s="21">
        <v>0.0</v>
      </c>
      <c r="Z771" s="21">
        <v>0.0</v>
      </c>
      <c r="AA771" s="25">
        <v>0.0</v>
      </c>
      <c r="AB771" s="23">
        <v>0.0</v>
      </c>
      <c r="AC771" s="24">
        <v>0.0</v>
      </c>
      <c r="AD771" s="21">
        <v>0.0</v>
      </c>
      <c r="AE771" s="21">
        <v>0.0</v>
      </c>
      <c r="AF771" s="25">
        <v>0.0</v>
      </c>
      <c r="AG771" s="23">
        <v>0.0</v>
      </c>
      <c r="AH771" s="27">
        <v>0.0</v>
      </c>
      <c r="AI771" s="21">
        <v>0.0</v>
      </c>
      <c r="AJ771" s="21">
        <v>0.0</v>
      </c>
    </row>
    <row r="772" hidden="1">
      <c r="A772" s="26"/>
      <c r="B772" s="26"/>
      <c r="C772" s="26"/>
      <c r="D772" s="26"/>
      <c r="E772" s="26"/>
      <c r="F772" s="21">
        <v>0.0</v>
      </c>
      <c r="G772" s="22">
        <v>0.0</v>
      </c>
      <c r="H772" s="23"/>
      <c r="I772" s="23">
        <v>0.1</v>
      </c>
      <c r="J772" s="23">
        <v>0.0</v>
      </c>
      <c r="K772" s="24">
        <v>0.0</v>
      </c>
      <c r="L772" s="25">
        <v>0.0</v>
      </c>
      <c r="M772" s="23">
        <v>0.0</v>
      </c>
      <c r="N772" s="26"/>
      <c r="O772" s="21">
        <v>0.0</v>
      </c>
      <c r="P772" s="21">
        <v>0.0</v>
      </c>
      <c r="Q772" s="25">
        <v>0.0</v>
      </c>
      <c r="R772" s="23">
        <v>0.0</v>
      </c>
      <c r="S772" s="27">
        <v>0.0</v>
      </c>
      <c r="T772" s="21">
        <v>0.0</v>
      </c>
      <c r="U772" s="21">
        <v>0.0</v>
      </c>
      <c r="V772" s="25">
        <v>0.0</v>
      </c>
      <c r="W772" s="23">
        <v>0.0</v>
      </c>
      <c r="X772" s="23"/>
      <c r="Y772" s="21">
        <v>0.0</v>
      </c>
      <c r="Z772" s="21">
        <v>0.0</v>
      </c>
      <c r="AA772" s="25">
        <v>0.0</v>
      </c>
      <c r="AB772" s="23">
        <v>0.0</v>
      </c>
      <c r="AC772" s="24">
        <v>0.0</v>
      </c>
      <c r="AD772" s="21">
        <v>0.0</v>
      </c>
      <c r="AE772" s="21">
        <v>0.0</v>
      </c>
      <c r="AF772" s="25">
        <v>0.0</v>
      </c>
      <c r="AG772" s="23">
        <v>0.0</v>
      </c>
      <c r="AH772" s="27">
        <v>0.0</v>
      </c>
      <c r="AI772" s="21">
        <v>0.0</v>
      </c>
      <c r="AJ772" s="21">
        <v>0.0</v>
      </c>
    </row>
    <row r="773" hidden="1">
      <c r="A773" s="26"/>
      <c r="B773" s="26"/>
      <c r="C773" s="26"/>
      <c r="D773" s="26"/>
      <c r="E773" s="26"/>
      <c r="F773" s="21">
        <v>0.0</v>
      </c>
      <c r="G773" s="22">
        <v>0.0</v>
      </c>
      <c r="H773" s="23"/>
      <c r="I773" s="23">
        <v>0.1</v>
      </c>
      <c r="J773" s="23">
        <v>0.0</v>
      </c>
      <c r="K773" s="24">
        <v>0.0</v>
      </c>
      <c r="L773" s="25">
        <v>0.0</v>
      </c>
      <c r="M773" s="23">
        <v>0.0</v>
      </c>
      <c r="N773" s="26"/>
      <c r="O773" s="21">
        <v>0.0</v>
      </c>
      <c r="P773" s="21">
        <v>0.0</v>
      </c>
      <c r="Q773" s="25">
        <v>0.0</v>
      </c>
      <c r="R773" s="23">
        <v>0.0</v>
      </c>
      <c r="S773" s="27">
        <v>0.0</v>
      </c>
      <c r="T773" s="21">
        <v>0.0</v>
      </c>
      <c r="U773" s="21">
        <v>0.0</v>
      </c>
      <c r="V773" s="25">
        <v>0.0</v>
      </c>
      <c r="W773" s="23">
        <v>0.0</v>
      </c>
      <c r="X773" s="23"/>
      <c r="Y773" s="21">
        <v>0.0</v>
      </c>
      <c r="Z773" s="21">
        <v>0.0</v>
      </c>
      <c r="AA773" s="25">
        <v>0.0</v>
      </c>
      <c r="AB773" s="23">
        <v>0.0</v>
      </c>
      <c r="AC773" s="24">
        <v>0.0</v>
      </c>
      <c r="AD773" s="21">
        <v>0.0</v>
      </c>
      <c r="AE773" s="21">
        <v>0.0</v>
      </c>
      <c r="AF773" s="25">
        <v>0.0</v>
      </c>
      <c r="AG773" s="23">
        <v>0.0</v>
      </c>
      <c r="AH773" s="27">
        <v>0.0</v>
      </c>
      <c r="AI773" s="21">
        <v>0.0</v>
      </c>
      <c r="AJ773" s="21">
        <v>0.0</v>
      </c>
    </row>
    <row r="774" hidden="1">
      <c r="A774" s="26"/>
      <c r="B774" s="26"/>
      <c r="C774" s="26"/>
      <c r="D774" s="26"/>
      <c r="E774" s="26"/>
      <c r="F774" s="21">
        <v>0.0</v>
      </c>
      <c r="G774" s="22">
        <v>0.0</v>
      </c>
      <c r="H774" s="23"/>
      <c r="I774" s="23">
        <v>0.1</v>
      </c>
      <c r="J774" s="23">
        <v>0.0</v>
      </c>
      <c r="K774" s="24">
        <v>0.0</v>
      </c>
      <c r="L774" s="25">
        <v>0.0</v>
      </c>
      <c r="M774" s="23">
        <v>0.0</v>
      </c>
      <c r="N774" s="26"/>
      <c r="O774" s="21">
        <v>0.0</v>
      </c>
      <c r="P774" s="21">
        <v>0.0</v>
      </c>
      <c r="Q774" s="25">
        <v>0.0</v>
      </c>
      <c r="R774" s="23">
        <v>0.0</v>
      </c>
      <c r="S774" s="27">
        <v>0.0</v>
      </c>
      <c r="T774" s="21">
        <v>0.0</v>
      </c>
      <c r="U774" s="21">
        <v>0.0</v>
      </c>
      <c r="V774" s="25">
        <v>0.0</v>
      </c>
      <c r="W774" s="23">
        <v>0.0</v>
      </c>
      <c r="X774" s="23"/>
      <c r="Y774" s="21">
        <v>0.0</v>
      </c>
      <c r="Z774" s="21">
        <v>0.0</v>
      </c>
      <c r="AA774" s="25">
        <v>0.0</v>
      </c>
      <c r="AB774" s="23">
        <v>0.0</v>
      </c>
      <c r="AC774" s="24">
        <v>0.0</v>
      </c>
      <c r="AD774" s="21">
        <v>0.0</v>
      </c>
      <c r="AE774" s="21">
        <v>0.0</v>
      </c>
      <c r="AF774" s="25">
        <v>0.0</v>
      </c>
      <c r="AG774" s="23">
        <v>0.0</v>
      </c>
      <c r="AH774" s="27">
        <v>0.0</v>
      </c>
      <c r="AI774" s="21">
        <v>0.0</v>
      </c>
      <c r="AJ774" s="21">
        <v>0.0</v>
      </c>
    </row>
    <row r="775" hidden="1">
      <c r="A775" s="26"/>
      <c r="B775" s="26"/>
      <c r="C775" s="26"/>
      <c r="D775" s="26"/>
      <c r="E775" s="26"/>
      <c r="F775" s="21">
        <v>0.0</v>
      </c>
      <c r="G775" s="22">
        <v>0.0</v>
      </c>
      <c r="H775" s="23"/>
      <c r="I775" s="23">
        <v>0.1</v>
      </c>
      <c r="J775" s="23">
        <v>0.0</v>
      </c>
      <c r="K775" s="24">
        <v>0.0</v>
      </c>
      <c r="L775" s="25">
        <v>0.0</v>
      </c>
      <c r="M775" s="23">
        <v>0.0</v>
      </c>
      <c r="N775" s="26"/>
      <c r="O775" s="21">
        <v>0.0</v>
      </c>
      <c r="P775" s="21">
        <v>0.0</v>
      </c>
      <c r="Q775" s="25">
        <v>0.0</v>
      </c>
      <c r="R775" s="23">
        <v>0.0</v>
      </c>
      <c r="S775" s="27">
        <v>0.0</v>
      </c>
      <c r="T775" s="21">
        <v>0.0</v>
      </c>
      <c r="U775" s="21">
        <v>0.0</v>
      </c>
      <c r="V775" s="25">
        <v>0.0</v>
      </c>
      <c r="W775" s="23">
        <v>0.0</v>
      </c>
      <c r="X775" s="23"/>
      <c r="Y775" s="21">
        <v>0.0</v>
      </c>
      <c r="Z775" s="21">
        <v>0.0</v>
      </c>
      <c r="AA775" s="25">
        <v>0.0</v>
      </c>
      <c r="AB775" s="23">
        <v>0.0</v>
      </c>
      <c r="AC775" s="24">
        <v>0.0</v>
      </c>
      <c r="AD775" s="21">
        <v>0.0</v>
      </c>
      <c r="AE775" s="21">
        <v>0.0</v>
      </c>
      <c r="AF775" s="25">
        <v>0.0</v>
      </c>
      <c r="AG775" s="23">
        <v>0.0</v>
      </c>
      <c r="AH775" s="27">
        <v>0.0</v>
      </c>
      <c r="AI775" s="21">
        <v>0.0</v>
      </c>
      <c r="AJ775" s="21">
        <v>0.0</v>
      </c>
    </row>
    <row r="776" hidden="1">
      <c r="A776" s="26"/>
      <c r="B776" s="26"/>
      <c r="C776" s="26"/>
      <c r="D776" s="26"/>
      <c r="E776" s="26"/>
      <c r="F776" s="21">
        <v>0.0</v>
      </c>
      <c r="G776" s="22">
        <v>0.0</v>
      </c>
      <c r="H776" s="23"/>
      <c r="I776" s="23">
        <v>0.1</v>
      </c>
      <c r="J776" s="23">
        <v>0.0</v>
      </c>
      <c r="K776" s="24">
        <v>0.0</v>
      </c>
      <c r="L776" s="25">
        <v>0.0</v>
      </c>
      <c r="M776" s="23">
        <v>0.0</v>
      </c>
      <c r="N776" s="26"/>
      <c r="O776" s="21">
        <v>0.0</v>
      </c>
      <c r="P776" s="21">
        <v>0.0</v>
      </c>
      <c r="Q776" s="25">
        <v>0.0</v>
      </c>
      <c r="R776" s="23">
        <v>0.0</v>
      </c>
      <c r="S776" s="27">
        <v>0.0</v>
      </c>
      <c r="T776" s="21">
        <v>0.0</v>
      </c>
      <c r="U776" s="21">
        <v>0.0</v>
      </c>
      <c r="V776" s="25">
        <v>0.0</v>
      </c>
      <c r="W776" s="23">
        <v>0.0</v>
      </c>
      <c r="X776" s="23"/>
      <c r="Y776" s="21">
        <v>0.0</v>
      </c>
      <c r="Z776" s="21">
        <v>0.0</v>
      </c>
      <c r="AA776" s="25">
        <v>0.0</v>
      </c>
      <c r="AB776" s="23">
        <v>0.0</v>
      </c>
      <c r="AC776" s="24">
        <v>0.0</v>
      </c>
      <c r="AD776" s="21">
        <v>0.0</v>
      </c>
      <c r="AE776" s="21">
        <v>0.0</v>
      </c>
      <c r="AF776" s="25">
        <v>0.0</v>
      </c>
      <c r="AG776" s="23">
        <v>0.0</v>
      </c>
      <c r="AH776" s="27">
        <v>0.0</v>
      </c>
      <c r="AI776" s="21">
        <v>0.0</v>
      </c>
      <c r="AJ776" s="21">
        <v>0.0</v>
      </c>
    </row>
    <row r="777" hidden="1">
      <c r="A777" s="26"/>
      <c r="B777" s="26"/>
      <c r="C777" s="26"/>
      <c r="D777" s="26"/>
      <c r="E777" s="26"/>
      <c r="F777" s="21">
        <v>0.0</v>
      </c>
      <c r="G777" s="22">
        <v>0.0</v>
      </c>
      <c r="H777" s="23"/>
      <c r="I777" s="23">
        <v>0.1</v>
      </c>
      <c r="J777" s="23">
        <v>0.0</v>
      </c>
      <c r="K777" s="24">
        <v>0.0</v>
      </c>
      <c r="L777" s="25">
        <v>0.0</v>
      </c>
      <c r="M777" s="23">
        <v>0.0</v>
      </c>
      <c r="N777" s="26"/>
      <c r="O777" s="21">
        <v>0.0</v>
      </c>
      <c r="P777" s="21">
        <v>0.0</v>
      </c>
      <c r="Q777" s="25">
        <v>0.0</v>
      </c>
      <c r="R777" s="23">
        <v>0.0</v>
      </c>
      <c r="S777" s="27">
        <v>0.0</v>
      </c>
      <c r="T777" s="21">
        <v>0.0</v>
      </c>
      <c r="U777" s="21">
        <v>0.0</v>
      </c>
      <c r="V777" s="25">
        <v>0.0</v>
      </c>
      <c r="W777" s="23">
        <v>0.0</v>
      </c>
      <c r="X777" s="23"/>
      <c r="Y777" s="21">
        <v>0.0</v>
      </c>
      <c r="Z777" s="21">
        <v>0.0</v>
      </c>
      <c r="AA777" s="25">
        <v>0.0</v>
      </c>
      <c r="AB777" s="23">
        <v>0.0</v>
      </c>
      <c r="AC777" s="24">
        <v>0.0</v>
      </c>
      <c r="AD777" s="21">
        <v>0.0</v>
      </c>
      <c r="AE777" s="21">
        <v>0.0</v>
      </c>
      <c r="AF777" s="25">
        <v>0.0</v>
      </c>
      <c r="AG777" s="23">
        <v>0.0</v>
      </c>
      <c r="AH777" s="27">
        <v>0.0</v>
      </c>
      <c r="AI777" s="21">
        <v>0.0</v>
      </c>
      <c r="AJ777" s="21">
        <v>0.0</v>
      </c>
    </row>
    <row r="778" hidden="1">
      <c r="A778" s="26"/>
      <c r="B778" s="26"/>
      <c r="C778" s="26"/>
      <c r="D778" s="26"/>
      <c r="E778" s="26"/>
      <c r="F778" s="21">
        <v>0.0</v>
      </c>
      <c r="G778" s="22">
        <v>0.0</v>
      </c>
      <c r="H778" s="23"/>
      <c r="I778" s="23">
        <v>0.1</v>
      </c>
      <c r="J778" s="23">
        <v>0.0</v>
      </c>
      <c r="K778" s="24">
        <v>0.0</v>
      </c>
      <c r="L778" s="25">
        <v>0.0</v>
      </c>
      <c r="M778" s="23">
        <v>0.0</v>
      </c>
      <c r="N778" s="26"/>
      <c r="O778" s="21">
        <v>0.0</v>
      </c>
      <c r="P778" s="21">
        <v>0.0</v>
      </c>
      <c r="Q778" s="25">
        <v>0.0</v>
      </c>
      <c r="R778" s="23">
        <v>0.0</v>
      </c>
      <c r="S778" s="27">
        <v>0.0</v>
      </c>
      <c r="T778" s="21">
        <v>0.0</v>
      </c>
      <c r="U778" s="21">
        <v>0.0</v>
      </c>
      <c r="V778" s="25">
        <v>0.0</v>
      </c>
      <c r="W778" s="23">
        <v>0.0</v>
      </c>
      <c r="X778" s="23"/>
      <c r="Y778" s="21">
        <v>0.0</v>
      </c>
      <c r="Z778" s="21">
        <v>0.0</v>
      </c>
      <c r="AA778" s="25">
        <v>0.0</v>
      </c>
      <c r="AB778" s="23">
        <v>0.0</v>
      </c>
      <c r="AC778" s="24">
        <v>0.0</v>
      </c>
      <c r="AD778" s="21">
        <v>0.0</v>
      </c>
      <c r="AE778" s="21">
        <v>0.0</v>
      </c>
      <c r="AF778" s="25">
        <v>0.0</v>
      </c>
      <c r="AG778" s="23">
        <v>0.0</v>
      </c>
      <c r="AH778" s="27">
        <v>0.0</v>
      </c>
      <c r="AI778" s="21">
        <v>0.0</v>
      </c>
      <c r="AJ778" s="21">
        <v>0.0</v>
      </c>
    </row>
    <row r="779" hidden="1">
      <c r="A779" s="26"/>
      <c r="B779" s="26"/>
      <c r="C779" s="26"/>
      <c r="D779" s="26"/>
      <c r="E779" s="26"/>
      <c r="F779" s="21">
        <v>0.0</v>
      </c>
      <c r="G779" s="22">
        <v>0.0</v>
      </c>
      <c r="H779" s="23"/>
      <c r="I779" s="23">
        <v>0.1</v>
      </c>
      <c r="J779" s="23">
        <v>0.0</v>
      </c>
      <c r="K779" s="24">
        <v>0.0</v>
      </c>
      <c r="L779" s="25">
        <v>0.0</v>
      </c>
      <c r="M779" s="23">
        <v>0.0</v>
      </c>
      <c r="N779" s="26"/>
      <c r="O779" s="21">
        <v>0.0</v>
      </c>
      <c r="P779" s="21">
        <v>0.0</v>
      </c>
      <c r="Q779" s="25">
        <v>0.0</v>
      </c>
      <c r="R779" s="23">
        <v>0.0</v>
      </c>
      <c r="S779" s="27">
        <v>0.0</v>
      </c>
      <c r="T779" s="21">
        <v>0.0</v>
      </c>
      <c r="U779" s="21">
        <v>0.0</v>
      </c>
      <c r="V779" s="25">
        <v>0.0</v>
      </c>
      <c r="W779" s="23">
        <v>0.0</v>
      </c>
      <c r="X779" s="23"/>
      <c r="Y779" s="21">
        <v>0.0</v>
      </c>
      <c r="Z779" s="21">
        <v>0.0</v>
      </c>
      <c r="AA779" s="25">
        <v>0.0</v>
      </c>
      <c r="AB779" s="23">
        <v>0.0</v>
      </c>
      <c r="AC779" s="24">
        <v>0.0</v>
      </c>
      <c r="AD779" s="21">
        <v>0.0</v>
      </c>
      <c r="AE779" s="21">
        <v>0.0</v>
      </c>
      <c r="AF779" s="25">
        <v>0.0</v>
      </c>
      <c r="AG779" s="23">
        <v>0.0</v>
      </c>
      <c r="AH779" s="27">
        <v>0.0</v>
      </c>
      <c r="AI779" s="21">
        <v>0.0</v>
      </c>
      <c r="AJ779" s="21">
        <v>0.0</v>
      </c>
    </row>
    <row r="780" hidden="1">
      <c r="A780" s="26"/>
      <c r="B780" s="26"/>
      <c r="C780" s="26"/>
      <c r="D780" s="26"/>
      <c r="E780" s="26"/>
      <c r="F780" s="21">
        <v>0.0</v>
      </c>
      <c r="G780" s="22">
        <v>0.0</v>
      </c>
      <c r="H780" s="23"/>
      <c r="I780" s="23">
        <v>0.1</v>
      </c>
      <c r="J780" s="23">
        <v>0.0</v>
      </c>
      <c r="K780" s="24">
        <v>0.0</v>
      </c>
      <c r="L780" s="25">
        <v>0.0</v>
      </c>
      <c r="M780" s="23">
        <v>0.0</v>
      </c>
      <c r="N780" s="26"/>
      <c r="O780" s="21">
        <v>0.0</v>
      </c>
      <c r="P780" s="21">
        <v>0.0</v>
      </c>
      <c r="Q780" s="25">
        <v>0.0</v>
      </c>
      <c r="R780" s="23">
        <v>0.0</v>
      </c>
      <c r="S780" s="27">
        <v>0.0</v>
      </c>
      <c r="T780" s="21">
        <v>0.0</v>
      </c>
      <c r="U780" s="21">
        <v>0.0</v>
      </c>
      <c r="V780" s="25">
        <v>0.0</v>
      </c>
      <c r="W780" s="23">
        <v>0.0</v>
      </c>
      <c r="X780" s="23"/>
      <c r="Y780" s="21">
        <v>0.0</v>
      </c>
      <c r="Z780" s="21">
        <v>0.0</v>
      </c>
      <c r="AA780" s="25">
        <v>0.0</v>
      </c>
      <c r="AB780" s="23">
        <v>0.0</v>
      </c>
      <c r="AC780" s="24">
        <v>0.0</v>
      </c>
      <c r="AD780" s="21">
        <v>0.0</v>
      </c>
      <c r="AE780" s="21">
        <v>0.0</v>
      </c>
      <c r="AF780" s="25">
        <v>0.0</v>
      </c>
      <c r="AG780" s="23">
        <v>0.0</v>
      </c>
      <c r="AH780" s="27">
        <v>0.0</v>
      </c>
      <c r="AI780" s="21">
        <v>0.0</v>
      </c>
      <c r="AJ780" s="21">
        <v>0.0</v>
      </c>
    </row>
    <row r="781" hidden="1">
      <c r="A781" s="26"/>
      <c r="B781" s="26"/>
      <c r="C781" s="26"/>
      <c r="D781" s="26"/>
      <c r="E781" s="26"/>
      <c r="F781" s="21">
        <v>0.0</v>
      </c>
      <c r="G781" s="22">
        <v>0.0</v>
      </c>
      <c r="H781" s="23"/>
      <c r="I781" s="23">
        <v>0.1</v>
      </c>
      <c r="J781" s="23">
        <v>0.0</v>
      </c>
      <c r="K781" s="24">
        <v>0.0</v>
      </c>
      <c r="L781" s="25">
        <v>0.0</v>
      </c>
      <c r="M781" s="23">
        <v>0.0</v>
      </c>
      <c r="N781" s="26"/>
      <c r="O781" s="21">
        <v>0.0</v>
      </c>
      <c r="P781" s="21">
        <v>0.0</v>
      </c>
      <c r="Q781" s="25">
        <v>0.0</v>
      </c>
      <c r="R781" s="23">
        <v>0.0</v>
      </c>
      <c r="S781" s="27">
        <v>0.0</v>
      </c>
      <c r="T781" s="21">
        <v>0.0</v>
      </c>
      <c r="U781" s="21">
        <v>0.0</v>
      </c>
      <c r="V781" s="25">
        <v>0.0</v>
      </c>
      <c r="W781" s="23">
        <v>0.0</v>
      </c>
      <c r="X781" s="23"/>
      <c r="Y781" s="21">
        <v>0.0</v>
      </c>
      <c r="Z781" s="21">
        <v>0.0</v>
      </c>
      <c r="AA781" s="25">
        <v>0.0</v>
      </c>
      <c r="AB781" s="23">
        <v>0.0</v>
      </c>
      <c r="AC781" s="24">
        <v>0.0</v>
      </c>
      <c r="AD781" s="21">
        <v>0.0</v>
      </c>
      <c r="AE781" s="21">
        <v>0.0</v>
      </c>
      <c r="AF781" s="25">
        <v>0.0</v>
      </c>
      <c r="AG781" s="23">
        <v>0.0</v>
      </c>
      <c r="AH781" s="27">
        <v>0.0</v>
      </c>
      <c r="AI781" s="21">
        <v>0.0</v>
      </c>
      <c r="AJ781" s="21">
        <v>0.0</v>
      </c>
    </row>
    <row r="782" hidden="1">
      <c r="A782" s="26"/>
      <c r="B782" s="26"/>
      <c r="C782" s="26"/>
      <c r="D782" s="26"/>
      <c r="E782" s="26"/>
      <c r="F782" s="21">
        <v>0.0</v>
      </c>
      <c r="G782" s="22">
        <v>0.0</v>
      </c>
      <c r="H782" s="23"/>
      <c r="I782" s="23">
        <v>0.1</v>
      </c>
      <c r="J782" s="23">
        <v>0.0</v>
      </c>
      <c r="K782" s="24">
        <v>0.0</v>
      </c>
      <c r="L782" s="25">
        <v>0.0</v>
      </c>
      <c r="M782" s="23">
        <v>0.0</v>
      </c>
      <c r="N782" s="26"/>
      <c r="O782" s="21">
        <v>0.0</v>
      </c>
      <c r="P782" s="21">
        <v>0.0</v>
      </c>
      <c r="Q782" s="25">
        <v>0.0</v>
      </c>
      <c r="R782" s="23">
        <v>0.0</v>
      </c>
      <c r="S782" s="27">
        <v>0.0</v>
      </c>
      <c r="T782" s="21">
        <v>0.0</v>
      </c>
      <c r="U782" s="21">
        <v>0.0</v>
      </c>
      <c r="V782" s="25">
        <v>0.0</v>
      </c>
      <c r="W782" s="23">
        <v>0.0</v>
      </c>
      <c r="X782" s="23"/>
      <c r="Y782" s="21">
        <v>0.0</v>
      </c>
      <c r="Z782" s="21">
        <v>0.0</v>
      </c>
      <c r="AA782" s="25">
        <v>0.0</v>
      </c>
      <c r="AB782" s="23">
        <v>0.0</v>
      </c>
      <c r="AC782" s="24">
        <v>0.0</v>
      </c>
      <c r="AD782" s="21">
        <v>0.0</v>
      </c>
      <c r="AE782" s="21">
        <v>0.0</v>
      </c>
      <c r="AF782" s="25">
        <v>0.0</v>
      </c>
      <c r="AG782" s="23">
        <v>0.0</v>
      </c>
      <c r="AH782" s="27">
        <v>0.0</v>
      </c>
      <c r="AI782" s="21">
        <v>0.0</v>
      </c>
      <c r="AJ782" s="21">
        <v>0.0</v>
      </c>
    </row>
    <row r="783" hidden="1">
      <c r="A783" s="26"/>
      <c r="B783" s="26"/>
      <c r="C783" s="26"/>
      <c r="D783" s="26"/>
      <c r="E783" s="26"/>
      <c r="F783" s="21">
        <v>0.0</v>
      </c>
      <c r="G783" s="22">
        <v>0.0</v>
      </c>
      <c r="H783" s="23"/>
      <c r="I783" s="23">
        <v>0.1</v>
      </c>
      <c r="J783" s="23">
        <v>0.0</v>
      </c>
      <c r="K783" s="24">
        <v>0.0</v>
      </c>
      <c r="L783" s="25">
        <v>0.0</v>
      </c>
      <c r="M783" s="23">
        <v>0.0</v>
      </c>
      <c r="N783" s="26"/>
      <c r="O783" s="21">
        <v>0.0</v>
      </c>
      <c r="P783" s="21">
        <v>0.0</v>
      </c>
      <c r="Q783" s="25">
        <v>0.0</v>
      </c>
      <c r="R783" s="23">
        <v>0.0</v>
      </c>
      <c r="S783" s="27">
        <v>0.0</v>
      </c>
      <c r="T783" s="21">
        <v>0.0</v>
      </c>
      <c r="U783" s="21">
        <v>0.0</v>
      </c>
      <c r="V783" s="25">
        <v>0.0</v>
      </c>
      <c r="W783" s="23">
        <v>0.0</v>
      </c>
      <c r="X783" s="23"/>
      <c r="Y783" s="21">
        <v>0.0</v>
      </c>
      <c r="Z783" s="21">
        <v>0.0</v>
      </c>
      <c r="AA783" s="25">
        <v>0.0</v>
      </c>
      <c r="AB783" s="23">
        <v>0.0</v>
      </c>
      <c r="AC783" s="24">
        <v>0.0</v>
      </c>
      <c r="AD783" s="21">
        <v>0.0</v>
      </c>
      <c r="AE783" s="21">
        <v>0.0</v>
      </c>
      <c r="AF783" s="25">
        <v>0.0</v>
      </c>
      <c r="AG783" s="23">
        <v>0.0</v>
      </c>
      <c r="AH783" s="27">
        <v>0.0</v>
      </c>
      <c r="AI783" s="21">
        <v>0.0</v>
      </c>
      <c r="AJ783" s="21">
        <v>0.0</v>
      </c>
    </row>
    <row r="784" hidden="1">
      <c r="A784" s="26"/>
      <c r="B784" s="26"/>
      <c r="C784" s="26"/>
      <c r="D784" s="26"/>
      <c r="E784" s="26"/>
      <c r="F784" s="21">
        <v>0.0</v>
      </c>
      <c r="G784" s="22">
        <v>0.0</v>
      </c>
      <c r="H784" s="23"/>
      <c r="I784" s="23">
        <v>0.1</v>
      </c>
      <c r="J784" s="23">
        <v>0.0</v>
      </c>
      <c r="K784" s="24">
        <v>0.0</v>
      </c>
      <c r="L784" s="25">
        <v>0.0</v>
      </c>
      <c r="M784" s="23">
        <v>0.0</v>
      </c>
      <c r="N784" s="26"/>
      <c r="O784" s="21">
        <v>0.0</v>
      </c>
      <c r="P784" s="21">
        <v>0.0</v>
      </c>
      <c r="Q784" s="25">
        <v>0.0</v>
      </c>
      <c r="R784" s="23">
        <v>0.0</v>
      </c>
      <c r="S784" s="27">
        <v>0.0</v>
      </c>
      <c r="T784" s="21">
        <v>0.0</v>
      </c>
      <c r="U784" s="21">
        <v>0.0</v>
      </c>
      <c r="V784" s="25">
        <v>0.0</v>
      </c>
      <c r="W784" s="23">
        <v>0.0</v>
      </c>
      <c r="X784" s="23"/>
      <c r="Y784" s="21">
        <v>0.0</v>
      </c>
      <c r="Z784" s="21">
        <v>0.0</v>
      </c>
      <c r="AA784" s="25">
        <v>0.0</v>
      </c>
      <c r="AB784" s="23">
        <v>0.0</v>
      </c>
      <c r="AC784" s="24">
        <v>0.0</v>
      </c>
      <c r="AD784" s="21">
        <v>0.0</v>
      </c>
      <c r="AE784" s="21">
        <v>0.0</v>
      </c>
      <c r="AF784" s="25">
        <v>0.0</v>
      </c>
      <c r="AG784" s="23">
        <v>0.0</v>
      </c>
      <c r="AH784" s="27">
        <v>0.0</v>
      </c>
      <c r="AI784" s="21">
        <v>0.0</v>
      </c>
      <c r="AJ784" s="21">
        <v>0.0</v>
      </c>
    </row>
    <row r="785" hidden="1">
      <c r="A785" s="26"/>
      <c r="B785" s="26"/>
      <c r="C785" s="26"/>
      <c r="D785" s="26"/>
      <c r="E785" s="26"/>
      <c r="F785" s="21">
        <v>0.0</v>
      </c>
      <c r="G785" s="22">
        <v>0.0</v>
      </c>
      <c r="H785" s="23"/>
      <c r="I785" s="23">
        <v>0.1</v>
      </c>
      <c r="J785" s="23">
        <v>0.0</v>
      </c>
      <c r="K785" s="24">
        <v>0.0</v>
      </c>
      <c r="L785" s="25">
        <v>0.0</v>
      </c>
      <c r="M785" s="23">
        <v>0.0</v>
      </c>
      <c r="N785" s="26"/>
      <c r="O785" s="21">
        <v>0.0</v>
      </c>
      <c r="P785" s="21">
        <v>0.0</v>
      </c>
      <c r="Q785" s="25">
        <v>0.0</v>
      </c>
      <c r="R785" s="23">
        <v>0.0</v>
      </c>
      <c r="S785" s="27">
        <v>0.0</v>
      </c>
      <c r="T785" s="21">
        <v>0.0</v>
      </c>
      <c r="U785" s="21">
        <v>0.0</v>
      </c>
      <c r="V785" s="25">
        <v>0.0</v>
      </c>
      <c r="W785" s="23">
        <v>0.0</v>
      </c>
      <c r="X785" s="23"/>
      <c r="Y785" s="21">
        <v>0.0</v>
      </c>
      <c r="Z785" s="21">
        <v>0.0</v>
      </c>
      <c r="AA785" s="25">
        <v>0.0</v>
      </c>
      <c r="AB785" s="23">
        <v>0.0</v>
      </c>
      <c r="AC785" s="24">
        <v>0.0</v>
      </c>
      <c r="AD785" s="21">
        <v>0.0</v>
      </c>
      <c r="AE785" s="21">
        <v>0.0</v>
      </c>
      <c r="AF785" s="25">
        <v>0.0</v>
      </c>
      <c r="AG785" s="23">
        <v>0.0</v>
      </c>
      <c r="AH785" s="27">
        <v>0.0</v>
      </c>
      <c r="AI785" s="21">
        <v>0.0</v>
      </c>
      <c r="AJ785" s="21">
        <v>0.0</v>
      </c>
    </row>
    <row r="786" hidden="1">
      <c r="A786" s="26"/>
      <c r="B786" s="26"/>
      <c r="C786" s="26"/>
      <c r="D786" s="26"/>
      <c r="E786" s="26"/>
      <c r="F786" s="21">
        <v>0.0</v>
      </c>
      <c r="G786" s="22">
        <v>0.0</v>
      </c>
      <c r="H786" s="23"/>
      <c r="I786" s="23">
        <v>0.1</v>
      </c>
      <c r="J786" s="23">
        <v>0.0</v>
      </c>
      <c r="K786" s="24">
        <v>0.0</v>
      </c>
      <c r="L786" s="25">
        <v>0.0</v>
      </c>
      <c r="M786" s="23">
        <v>0.0</v>
      </c>
      <c r="N786" s="26"/>
      <c r="O786" s="21">
        <v>0.0</v>
      </c>
      <c r="P786" s="21">
        <v>0.0</v>
      </c>
      <c r="Q786" s="25">
        <v>0.0</v>
      </c>
      <c r="R786" s="23">
        <v>0.0</v>
      </c>
      <c r="S786" s="27">
        <v>0.0</v>
      </c>
      <c r="T786" s="21">
        <v>0.0</v>
      </c>
      <c r="U786" s="21">
        <v>0.0</v>
      </c>
      <c r="V786" s="25">
        <v>0.0</v>
      </c>
      <c r="W786" s="23">
        <v>0.0</v>
      </c>
      <c r="X786" s="23"/>
      <c r="Y786" s="21">
        <v>0.0</v>
      </c>
      <c r="Z786" s="21">
        <v>0.0</v>
      </c>
      <c r="AA786" s="25">
        <v>0.0</v>
      </c>
      <c r="AB786" s="23">
        <v>0.0</v>
      </c>
      <c r="AC786" s="24">
        <v>0.0</v>
      </c>
      <c r="AD786" s="21">
        <v>0.0</v>
      </c>
      <c r="AE786" s="21">
        <v>0.0</v>
      </c>
      <c r="AF786" s="25">
        <v>0.0</v>
      </c>
      <c r="AG786" s="23">
        <v>0.0</v>
      </c>
      <c r="AH786" s="27">
        <v>0.0</v>
      </c>
      <c r="AI786" s="21">
        <v>0.0</v>
      </c>
      <c r="AJ786" s="21">
        <v>0.0</v>
      </c>
    </row>
    <row r="787" hidden="1">
      <c r="A787" s="26"/>
      <c r="B787" s="26"/>
      <c r="C787" s="26"/>
      <c r="D787" s="26"/>
      <c r="E787" s="26"/>
      <c r="F787" s="21">
        <v>0.0</v>
      </c>
      <c r="G787" s="22">
        <v>0.0</v>
      </c>
      <c r="H787" s="23"/>
      <c r="I787" s="23">
        <v>0.1</v>
      </c>
      <c r="J787" s="23">
        <v>0.0</v>
      </c>
      <c r="K787" s="24">
        <v>0.0</v>
      </c>
      <c r="L787" s="25">
        <v>0.0</v>
      </c>
      <c r="M787" s="23">
        <v>0.0</v>
      </c>
      <c r="N787" s="26"/>
      <c r="O787" s="21">
        <v>0.0</v>
      </c>
      <c r="P787" s="21">
        <v>0.0</v>
      </c>
      <c r="Q787" s="25">
        <v>0.0</v>
      </c>
      <c r="R787" s="23">
        <v>0.0</v>
      </c>
      <c r="S787" s="27">
        <v>0.0</v>
      </c>
      <c r="T787" s="21">
        <v>0.0</v>
      </c>
      <c r="U787" s="21">
        <v>0.0</v>
      </c>
      <c r="V787" s="25">
        <v>0.0</v>
      </c>
      <c r="W787" s="23">
        <v>0.0</v>
      </c>
      <c r="X787" s="23"/>
      <c r="Y787" s="21">
        <v>0.0</v>
      </c>
      <c r="Z787" s="21">
        <v>0.0</v>
      </c>
      <c r="AA787" s="25">
        <v>0.0</v>
      </c>
      <c r="AB787" s="23">
        <v>0.0</v>
      </c>
      <c r="AC787" s="24">
        <v>0.0</v>
      </c>
      <c r="AD787" s="21">
        <v>0.0</v>
      </c>
      <c r="AE787" s="21">
        <v>0.0</v>
      </c>
      <c r="AF787" s="25">
        <v>0.0</v>
      </c>
      <c r="AG787" s="23">
        <v>0.0</v>
      </c>
      <c r="AH787" s="27">
        <v>0.0</v>
      </c>
      <c r="AI787" s="21">
        <v>0.0</v>
      </c>
      <c r="AJ787" s="21">
        <v>0.0</v>
      </c>
    </row>
    <row r="788" hidden="1">
      <c r="A788" s="26"/>
      <c r="B788" s="26"/>
      <c r="C788" s="26"/>
      <c r="D788" s="26"/>
      <c r="E788" s="26"/>
      <c r="F788" s="21">
        <v>0.0</v>
      </c>
      <c r="G788" s="22">
        <v>0.0</v>
      </c>
      <c r="H788" s="23"/>
      <c r="I788" s="23">
        <v>0.1</v>
      </c>
      <c r="J788" s="23">
        <v>0.0</v>
      </c>
      <c r="K788" s="24">
        <v>0.0</v>
      </c>
      <c r="L788" s="25">
        <v>0.0</v>
      </c>
      <c r="M788" s="23">
        <v>0.0</v>
      </c>
      <c r="N788" s="26"/>
      <c r="O788" s="21">
        <v>0.0</v>
      </c>
      <c r="P788" s="21">
        <v>0.0</v>
      </c>
      <c r="Q788" s="25">
        <v>0.0</v>
      </c>
      <c r="R788" s="23">
        <v>0.0</v>
      </c>
      <c r="S788" s="27">
        <v>0.0</v>
      </c>
      <c r="T788" s="21">
        <v>0.0</v>
      </c>
      <c r="U788" s="21">
        <v>0.0</v>
      </c>
      <c r="V788" s="25">
        <v>0.0</v>
      </c>
      <c r="W788" s="23">
        <v>0.0</v>
      </c>
      <c r="X788" s="23"/>
      <c r="Y788" s="21">
        <v>0.0</v>
      </c>
      <c r="Z788" s="21">
        <v>0.0</v>
      </c>
      <c r="AA788" s="25">
        <v>0.0</v>
      </c>
      <c r="AB788" s="23">
        <v>0.0</v>
      </c>
      <c r="AC788" s="24">
        <v>0.0</v>
      </c>
      <c r="AD788" s="21">
        <v>0.0</v>
      </c>
      <c r="AE788" s="21">
        <v>0.0</v>
      </c>
      <c r="AF788" s="25">
        <v>0.0</v>
      </c>
      <c r="AG788" s="23">
        <v>0.0</v>
      </c>
      <c r="AH788" s="27">
        <v>0.0</v>
      </c>
      <c r="AI788" s="21">
        <v>0.0</v>
      </c>
      <c r="AJ788" s="21">
        <v>0.0</v>
      </c>
    </row>
    <row r="789" hidden="1">
      <c r="A789" s="26"/>
      <c r="B789" s="26"/>
      <c r="C789" s="26"/>
      <c r="D789" s="26"/>
      <c r="E789" s="26"/>
      <c r="F789" s="21">
        <v>0.0</v>
      </c>
      <c r="G789" s="22">
        <v>0.0</v>
      </c>
      <c r="H789" s="23"/>
      <c r="I789" s="23">
        <v>0.1</v>
      </c>
      <c r="J789" s="23">
        <v>0.0</v>
      </c>
      <c r="K789" s="24">
        <v>0.0</v>
      </c>
      <c r="L789" s="25">
        <v>0.0</v>
      </c>
      <c r="M789" s="23">
        <v>0.0</v>
      </c>
      <c r="N789" s="26"/>
      <c r="O789" s="21">
        <v>0.0</v>
      </c>
      <c r="P789" s="21">
        <v>0.0</v>
      </c>
      <c r="Q789" s="25">
        <v>0.0</v>
      </c>
      <c r="R789" s="23">
        <v>0.0</v>
      </c>
      <c r="S789" s="27">
        <v>0.0</v>
      </c>
      <c r="T789" s="21">
        <v>0.0</v>
      </c>
      <c r="U789" s="21">
        <v>0.0</v>
      </c>
      <c r="V789" s="25">
        <v>0.0</v>
      </c>
      <c r="W789" s="23">
        <v>0.0</v>
      </c>
      <c r="X789" s="23"/>
      <c r="Y789" s="21">
        <v>0.0</v>
      </c>
      <c r="Z789" s="21">
        <v>0.0</v>
      </c>
      <c r="AA789" s="25">
        <v>0.0</v>
      </c>
      <c r="AB789" s="23">
        <v>0.0</v>
      </c>
      <c r="AC789" s="24">
        <v>0.0</v>
      </c>
      <c r="AD789" s="21">
        <v>0.0</v>
      </c>
      <c r="AE789" s="21">
        <v>0.0</v>
      </c>
      <c r="AF789" s="25">
        <v>0.0</v>
      </c>
      <c r="AG789" s="23">
        <v>0.0</v>
      </c>
      <c r="AH789" s="27">
        <v>0.0</v>
      </c>
      <c r="AI789" s="21">
        <v>0.0</v>
      </c>
      <c r="AJ789" s="21">
        <v>0.0</v>
      </c>
    </row>
    <row r="790" hidden="1">
      <c r="A790" s="26"/>
      <c r="B790" s="26"/>
      <c r="C790" s="26"/>
      <c r="D790" s="26"/>
      <c r="E790" s="26"/>
      <c r="F790" s="21">
        <v>0.0</v>
      </c>
      <c r="G790" s="22">
        <v>0.0</v>
      </c>
      <c r="H790" s="23"/>
      <c r="I790" s="23">
        <v>0.1</v>
      </c>
      <c r="J790" s="23">
        <v>0.0</v>
      </c>
      <c r="K790" s="24">
        <v>0.0</v>
      </c>
      <c r="L790" s="25">
        <v>0.0</v>
      </c>
      <c r="M790" s="23">
        <v>0.0</v>
      </c>
      <c r="N790" s="26"/>
      <c r="O790" s="21">
        <v>0.0</v>
      </c>
      <c r="P790" s="21">
        <v>0.0</v>
      </c>
      <c r="Q790" s="25">
        <v>0.0</v>
      </c>
      <c r="R790" s="23">
        <v>0.0</v>
      </c>
      <c r="S790" s="27">
        <v>0.0</v>
      </c>
      <c r="T790" s="21">
        <v>0.0</v>
      </c>
      <c r="U790" s="21">
        <v>0.0</v>
      </c>
      <c r="V790" s="25">
        <v>0.0</v>
      </c>
      <c r="W790" s="23">
        <v>0.0</v>
      </c>
      <c r="X790" s="23"/>
      <c r="Y790" s="21">
        <v>0.0</v>
      </c>
      <c r="Z790" s="21">
        <v>0.0</v>
      </c>
      <c r="AA790" s="25">
        <v>0.0</v>
      </c>
      <c r="AB790" s="23">
        <v>0.0</v>
      </c>
      <c r="AC790" s="24">
        <v>0.0</v>
      </c>
      <c r="AD790" s="21">
        <v>0.0</v>
      </c>
      <c r="AE790" s="21">
        <v>0.0</v>
      </c>
      <c r="AF790" s="25">
        <v>0.0</v>
      </c>
      <c r="AG790" s="23">
        <v>0.0</v>
      </c>
      <c r="AH790" s="27">
        <v>0.0</v>
      </c>
      <c r="AI790" s="21">
        <v>0.0</v>
      </c>
      <c r="AJ790" s="21">
        <v>0.0</v>
      </c>
    </row>
    <row r="791" hidden="1">
      <c r="A791" s="26"/>
      <c r="B791" s="26"/>
      <c r="C791" s="26"/>
      <c r="D791" s="26"/>
      <c r="E791" s="26"/>
      <c r="F791" s="21">
        <v>0.0</v>
      </c>
      <c r="G791" s="22">
        <v>0.0</v>
      </c>
      <c r="H791" s="23"/>
      <c r="I791" s="23">
        <v>0.1</v>
      </c>
      <c r="J791" s="23">
        <v>0.0</v>
      </c>
      <c r="K791" s="24">
        <v>0.0</v>
      </c>
      <c r="L791" s="25">
        <v>0.0</v>
      </c>
      <c r="M791" s="23">
        <v>0.0</v>
      </c>
      <c r="N791" s="26"/>
      <c r="O791" s="21">
        <v>0.0</v>
      </c>
      <c r="P791" s="21">
        <v>0.0</v>
      </c>
      <c r="Q791" s="25">
        <v>0.0</v>
      </c>
      <c r="R791" s="23">
        <v>0.0</v>
      </c>
      <c r="S791" s="27">
        <v>0.0</v>
      </c>
      <c r="T791" s="21">
        <v>0.0</v>
      </c>
      <c r="U791" s="21">
        <v>0.0</v>
      </c>
      <c r="V791" s="25">
        <v>0.0</v>
      </c>
      <c r="W791" s="23">
        <v>0.0</v>
      </c>
      <c r="X791" s="23"/>
      <c r="Y791" s="21">
        <v>0.0</v>
      </c>
      <c r="Z791" s="21">
        <v>0.0</v>
      </c>
      <c r="AA791" s="25">
        <v>0.0</v>
      </c>
      <c r="AB791" s="23">
        <v>0.0</v>
      </c>
      <c r="AC791" s="24">
        <v>0.0</v>
      </c>
      <c r="AD791" s="21">
        <v>0.0</v>
      </c>
      <c r="AE791" s="21">
        <v>0.0</v>
      </c>
      <c r="AF791" s="25">
        <v>0.0</v>
      </c>
      <c r="AG791" s="23">
        <v>0.0</v>
      </c>
      <c r="AH791" s="27">
        <v>0.0</v>
      </c>
      <c r="AI791" s="21">
        <v>0.0</v>
      </c>
      <c r="AJ791" s="21">
        <v>0.0</v>
      </c>
    </row>
    <row r="792" hidden="1">
      <c r="A792" s="26"/>
      <c r="B792" s="26"/>
      <c r="C792" s="26"/>
      <c r="D792" s="26"/>
      <c r="E792" s="26"/>
      <c r="F792" s="21">
        <v>0.0</v>
      </c>
      <c r="G792" s="22">
        <v>0.0</v>
      </c>
      <c r="H792" s="23"/>
      <c r="I792" s="23">
        <v>0.1</v>
      </c>
      <c r="J792" s="23">
        <v>0.0</v>
      </c>
      <c r="K792" s="24">
        <v>0.0</v>
      </c>
      <c r="L792" s="25">
        <v>0.0</v>
      </c>
      <c r="M792" s="23">
        <v>0.0</v>
      </c>
      <c r="N792" s="26"/>
      <c r="O792" s="21">
        <v>0.0</v>
      </c>
      <c r="P792" s="21">
        <v>0.0</v>
      </c>
      <c r="Q792" s="25">
        <v>0.0</v>
      </c>
      <c r="R792" s="23">
        <v>0.0</v>
      </c>
      <c r="S792" s="27">
        <v>0.0</v>
      </c>
      <c r="T792" s="21">
        <v>0.0</v>
      </c>
      <c r="U792" s="21">
        <v>0.0</v>
      </c>
      <c r="V792" s="25">
        <v>0.0</v>
      </c>
      <c r="W792" s="23">
        <v>0.0</v>
      </c>
      <c r="X792" s="23"/>
      <c r="Y792" s="21">
        <v>0.0</v>
      </c>
      <c r="Z792" s="21">
        <v>0.0</v>
      </c>
      <c r="AA792" s="25">
        <v>0.0</v>
      </c>
      <c r="AB792" s="23">
        <v>0.0</v>
      </c>
      <c r="AC792" s="24">
        <v>0.0</v>
      </c>
      <c r="AD792" s="21">
        <v>0.0</v>
      </c>
      <c r="AE792" s="21">
        <v>0.0</v>
      </c>
      <c r="AF792" s="25">
        <v>0.0</v>
      </c>
      <c r="AG792" s="23">
        <v>0.0</v>
      </c>
      <c r="AH792" s="27">
        <v>0.0</v>
      </c>
      <c r="AI792" s="21">
        <v>0.0</v>
      </c>
      <c r="AJ792" s="21">
        <v>0.0</v>
      </c>
    </row>
    <row r="793" hidden="1">
      <c r="A793" s="26"/>
      <c r="B793" s="26"/>
      <c r="C793" s="26"/>
      <c r="D793" s="26"/>
      <c r="E793" s="26"/>
      <c r="F793" s="21">
        <v>0.0</v>
      </c>
      <c r="G793" s="22">
        <v>0.0</v>
      </c>
      <c r="H793" s="23"/>
      <c r="I793" s="23">
        <v>0.1</v>
      </c>
      <c r="J793" s="23">
        <v>0.0</v>
      </c>
      <c r="K793" s="24">
        <v>0.0</v>
      </c>
      <c r="L793" s="25">
        <v>0.0</v>
      </c>
      <c r="M793" s="23">
        <v>0.0</v>
      </c>
      <c r="N793" s="26"/>
      <c r="O793" s="21">
        <v>0.0</v>
      </c>
      <c r="P793" s="21">
        <v>0.0</v>
      </c>
      <c r="Q793" s="25">
        <v>0.0</v>
      </c>
      <c r="R793" s="23">
        <v>0.0</v>
      </c>
      <c r="S793" s="27">
        <v>0.0</v>
      </c>
      <c r="T793" s="21">
        <v>0.0</v>
      </c>
      <c r="U793" s="21">
        <v>0.0</v>
      </c>
      <c r="V793" s="25">
        <v>0.0</v>
      </c>
      <c r="W793" s="23">
        <v>0.0</v>
      </c>
      <c r="X793" s="23"/>
      <c r="Y793" s="21">
        <v>0.0</v>
      </c>
      <c r="Z793" s="21">
        <v>0.0</v>
      </c>
      <c r="AA793" s="25">
        <v>0.0</v>
      </c>
      <c r="AB793" s="23">
        <v>0.0</v>
      </c>
      <c r="AC793" s="24">
        <v>0.0</v>
      </c>
      <c r="AD793" s="21">
        <v>0.0</v>
      </c>
      <c r="AE793" s="21">
        <v>0.0</v>
      </c>
      <c r="AF793" s="25">
        <v>0.0</v>
      </c>
      <c r="AG793" s="23">
        <v>0.0</v>
      </c>
      <c r="AH793" s="27">
        <v>0.0</v>
      </c>
      <c r="AI793" s="21">
        <v>0.0</v>
      </c>
      <c r="AJ793" s="21">
        <v>0.0</v>
      </c>
    </row>
    <row r="794" hidden="1">
      <c r="A794" s="26"/>
      <c r="B794" s="26"/>
      <c r="C794" s="26"/>
      <c r="D794" s="26"/>
      <c r="E794" s="26"/>
      <c r="F794" s="21">
        <v>0.0</v>
      </c>
      <c r="G794" s="22">
        <v>0.0</v>
      </c>
      <c r="H794" s="23"/>
      <c r="I794" s="23">
        <v>0.1</v>
      </c>
      <c r="J794" s="23">
        <v>0.0</v>
      </c>
      <c r="K794" s="24">
        <v>0.0</v>
      </c>
      <c r="L794" s="25">
        <v>0.0</v>
      </c>
      <c r="M794" s="23">
        <v>0.0</v>
      </c>
      <c r="N794" s="26"/>
      <c r="O794" s="21">
        <v>0.0</v>
      </c>
      <c r="P794" s="21">
        <v>0.0</v>
      </c>
      <c r="Q794" s="25">
        <v>0.0</v>
      </c>
      <c r="R794" s="23">
        <v>0.0</v>
      </c>
      <c r="S794" s="27">
        <v>0.0</v>
      </c>
      <c r="T794" s="21">
        <v>0.0</v>
      </c>
      <c r="U794" s="21">
        <v>0.0</v>
      </c>
      <c r="V794" s="25">
        <v>0.0</v>
      </c>
      <c r="W794" s="23">
        <v>0.0</v>
      </c>
      <c r="X794" s="23"/>
      <c r="Y794" s="21">
        <v>0.0</v>
      </c>
      <c r="Z794" s="21">
        <v>0.0</v>
      </c>
      <c r="AA794" s="25">
        <v>0.0</v>
      </c>
      <c r="AB794" s="23">
        <v>0.0</v>
      </c>
      <c r="AC794" s="24">
        <v>0.0</v>
      </c>
      <c r="AD794" s="21">
        <v>0.0</v>
      </c>
      <c r="AE794" s="21">
        <v>0.0</v>
      </c>
      <c r="AF794" s="25">
        <v>0.0</v>
      </c>
      <c r="AG794" s="23">
        <v>0.0</v>
      </c>
      <c r="AH794" s="27">
        <v>0.0</v>
      </c>
      <c r="AI794" s="21">
        <v>0.0</v>
      </c>
      <c r="AJ794" s="21">
        <v>0.0</v>
      </c>
    </row>
    <row r="795" hidden="1">
      <c r="A795" s="26"/>
      <c r="B795" s="26"/>
      <c r="C795" s="26"/>
      <c r="D795" s="26"/>
      <c r="E795" s="26"/>
      <c r="F795" s="21">
        <v>0.0</v>
      </c>
      <c r="G795" s="22">
        <v>0.0</v>
      </c>
      <c r="H795" s="23"/>
      <c r="I795" s="23">
        <v>0.1</v>
      </c>
      <c r="J795" s="23">
        <v>0.0</v>
      </c>
      <c r="K795" s="24">
        <v>0.0</v>
      </c>
      <c r="L795" s="25">
        <v>0.0</v>
      </c>
      <c r="M795" s="23">
        <v>0.0</v>
      </c>
      <c r="N795" s="26"/>
      <c r="O795" s="21">
        <v>0.0</v>
      </c>
      <c r="P795" s="21">
        <v>0.0</v>
      </c>
      <c r="Q795" s="25">
        <v>0.0</v>
      </c>
      <c r="R795" s="23">
        <v>0.0</v>
      </c>
      <c r="S795" s="27">
        <v>0.0</v>
      </c>
      <c r="T795" s="21">
        <v>0.0</v>
      </c>
      <c r="U795" s="21">
        <v>0.0</v>
      </c>
      <c r="V795" s="25">
        <v>0.0</v>
      </c>
      <c r="W795" s="23">
        <v>0.0</v>
      </c>
      <c r="X795" s="23"/>
      <c r="Y795" s="21">
        <v>0.0</v>
      </c>
      <c r="Z795" s="21">
        <v>0.0</v>
      </c>
      <c r="AA795" s="25">
        <v>0.0</v>
      </c>
      <c r="AB795" s="23">
        <v>0.0</v>
      </c>
      <c r="AC795" s="24">
        <v>0.0</v>
      </c>
      <c r="AD795" s="21">
        <v>0.0</v>
      </c>
      <c r="AE795" s="21">
        <v>0.0</v>
      </c>
      <c r="AF795" s="25">
        <v>0.0</v>
      </c>
      <c r="AG795" s="23">
        <v>0.0</v>
      </c>
      <c r="AH795" s="27">
        <v>0.0</v>
      </c>
      <c r="AI795" s="21">
        <v>0.0</v>
      </c>
      <c r="AJ795" s="21">
        <v>0.0</v>
      </c>
    </row>
    <row r="796" hidden="1">
      <c r="A796" s="26"/>
      <c r="B796" s="26"/>
      <c r="C796" s="26"/>
      <c r="D796" s="26"/>
      <c r="E796" s="26"/>
      <c r="F796" s="21">
        <v>0.0</v>
      </c>
      <c r="G796" s="22">
        <v>0.0</v>
      </c>
      <c r="H796" s="23"/>
      <c r="I796" s="23">
        <v>0.1</v>
      </c>
      <c r="J796" s="23">
        <v>0.0</v>
      </c>
      <c r="K796" s="24">
        <v>0.0</v>
      </c>
      <c r="L796" s="25">
        <v>0.0</v>
      </c>
      <c r="M796" s="23">
        <v>0.0</v>
      </c>
      <c r="N796" s="26"/>
      <c r="O796" s="21">
        <v>0.0</v>
      </c>
      <c r="P796" s="21">
        <v>0.0</v>
      </c>
      <c r="Q796" s="25">
        <v>0.0</v>
      </c>
      <c r="R796" s="23">
        <v>0.0</v>
      </c>
      <c r="S796" s="27">
        <v>0.0</v>
      </c>
      <c r="T796" s="21">
        <v>0.0</v>
      </c>
      <c r="U796" s="21">
        <v>0.0</v>
      </c>
      <c r="V796" s="25">
        <v>0.0</v>
      </c>
      <c r="W796" s="23">
        <v>0.0</v>
      </c>
      <c r="X796" s="23"/>
      <c r="Y796" s="21">
        <v>0.0</v>
      </c>
      <c r="Z796" s="21">
        <v>0.0</v>
      </c>
      <c r="AA796" s="25">
        <v>0.0</v>
      </c>
      <c r="AB796" s="23">
        <v>0.0</v>
      </c>
      <c r="AC796" s="24">
        <v>0.0</v>
      </c>
      <c r="AD796" s="21">
        <v>0.0</v>
      </c>
      <c r="AE796" s="21">
        <v>0.0</v>
      </c>
      <c r="AF796" s="25">
        <v>0.0</v>
      </c>
      <c r="AG796" s="23">
        <v>0.0</v>
      </c>
      <c r="AH796" s="27">
        <v>0.0</v>
      </c>
      <c r="AI796" s="21">
        <v>0.0</v>
      </c>
      <c r="AJ796" s="21">
        <v>0.0</v>
      </c>
    </row>
    <row r="797" hidden="1">
      <c r="A797" s="26"/>
      <c r="B797" s="26"/>
      <c r="C797" s="26"/>
      <c r="D797" s="26"/>
      <c r="E797" s="26"/>
      <c r="F797" s="21">
        <v>0.0</v>
      </c>
      <c r="G797" s="22">
        <v>0.0</v>
      </c>
      <c r="H797" s="23"/>
      <c r="I797" s="23">
        <v>0.1</v>
      </c>
      <c r="J797" s="23">
        <v>0.0</v>
      </c>
      <c r="K797" s="24">
        <v>0.0</v>
      </c>
      <c r="L797" s="25">
        <v>0.0</v>
      </c>
      <c r="M797" s="23">
        <v>0.0</v>
      </c>
      <c r="N797" s="26"/>
      <c r="O797" s="21">
        <v>0.0</v>
      </c>
      <c r="P797" s="21">
        <v>0.0</v>
      </c>
      <c r="Q797" s="25">
        <v>0.0</v>
      </c>
      <c r="R797" s="23">
        <v>0.0</v>
      </c>
      <c r="S797" s="27">
        <v>0.0</v>
      </c>
      <c r="T797" s="21">
        <v>0.0</v>
      </c>
      <c r="U797" s="21">
        <v>0.0</v>
      </c>
      <c r="V797" s="25">
        <v>0.0</v>
      </c>
      <c r="W797" s="23">
        <v>0.0</v>
      </c>
      <c r="X797" s="23"/>
      <c r="Y797" s="21">
        <v>0.0</v>
      </c>
      <c r="Z797" s="21">
        <v>0.0</v>
      </c>
      <c r="AA797" s="25">
        <v>0.0</v>
      </c>
      <c r="AB797" s="23">
        <v>0.0</v>
      </c>
      <c r="AC797" s="24">
        <v>0.0</v>
      </c>
      <c r="AD797" s="21">
        <v>0.0</v>
      </c>
      <c r="AE797" s="21">
        <v>0.0</v>
      </c>
      <c r="AF797" s="25">
        <v>0.0</v>
      </c>
      <c r="AG797" s="23">
        <v>0.0</v>
      </c>
      <c r="AH797" s="27">
        <v>0.0</v>
      </c>
      <c r="AI797" s="21">
        <v>0.0</v>
      </c>
      <c r="AJ797" s="21">
        <v>0.0</v>
      </c>
    </row>
    <row r="798" hidden="1">
      <c r="A798" s="26"/>
      <c r="B798" s="26"/>
      <c r="C798" s="26"/>
      <c r="D798" s="26"/>
      <c r="E798" s="26"/>
      <c r="F798" s="21">
        <v>0.0</v>
      </c>
      <c r="G798" s="22">
        <v>0.0</v>
      </c>
      <c r="H798" s="23"/>
      <c r="I798" s="23">
        <v>0.1</v>
      </c>
      <c r="J798" s="23">
        <v>0.0</v>
      </c>
      <c r="K798" s="24">
        <v>0.0</v>
      </c>
      <c r="L798" s="25">
        <v>0.0</v>
      </c>
      <c r="M798" s="23">
        <v>0.0</v>
      </c>
      <c r="N798" s="26"/>
      <c r="O798" s="21">
        <v>0.0</v>
      </c>
      <c r="P798" s="21">
        <v>0.0</v>
      </c>
      <c r="Q798" s="25">
        <v>0.0</v>
      </c>
      <c r="R798" s="23">
        <v>0.0</v>
      </c>
      <c r="S798" s="27">
        <v>0.0</v>
      </c>
      <c r="T798" s="21">
        <v>0.0</v>
      </c>
      <c r="U798" s="21">
        <v>0.0</v>
      </c>
      <c r="V798" s="25">
        <v>0.0</v>
      </c>
      <c r="W798" s="23">
        <v>0.0</v>
      </c>
      <c r="X798" s="23"/>
      <c r="Y798" s="21">
        <v>0.0</v>
      </c>
      <c r="Z798" s="21">
        <v>0.0</v>
      </c>
      <c r="AA798" s="25">
        <v>0.0</v>
      </c>
      <c r="AB798" s="23">
        <v>0.0</v>
      </c>
      <c r="AC798" s="24">
        <v>0.0</v>
      </c>
      <c r="AD798" s="21">
        <v>0.0</v>
      </c>
      <c r="AE798" s="21">
        <v>0.0</v>
      </c>
      <c r="AF798" s="25">
        <v>0.0</v>
      </c>
      <c r="AG798" s="23">
        <v>0.0</v>
      </c>
      <c r="AH798" s="27">
        <v>0.0</v>
      </c>
      <c r="AI798" s="21">
        <v>0.0</v>
      </c>
      <c r="AJ798" s="21">
        <v>0.0</v>
      </c>
    </row>
    <row r="799" hidden="1">
      <c r="A799" s="26"/>
      <c r="B799" s="26"/>
      <c r="C799" s="26"/>
      <c r="D799" s="26"/>
      <c r="E799" s="26"/>
      <c r="F799" s="21">
        <v>0.0</v>
      </c>
      <c r="G799" s="22">
        <v>0.0</v>
      </c>
      <c r="H799" s="23"/>
      <c r="I799" s="23">
        <v>0.1</v>
      </c>
      <c r="J799" s="23">
        <v>0.0</v>
      </c>
      <c r="K799" s="24">
        <v>0.0</v>
      </c>
      <c r="L799" s="25">
        <v>0.0</v>
      </c>
      <c r="M799" s="23">
        <v>0.0</v>
      </c>
      <c r="N799" s="26"/>
      <c r="O799" s="21">
        <v>0.0</v>
      </c>
      <c r="P799" s="21">
        <v>0.0</v>
      </c>
      <c r="Q799" s="25">
        <v>0.0</v>
      </c>
      <c r="R799" s="23">
        <v>0.0</v>
      </c>
      <c r="S799" s="27">
        <v>0.0</v>
      </c>
      <c r="T799" s="21">
        <v>0.0</v>
      </c>
      <c r="U799" s="21">
        <v>0.0</v>
      </c>
      <c r="V799" s="25">
        <v>0.0</v>
      </c>
      <c r="W799" s="23">
        <v>0.0</v>
      </c>
      <c r="X799" s="23"/>
      <c r="Y799" s="21">
        <v>0.0</v>
      </c>
      <c r="Z799" s="21">
        <v>0.0</v>
      </c>
      <c r="AA799" s="25">
        <v>0.0</v>
      </c>
      <c r="AB799" s="23">
        <v>0.0</v>
      </c>
      <c r="AC799" s="24">
        <v>0.0</v>
      </c>
      <c r="AD799" s="21">
        <v>0.0</v>
      </c>
      <c r="AE799" s="21">
        <v>0.0</v>
      </c>
      <c r="AF799" s="25">
        <v>0.0</v>
      </c>
      <c r="AG799" s="23">
        <v>0.0</v>
      </c>
      <c r="AH799" s="27">
        <v>0.0</v>
      </c>
      <c r="AI799" s="21">
        <v>0.0</v>
      </c>
      <c r="AJ799" s="21">
        <v>0.0</v>
      </c>
    </row>
    <row r="800" hidden="1">
      <c r="A800" s="26"/>
      <c r="B800" s="26"/>
      <c r="C800" s="26"/>
      <c r="D800" s="26"/>
      <c r="E800" s="26"/>
      <c r="F800" s="21">
        <v>0.0</v>
      </c>
      <c r="G800" s="22">
        <v>0.0</v>
      </c>
      <c r="H800" s="23"/>
      <c r="I800" s="23">
        <v>0.1</v>
      </c>
      <c r="J800" s="23">
        <v>0.0</v>
      </c>
      <c r="K800" s="24">
        <v>0.0</v>
      </c>
      <c r="L800" s="25">
        <v>0.0</v>
      </c>
      <c r="M800" s="23">
        <v>0.0</v>
      </c>
      <c r="N800" s="26"/>
      <c r="O800" s="21">
        <v>0.0</v>
      </c>
      <c r="P800" s="21">
        <v>0.0</v>
      </c>
      <c r="Q800" s="25">
        <v>0.0</v>
      </c>
      <c r="R800" s="23">
        <v>0.0</v>
      </c>
      <c r="S800" s="27">
        <v>0.0</v>
      </c>
      <c r="T800" s="21">
        <v>0.0</v>
      </c>
      <c r="U800" s="21">
        <v>0.0</v>
      </c>
      <c r="V800" s="25">
        <v>0.0</v>
      </c>
      <c r="W800" s="23">
        <v>0.0</v>
      </c>
      <c r="X800" s="23"/>
      <c r="Y800" s="21">
        <v>0.0</v>
      </c>
      <c r="Z800" s="21">
        <v>0.0</v>
      </c>
      <c r="AA800" s="25">
        <v>0.0</v>
      </c>
      <c r="AB800" s="23">
        <v>0.0</v>
      </c>
      <c r="AC800" s="24">
        <v>0.0</v>
      </c>
      <c r="AD800" s="21">
        <v>0.0</v>
      </c>
      <c r="AE800" s="21">
        <v>0.0</v>
      </c>
      <c r="AF800" s="25">
        <v>0.0</v>
      </c>
      <c r="AG800" s="23">
        <v>0.0</v>
      </c>
      <c r="AH800" s="27">
        <v>0.0</v>
      </c>
      <c r="AI800" s="21">
        <v>0.0</v>
      </c>
      <c r="AJ800" s="21">
        <v>0.0</v>
      </c>
    </row>
    <row r="801" hidden="1">
      <c r="A801" s="26"/>
      <c r="B801" s="26"/>
      <c r="C801" s="26"/>
      <c r="D801" s="26"/>
      <c r="E801" s="26"/>
      <c r="F801" s="21">
        <v>0.0</v>
      </c>
      <c r="G801" s="22">
        <v>0.0</v>
      </c>
      <c r="H801" s="23"/>
      <c r="I801" s="23">
        <v>0.1</v>
      </c>
      <c r="J801" s="23">
        <v>0.0</v>
      </c>
      <c r="K801" s="24">
        <v>0.0</v>
      </c>
      <c r="L801" s="25">
        <v>0.0</v>
      </c>
      <c r="M801" s="23">
        <v>0.0</v>
      </c>
      <c r="N801" s="26"/>
      <c r="O801" s="21">
        <v>0.0</v>
      </c>
      <c r="P801" s="21">
        <v>0.0</v>
      </c>
      <c r="Q801" s="25">
        <v>0.0</v>
      </c>
      <c r="R801" s="23">
        <v>0.0</v>
      </c>
      <c r="S801" s="27">
        <v>0.0</v>
      </c>
      <c r="T801" s="21">
        <v>0.0</v>
      </c>
      <c r="U801" s="21">
        <v>0.0</v>
      </c>
      <c r="V801" s="25">
        <v>0.0</v>
      </c>
      <c r="W801" s="23">
        <v>0.0</v>
      </c>
      <c r="X801" s="23"/>
      <c r="Y801" s="21">
        <v>0.0</v>
      </c>
      <c r="Z801" s="21">
        <v>0.0</v>
      </c>
      <c r="AA801" s="25">
        <v>0.0</v>
      </c>
      <c r="AB801" s="23">
        <v>0.0</v>
      </c>
      <c r="AC801" s="24">
        <v>0.0</v>
      </c>
      <c r="AD801" s="21">
        <v>0.0</v>
      </c>
      <c r="AE801" s="21">
        <v>0.0</v>
      </c>
      <c r="AF801" s="25">
        <v>0.0</v>
      </c>
      <c r="AG801" s="23">
        <v>0.0</v>
      </c>
      <c r="AH801" s="27">
        <v>0.0</v>
      </c>
      <c r="AI801" s="21">
        <v>0.0</v>
      </c>
      <c r="AJ801" s="21">
        <v>0.0</v>
      </c>
    </row>
    <row r="802" hidden="1">
      <c r="A802" s="26"/>
      <c r="B802" s="26"/>
      <c r="C802" s="26"/>
      <c r="D802" s="26"/>
      <c r="E802" s="26"/>
      <c r="F802" s="21">
        <v>0.0</v>
      </c>
      <c r="G802" s="22">
        <v>0.0</v>
      </c>
      <c r="H802" s="23"/>
      <c r="I802" s="23">
        <v>0.1</v>
      </c>
      <c r="J802" s="23">
        <v>0.0</v>
      </c>
      <c r="K802" s="24">
        <v>0.0</v>
      </c>
      <c r="L802" s="25">
        <v>0.0</v>
      </c>
      <c r="M802" s="23">
        <v>0.0</v>
      </c>
      <c r="N802" s="26"/>
      <c r="O802" s="21">
        <v>0.0</v>
      </c>
      <c r="P802" s="21">
        <v>0.0</v>
      </c>
      <c r="Q802" s="25">
        <v>0.0</v>
      </c>
      <c r="R802" s="23">
        <v>0.0</v>
      </c>
      <c r="S802" s="27">
        <v>0.0</v>
      </c>
      <c r="T802" s="21">
        <v>0.0</v>
      </c>
      <c r="U802" s="21">
        <v>0.0</v>
      </c>
      <c r="V802" s="25">
        <v>0.0</v>
      </c>
      <c r="W802" s="23">
        <v>0.0</v>
      </c>
      <c r="X802" s="23"/>
      <c r="Y802" s="21">
        <v>0.0</v>
      </c>
      <c r="Z802" s="21">
        <v>0.0</v>
      </c>
      <c r="AA802" s="25">
        <v>0.0</v>
      </c>
      <c r="AB802" s="23">
        <v>0.0</v>
      </c>
      <c r="AC802" s="24">
        <v>0.0</v>
      </c>
      <c r="AD802" s="21">
        <v>0.0</v>
      </c>
      <c r="AE802" s="21">
        <v>0.0</v>
      </c>
      <c r="AF802" s="25">
        <v>0.0</v>
      </c>
      <c r="AG802" s="23">
        <v>0.0</v>
      </c>
      <c r="AH802" s="27">
        <v>0.0</v>
      </c>
      <c r="AI802" s="21">
        <v>0.0</v>
      </c>
      <c r="AJ802" s="21">
        <v>0.0</v>
      </c>
    </row>
    <row r="803" hidden="1">
      <c r="A803" s="26"/>
      <c r="B803" s="26"/>
      <c r="C803" s="26"/>
      <c r="D803" s="26"/>
      <c r="E803" s="26"/>
      <c r="F803" s="21">
        <v>0.0</v>
      </c>
      <c r="G803" s="22">
        <v>0.0</v>
      </c>
      <c r="H803" s="23"/>
      <c r="I803" s="23">
        <v>0.1</v>
      </c>
      <c r="J803" s="23">
        <v>0.0</v>
      </c>
      <c r="K803" s="24">
        <v>0.0</v>
      </c>
      <c r="L803" s="25">
        <v>0.0</v>
      </c>
      <c r="M803" s="23">
        <v>0.0</v>
      </c>
      <c r="N803" s="26"/>
      <c r="O803" s="21">
        <v>0.0</v>
      </c>
      <c r="P803" s="21">
        <v>0.0</v>
      </c>
      <c r="Q803" s="25">
        <v>0.0</v>
      </c>
      <c r="R803" s="23">
        <v>0.0</v>
      </c>
      <c r="S803" s="27">
        <v>0.0</v>
      </c>
      <c r="T803" s="21">
        <v>0.0</v>
      </c>
      <c r="U803" s="21">
        <v>0.0</v>
      </c>
      <c r="V803" s="25">
        <v>0.0</v>
      </c>
      <c r="W803" s="23">
        <v>0.0</v>
      </c>
      <c r="X803" s="23"/>
      <c r="Y803" s="21">
        <v>0.0</v>
      </c>
      <c r="Z803" s="21">
        <v>0.0</v>
      </c>
      <c r="AA803" s="25">
        <v>0.0</v>
      </c>
      <c r="AB803" s="23">
        <v>0.0</v>
      </c>
      <c r="AC803" s="24">
        <v>0.0</v>
      </c>
      <c r="AD803" s="21">
        <v>0.0</v>
      </c>
      <c r="AE803" s="21">
        <v>0.0</v>
      </c>
      <c r="AF803" s="25">
        <v>0.0</v>
      </c>
      <c r="AG803" s="23">
        <v>0.0</v>
      </c>
      <c r="AH803" s="27">
        <v>0.0</v>
      </c>
      <c r="AI803" s="21">
        <v>0.0</v>
      </c>
      <c r="AJ803" s="21">
        <v>0.0</v>
      </c>
    </row>
    <row r="804" hidden="1">
      <c r="A804" s="26"/>
      <c r="B804" s="26"/>
      <c r="C804" s="26"/>
      <c r="D804" s="26"/>
      <c r="E804" s="26"/>
      <c r="F804" s="21">
        <v>0.0</v>
      </c>
      <c r="G804" s="22">
        <v>0.0</v>
      </c>
      <c r="H804" s="23"/>
      <c r="I804" s="23">
        <v>0.1</v>
      </c>
      <c r="J804" s="23">
        <v>0.0</v>
      </c>
      <c r="K804" s="24">
        <v>0.0</v>
      </c>
      <c r="L804" s="25">
        <v>0.0</v>
      </c>
      <c r="M804" s="23">
        <v>0.0</v>
      </c>
      <c r="N804" s="26"/>
      <c r="O804" s="21">
        <v>0.0</v>
      </c>
      <c r="P804" s="21">
        <v>0.0</v>
      </c>
      <c r="Q804" s="25">
        <v>0.0</v>
      </c>
      <c r="R804" s="23">
        <v>0.0</v>
      </c>
      <c r="S804" s="27">
        <v>0.0</v>
      </c>
      <c r="T804" s="21">
        <v>0.0</v>
      </c>
      <c r="U804" s="21">
        <v>0.0</v>
      </c>
      <c r="V804" s="25">
        <v>0.0</v>
      </c>
      <c r="W804" s="23">
        <v>0.0</v>
      </c>
      <c r="X804" s="23"/>
      <c r="Y804" s="21">
        <v>0.0</v>
      </c>
      <c r="Z804" s="21">
        <v>0.0</v>
      </c>
      <c r="AA804" s="25">
        <v>0.0</v>
      </c>
      <c r="AB804" s="23">
        <v>0.0</v>
      </c>
      <c r="AC804" s="24">
        <v>0.0</v>
      </c>
      <c r="AD804" s="21">
        <v>0.0</v>
      </c>
      <c r="AE804" s="21">
        <v>0.0</v>
      </c>
      <c r="AF804" s="25">
        <v>0.0</v>
      </c>
      <c r="AG804" s="23">
        <v>0.0</v>
      </c>
      <c r="AH804" s="27">
        <v>0.0</v>
      </c>
      <c r="AI804" s="21">
        <v>0.0</v>
      </c>
      <c r="AJ804" s="21">
        <v>0.0</v>
      </c>
    </row>
    <row r="805" hidden="1">
      <c r="A805" s="26"/>
      <c r="B805" s="26"/>
      <c r="C805" s="26"/>
      <c r="D805" s="26"/>
      <c r="E805" s="26"/>
      <c r="F805" s="21">
        <v>0.0</v>
      </c>
      <c r="G805" s="22">
        <v>0.0</v>
      </c>
      <c r="H805" s="23"/>
      <c r="I805" s="23">
        <v>0.1</v>
      </c>
      <c r="J805" s="23">
        <v>0.0</v>
      </c>
      <c r="K805" s="24">
        <v>0.0</v>
      </c>
      <c r="L805" s="25">
        <v>0.0</v>
      </c>
      <c r="M805" s="23">
        <v>0.0</v>
      </c>
      <c r="N805" s="26"/>
      <c r="O805" s="21">
        <v>0.0</v>
      </c>
      <c r="P805" s="21">
        <v>0.0</v>
      </c>
      <c r="Q805" s="25">
        <v>0.0</v>
      </c>
      <c r="R805" s="23">
        <v>0.0</v>
      </c>
      <c r="S805" s="27">
        <v>0.0</v>
      </c>
      <c r="T805" s="21">
        <v>0.0</v>
      </c>
      <c r="U805" s="21">
        <v>0.0</v>
      </c>
      <c r="V805" s="25">
        <v>0.0</v>
      </c>
      <c r="W805" s="23">
        <v>0.0</v>
      </c>
      <c r="X805" s="23"/>
      <c r="Y805" s="21">
        <v>0.0</v>
      </c>
      <c r="Z805" s="21">
        <v>0.0</v>
      </c>
      <c r="AA805" s="25">
        <v>0.0</v>
      </c>
      <c r="AB805" s="23">
        <v>0.0</v>
      </c>
      <c r="AC805" s="24">
        <v>0.0</v>
      </c>
      <c r="AD805" s="21">
        <v>0.0</v>
      </c>
      <c r="AE805" s="21">
        <v>0.0</v>
      </c>
      <c r="AF805" s="25">
        <v>0.0</v>
      </c>
      <c r="AG805" s="23">
        <v>0.0</v>
      </c>
      <c r="AH805" s="27">
        <v>0.0</v>
      </c>
      <c r="AI805" s="21">
        <v>0.0</v>
      </c>
      <c r="AJ805" s="21">
        <v>0.0</v>
      </c>
    </row>
    <row r="806" hidden="1">
      <c r="A806" s="26"/>
      <c r="B806" s="26"/>
      <c r="C806" s="26"/>
      <c r="D806" s="26"/>
      <c r="E806" s="26"/>
      <c r="F806" s="21">
        <v>0.0</v>
      </c>
      <c r="G806" s="22">
        <v>0.0</v>
      </c>
      <c r="H806" s="23"/>
      <c r="I806" s="23">
        <v>0.1</v>
      </c>
      <c r="J806" s="23">
        <v>0.0</v>
      </c>
      <c r="K806" s="24">
        <v>0.0</v>
      </c>
      <c r="L806" s="25">
        <v>0.0</v>
      </c>
      <c r="M806" s="23">
        <v>0.0</v>
      </c>
      <c r="N806" s="26"/>
      <c r="O806" s="21">
        <v>0.0</v>
      </c>
      <c r="P806" s="21">
        <v>0.0</v>
      </c>
      <c r="Q806" s="25">
        <v>0.0</v>
      </c>
      <c r="R806" s="23">
        <v>0.0</v>
      </c>
      <c r="S806" s="27">
        <v>0.0</v>
      </c>
      <c r="T806" s="21">
        <v>0.0</v>
      </c>
      <c r="U806" s="21">
        <v>0.0</v>
      </c>
      <c r="V806" s="25">
        <v>0.0</v>
      </c>
      <c r="W806" s="23">
        <v>0.0</v>
      </c>
      <c r="X806" s="23"/>
      <c r="Y806" s="21">
        <v>0.0</v>
      </c>
      <c r="Z806" s="21">
        <v>0.0</v>
      </c>
      <c r="AA806" s="25">
        <v>0.0</v>
      </c>
      <c r="AB806" s="23">
        <v>0.0</v>
      </c>
      <c r="AC806" s="24">
        <v>0.0</v>
      </c>
      <c r="AD806" s="21">
        <v>0.0</v>
      </c>
      <c r="AE806" s="21">
        <v>0.0</v>
      </c>
      <c r="AF806" s="25">
        <v>0.0</v>
      </c>
      <c r="AG806" s="23">
        <v>0.0</v>
      </c>
      <c r="AH806" s="27">
        <v>0.0</v>
      </c>
      <c r="AI806" s="21">
        <v>0.0</v>
      </c>
      <c r="AJ806" s="21">
        <v>0.0</v>
      </c>
    </row>
    <row r="807" hidden="1">
      <c r="A807" s="26"/>
      <c r="B807" s="26"/>
      <c r="C807" s="26"/>
      <c r="D807" s="26"/>
      <c r="E807" s="26"/>
      <c r="F807" s="21">
        <v>0.0</v>
      </c>
      <c r="G807" s="22">
        <v>0.0</v>
      </c>
      <c r="H807" s="23"/>
      <c r="I807" s="23">
        <v>0.1</v>
      </c>
      <c r="J807" s="23">
        <v>0.0</v>
      </c>
      <c r="K807" s="24">
        <v>0.0</v>
      </c>
      <c r="L807" s="25">
        <v>0.0</v>
      </c>
      <c r="M807" s="23">
        <v>0.0</v>
      </c>
      <c r="N807" s="26"/>
      <c r="O807" s="21">
        <v>0.0</v>
      </c>
      <c r="P807" s="21">
        <v>0.0</v>
      </c>
      <c r="Q807" s="25">
        <v>0.0</v>
      </c>
      <c r="R807" s="23">
        <v>0.0</v>
      </c>
      <c r="S807" s="27">
        <v>0.0</v>
      </c>
      <c r="T807" s="21">
        <v>0.0</v>
      </c>
      <c r="U807" s="21">
        <v>0.0</v>
      </c>
      <c r="V807" s="25">
        <v>0.0</v>
      </c>
      <c r="W807" s="23">
        <v>0.0</v>
      </c>
      <c r="X807" s="23"/>
      <c r="Y807" s="21">
        <v>0.0</v>
      </c>
      <c r="Z807" s="21">
        <v>0.0</v>
      </c>
      <c r="AA807" s="25">
        <v>0.0</v>
      </c>
      <c r="AB807" s="23">
        <v>0.0</v>
      </c>
      <c r="AC807" s="24">
        <v>0.0</v>
      </c>
      <c r="AD807" s="21">
        <v>0.0</v>
      </c>
      <c r="AE807" s="21">
        <v>0.0</v>
      </c>
      <c r="AF807" s="25">
        <v>0.0</v>
      </c>
      <c r="AG807" s="23">
        <v>0.0</v>
      </c>
      <c r="AH807" s="27">
        <v>0.0</v>
      </c>
      <c r="AI807" s="21">
        <v>0.0</v>
      </c>
      <c r="AJ807" s="21">
        <v>0.0</v>
      </c>
    </row>
    <row r="808" hidden="1">
      <c r="A808" s="26"/>
      <c r="B808" s="26"/>
      <c r="C808" s="26"/>
      <c r="D808" s="26"/>
      <c r="E808" s="26"/>
      <c r="F808" s="21">
        <v>0.0</v>
      </c>
      <c r="G808" s="22">
        <v>0.0</v>
      </c>
      <c r="H808" s="23"/>
      <c r="I808" s="23">
        <v>0.1</v>
      </c>
      <c r="J808" s="23">
        <v>0.0</v>
      </c>
      <c r="K808" s="24">
        <v>0.0</v>
      </c>
      <c r="L808" s="25">
        <v>0.0</v>
      </c>
      <c r="M808" s="23">
        <v>0.0</v>
      </c>
      <c r="N808" s="26"/>
      <c r="O808" s="21">
        <v>0.0</v>
      </c>
      <c r="P808" s="21">
        <v>0.0</v>
      </c>
      <c r="Q808" s="25">
        <v>0.0</v>
      </c>
      <c r="R808" s="23">
        <v>0.0</v>
      </c>
      <c r="S808" s="27">
        <v>0.0</v>
      </c>
      <c r="T808" s="21">
        <v>0.0</v>
      </c>
      <c r="U808" s="21">
        <v>0.0</v>
      </c>
      <c r="V808" s="25">
        <v>0.0</v>
      </c>
      <c r="W808" s="23">
        <v>0.0</v>
      </c>
      <c r="X808" s="23"/>
      <c r="Y808" s="21">
        <v>0.0</v>
      </c>
      <c r="Z808" s="21">
        <v>0.0</v>
      </c>
      <c r="AA808" s="25">
        <v>0.0</v>
      </c>
      <c r="AB808" s="23">
        <v>0.0</v>
      </c>
      <c r="AC808" s="24">
        <v>0.0</v>
      </c>
      <c r="AD808" s="21">
        <v>0.0</v>
      </c>
      <c r="AE808" s="21">
        <v>0.0</v>
      </c>
      <c r="AF808" s="25">
        <v>0.0</v>
      </c>
      <c r="AG808" s="23">
        <v>0.0</v>
      </c>
      <c r="AH808" s="27">
        <v>0.0</v>
      </c>
      <c r="AI808" s="21">
        <v>0.0</v>
      </c>
      <c r="AJ808" s="21">
        <v>0.0</v>
      </c>
    </row>
    <row r="809" hidden="1">
      <c r="A809" s="26"/>
      <c r="B809" s="26"/>
      <c r="C809" s="26"/>
      <c r="D809" s="26"/>
      <c r="E809" s="26"/>
      <c r="F809" s="21">
        <v>0.0</v>
      </c>
      <c r="G809" s="22">
        <v>0.0</v>
      </c>
      <c r="H809" s="23"/>
      <c r="I809" s="23">
        <v>0.1</v>
      </c>
      <c r="J809" s="23">
        <v>0.0</v>
      </c>
      <c r="K809" s="24">
        <v>0.0</v>
      </c>
      <c r="L809" s="25">
        <v>0.0</v>
      </c>
      <c r="M809" s="23">
        <v>0.0</v>
      </c>
      <c r="N809" s="26"/>
      <c r="O809" s="21">
        <v>0.0</v>
      </c>
      <c r="P809" s="21">
        <v>0.0</v>
      </c>
      <c r="Q809" s="25">
        <v>0.0</v>
      </c>
      <c r="R809" s="23">
        <v>0.0</v>
      </c>
      <c r="S809" s="27">
        <v>0.0</v>
      </c>
      <c r="T809" s="21">
        <v>0.0</v>
      </c>
      <c r="U809" s="21">
        <v>0.0</v>
      </c>
      <c r="V809" s="25">
        <v>0.0</v>
      </c>
      <c r="W809" s="23">
        <v>0.0</v>
      </c>
      <c r="X809" s="23"/>
      <c r="Y809" s="21">
        <v>0.0</v>
      </c>
      <c r="Z809" s="21">
        <v>0.0</v>
      </c>
      <c r="AA809" s="25">
        <v>0.0</v>
      </c>
      <c r="AB809" s="23">
        <v>0.0</v>
      </c>
      <c r="AC809" s="24">
        <v>0.0</v>
      </c>
      <c r="AD809" s="21">
        <v>0.0</v>
      </c>
      <c r="AE809" s="21">
        <v>0.0</v>
      </c>
      <c r="AF809" s="25">
        <v>0.0</v>
      </c>
      <c r="AG809" s="23">
        <v>0.0</v>
      </c>
      <c r="AH809" s="27">
        <v>0.0</v>
      </c>
      <c r="AI809" s="21">
        <v>0.0</v>
      </c>
      <c r="AJ809" s="21">
        <v>0.0</v>
      </c>
    </row>
    <row r="810" hidden="1">
      <c r="A810" s="26"/>
      <c r="B810" s="26"/>
      <c r="C810" s="26"/>
      <c r="D810" s="26"/>
      <c r="E810" s="26"/>
      <c r="F810" s="21">
        <v>0.0</v>
      </c>
      <c r="G810" s="22">
        <v>0.0</v>
      </c>
      <c r="H810" s="23"/>
      <c r="I810" s="23">
        <v>0.1</v>
      </c>
      <c r="J810" s="23">
        <v>0.0</v>
      </c>
      <c r="K810" s="24">
        <v>0.0</v>
      </c>
      <c r="L810" s="25">
        <v>0.0</v>
      </c>
      <c r="M810" s="23">
        <v>0.0</v>
      </c>
      <c r="N810" s="26"/>
      <c r="O810" s="21">
        <v>0.0</v>
      </c>
      <c r="P810" s="21">
        <v>0.0</v>
      </c>
      <c r="Q810" s="25">
        <v>0.0</v>
      </c>
      <c r="R810" s="23">
        <v>0.0</v>
      </c>
      <c r="S810" s="27">
        <v>0.0</v>
      </c>
      <c r="T810" s="21">
        <v>0.0</v>
      </c>
      <c r="U810" s="21">
        <v>0.0</v>
      </c>
      <c r="V810" s="25">
        <v>0.0</v>
      </c>
      <c r="W810" s="23">
        <v>0.0</v>
      </c>
      <c r="X810" s="23"/>
      <c r="Y810" s="21">
        <v>0.0</v>
      </c>
      <c r="Z810" s="21">
        <v>0.0</v>
      </c>
      <c r="AA810" s="25">
        <v>0.0</v>
      </c>
      <c r="AB810" s="23">
        <v>0.0</v>
      </c>
      <c r="AC810" s="24">
        <v>0.0</v>
      </c>
      <c r="AD810" s="21">
        <v>0.0</v>
      </c>
      <c r="AE810" s="21">
        <v>0.0</v>
      </c>
      <c r="AF810" s="25">
        <v>0.0</v>
      </c>
      <c r="AG810" s="23">
        <v>0.0</v>
      </c>
      <c r="AH810" s="27">
        <v>0.0</v>
      </c>
      <c r="AI810" s="21">
        <v>0.0</v>
      </c>
      <c r="AJ810" s="21">
        <v>0.0</v>
      </c>
    </row>
    <row r="811" hidden="1">
      <c r="A811" s="26"/>
      <c r="B811" s="26"/>
      <c r="C811" s="26"/>
      <c r="D811" s="26"/>
      <c r="E811" s="26"/>
      <c r="F811" s="21">
        <v>0.0</v>
      </c>
      <c r="G811" s="22">
        <v>0.0</v>
      </c>
      <c r="H811" s="23"/>
      <c r="I811" s="23">
        <v>0.1</v>
      </c>
      <c r="J811" s="23">
        <v>0.0</v>
      </c>
      <c r="K811" s="24">
        <v>0.0</v>
      </c>
      <c r="L811" s="25">
        <v>0.0</v>
      </c>
      <c r="M811" s="23">
        <v>0.0</v>
      </c>
      <c r="N811" s="26"/>
      <c r="O811" s="21">
        <v>0.0</v>
      </c>
      <c r="P811" s="21">
        <v>0.0</v>
      </c>
      <c r="Q811" s="25">
        <v>0.0</v>
      </c>
      <c r="R811" s="23">
        <v>0.0</v>
      </c>
      <c r="S811" s="27">
        <v>0.0</v>
      </c>
      <c r="T811" s="21">
        <v>0.0</v>
      </c>
      <c r="U811" s="21">
        <v>0.0</v>
      </c>
      <c r="V811" s="25">
        <v>0.0</v>
      </c>
      <c r="W811" s="23">
        <v>0.0</v>
      </c>
      <c r="X811" s="23"/>
      <c r="Y811" s="21">
        <v>0.0</v>
      </c>
      <c r="Z811" s="21">
        <v>0.0</v>
      </c>
      <c r="AA811" s="25">
        <v>0.0</v>
      </c>
      <c r="AB811" s="23">
        <v>0.0</v>
      </c>
      <c r="AC811" s="24">
        <v>0.0</v>
      </c>
      <c r="AD811" s="21">
        <v>0.0</v>
      </c>
      <c r="AE811" s="21">
        <v>0.0</v>
      </c>
      <c r="AF811" s="25">
        <v>0.0</v>
      </c>
      <c r="AG811" s="23">
        <v>0.0</v>
      </c>
      <c r="AH811" s="27">
        <v>0.0</v>
      </c>
      <c r="AI811" s="21">
        <v>0.0</v>
      </c>
      <c r="AJ811" s="21">
        <v>0.0</v>
      </c>
    </row>
    <row r="812" hidden="1">
      <c r="A812" s="26"/>
      <c r="B812" s="26"/>
      <c r="C812" s="26"/>
      <c r="D812" s="26"/>
      <c r="E812" s="26"/>
      <c r="F812" s="21">
        <v>0.0</v>
      </c>
      <c r="G812" s="22">
        <v>0.0</v>
      </c>
      <c r="H812" s="23"/>
      <c r="I812" s="23">
        <v>0.1</v>
      </c>
      <c r="J812" s="23">
        <v>0.0</v>
      </c>
      <c r="K812" s="24">
        <v>0.0</v>
      </c>
      <c r="L812" s="25">
        <v>0.0</v>
      </c>
      <c r="M812" s="23">
        <v>0.0</v>
      </c>
      <c r="N812" s="26"/>
      <c r="O812" s="21">
        <v>0.0</v>
      </c>
      <c r="P812" s="21">
        <v>0.0</v>
      </c>
      <c r="Q812" s="25">
        <v>0.0</v>
      </c>
      <c r="R812" s="23">
        <v>0.0</v>
      </c>
      <c r="S812" s="27">
        <v>0.0</v>
      </c>
      <c r="T812" s="21">
        <v>0.0</v>
      </c>
      <c r="U812" s="21">
        <v>0.0</v>
      </c>
      <c r="V812" s="25">
        <v>0.0</v>
      </c>
      <c r="W812" s="23">
        <v>0.0</v>
      </c>
      <c r="X812" s="23"/>
      <c r="Y812" s="21">
        <v>0.0</v>
      </c>
      <c r="Z812" s="21">
        <v>0.0</v>
      </c>
      <c r="AA812" s="25">
        <v>0.0</v>
      </c>
      <c r="AB812" s="23">
        <v>0.0</v>
      </c>
      <c r="AC812" s="24">
        <v>0.0</v>
      </c>
      <c r="AD812" s="21">
        <v>0.0</v>
      </c>
      <c r="AE812" s="21">
        <v>0.0</v>
      </c>
      <c r="AF812" s="25">
        <v>0.0</v>
      </c>
      <c r="AG812" s="23">
        <v>0.0</v>
      </c>
      <c r="AH812" s="27">
        <v>0.0</v>
      </c>
      <c r="AI812" s="21">
        <v>0.0</v>
      </c>
      <c r="AJ812" s="21">
        <v>0.0</v>
      </c>
    </row>
    <row r="813" hidden="1">
      <c r="A813" s="26"/>
      <c r="B813" s="26"/>
      <c r="C813" s="26"/>
      <c r="D813" s="26"/>
      <c r="E813" s="26"/>
      <c r="F813" s="21">
        <v>0.0</v>
      </c>
      <c r="G813" s="22">
        <v>0.0</v>
      </c>
      <c r="H813" s="23"/>
      <c r="I813" s="23">
        <v>0.1</v>
      </c>
      <c r="J813" s="23">
        <v>0.0</v>
      </c>
      <c r="K813" s="24">
        <v>0.0</v>
      </c>
      <c r="L813" s="25">
        <v>0.0</v>
      </c>
      <c r="M813" s="23">
        <v>0.0</v>
      </c>
      <c r="N813" s="26"/>
      <c r="O813" s="21">
        <v>0.0</v>
      </c>
      <c r="P813" s="21">
        <v>0.0</v>
      </c>
      <c r="Q813" s="25">
        <v>0.0</v>
      </c>
      <c r="R813" s="23">
        <v>0.0</v>
      </c>
      <c r="S813" s="27">
        <v>0.0</v>
      </c>
      <c r="T813" s="21">
        <v>0.0</v>
      </c>
      <c r="U813" s="21">
        <v>0.0</v>
      </c>
      <c r="V813" s="25">
        <v>0.0</v>
      </c>
      <c r="W813" s="23">
        <v>0.0</v>
      </c>
      <c r="X813" s="23"/>
      <c r="Y813" s="21">
        <v>0.0</v>
      </c>
      <c r="Z813" s="21">
        <v>0.0</v>
      </c>
      <c r="AA813" s="25">
        <v>0.0</v>
      </c>
      <c r="AB813" s="23">
        <v>0.0</v>
      </c>
      <c r="AC813" s="24">
        <v>0.0</v>
      </c>
      <c r="AD813" s="21">
        <v>0.0</v>
      </c>
      <c r="AE813" s="21">
        <v>0.0</v>
      </c>
      <c r="AF813" s="25">
        <v>0.0</v>
      </c>
      <c r="AG813" s="23">
        <v>0.0</v>
      </c>
      <c r="AH813" s="27">
        <v>0.0</v>
      </c>
      <c r="AI813" s="21">
        <v>0.0</v>
      </c>
      <c r="AJ813" s="21">
        <v>0.0</v>
      </c>
    </row>
    <row r="814" hidden="1">
      <c r="A814" s="26"/>
      <c r="B814" s="26"/>
      <c r="C814" s="26"/>
      <c r="D814" s="26"/>
      <c r="E814" s="26"/>
      <c r="F814" s="21">
        <v>0.0</v>
      </c>
      <c r="G814" s="22">
        <v>0.0</v>
      </c>
      <c r="H814" s="23"/>
      <c r="I814" s="23">
        <v>0.1</v>
      </c>
      <c r="J814" s="23">
        <v>0.0</v>
      </c>
      <c r="K814" s="24">
        <v>0.0</v>
      </c>
      <c r="L814" s="25">
        <v>0.0</v>
      </c>
      <c r="M814" s="23">
        <v>0.0</v>
      </c>
      <c r="N814" s="26"/>
      <c r="O814" s="21">
        <v>0.0</v>
      </c>
      <c r="P814" s="21">
        <v>0.0</v>
      </c>
      <c r="Q814" s="25">
        <v>0.0</v>
      </c>
      <c r="R814" s="23">
        <v>0.0</v>
      </c>
      <c r="S814" s="27">
        <v>0.0</v>
      </c>
      <c r="T814" s="21">
        <v>0.0</v>
      </c>
      <c r="U814" s="21">
        <v>0.0</v>
      </c>
      <c r="V814" s="25">
        <v>0.0</v>
      </c>
      <c r="W814" s="23">
        <v>0.0</v>
      </c>
      <c r="X814" s="23"/>
      <c r="Y814" s="21">
        <v>0.0</v>
      </c>
      <c r="Z814" s="21">
        <v>0.0</v>
      </c>
      <c r="AA814" s="25">
        <v>0.0</v>
      </c>
      <c r="AB814" s="23">
        <v>0.0</v>
      </c>
      <c r="AC814" s="24">
        <v>0.0</v>
      </c>
      <c r="AD814" s="21">
        <v>0.0</v>
      </c>
      <c r="AE814" s="21">
        <v>0.0</v>
      </c>
      <c r="AF814" s="25">
        <v>0.0</v>
      </c>
      <c r="AG814" s="23">
        <v>0.0</v>
      </c>
      <c r="AH814" s="27">
        <v>0.0</v>
      </c>
      <c r="AI814" s="21">
        <v>0.0</v>
      </c>
      <c r="AJ814" s="21">
        <v>0.0</v>
      </c>
    </row>
    <row r="815" hidden="1">
      <c r="A815" s="26"/>
      <c r="B815" s="26"/>
      <c r="C815" s="26"/>
      <c r="D815" s="26"/>
      <c r="E815" s="26"/>
      <c r="F815" s="21">
        <v>0.0</v>
      </c>
      <c r="G815" s="22">
        <v>0.0</v>
      </c>
      <c r="H815" s="23"/>
      <c r="I815" s="23">
        <v>0.1</v>
      </c>
      <c r="J815" s="23">
        <v>0.0</v>
      </c>
      <c r="K815" s="24">
        <v>0.0</v>
      </c>
      <c r="L815" s="25">
        <v>0.0</v>
      </c>
      <c r="M815" s="23">
        <v>0.0</v>
      </c>
      <c r="N815" s="26"/>
      <c r="O815" s="21">
        <v>0.0</v>
      </c>
      <c r="P815" s="21">
        <v>0.0</v>
      </c>
      <c r="Q815" s="25">
        <v>0.0</v>
      </c>
      <c r="R815" s="23">
        <v>0.0</v>
      </c>
      <c r="S815" s="27">
        <v>0.0</v>
      </c>
      <c r="T815" s="21">
        <v>0.0</v>
      </c>
      <c r="U815" s="21">
        <v>0.0</v>
      </c>
      <c r="V815" s="25">
        <v>0.0</v>
      </c>
      <c r="W815" s="23">
        <v>0.0</v>
      </c>
      <c r="X815" s="23"/>
      <c r="Y815" s="21">
        <v>0.0</v>
      </c>
      <c r="Z815" s="21">
        <v>0.0</v>
      </c>
      <c r="AA815" s="25">
        <v>0.0</v>
      </c>
      <c r="AB815" s="23">
        <v>0.0</v>
      </c>
      <c r="AC815" s="24">
        <v>0.0</v>
      </c>
      <c r="AD815" s="21">
        <v>0.0</v>
      </c>
      <c r="AE815" s="21">
        <v>0.0</v>
      </c>
      <c r="AF815" s="25">
        <v>0.0</v>
      </c>
      <c r="AG815" s="23">
        <v>0.0</v>
      </c>
      <c r="AH815" s="27">
        <v>0.0</v>
      </c>
      <c r="AI815" s="21">
        <v>0.0</v>
      </c>
      <c r="AJ815" s="21">
        <v>0.0</v>
      </c>
    </row>
    <row r="816" hidden="1">
      <c r="A816" s="26"/>
      <c r="B816" s="26"/>
      <c r="C816" s="26"/>
      <c r="D816" s="26"/>
      <c r="E816" s="26"/>
      <c r="F816" s="21">
        <v>0.0</v>
      </c>
      <c r="G816" s="22">
        <v>0.0</v>
      </c>
      <c r="H816" s="23"/>
      <c r="I816" s="23">
        <v>0.1</v>
      </c>
      <c r="J816" s="23">
        <v>0.0</v>
      </c>
      <c r="K816" s="24">
        <v>0.0</v>
      </c>
      <c r="L816" s="25">
        <v>0.0</v>
      </c>
      <c r="M816" s="23">
        <v>0.0</v>
      </c>
      <c r="N816" s="26"/>
      <c r="O816" s="21">
        <v>0.0</v>
      </c>
      <c r="P816" s="21">
        <v>0.0</v>
      </c>
      <c r="Q816" s="25">
        <v>0.0</v>
      </c>
      <c r="R816" s="23">
        <v>0.0</v>
      </c>
      <c r="S816" s="27">
        <v>0.0</v>
      </c>
      <c r="T816" s="21">
        <v>0.0</v>
      </c>
      <c r="U816" s="21">
        <v>0.0</v>
      </c>
      <c r="V816" s="25">
        <v>0.0</v>
      </c>
      <c r="W816" s="23">
        <v>0.0</v>
      </c>
      <c r="X816" s="23"/>
      <c r="Y816" s="21">
        <v>0.0</v>
      </c>
      <c r="Z816" s="21">
        <v>0.0</v>
      </c>
      <c r="AA816" s="25">
        <v>0.0</v>
      </c>
      <c r="AB816" s="23">
        <v>0.0</v>
      </c>
      <c r="AC816" s="24">
        <v>0.0</v>
      </c>
      <c r="AD816" s="21">
        <v>0.0</v>
      </c>
      <c r="AE816" s="21">
        <v>0.0</v>
      </c>
      <c r="AF816" s="25">
        <v>0.0</v>
      </c>
      <c r="AG816" s="23">
        <v>0.0</v>
      </c>
      <c r="AH816" s="27">
        <v>0.0</v>
      </c>
      <c r="AI816" s="21">
        <v>0.0</v>
      </c>
      <c r="AJ816" s="21">
        <v>0.0</v>
      </c>
    </row>
    <row r="817" hidden="1">
      <c r="A817" s="26"/>
      <c r="B817" s="26"/>
      <c r="C817" s="26"/>
      <c r="D817" s="26"/>
      <c r="E817" s="26"/>
      <c r="F817" s="21">
        <v>0.0</v>
      </c>
      <c r="G817" s="22">
        <v>0.0</v>
      </c>
      <c r="H817" s="23"/>
      <c r="I817" s="23">
        <v>0.1</v>
      </c>
      <c r="J817" s="23">
        <v>0.0</v>
      </c>
      <c r="K817" s="24">
        <v>0.0</v>
      </c>
      <c r="L817" s="25">
        <v>0.0</v>
      </c>
      <c r="M817" s="23">
        <v>0.0</v>
      </c>
      <c r="N817" s="26"/>
      <c r="O817" s="21">
        <v>0.0</v>
      </c>
      <c r="P817" s="21">
        <v>0.0</v>
      </c>
      <c r="Q817" s="25">
        <v>0.0</v>
      </c>
      <c r="R817" s="23">
        <v>0.0</v>
      </c>
      <c r="S817" s="27">
        <v>0.0</v>
      </c>
      <c r="T817" s="21">
        <v>0.0</v>
      </c>
      <c r="U817" s="21">
        <v>0.0</v>
      </c>
      <c r="V817" s="25">
        <v>0.0</v>
      </c>
      <c r="W817" s="23">
        <v>0.0</v>
      </c>
      <c r="X817" s="23"/>
      <c r="Y817" s="21">
        <v>0.0</v>
      </c>
      <c r="Z817" s="21">
        <v>0.0</v>
      </c>
      <c r="AA817" s="25">
        <v>0.0</v>
      </c>
      <c r="AB817" s="23">
        <v>0.0</v>
      </c>
      <c r="AC817" s="24">
        <v>0.0</v>
      </c>
      <c r="AD817" s="21">
        <v>0.0</v>
      </c>
      <c r="AE817" s="21">
        <v>0.0</v>
      </c>
      <c r="AF817" s="25">
        <v>0.0</v>
      </c>
      <c r="AG817" s="23">
        <v>0.0</v>
      </c>
      <c r="AH817" s="27">
        <v>0.0</v>
      </c>
      <c r="AI817" s="21">
        <v>0.0</v>
      </c>
      <c r="AJ817" s="21">
        <v>0.0</v>
      </c>
    </row>
    <row r="818" hidden="1">
      <c r="A818" s="26"/>
      <c r="B818" s="26"/>
      <c r="C818" s="26"/>
      <c r="D818" s="26"/>
      <c r="E818" s="26"/>
      <c r="F818" s="21">
        <v>0.0</v>
      </c>
      <c r="G818" s="22">
        <v>0.0</v>
      </c>
      <c r="H818" s="23"/>
      <c r="I818" s="23">
        <v>0.1</v>
      </c>
      <c r="J818" s="23">
        <v>0.0</v>
      </c>
      <c r="K818" s="24">
        <v>0.0</v>
      </c>
      <c r="L818" s="25">
        <v>0.0</v>
      </c>
      <c r="M818" s="23">
        <v>0.0</v>
      </c>
      <c r="N818" s="26"/>
      <c r="O818" s="21">
        <v>0.0</v>
      </c>
      <c r="P818" s="21">
        <v>0.0</v>
      </c>
      <c r="Q818" s="25">
        <v>0.0</v>
      </c>
      <c r="R818" s="23">
        <v>0.0</v>
      </c>
      <c r="S818" s="27">
        <v>0.0</v>
      </c>
      <c r="T818" s="21">
        <v>0.0</v>
      </c>
      <c r="U818" s="21">
        <v>0.0</v>
      </c>
      <c r="V818" s="25">
        <v>0.0</v>
      </c>
      <c r="W818" s="23">
        <v>0.0</v>
      </c>
      <c r="X818" s="23"/>
      <c r="Y818" s="21">
        <v>0.0</v>
      </c>
      <c r="Z818" s="21">
        <v>0.0</v>
      </c>
      <c r="AA818" s="25">
        <v>0.0</v>
      </c>
      <c r="AB818" s="23">
        <v>0.0</v>
      </c>
      <c r="AC818" s="24">
        <v>0.0</v>
      </c>
      <c r="AD818" s="21">
        <v>0.0</v>
      </c>
      <c r="AE818" s="21">
        <v>0.0</v>
      </c>
      <c r="AF818" s="25">
        <v>0.0</v>
      </c>
      <c r="AG818" s="23">
        <v>0.0</v>
      </c>
      <c r="AH818" s="27">
        <v>0.0</v>
      </c>
      <c r="AI818" s="21">
        <v>0.0</v>
      </c>
      <c r="AJ818" s="21">
        <v>0.0</v>
      </c>
    </row>
    <row r="819" hidden="1">
      <c r="A819" s="26"/>
      <c r="B819" s="26"/>
      <c r="C819" s="26"/>
      <c r="D819" s="26"/>
      <c r="E819" s="26"/>
      <c r="F819" s="21">
        <v>0.0</v>
      </c>
      <c r="G819" s="22">
        <v>0.0</v>
      </c>
      <c r="H819" s="23"/>
      <c r="I819" s="23">
        <v>0.1</v>
      </c>
      <c r="J819" s="23">
        <v>0.0</v>
      </c>
      <c r="K819" s="24">
        <v>0.0</v>
      </c>
      <c r="L819" s="25">
        <v>0.0</v>
      </c>
      <c r="M819" s="23">
        <v>0.0</v>
      </c>
      <c r="N819" s="26"/>
      <c r="O819" s="21">
        <v>0.0</v>
      </c>
      <c r="P819" s="21">
        <v>0.0</v>
      </c>
      <c r="Q819" s="25">
        <v>0.0</v>
      </c>
      <c r="R819" s="23">
        <v>0.0</v>
      </c>
      <c r="S819" s="27">
        <v>0.0</v>
      </c>
      <c r="T819" s="21">
        <v>0.0</v>
      </c>
      <c r="U819" s="21">
        <v>0.0</v>
      </c>
      <c r="V819" s="25">
        <v>0.0</v>
      </c>
      <c r="W819" s="23">
        <v>0.0</v>
      </c>
      <c r="X819" s="23"/>
      <c r="Y819" s="21">
        <v>0.0</v>
      </c>
      <c r="Z819" s="21">
        <v>0.0</v>
      </c>
      <c r="AA819" s="25">
        <v>0.0</v>
      </c>
      <c r="AB819" s="23">
        <v>0.0</v>
      </c>
      <c r="AC819" s="24">
        <v>0.0</v>
      </c>
      <c r="AD819" s="21">
        <v>0.0</v>
      </c>
      <c r="AE819" s="21">
        <v>0.0</v>
      </c>
      <c r="AF819" s="25">
        <v>0.0</v>
      </c>
      <c r="AG819" s="23">
        <v>0.0</v>
      </c>
      <c r="AH819" s="27">
        <v>0.0</v>
      </c>
      <c r="AI819" s="21">
        <v>0.0</v>
      </c>
      <c r="AJ819" s="21">
        <v>0.0</v>
      </c>
    </row>
    <row r="820" hidden="1">
      <c r="A820" s="26"/>
      <c r="B820" s="26"/>
      <c r="C820" s="26"/>
      <c r="D820" s="26"/>
      <c r="E820" s="26"/>
      <c r="F820" s="21">
        <v>0.0</v>
      </c>
      <c r="G820" s="22">
        <v>0.0</v>
      </c>
      <c r="H820" s="23"/>
      <c r="I820" s="23">
        <v>0.1</v>
      </c>
      <c r="J820" s="23">
        <v>0.0</v>
      </c>
      <c r="K820" s="24">
        <v>0.0</v>
      </c>
      <c r="L820" s="25">
        <v>0.0</v>
      </c>
      <c r="M820" s="23">
        <v>0.0</v>
      </c>
      <c r="N820" s="26"/>
      <c r="O820" s="21">
        <v>0.0</v>
      </c>
      <c r="P820" s="21">
        <v>0.0</v>
      </c>
      <c r="Q820" s="25">
        <v>0.0</v>
      </c>
      <c r="R820" s="23">
        <v>0.0</v>
      </c>
      <c r="S820" s="27">
        <v>0.0</v>
      </c>
      <c r="T820" s="21">
        <v>0.0</v>
      </c>
      <c r="U820" s="21">
        <v>0.0</v>
      </c>
      <c r="V820" s="25">
        <v>0.0</v>
      </c>
      <c r="W820" s="23">
        <v>0.0</v>
      </c>
      <c r="X820" s="23"/>
      <c r="Y820" s="21">
        <v>0.0</v>
      </c>
      <c r="Z820" s="21">
        <v>0.0</v>
      </c>
      <c r="AA820" s="25">
        <v>0.0</v>
      </c>
      <c r="AB820" s="23">
        <v>0.0</v>
      </c>
      <c r="AC820" s="24">
        <v>0.0</v>
      </c>
      <c r="AD820" s="21">
        <v>0.0</v>
      </c>
      <c r="AE820" s="21">
        <v>0.0</v>
      </c>
      <c r="AF820" s="25">
        <v>0.0</v>
      </c>
      <c r="AG820" s="23">
        <v>0.0</v>
      </c>
      <c r="AH820" s="27">
        <v>0.0</v>
      </c>
      <c r="AI820" s="21">
        <v>0.0</v>
      </c>
      <c r="AJ820" s="21">
        <v>0.0</v>
      </c>
    </row>
    <row r="821" hidden="1">
      <c r="A821" s="26"/>
      <c r="B821" s="26"/>
      <c r="C821" s="26"/>
      <c r="D821" s="26"/>
      <c r="E821" s="26"/>
      <c r="F821" s="21">
        <v>0.0</v>
      </c>
      <c r="G821" s="22">
        <v>0.0</v>
      </c>
      <c r="H821" s="23"/>
      <c r="I821" s="23">
        <v>0.1</v>
      </c>
      <c r="J821" s="23">
        <v>0.0</v>
      </c>
      <c r="K821" s="24">
        <v>0.0</v>
      </c>
      <c r="L821" s="25">
        <v>0.0</v>
      </c>
      <c r="M821" s="23">
        <v>0.0</v>
      </c>
      <c r="N821" s="26"/>
      <c r="O821" s="21">
        <v>0.0</v>
      </c>
      <c r="P821" s="21">
        <v>0.0</v>
      </c>
      <c r="Q821" s="25">
        <v>0.0</v>
      </c>
      <c r="R821" s="23">
        <v>0.0</v>
      </c>
      <c r="S821" s="27">
        <v>0.0</v>
      </c>
      <c r="T821" s="21">
        <v>0.0</v>
      </c>
      <c r="U821" s="21">
        <v>0.0</v>
      </c>
      <c r="V821" s="25">
        <v>0.0</v>
      </c>
      <c r="W821" s="23">
        <v>0.0</v>
      </c>
      <c r="X821" s="23"/>
      <c r="Y821" s="21">
        <v>0.0</v>
      </c>
      <c r="Z821" s="21">
        <v>0.0</v>
      </c>
      <c r="AA821" s="25">
        <v>0.0</v>
      </c>
      <c r="AB821" s="23">
        <v>0.0</v>
      </c>
      <c r="AC821" s="24">
        <v>0.0</v>
      </c>
      <c r="AD821" s="21">
        <v>0.0</v>
      </c>
      <c r="AE821" s="21">
        <v>0.0</v>
      </c>
      <c r="AF821" s="25">
        <v>0.0</v>
      </c>
      <c r="AG821" s="23">
        <v>0.0</v>
      </c>
      <c r="AH821" s="27">
        <v>0.0</v>
      </c>
      <c r="AI821" s="21">
        <v>0.0</v>
      </c>
      <c r="AJ821" s="21">
        <v>0.0</v>
      </c>
    </row>
    <row r="822" hidden="1">
      <c r="A822" s="26"/>
      <c r="B822" s="26"/>
      <c r="C822" s="26"/>
      <c r="D822" s="26"/>
      <c r="E822" s="26"/>
      <c r="F822" s="21">
        <v>0.0</v>
      </c>
      <c r="G822" s="22">
        <v>0.0</v>
      </c>
      <c r="H822" s="23"/>
      <c r="I822" s="23">
        <v>0.1</v>
      </c>
      <c r="J822" s="23">
        <v>0.0</v>
      </c>
      <c r="K822" s="24">
        <v>0.0</v>
      </c>
      <c r="L822" s="25">
        <v>0.0</v>
      </c>
      <c r="M822" s="23">
        <v>0.0</v>
      </c>
      <c r="N822" s="26"/>
      <c r="O822" s="21">
        <v>0.0</v>
      </c>
      <c r="P822" s="21">
        <v>0.0</v>
      </c>
      <c r="Q822" s="25">
        <v>0.0</v>
      </c>
      <c r="R822" s="23">
        <v>0.0</v>
      </c>
      <c r="S822" s="27">
        <v>0.0</v>
      </c>
      <c r="T822" s="21">
        <v>0.0</v>
      </c>
      <c r="U822" s="21">
        <v>0.0</v>
      </c>
      <c r="V822" s="25">
        <v>0.0</v>
      </c>
      <c r="W822" s="23">
        <v>0.0</v>
      </c>
      <c r="X822" s="23"/>
      <c r="Y822" s="21">
        <v>0.0</v>
      </c>
      <c r="Z822" s="21">
        <v>0.0</v>
      </c>
      <c r="AA822" s="25">
        <v>0.0</v>
      </c>
      <c r="AB822" s="23">
        <v>0.0</v>
      </c>
      <c r="AC822" s="24">
        <v>0.0</v>
      </c>
      <c r="AD822" s="21">
        <v>0.0</v>
      </c>
      <c r="AE822" s="21">
        <v>0.0</v>
      </c>
      <c r="AF822" s="25">
        <v>0.0</v>
      </c>
      <c r="AG822" s="23">
        <v>0.0</v>
      </c>
      <c r="AH822" s="27">
        <v>0.0</v>
      </c>
      <c r="AI822" s="21">
        <v>0.0</v>
      </c>
      <c r="AJ822" s="21">
        <v>0.0</v>
      </c>
    </row>
    <row r="823" hidden="1">
      <c r="A823" s="26"/>
      <c r="B823" s="26"/>
      <c r="C823" s="26"/>
      <c r="D823" s="26"/>
      <c r="E823" s="26"/>
      <c r="F823" s="21">
        <v>0.0</v>
      </c>
      <c r="G823" s="22">
        <v>0.0</v>
      </c>
      <c r="H823" s="23"/>
      <c r="I823" s="23">
        <v>0.1</v>
      </c>
      <c r="J823" s="23">
        <v>0.0</v>
      </c>
      <c r="K823" s="24">
        <v>0.0</v>
      </c>
      <c r="L823" s="25">
        <v>0.0</v>
      </c>
      <c r="M823" s="23">
        <v>0.0</v>
      </c>
      <c r="N823" s="26"/>
      <c r="O823" s="21">
        <v>0.0</v>
      </c>
      <c r="P823" s="21">
        <v>0.0</v>
      </c>
      <c r="Q823" s="25">
        <v>0.0</v>
      </c>
      <c r="R823" s="23">
        <v>0.0</v>
      </c>
      <c r="S823" s="27">
        <v>0.0</v>
      </c>
      <c r="T823" s="21">
        <v>0.0</v>
      </c>
      <c r="U823" s="21">
        <v>0.0</v>
      </c>
      <c r="V823" s="25">
        <v>0.0</v>
      </c>
      <c r="W823" s="23">
        <v>0.0</v>
      </c>
      <c r="X823" s="23"/>
      <c r="Y823" s="21">
        <v>0.0</v>
      </c>
      <c r="Z823" s="21">
        <v>0.0</v>
      </c>
      <c r="AA823" s="25">
        <v>0.0</v>
      </c>
      <c r="AB823" s="23">
        <v>0.0</v>
      </c>
      <c r="AC823" s="24">
        <v>0.0</v>
      </c>
      <c r="AD823" s="21">
        <v>0.0</v>
      </c>
      <c r="AE823" s="21">
        <v>0.0</v>
      </c>
      <c r="AF823" s="25">
        <v>0.0</v>
      </c>
      <c r="AG823" s="23">
        <v>0.0</v>
      </c>
      <c r="AH823" s="27">
        <v>0.0</v>
      </c>
      <c r="AI823" s="21">
        <v>0.0</v>
      </c>
      <c r="AJ823" s="21">
        <v>0.0</v>
      </c>
    </row>
    <row r="824" hidden="1">
      <c r="A824" s="26"/>
      <c r="B824" s="26"/>
      <c r="C824" s="26"/>
      <c r="D824" s="26"/>
      <c r="E824" s="26"/>
      <c r="F824" s="21">
        <v>0.0</v>
      </c>
      <c r="G824" s="22">
        <v>0.0</v>
      </c>
      <c r="H824" s="23"/>
      <c r="I824" s="23">
        <v>0.1</v>
      </c>
      <c r="J824" s="23">
        <v>0.0</v>
      </c>
      <c r="K824" s="24">
        <v>0.0</v>
      </c>
      <c r="L824" s="25">
        <v>0.0</v>
      </c>
      <c r="M824" s="23">
        <v>0.0</v>
      </c>
      <c r="N824" s="26"/>
      <c r="O824" s="21">
        <v>0.0</v>
      </c>
      <c r="P824" s="21">
        <v>0.0</v>
      </c>
      <c r="Q824" s="25">
        <v>0.0</v>
      </c>
      <c r="R824" s="23">
        <v>0.0</v>
      </c>
      <c r="S824" s="27">
        <v>0.0</v>
      </c>
      <c r="T824" s="21">
        <v>0.0</v>
      </c>
      <c r="U824" s="21">
        <v>0.0</v>
      </c>
      <c r="V824" s="25">
        <v>0.0</v>
      </c>
      <c r="W824" s="23">
        <v>0.0</v>
      </c>
      <c r="X824" s="23"/>
      <c r="Y824" s="21">
        <v>0.0</v>
      </c>
      <c r="Z824" s="21">
        <v>0.0</v>
      </c>
      <c r="AA824" s="25">
        <v>0.0</v>
      </c>
      <c r="AB824" s="23">
        <v>0.0</v>
      </c>
      <c r="AC824" s="24">
        <v>0.0</v>
      </c>
      <c r="AD824" s="21">
        <v>0.0</v>
      </c>
      <c r="AE824" s="21">
        <v>0.0</v>
      </c>
      <c r="AF824" s="25">
        <v>0.0</v>
      </c>
      <c r="AG824" s="23">
        <v>0.0</v>
      </c>
      <c r="AH824" s="27">
        <v>0.0</v>
      </c>
      <c r="AI824" s="21">
        <v>0.0</v>
      </c>
      <c r="AJ824" s="21">
        <v>0.0</v>
      </c>
    </row>
    <row r="825" hidden="1">
      <c r="A825" s="26"/>
      <c r="B825" s="26"/>
      <c r="C825" s="26"/>
      <c r="D825" s="26"/>
      <c r="E825" s="26"/>
      <c r="F825" s="21">
        <v>0.0</v>
      </c>
      <c r="G825" s="22">
        <v>0.0</v>
      </c>
      <c r="H825" s="23"/>
      <c r="I825" s="23">
        <v>0.1</v>
      </c>
      <c r="J825" s="23">
        <v>0.0</v>
      </c>
      <c r="K825" s="24">
        <v>0.0</v>
      </c>
      <c r="L825" s="25">
        <v>0.0</v>
      </c>
      <c r="M825" s="23">
        <v>0.0</v>
      </c>
      <c r="N825" s="26"/>
      <c r="O825" s="21">
        <v>0.0</v>
      </c>
      <c r="P825" s="21">
        <v>0.0</v>
      </c>
      <c r="Q825" s="25">
        <v>0.0</v>
      </c>
      <c r="R825" s="23">
        <v>0.0</v>
      </c>
      <c r="S825" s="27">
        <v>0.0</v>
      </c>
      <c r="T825" s="21">
        <v>0.0</v>
      </c>
      <c r="U825" s="21">
        <v>0.0</v>
      </c>
      <c r="V825" s="25">
        <v>0.0</v>
      </c>
      <c r="W825" s="23">
        <v>0.0</v>
      </c>
      <c r="X825" s="23"/>
      <c r="Y825" s="21">
        <v>0.0</v>
      </c>
      <c r="Z825" s="21">
        <v>0.0</v>
      </c>
      <c r="AA825" s="25">
        <v>0.0</v>
      </c>
      <c r="AB825" s="23">
        <v>0.0</v>
      </c>
      <c r="AC825" s="24">
        <v>0.0</v>
      </c>
      <c r="AD825" s="21">
        <v>0.0</v>
      </c>
      <c r="AE825" s="21">
        <v>0.0</v>
      </c>
      <c r="AF825" s="25">
        <v>0.0</v>
      </c>
      <c r="AG825" s="23">
        <v>0.0</v>
      </c>
      <c r="AH825" s="27">
        <v>0.0</v>
      </c>
      <c r="AI825" s="21">
        <v>0.0</v>
      </c>
      <c r="AJ825" s="21">
        <v>0.0</v>
      </c>
    </row>
    <row r="826" hidden="1">
      <c r="A826" s="26"/>
      <c r="B826" s="26"/>
      <c r="C826" s="26"/>
      <c r="D826" s="26"/>
      <c r="E826" s="26"/>
      <c r="F826" s="21">
        <v>0.0</v>
      </c>
      <c r="G826" s="22">
        <v>0.0</v>
      </c>
      <c r="H826" s="23"/>
      <c r="I826" s="23">
        <v>0.1</v>
      </c>
      <c r="J826" s="23">
        <v>0.0</v>
      </c>
      <c r="K826" s="24">
        <v>0.0</v>
      </c>
      <c r="L826" s="25">
        <v>0.0</v>
      </c>
      <c r="M826" s="23">
        <v>0.0</v>
      </c>
      <c r="N826" s="26"/>
      <c r="O826" s="21">
        <v>0.0</v>
      </c>
      <c r="P826" s="21">
        <v>0.0</v>
      </c>
      <c r="Q826" s="25">
        <v>0.0</v>
      </c>
      <c r="R826" s="23">
        <v>0.0</v>
      </c>
      <c r="S826" s="27">
        <v>0.0</v>
      </c>
      <c r="T826" s="21">
        <v>0.0</v>
      </c>
      <c r="U826" s="21">
        <v>0.0</v>
      </c>
      <c r="V826" s="25">
        <v>0.0</v>
      </c>
      <c r="W826" s="23">
        <v>0.0</v>
      </c>
      <c r="X826" s="23"/>
      <c r="Y826" s="21">
        <v>0.0</v>
      </c>
      <c r="Z826" s="21">
        <v>0.0</v>
      </c>
      <c r="AA826" s="25">
        <v>0.0</v>
      </c>
      <c r="AB826" s="23">
        <v>0.0</v>
      </c>
      <c r="AC826" s="24">
        <v>0.0</v>
      </c>
      <c r="AD826" s="21">
        <v>0.0</v>
      </c>
      <c r="AE826" s="21">
        <v>0.0</v>
      </c>
      <c r="AF826" s="25">
        <v>0.0</v>
      </c>
      <c r="AG826" s="23">
        <v>0.0</v>
      </c>
      <c r="AH826" s="27">
        <v>0.0</v>
      </c>
      <c r="AI826" s="21">
        <v>0.0</v>
      </c>
      <c r="AJ826" s="21">
        <v>0.0</v>
      </c>
    </row>
    <row r="827" hidden="1">
      <c r="A827" s="26"/>
      <c r="B827" s="26"/>
      <c r="C827" s="26"/>
      <c r="D827" s="26"/>
      <c r="E827" s="26"/>
      <c r="F827" s="21">
        <v>0.0</v>
      </c>
      <c r="G827" s="22">
        <v>0.0</v>
      </c>
      <c r="H827" s="23"/>
      <c r="I827" s="23">
        <v>0.1</v>
      </c>
      <c r="J827" s="23">
        <v>0.0</v>
      </c>
      <c r="K827" s="24">
        <v>0.0</v>
      </c>
      <c r="L827" s="25">
        <v>0.0</v>
      </c>
      <c r="M827" s="23">
        <v>0.0</v>
      </c>
      <c r="N827" s="26"/>
      <c r="O827" s="21">
        <v>0.0</v>
      </c>
      <c r="P827" s="21">
        <v>0.0</v>
      </c>
      <c r="Q827" s="25">
        <v>0.0</v>
      </c>
      <c r="R827" s="23">
        <v>0.0</v>
      </c>
      <c r="S827" s="27">
        <v>0.0</v>
      </c>
      <c r="T827" s="21">
        <v>0.0</v>
      </c>
      <c r="U827" s="21">
        <v>0.0</v>
      </c>
      <c r="V827" s="25">
        <v>0.0</v>
      </c>
      <c r="W827" s="23">
        <v>0.0</v>
      </c>
      <c r="X827" s="23"/>
      <c r="Y827" s="21">
        <v>0.0</v>
      </c>
      <c r="Z827" s="21">
        <v>0.0</v>
      </c>
      <c r="AA827" s="25">
        <v>0.0</v>
      </c>
      <c r="AB827" s="23">
        <v>0.0</v>
      </c>
      <c r="AC827" s="24">
        <v>0.0</v>
      </c>
      <c r="AD827" s="21">
        <v>0.0</v>
      </c>
      <c r="AE827" s="21">
        <v>0.0</v>
      </c>
      <c r="AF827" s="25">
        <v>0.0</v>
      </c>
      <c r="AG827" s="23">
        <v>0.0</v>
      </c>
      <c r="AH827" s="27">
        <v>0.0</v>
      </c>
      <c r="AI827" s="21">
        <v>0.0</v>
      </c>
      <c r="AJ827" s="21">
        <v>0.0</v>
      </c>
    </row>
    <row r="828" hidden="1">
      <c r="A828" s="26"/>
      <c r="B828" s="26"/>
      <c r="C828" s="26"/>
      <c r="D828" s="26"/>
      <c r="E828" s="26"/>
      <c r="F828" s="21">
        <v>0.0</v>
      </c>
      <c r="G828" s="22">
        <v>0.0</v>
      </c>
      <c r="H828" s="23"/>
      <c r="I828" s="23">
        <v>0.1</v>
      </c>
      <c r="J828" s="23">
        <v>0.0</v>
      </c>
      <c r="K828" s="24">
        <v>0.0</v>
      </c>
      <c r="L828" s="25">
        <v>0.0</v>
      </c>
      <c r="M828" s="23">
        <v>0.0</v>
      </c>
      <c r="N828" s="26"/>
      <c r="O828" s="21">
        <v>0.0</v>
      </c>
      <c r="P828" s="21">
        <v>0.0</v>
      </c>
      <c r="Q828" s="25">
        <v>0.0</v>
      </c>
      <c r="R828" s="23">
        <v>0.0</v>
      </c>
      <c r="S828" s="27">
        <v>0.0</v>
      </c>
      <c r="T828" s="21">
        <v>0.0</v>
      </c>
      <c r="U828" s="21">
        <v>0.0</v>
      </c>
      <c r="V828" s="25">
        <v>0.0</v>
      </c>
      <c r="W828" s="23">
        <v>0.0</v>
      </c>
      <c r="X828" s="23"/>
      <c r="Y828" s="21">
        <v>0.0</v>
      </c>
      <c r="Z828" s="21">
        <v>0.0</v>
      </c>
      <c r="AA828" s="25">
        <v>0.0</v>
      </c>
      <c r="AB828" s="23">
        <v>0.0</v>
      </c>
      <c r="AC828" s="24">
        <v>0.0</v>
      </c>
      <c r="AD828" s="21">
        <v>0.0</v>
      </c>
      <c r="AE828" s="21">
        <v>0.0</v>
      </c>
      <c r="AF828" s="25">
        <v>0.0</v>
      </c>
      <c r="AG828" s="23">
        <v>0.0</v>
      </c>
      <c r="AH828" s="27">
        <v>0.0</v>
      </c>
      <c r="AI828" s="21">
        <v>0.0</v>
      </c>
      <c r="AJ828" s="21">
        <v>0.0</v>
      </c>
    </row>
    <row r="829" hidden="1">
      <c r="A829" s="26"/>
      <c r="B829" s="26"/>
      <c r="C829" s="26"/>
      <c r="D829" s="26"/>
      <c r="E829" s="26"/>
      <c r="F829" s="21">
        <v>0.0</v>
      </c>
      <c r="G829" s="22">
        <v>0.0</v>
      </c>
      <c r="H829" s="23"/>
      <c r="I829" s="23">
        <v>0.1</v>
      </c>
      <c r="J829" s="23">
        <v>0.0</v>
      </c>
      <c r="K829" s="24">
        <v>0.0</v>
      </c>
      <c r="L829" s="25">
        <v>0.0</v>
      </c>
      <c r="M829" s="23">
        <v>0.0</v>
      </c>
      <c r="N829" s="26"/>
      <c r="O829" s="21">
        <v>0.0</v>
      </c>
      <c r="P829" s="21">
        <v>0.0</v>
      </c>
      <c r="Q829" s="25">
        <v>0.0</v>
      </c>
      <c r="R829" s="23">
        <v>0.0</v>
      </c>
      <c r="S829" s="27">
        <v>0.0</v>
      </c>
      <c r="T829" s="21">
        <v>0.0</v>
      </c>
      <c r="U829" s="21">
        <v>0.0</v>
      </c>
      <c r="V829" s="25">
        <v>0.0</v>
      </c>
      <c r="W829" s="23">
        <v>0.0</v>
      </c>
      <c r="X829" s="23"/>
      <c r="Y829" s="21">
        <v>0.0</v>
      </c>
      <c r="Z829" s="21">
        <v>0.0</v>
      </c>
      <c r="AA829" s="25">
        <v>0.0</v>
      </c>
      <c r="AB829" s="23">
        <v>0.0</v>
      </c>
      <c r="AC829" s="24">
        <v>0.0</v>
      </c>
      <c r="AD829" s="21">
        <v>0.0</v>
      </c>
      <c r="AE829" s="21">
        <v>0.0</v>
      </c>
      <c r="AF829" s="25">
        <v>0.0</v>
      </c>
      <c r="AG829" s="23">
        <v>0.0</v>
      </c>
      <c r="AH829" s="27">
        <v>0.0</v>
      </c>
      <c r="AI829" s="21">
        <v>0.0</v>
      </c>
      <c r="AJ829" s="21">
        <v>0.0</v>
      </c>
    </row>
    <row r="830" hidden="1">
      <c r="A830" s="26"/>
      <c r="B830" s="26"/>
      <c r="C830" s="26"/>
      <c r="D830" s="26"/>
      <c r="E830" s="26"/>
      <c r="F830" s="21">
        <v>0.0</v>
      </c>
      <c r="G830" s="22">
        <v>0.0</v>
      </c>
      <c r="H830" s="23"/>
      <c r="I830" s="23">
        <v>0.1</v>
      </c>
      <c r="J830" s="23">
        <v>0.0</v>
      </c>
      <c r="K830" s="24">
        <v>0.0</v>
      </c>
      <c r="L830" s="25">
        <v>0.0</v>
      </c>
      <c r="M830" s="23">
        <v>0.0</v>
      </c>
      <c r="N830" s="26"/>
      <c r="O830" s="21">
        <v>0.0</v>
      </c>
      <c r="P830" s="21">
        <v>0.0</v>
      </c>
      <c r="Q830" s="25">
        <v>0.0</v>
      </c>
      <c r="R830" s="23">
        <v>0.0</v>
      </c>
      <c r="S830" s="27">
        <v>0.0</v>
      </c>
      <c r="T830" s="21">
        <v>0.0</v>
      </c>
      <c r="U830" s="21">
        <v>0.0</v>
      </c>
      <c r="V830" s="25">
        <v>0.0</v>
      </c>
      <c r="W830" s="23">
        <v>0.0</v>
      </c>
      <c r="X830" s="23"/>
      <c r="Y830" s="21">
        <v>0.0</v>
      </c>
      <c r="Z830" s="21">
        <v>0.0</v>
      </c>
      <c r="AA830" s="25">
        <v>0.0</v>
      </c>
      <c r="AB830" s="23">
        <v>0.0</v>
      </c>
      <c r="AC830" s="24">
        <v>0.0</v>
      </c>
      <c r="AD830" s="21">
        <v>0.0</v>
      </c>
      <c r="AE830" s="21">
        <v>0.0</v>
      </c>
      <c r="AF830" s="25">
        <v>0.0</v>
      </c>
      <c r="AG830" s="23">
        <v>0.0</v>
      </c>
      <c r="AH830" s="27">
        <v>0.0</v>
      </c>
      <c r="AI830" s="21">
        <v>0.0</v>
      </c>
      <c r="AJ830" s="21">
        <v>0.0</v>
      </c>
    </row>
    <row r="831" hidden="1">
      <c r="A831" s="26"/>
      <c r="B831" s="26"/>
      <c r="C831" s="26"/>
      <c r="D831" s="26"/>
      <c r="E831" s="26"/>
      <c r="F831" s="21">
        <v>0.0</v>
      </c>
      <c r="G831" s="22">
        <v>0.0</v>
      </c>
      <c r="H831" s="23"/>
      <c r="I831" s="23">
        <v>0.1</v>
      </c>
      <c r="J831" s="23">
        <v>0.0</v>
      </c>
      <c r="K831" s="24">
        <v>0.0</v>
      </c>
      <c r="L831" s="25">
        <v>0.0</v>
      </c>
      <c r="M831" s="23">
        <v>0.0</v>
      </c>
      <c r="N831" s="26"/>
      <c r="O831" s="21">
        <v>0.0</v>
      </c>
      <c r="P831" s="21">
        <v>0.0</v>
      </c>
      <c r="Q831" s="25">
        <v>0.0</v>
      </c>
      <c r="R831" s="23">
        <v>0.0</v>
      </c>
      <c r="S831" s="27">
        <v>0.0</v>
      </c>
      <c r="T831" s="21">
        <v>0.0</v>
      </c>
      <c r="U831" s="21">
        <v>0.0</v>
      </c>
      <c r="V831" s="25">
        <v>0.0</v>
      </c>
      <c r="W831" s="23">
        <v>0.0</v>
      </c>
      <c r="X831" s="23"/>
      <c r="Y831" s="21">
        <v>0.0</v>
      </c>
      <c r="Z831" s="21">
        <v>0.0</v>
      </c>
      <c r="AA831" s="25">
        <v>0.0</v>
      </c>
      <c r="AB831" s="23">
        <v>0.0</v>
      </c>
      <c r="AC831" s="24">
        <v>0.0</v>
      </c>
      <c r="AD831" s="21">
        <v>0.0</v>
      </c>
      <c r="AE831" s="21">
        <v>0.0</v>
      </c>
      <c r="AF831" s="25">
        <v>0.0</v>
      </c>
      <c r="AG831" s="23">
        <v>0.0</v>
      </c>
      <c r="AH831" s="27">
        <v>0.0</v>
      </c>
      <c r="AI831" s="21">
        <v>0.0</v>
      </c>
      <c r="AJ831" s="21">
        <v>0.0</v>
      </c>
    </row>
    <row r="832" hidden="1">
      <c r="A832" s="26"/>
      <c r="B832" s="26"/>
      <c r="C832" s="26"/>
      <c r="D832" s="26"/>
      <c r="E832" s="26"/>
      <c r="F832" s="21">
        <v>0.0</v>
      </c>
      <c r="G832" s="22">
        <v>0.0</v>
      </c>
      <c r="H832" s="23"/>
      <c r="I832" s="23">
        <v>0.1</v>
      </c>
      <c r="J832" s="23">
        <v>0.0</v>
      </c>
      <c r="K832" s="24">
        <v>0.0</v>
      </c>
      <c r="L832" s="25">
        <v>0.0</v>
      </c>
      <c r="M832" s="23">
        <v>0.0</v>
      </c>
      <c r="N832" s="26"/>
      <c r="O832" s="21">
        <v>0.0</v>
      </c>
      <c r="P832" s="21">
        <v>0.0</v>
      </c>
      <c r="Q832" s="25">
        <v>0.0</v>
      </c>
      <c r="R832" s="23">
        <v>0.0</v>
      </c>
      <c r="S832" s="27">
        <v>0.0</v>
      </c>
      <c r="T832" s="21">
        <v>0.0</v>
      </c>
      <c r="U832" s="21">
        <v>0.0</v>
      </c>
      <c r="V832" s="25">
        <v>0.0</v>
      </c>
      <c r="W832" s="23">
        <v>0.0</v>
      </c>
      <c r="X832" s="23"/>
      <c r="Y832" s="21">
        <v>0.0</v>
      </c>
      <c r="Z832" s="21">
        <v>0.0</v>
      </c>
      <c r="AA832" s="25">
        <v>0.0</v>
      </c>
      <c r="AB832" s="23">
        <v>0.0</v>
      </c>
      <c r="AC832" s="24">
        <v>0.0</v>
      </c>
      <c r="AD832" s="21">
        <v>0.0</v>
      </c>
      <c r="AE832" s="21">
        <v>0.0</v>
      </c>
      <c r="AF832" s="25">
        <v>0.0</v>
      </c>
      <c r="AG832" s="23">
        <v>0.0</v>
      </c>
      <c r="AH832" s="27">
        <v>0.0</v>
      </c>
      <c r="AI832" s="21">
        <v>0.0</v>
      </c>
      <c r="AJ832" s="21">
        <v>0.0</v>
      </c>
    </row>
    <row r="833" hidden="1">
      <c r="A833" s="26"/>
      <c r="B833" s="26"/>
      <c r="C833" s="26"/>
      <c r="D833" s="26"/>
      <c r="E833" s="26"/>
      <c r="F833" s="21">
        <v>0.0</v>
      </c>
      <c r="G833" s="22">
        <v>0.0</v>
      </c>
      <c r="H833" s="23"/>
      <c r="I833" s="23">
        <v>0.1</v>
      </c>
      <c r="J833" s="23">
        <v>0.0</v>
      </c>
      <c r="K833" s="24">
        <v>0.0</v>
      </c>
      <c r="L833" s="25">
        <v>0.0</v>
      </c>
      <c r="M833" s="23">
        <v>0.0</v>
      </c>
      <c r="N833" s="26"/>
      <c r="O833" s="21">
        <v>0.0</v>
      </c>
      <c r="P833" s="21">
        <v>0.0</v>
      </c>
      <c r="Q833" s="25">
        <v>0.0</v>
      </c>
      <c r="R833" s="23">
        <v>0.0</v>
      </c>
      <c r="S833" s="27">
        <v>0.0</v>
      </c>
      <c r="T833" s="21">
        <v>0.0</v>
      </c>
      <c r="U833" s="21">
        <v>0.0</v>
      </c>
      <c r="V833" s="25">
        <v>0.0</v>
      </c>
      <c r="W833" s="23">
        <v>0.0</v>
      </c>
      <c r="X833" s="23"/>
      <c r="Y833" s="21">
        <v>0.0</v>
      </c>
      <c r="Z833" s="21">
        <v>0.0</v>
      </c>
      <c r="AA833" s="25">
        <v>0.0</v>
      </c>
      <c r="AB833" s="23">
        <v>0.0</v>
      </c>
      <c r="AC833" s="24">
        <v>0.0</v>
      </c>
      <c r="AD833" s="21">
        <v>0.0</v>
      </c>
      <c r="AE833" s="21">
        <v>0.0</v>
      </c>
      <c r="AF833" s="25">
        <v>0.0</v>
      </c>
      <c r="AG833" s="23">
        <v>0.0</v>
      </c>
      <c r="AH833" s="27">
        <v>0.0</v>
      </c>
      <c r="AI833" s="21">
        <v>0.0</v>
      </c>
      <c r="AJ833" s="21">
        <v>0.0</v>
      </c>
    </row>
    <row r="834" hidden="1">
      <c r="A834" s="26"/>
      <c r="B834" s="26"/>
      <c r="C834" s="26"/>
      <c r="D834" s="26"/>
      <c r="E834" s="26"/>
      <c r="F834" s="21">
        <v>0.0</v>
      </c>
      <c r="G834" s="22">
        <v>0.0</v>
      </c>
      <c r="H834" s="23"/>
      <c r="I834" s="23">
        <v>0.1</v>
      </c>
      <c r="J834" s="23">
        <v>0.0</v>
      </c>
      <c r="K834" s="24">
        <v>0.0</v>
      </c>
      <c r="L834" s="25">
        <v>0.0</v>
      </c>
      <c r="M834" s="23">
        <v>0.0</v>
      </c>
      <c r="N834" s="26"/>
      <c r="O834" s="21">
        <v>0.0</v>
      </c>
      <c r="P834" s="21">
        <v>0.0</v>
      </c>
      <c r="Q834" s="25">
        <v>0.0</v>
      </c>
      <c r="R834" s="23">
        <v>0.0</v>
      </c>
      <c r="S834" s="27">
        <v>0.0</v>
      </c>
      <c r="T834" s="21">
        <v>0.0</v>
      </c>
      <c r="U834" s="21">
        <v>0.0</v>
      </c>
      <c r="V834" s="25">
        <v>0.0</v>
      </c>
      <c r="W834" s="23">
        <v>0.0</v>
      </c>
      <c r="X834" s="23"/>
      <c r="Y834" s="21">
        <v>0.0</v>
      </c>
      <c r="Z834" s="21">
        <v>0.0</v>
      </c>
      <c r="AA834" s="25">
        <v>0.0</v>
      </c>
      <c r="AB834" s="23">
        <v>0.0</v>
      </c>
      <c r="AC834" s="24">
        <v>0.0</v>
      </c>
      <c r="AD834" s="21">
        <v>0.0</v>
      </c>
      <c r="AE834" s="21">
        <v>0.0</v>
      </c>
      <c r="AF834" s="25">
        <v>0.0</v>
      </c>
      <c r="AG834" s="23">
        <v>0.0</v>
      </c>
      <c r="AH834" s="27">
        <v>0.0</v>
      </c>
      <c r="AI834" s="21">
        <v>0.0</v>
      </c>
      <c r="AJ834" s="21">
        <v>0.0</v>
      </c>
    </row>
    <row r="835" hidden="1">
      <c r="A835" s="26"/>
      <c r="B835" s="26"/>
      <c r="C835" s="26"/>
      <c r="D835" s="26"/>
      <c r="E835" s="26"/>
      <c r="F835" s="21">
        <v>0.0</v>
      </c>
      <c r="G835" s="22">
        <v>0.0</v>
      </c>
      <c r="H835" s="23"/>
      <c r="I835" s="23">
        <v>0.1</v>
      </c>
      <c r="J835" s="23">
        <v>0.0</v>
      </c>
      <c r="K835" s="24">
        <v>0.0</v>
      </c>
      <c r="L835" s="25">
        <v>0.0</v>
      </c>
      <c r="M835" s="23">
        <v>0.0</v>
      </c>
      <c r="N835" s="26"/>
      <c r="O835" s="21">
        <v>0.0</v>
      </c>
      <c r="P835" s="21">
        <v>0.0</v>
      </c>
      <c r="Q835" s="25">
        <v>0.0</v>
      </c>
      <c r="R835" s="23">
        <v>0.0</v>
      </c>
      <c r="S835" s="27">
        <v>0.0</v>
      </c>
      <c r="T835" s="21">
        <v>0.0</v>
      </c>
      <c r="U835" s="21">
        <v>0.0</v>
      </c>
      <c r="V835" s="25">
        <v>0.0</v>
      </c>
      <c r="W835" s="23">
        <v>0.0</v>
      </c>
      <c r="X835" s="23"/>
      <c r="Y835" s="21">
        <v>0.0</v>
      </c>
      <c r="Z835" s="21">
        <v>0.0</v>
      </c>
      <c r="AA835" s="25">
        <v>0.0</v>
      </c>
      <c r="AB835" s="23">
        <v>0.0</v>
      </c>
      <c r="AC835" s="24">
        <v>0.0</v>
      </c>
      <c r="AD835" s="21">
        <v>0.0</v>
      </c>
      <c r="AE835" s="21">
        <v>0.0</v>
      </c>
      <c r="AF835" s="25">
        <v>0.0</v>
      </c>
      <c r="AG835" s="23">
        <v>0.0</v>
      </c>
      <c r="AH835" s="27">
        <v>0.0</v>
      </c>
      <c r="AI835" s="21">
        <v>0.0</v>
      </c>
      <c r="AJ835" s="21">
        <v>0.0</v>
      </c>
    </row>
    <row r="836" hidden="1">
      <c r="A836" s="26"/>
      <c r="B836" s="26"/>
      <c r="C836" s="26"/>
      <c r="D836" s="26"/>
      <c r="E836" s="26"/>
      <c r="F836" s="21">
        <v>0.0</v>
      </c>
      <c r="G836" s="22">
        <v>0.0</v>
      </c>
      <c r="H836" s="23"/>
      <c r="I836" s="23">
        <v>0.1</v>
      </c>
      <c r="J836" s="23">
        <v>0.0</v>
      </c>
      <c r="K836" s="24">
        <v>0.0</v>
      </c>
      <c r="L836" s="25">
        <v>0.0</v>
      </c>
      <c r="M836" s="23">
        <v>0.0</v>
      </c>
      <c r="N836" s="26"/>
      <c r="O836" s="21">
        <v>0.0</v>
      </c>
      <c r="P836" s="21">
        <v>0.0</v>
      </c>
      <c r="Q836" s="25">
        <v>0.0</v>
      </c>
      <c r="R836" s="23">
        <v>0.0</v>
      </c>
      <c r="S836" s="27">
        <v>0.0</v>
      </c>
      <c r="T836" s="21">
        <v>0.0</v>
      </c>
      <c r="U836" s="21">
        <v>0.0</v>
      </c>
      <c r="V836" s="25">
        <v>0.0</v>
      </c>
      <c r="W836" s="23">
        <v>0.0</v>
      </c>
      <c r="X836" s="23"/>
      <c r="Y836" s="21">
        <v>0.0</v>
      </c>
      <c r="Z836" s="21">
        <v>0.0</v>
      </c>
      <c r="AA836" s="25">
        <v>0.0</v>
      </c>
      <c r="AB836" s="23">
        <v>0.0</v>
      </c>
      <c r="AC836" s="24">
        <v>0.0</v>
      </c>
      <c r="AD836" s="21">
        <v>0.0</v>
      </c>
      <c r="AE836" s="21">
        <v>0.0</v>
      </c>
      <c r="AF836" s="25">
        <v>0.0</v>
      </c>
      <c r="AG836" s="23">
        <v>0.0</v>
      </c>
      <c r="AH836" s="27">
        <v>0.0</v>
      </c>
      <c r="AI836" s="21">
        <v>0.0</v>
      </c>
      <c r="AJ836" s="21">
        <v>0.0</v>
      </c>
    </row>
    <row r="837" hidden="1">
      <c r="A837" s="26"/>
      <c r="B837" s="26"/>
      <c r="C837" s="26"/>
      <c r="D837" s="26"/>
      <c r="E837" s="26"/>
      <c r="F837" s="21">
        <v>0.0</v>
      </c>
      <c r="G837" s="22">
        <v>0.0</v>
      </c>
      <c r="H837" s="23"/>
      <c r="I837" s="23">
        <v>0.1</v>
      </c>
      <c r="J837" s="23">
        <v>0.0</v>
      </c>
      <c r="K837" s="24">
        <v>0.0</v>
      </c>
      <c r="L837" s="25">
        <v>0.0</v>
      </c>
      <c r="M837" s="23">
        <v>0.0</v>
      </c>
      <c r="N837" s="26"/>
      <c r="O837" s="21">
        <v>0.0</v>
      </c>
      <c r="P837" s="21">
        <v>0.0</v>
      </c>
      <c r="Q837" s="25">
        <v>0.0</v>
      </c>
      <c r="R837" s="23">
        <v>0.0</v>
      </c>
      <c r="S837" s="27">
        <v>0.0</v>
      </c>
      <c r="T837" s="21">
        <v>0.0</v>
      </c>
      <c r="U837" s="21">
        <v>0.0</v>
      </c>
      <c r="V837" s="25">
        <v>0.0</v>
      </c>
      <c r="W837" s="23">
        <v>0.0</v>
      </c>
      <c r="X837" s="23"/>
      <c r="Y837" s="21">
        <v>0.0</v>
      </c>
      <c r="Z837" s="21">
        <v>0.0</v>
      </c>
      <c r="AA837" s="25">
        <v>0.0</v>
      </c>
      <c r="AB837" s="23">
        <v>0.0</v>
      </c>
      <c r="AC837" s="24">
        <v>0.0</v>
      </c>
      <c r="AD837" s="21">
        <v>0.0</v>
      </c>
      <c r="AE837" s="21">
        <v>0.0</v>
      </c>
      <c r="AF837" s="25">
        <v>0.0</v>
      </c>
      <c r="AG837" s="23">
        <v>0.0</v>
      </c>
      <c r="AH837" s="27">
        <v>0.0</v>
      </c>
      <c r="AI837" s="21">
        <v>0.0</v>
      </c>
      <c r="AJ837" s="21">
        <v>0.0</v>
      </c>
    </row>
    <row r="838" hidden="1">
      <c r="A838" s="26"/>
      <c r="B838" s="26"/>
      <c r="C838" s="26"/>
      <c r="D838" s="26"/>
      <c r="E838" s="26"/>
      <c r="F838" s="21">
        <v>0.0</v>
      </c>
      <c r="G838" s="22">
        <v>0.0</v>
      </c>
      <c r="H838" s="23"/>
      <c r="I838" s="23">
        <v>0.1</v>
      </c>
      <c r="J838" s="23">
        <v>0.0</v>
      </c>
      <c r="K838" s="24">
        <v>0.0</v>
      </c>
      <c r="L838" s="25">
        <v>0.0</v>
      </c>
      <c r="M838" s="23">
        <v>0.0</v>
      </c>
      <c r="N838" s="26"/>
      <c r="O838" s="21">
        <v>0.0</v>
      </c>
      <c r="P838" s="21">
        <v>0.0</v>
      </c>
      <c r="Q838" s="25">
        <v>0.0</v>
      </c>
      <c r="R838" s="23">
        <v>0.0</v>
      </c>
      <c r="S838" s="27">
        <v>0.0</v>
      </c>
      <c r="T838" s="21">
        <v>0.0</v>
      </c>
      <c r="U838" s="21">
        <v>0.0</v>
      </c>
      <c r="V838" s="25">
        <v>0.0</v>
      </c>
      <c r="W838" s="23">
        <v>0.0</v>
      </c>
      <c r="X838" s="23"/>
      <c r="Y838" s="21">
        <v>0.0</v>
      </c>
      <c r="Z838" s="21">
        <v>0.0</v>
      </c>
      <c r="AA838" s="25">
        <v>0.0</v>
      </c>
      <c r="AB838" s="23">
        <v>0.0</v>
      </c>
      <c r="AC838" s="24">
        <v>0.0</v>
      </c>
      <c r="AD838" s="21">
        <v>0.0</v>
      </c>
      <c r="AE838" s="21">
        <v>0.0</v>
      </c>
      <c r="AF838" s="25">
        <v>0.0</v>
      </c>
      <c r="AG838" s="23">
        <v>0.0</v>
      </c>
      <c r="AH838" s="27">
        <v>0.0</v>
      </c>
      <c r="AI838" s="21">
        <v>0.0</v>
      </c>
      <c r="AJ838" s="21">
        <v>0.0</v>
      </c>
    </row>
    <row r="839" hidden="1">
      <c r="A839" s="26"/>
      <c r="B839" s="26"/>
      <c r="C839" s="26"/>
      <c r="D839" s="26"/>
      <c r="E839" s="26"/>
      <c r="F839" s="21">
        <v>0.0</v>
      </c>
      <c r="G839" s="22">
        <v>0.0</v>
      </c>
      <c r="H839" s="23"/>
      <c r="I839" s="23">
        <v>0.1</v>
      </c>
      <c r="J839" s="23">
        <v>0.0</v>
      </c>
      <c r="K839" s="24">
        <v>0.0</v>
      </c>
      <c r="L839" s="25">
        <v>0.0</v>
      </c>
      <c r="M839" s="23">
        <v>0.0</v>
      </c>
      <c r="N839" s="26"/>
      <c r="O839" s="21">
        <v>0.0</v>
      </c>
      <c r="P839" s="21">
        <v>0.0</v>
      </c>
      <c r="Q839" s="25">
        <v>0.0</v>
      </c>
      <c r="R839" s="23">
        <v>0.0</v>
      </c>
      <c r="S839" s="27">
        <v>0.0</v>
      </c>
      <c r="T839" s="21">
        <v>0.0</v>
      </c>
      <c r="U839" s="21">
        <v>0.0</v>
      </c>
      <c r="V839" s="25">
        <v>0.0</v>
      </c>
      <c r="W839" s="23">
        <v>0.0</v>
      </c>
      <c r="X839" s="23"/>
      <c r="Y839" s="21">
        <v>0.0</v>
      </c>
      <c r="Z839" s="21">
        <v>0.0</v>
      </c>
      <c r="AA839" s="25">
        <v>0.0</v>
      </c>
      <c r="AB839" s="23">
        <v>0.0</v>
      </c>
      <c r="AC839" s="24">
        <v>0.0</v>
      </c>
      <c r="AD839" s="21">
        <v>0.0</v>
      </c>
      <c r="AE839" s="21">
        <v>0.0</v>
      </c>
      <c r="AF839" s="25">
        <v>0.0</v>
      </c>
      <c r="AG839" s="23">
        <v>0.0</v>
      </c>
      <c r="AH839" s="27">
        <v>0.0</v>
      </c>
      <c r="AI839" s="21">
        <v>0.0</v>
      </c>
      <c r="AJ839" s="21">
        <v>0.0</v>
      </c>
    </row>
    <row r="840" hidden="1">
      <c r="A840" s="26"/>
      <c r="B840" s="26"/>
      <c r="C840" s="26"/>
      <c r="D840" s="26"/>
      <c r="E840" s="26"/>
      <c r="F840" s="21">
        <v>0.0</v>
      </c>
      <c r="G840" s="22">
        <v>0.0</v>
      </c>
      <c r="H840" s="23"/>
      <c r="I840" s="23">
        <v>0.1</v>
      </c>
      <c r="J840" s="23">
        <v>0.0</v>
      </c>
      <c r="K840" s="24">
        <v>0.0</v>
      </c>
      <c r="L840" s="25">
        <v>0.0</v>
      </c>
      <c r="M840" s="23">
        <v>0.0</v>
      </c>
      <c r="N840" s="26"/>
      <c r="O840" s="21">
        <v>0.0</v>
      </c>
      <c r="P840" s="21">
        <v>0.0</v>
      </c>
      <c r="Q840" s="25">
        <v>0.0</v>
      </c>
      <c r="R840" s="23">
        <v>0.0</v>
      </c>
      <c r="S840" s="27">
        <v>0.0</v>
      </c>
      <c r="T840" s="21">
        <v>0.0</v>
      </c>
      <c r="U840" s="21">
        <v>0.0</v>
      </c>
      <c r="V840" s="25">
        <v>0.0</v>
      </c>
      <c r="W840" s="23">
        <v>0.0</v>
      </c>
      <c r="X840" s="23"/>
      <c r="Y840" s="21">
        <v>0.0</v>
      </c>
      <c r="Z840" s="21">
        <v>0.0</v>
      </c>
      <c r="AA840" s="25">
        <v>0.0</v>
      </c>
      <c r="AB840" s="23">
        <v>0.0</v>
      </c>
      <c r="AC840" s="24">
        <v>0.0</v>
      </c>
      <c r="AD840" s="21">
        <v>0.0</v>
      </c>
      <c r="AE840" s="21">
        <v>0.0</v>
      </c>
      <c r="AF840" s="25">
        <v>0.0</v>
      </c>
      <c r="AG840" s="23">
        <v>0.0</v>
      </c>
      <c r="AH840" s="27">
        <v>0.0</v>
      </c>
      <c r="AI840" s="21">
        <v>0.0</v>
      </c>
      <c r="AJ840" s="21">
        <v>0.0</v>
      </c>
    </row>
    <row r="841" hidden="1">
      <c r="A841" s="26"/>
      <c r="B841" s="26"/>
      <c r="C841" s="26"/>
      <c r="D841" s="26"/>
      <c r="E841" s="26"/>
      <c r="F841" s="21">
        <v>0.0</v>
      </c>
      <c r="G841" s="22">
        <v>0.0</v>
      </c>
      <c r="H841" s="23"/>
      <c r="I841" s="23">
        <v>0.1</v>
      </c>
      <c r="J841" s="23">
        <v>0.0</v>
      </c>
      <c r="K841" s="24">
        <v>0.0</v>
      </c>
      <c r="L841" s="25">
        <v>0.0</v>
      </c>
      <c r="M841" s="23">
        <v>0.0</v>
      </c>
      <c r="N841" s="26"/>
      <c r="O841" s="21">
        <v>0.0</v>
      </c>
      <c r="P841" s="21">
        <v>0.0</v>
      </c>
      <c r="Q841" s="25">
        <v>0.0</v>
      </c>
      <c r="R841" s="23">
        <v>0.0</v>
      </c>
      <c r="S841" s="27">
        <v>0.0</v>
      </c>
      <c r="T841" s="21">
        <v>0.0</v>
      </c>
      <c r="U841" s="21">
        <v>0.0</v>
      </c>
      <c r="V841" s="25">
        <v>0.0</v>
      </c>
      <c r="W841" s="23">
        <v>0.0</v>
      </c>
      <c r="X841" s="23"/>
      <c r="Y841" s="21">
        <v>0.0</v>
      </c>
      <c r="Z841" s="21">
        <v>0.0</v>
      </c>
      <c r="AA841" s="25">
        <v>0.0</v>
      </c>
      <c r="AB841" s="23">
        <v>0.0</v>
      </c>
      <c r="AC841" s="24">
        <v>0.0</v>
      </c>
      <c r="AD841" s="21">
        <v>0.0</v>
      </c>
      <c r="AE841" s="21">
        <v>0.0</v>
      </c>
      <c r="AF841" s="25">
        <v>0.0</v>
      </c>
      <c r="AG841" s="23">
        <v>0.0</v>
      </c>
      <c r="AH841" s="27">
        <v>0.0</v>
      </c>
      <c r="AI841" s="21">
        <v>0.0</v>
      </c>
      <c r="AJ841" s="21">
        <v>0.0</v>
      </c>
    </row>
    <row r="842" hidden="1">
      <c r="A842" s="26"/>
      <c r="B842" s="26"/>
      <c r="C842" s="26"/>
      <c r="D842" s="26"/>
      <c r="E842" s="26"/>
      <c r="F842" s="21">
        <v>0.0</v>
      </c>
      <c r="G842" s="22">
        <v>0.0</v>
      </c>
      <c r="H842" s="23"/>
      <c r="I842" s="23">
        <v>0.1</v>
      </c>
      <c r="J842" s="23">
        <v>0.0</v>
      </c>
      <c r="K842" s="24">
        <v>0.0</v>
      </c>
      <c r="L842" s="25">
        <v>0.0</v>
      </c>
      <c r="M842" s="23">
        <v>0.0</v>
      </c>
      <c r="N842" s="26"/>
      <c r="O842" s="21">
        <v>0.0</v>
      </c>
      <c r="P842" s="21">
        <v>0.0</v>
      </c>
      <c r="Q842" s="25">
        <v>0.0</v>
      </c>
      <c r="R842" s="23">
        <v>0.0</v>
      </c>
      <c r="S842" s="27">
        <v>0.0</v>
      </c>
      <c r="T842" s="21">
        <v>0.0</v>
      </c>
      <c r="U842" s="21">
        <v>0.0</v>
      </c>
      <c r="V842" s="25">
        <v>0.0</v>
      </c>
      <c r="W842" s="23">
        <v>0.0</v>
      </c>
      <c r="X842" s="23"/>
      <c r="Y842" s="21">
        <v>0.0</v>
      </c>
      <c r="Z842" s="21">
        <v>0.0</v>
      </c>
      <c r="AA842" s="25">
        <v>0.0</v>
      </c>
      <c r="AB842" s="23">
        <v>0.0</v>
      </c>
      <c r="AC842" s="24">
        <v>0.0</v>
      </c>
      <c r="AD842" s="21">
        <v>0.0</v>
      </c>
      <c r="AE842" s="21">
        <v>0.0</v>
      </c>
      <c r="AF842" s="25">
        <v>0.0</v>
      </c>
      <c r="AG842" s="23">
        <v>0.0</v>
      </c>
      <c r="AH842" s="27">
        <v>0.0</v>
      </c>
      <c r="AI842" s="21">
        <v>0.0</v>
      </c>
      <c r="AJ842" s="21">
        <v>0.0</v>
      </c>
    </row>
    <row r="843" hidden="1">
      <c r="A843" s="26"/>
      <c r="B843" s="26"/>
      <c r="C843" s="26"/>
      <c r="D843" s="26"/>
      <c r="E843" s="26"/>
      <c r="F843" s="21">
        <v>0.0</v>
      </c>
      <c r="G843" s="22">
        <v>0.0</v>
      </c>
      <c r="H843" s="23"/>
      <c r="I843" s="23">
        <v>0.1</v>
      </c>
      <c r="J843" s="23">
        <v>0.0</v>
      </c>
      <c r="K843" s="24">
        <v>0.0</v>
      </c>
      <c r="L843" s="25">
        <v>0.0</v>
      </c>
      <c r="M843" s="23">
        <v>0.0</v>
      </c>
      <c r="N843" s="26"/>
      <c r="O843" s="21">
        <v>0.0</v>
      </c>
      <c r="P843" s="21">
        <v>0.0</v>
      </c>
      <c r="Q843" s="25">
        <v>0.0</v>
      </c>
      <c r="R843" s="23">
        <v>0.0</v>
      </c>
      <c r="S843" s="27">
        <v>0.0</v>
      </c>
      <c r="T843" s="21">
        <v>0.0</v>
      </c>
      <c r="U843" s="21">
        <v>0.0</v>
      </c>
      <c r="V843" s="25">
        <v>0.0</v>
      </c>
      <c r="W843" s="23">
        <v>0.0</v>
      </c>
      <c r="X843" s="23"/>
      <c r="Y843" s="21">
        <v>0.0</v>
      </c>
      <c r="Z843" s="21">
        <v>0.0</v>
      </c>
      <c r="AA843" s="25">
        <v>0.0</v>
      </c>
      <c r="AB843" s="23">
        <v>0.0</v>
      </c>
      <c r="AC843" s="24">
        <v>0.0</v>
      </c>
      <c r="AD843" s="21">
        <v>0.0</v>
      </c>
      <c r="AE843" s="21">
        <v>0.0</v>
      </c>
      <c r="AF843" s="25">
        <v>0.0</v>
      </c>
      <c r="AG843" s="23">
        <v>0.0</v>
      </c>
      <c r="AH843" s="27">
        <v>0.0</v>
      </c>
      <c r="AI843" s="21">
        <v>0.0</v>
      </c>
      <c r="AJ843" s="21">
        <v>0.0</v>
      </c>
    </row>
    <row r="844" hidden="1">
      <c r="A844" s="26"/>
      <c r="B844" s="26"/>
      <c r="C844" s="26"/>
      <c r="D844" s="26"/>
      <c r="E844" s="26"/>
      <c r="F844" s="21">
        <v>0.0</v>
      </c>
      <c r="G844" s="22">
        <v>0.0</v>
      </c>
      <c r="H844" s="23"/>
      <c r="I844" s="23">
        <v>0.1</v>
      </c>
      <c r="J844" s="23">
        <v>0.0</v>
      </c>
      <c r="K844" s="24">
        <v>0.0</v>
      </c>
      <c r="L844" s="25">
        <v>0.0</v>
      </c>
      <c r="M844" s="23">
        <v>0.0</v>
      </c>
      <c r="N844" s="26"/>
      <c r="O844" s="21">
        <v>0.0</v>
      </c>
      <c r="P844" s="21">
        <v>0.0</v>
      </c>
      <c r="Q844" s="25">
        <v>0.0</v>
      </c>
      <c r="R844" s="23">
        <v>0.0</v>
      </c>
      <c r="S844" s="27">
        <v>0.0</v>
      </c>
      <c r="T844" s="21">
        <v>0.0</v>
      </c>
      <c r="U844" s="21">
        <v>0.0</v>
      </c>
      <c r="V844" s="25">
        <v>0.0</v>
      </c>
      <c r="W844" s="23">
        <v>0.0</v>
      </c>
      <c r="X844" s="23"/>
      <c r="Y844" s="21">
        <v>0.0</v>
      </c>
      <c r="Z844" s="21">
        <v>0.0</v>
      </c>
      <c r="AA844" s="25">
        <v>0.0</v>
      </c>
      <c r="AB844" s="23">
        <v>0.0</v>
      </c>
      <c r="AC844" s="24">
        <v>0.0</v>
      </c>
      <c r="AD844" s="21">
        <v>0.0</v>
      </c>
      <c r="AE844" s="21">
        <v>0.0</v>
      </c>
      <c r="AF844" s="25">
        <v>0.0</v>
      </c>
      <c r="AG844" s="23">
        <v>0.0</v>
      </c>
      <c r="AH844" s="27">
        <v>0.0</v>
      </c>
      <c r="AI844" s="21">
        <v>0.0</v>
      </c>
      <c r="AJ844" s="21">
        <v>0.0</v>
      </c>
    </row>
    <row r="845" hidden="1">
      <c r="A845" s="26"/>
      <c r="B845" s="26"/>
      <c r="C845" s="26"/>
      <c r="D845" s="26"/>
      <c r="E845" s="26"/>
      <c r="F845" s="21">
        <v>0.0</v>
      </c>
      <c r="G845" s="22">
        <v>0.0</v>
      </c>
      <c r="H845" s="23"/>
      <c r="I845" s="23">
        <v>0.1</v>
      </c>
      <c r="J845" s="23">
        <v>0.0</v>
      </c>
      <c r="K845" s="24">
        <v>0.0</v>
      </c>
      <c r="L845" s="25">
        <v>0.0</v>
      </c>
      <c r="M845" s="23">
        <v>0.0</v>
      </c>
      <c r="N845" s="26"/>
      <c r="O845" s="21">
        <v>0.0</v>
      </c>
      <c r="P845" s="21">
        <v>0.0</v>
      </c>
      <c r="Q845" s="25">
        <v>0.0</v>
      </c>
      <c r="R845" s="23">
        <v>0.0</v>
      </c>
      <c r="S845" s="27">
        <v>0.0</v>
      </c>
      <c r="T845" s="21">
        <v>0.0</v>
      </c>
      <c r="U845" s="21">
        <v>0.0</v>
      </c>
      <c r="V845" s="25">
        <v>0.0</v>
      </c>
      <c r="W845" s="23">
        <v>0.0</v>
      </c>
      <c r="X845" s="23"/>
      <c r="Y845" s="21">
        <v>0.0</v>
      </c>
      <c r="Z845" s="21">
        <v>0.0</v>
      </c>
      <c r="AA845" s="25">
        <v>0.0</v>
      </c>
      <c r="AB845" s="23">
        <v>0.0</v>
      </c>
      <c r="AC845" s="24">
        <v>0.0</v>
      </c>
      <c r="AD845" s="21">
        <v>0.0</v>
      </c>
      <c r="AE845" s="21">
        <v>0.0</v>
      </c>
      <c r="AF845" s="25">
        <v>0.0</v>
      </c>
      <c r="AG845" s="23">
        <v>0.0</v>
      </c>
      <c r="AH845" s="27">
        <v>0.0</v>
      </c>
      <c r="AI845" s="21">
        <v>0.0</v>
      </c>
      <c r="AJ845" s="21">
        <v>0.0</v>
      </c>
    </row>
    <row r="846" hidden="1">
      <c r="A846" s="26"/>
      <c r="B846" s="26"/>
      <c r="C846" s="26"/>
      <c r="D846" s="26"/>
      <c r="E846" s="26"/>
      <c r="F846" s="21">
        <v>0.0</v>
      </c>
      <c r="G846" s="22">
        <v>0.0</v>
      </c>
      <c r="H846" s="23"/>
      <c r="I846" s="23">
        <v>0.1</v>
      </c>
      <c r="J846" s="23">
        <v>0.0</v>
      </c>
      <c r="K846" s="24">
        <v>0.0</v>
      </c>
      <c r="L846" s="25">
        <v>0.0</v>
      </c>
      <c r="M846" s="23">
        <v>0.0</v>
      </c>
      <c r="N846" s="26"/>
      <c r="O846" s="21">
        <v>0.0</v>
      </c>
      <c r="P846" s="21">
        <v>0.0</v>
      </c>
      <c r="Q846" s="25">
        <v>0.0</v>
      </c>
      <c r="R846" s="23">
        <v>0.0</v>
      </c>
      <c r="S846" s="27">
        <v>0.0</v>
      </c>
      <c r="T846" s="21">
        <v>0.0</v>
      </c>
      <c r="U846" s="21">
        <v>0.0</v>
      </c>
      <c r="V846" s="25">
        <v>0.0</v>
      </c>
      <c r="W846" s="23">
        <v>0.0</v>
      </c>
      <c r="X846" s="23"/>
      <c r="Y846" s="21">
        <v>0.0</v>
      </c>
      <c r="Z846" s="21">
        <v>0.0</v>
      </c>
      <c r="AA846" s="25">
        <v>0.0</v>
      </c>
      <c r="AB846" s="23">
        <v>0.0</v>
      </c>
      <c r="AC846" s="24">
        <v>0.0</v>
      </c>
      <c r="AD846" s="21">
        <v>0.0</v>
      </c>
      <c r="AE846" s="21">
        <v>0.0</v>
      </c>
      <c r="AF846" s="25">
        <v>0.0</v>
      </c>
      <c r="AG846" s="23">
        <v>0.0</v>
      </c>
      <c r="AH846" s="27">
        <v>0.0</v>
      </c>
      <c r="AI846" s="21">
        <v>0.0</v>
      </c>
      <c r="AJ846" s="21">
        <v>0.0</v>
      </c>
    </row>
    <row r="847" hidden="1">
      <c r="A847" s="26"/>
      <c r="B847" s="26"/>
      <c r="C847" s="26"/>
      <c r="D847" s="26"/>
      <c r="E847" s="26"/>
      <c r="F847" s="21">
        <v>0.0</v>
      </c>
      <c r="G847" s="22">
        <v>0.0</v>
      </c>
      <c r="H847" s="23"/>
      <c r="I847" s="23">
        <v>0.1</v>
      </c>
      <c r="J847" s="23">
        <v>0.0</v>
      </c>
      <c r="K847" s="24">
        <v>0.0</v>
      </c>
      <c r="L847" s="25">
        <v>0.0</v>
      </c>
      <c r="M847" s="23">
        <v>0.0</v>
      </c>
      <c r="N847" s="26"/>
      <c r="O847" s="21">
        <v>0.0</v>
      </c>
      <c r="P847" s="21">
        <v>0.0</v>
      </c>
      <c r="Q847" s="25">
        <v>0.0</v>
      </c>
      <c r="R847" s="23">
        <v>0.0</v>
      </c>
      <c r="S847" s="27">
        <v>0.0</v>
      </c>
      <c r="T847" s="21">
        <v>0.0</v>
      </c>
      <c r="U847" s="21">
        <v>0.0</v>
      </c>
      <c r="V847" s="25">
        <v>0.0</v>
      </c>
      <c r="W847" s="23">
        <v>0.0</v>
      </c>
      <c r="X847" s="23"/>
      <c r="Y847" s="21">
        <v>0.0</v>
      </c>
      <c r="Z847" s="21">
        <v>0.0</v>
      </c>
      <c r="AA847" s="25">
        <v>0.0</v>
      </c>
      <c r="AB847" s="23">
        <v>0.0</v>
      </c>
      <c r="AC847" s="24">
        <v>0.0</v>
      </c>
      <c r="AD847" s="21">
        <v>0.0</v>
      </c>
      <c r="AE847" s="21">
        <v>0.0</v>
      </c>
      <c r="AF847" s="25">
        <v>0.0</v>
      </c>
      <c r="AG847" s="23">
        <v>0.0</v>
      </c>
      <c r="AH847" s="27">
        <v>0.0</v>
      </c>
      <c r="AI847" s="21">
        <v>0.0</v>
      </c>
      <c r="AJ847" s="21">
        <v>0.0</v>
      </c>
    </row>
    <row r="848" hidden="1">
      <c r="A848" s="26"/>
      <c r="B848" s="26"/>
      <c r="C848" s="26"/>
      <c r="D848" s="26"/>
      <c r="E848" s="26"/>
      <c r="F848" s="21">
        <v>0.0</v>
      </c>
      <c r="G848" s="22">
        <v>0.0</v>
      </c>
      <c r="H848" s="23"/>
      <c r="I848" s="23">
        <v>0.1</v>
      </c>
      <c r="J848" s="23">
        <v>0.0</v>
      </c>
      <c r="K848" s="24">
        <v>0.0</v>
      </c>
      <c r="L848" s="25">
        <v>0.0</v>
      </c>
      <c r="M848" s="23">
        <v>0.0</v>
      </c>
      <c r="N848" s="26"/>
      <c r="O848" s="21">
        <v>0.0</v>
      </c>
      <c r="P848" s="21">
        <v>0.0</v>
      </c>
      <c r="Q848" s="25">
        <v>0.0</v>
      </c>
      <c r="R848" s="23">
        <v>0.0</v>
      </c>
      <c r="S848" s="27">
        <v>0.0</v>
      </c>
      <c r="T848" s="21">
        <v>0.0</v>
      </c>
      <c r="U848" s="21">
        <v>0.0</v>
      </c>
      <c r="V848" s="25">
        <v>0.0</v>
      </c>
      <c r="W848" s="23">
        <v>0.0</v>
      </c>
      <c r="X848" s="23"/>
      <c r="Y848" s="21">
        <v>0.0</v>
      </c>
      <c r="Z848" s="21">
        <v>0.0</v>
      </c>
      <c r="AA848" s="25">
        <v>0.0</v>
      </c>
      <c r="AB848" s="23">
        <v>0.0</v>
      </c>
      <c r="AC848" s="24">
        <v>0.0</v>
      </c>
      <c r="AD848" s="21">
        <v>0.0</v>
      </c>
      <c r="AE848" s="21">
        <v>0.0</v>
      </c>
      <c r="AF848" s="25">
        <v>0.0</v>
      </c>
      <c r="AG848" s="23">
        <v>0.0</v>
      </c>
      <c r="AH848" s="27">
        <v>0.0</v>
      </c>
      <c r="AI848" s="21">
        <v>0.0</v>
      </c>
      <c r="AJ848" s="21">
        <v>0.0</v>
      </c>
    </row>
    <row r="849" hidden="1">
      <c r="A849" s="26"/>
      <c r="B849" s="26"/>
      <c r="C849" s="26"/>
      <c r="D849" s="26"/>
      <c r="E849" s="26"/>
      <c r="F849" s="21">
        <v>0.0</v>
      </c>
      <c r="G849" s="22">
        <v>0.0</v>
      </c>
      <c r="H849" s="23"/>
      <c r="I849" s="23">
        <v>0.1</v>
      </c>
      <c r="J849" s="23">
        <v>0.0</v>
      </c>
      <c r="K849" s="24">
        <v>0.0</v>
      </c>
      <c r="L849" s="25">
        <v>0.0</v>
      </c>
      <c r="M849" s="23">
        <v>0.0</v>
      </c>
      <c r="N849" s="26"/>
      <c r="O849" s="21">
        <v>0.0</v>
      </c>
      <c r="P849" s="21">
        <v>0.0</v>
      </c>
      <c r="Q849" s="25">
        <v>0.0</v>
      </c>
      <c r="R849" s="23">
        <v>0.0</v>
      </c>
      <c r="S849" s="27">
        <v>0.0</v>
      </c>
      <c r="T849" s="21">
        <v>0.0</v>
      </c>
      <c r="U849" s="21">
        <v>0.0</v>
      </c>
      <c r="V849" s="25">
        <v>0.0</v>
      </c>
      <c r="W849" s="23">
        <v>0.0</v>
      </c>
      <c r="X849" s="23"/>
      <c r="Y849" s="21">
        <v>0.0</v>
      </c>
      <c r="Z849" s="21">
        <v>0.0</v>
      </c>
      <c r="AA849" s="25">
        <v>0.0</v>
      </c>
      <c r="AB849" s="23">
        <v>0.0</v>
      </c>
      <c r="AC849" s="24">
        <v>0.0</v>
      </c>
      <c r="AD849" s="21">
        <v>0.0</v>
      </c>
      <c r="AE849" s="21">
        <v>0.0</v>
      </c>
      <c r="AF849" s="25">
        <v>0.0</v>
      </c>
      <c r="AG849" s="23">
        <v>0.0</v>
      </c>
      <c r="AH849" s="27">
        <v>0.0</v>
      </c>
      <c r="AI849" s="21">
        <v>0.0</v>
      </c>
      <c r="AJ849" s="21">
        <v>0.0</v>
      </c>
    </row>
    <row r="850" hidden="1">
      <c r="A850" s="26"/>
      <c r="B850" s="26"/>
      <c r="C850" s="26"/>
      <c r="D850" s="26"/>
      <c r="E850" s="26"/>
      <c r="F850" s="21">
        <v>0.0</v>
      </c>
      <c r="G850" s="22">
        <v>0.0</v>
      </c>
      <c r="H850" s="23"/>
      <c r="I850" s="23">
        <v>0.1</v>
      </c>
      <c r="J850" s="23">
        <v>0.0</v>
      </c>
      <c r="K850" s="24">
        <v>0.0</v>
      </c>
      <c r="L850" s="25">
        <v>0.0</v>
      </c>
      <c r="M850" s="23">
        <v>0.0</v>
      </c>
      <c r="N850" s="26"/>
      <c r="O850" s="21">
        <v>0.0</v>
      </c>
      <c r="P850" s="21">
        <v>0.0</v>
      </c>
      <c r="Q850" s="25">
        <v>0.0</v>
      </c>
      <c r="R850" s="23">
        <v>0.0</v>
      </c>
      <c r="S850" s="27">
        <v>0.0</v>
      </c>
      <c r="T850" s="21">
        <v>0.0</v>
      </c>
      <c r="U850" s="21">
        <v>0.0</v>
      </c>
      <c r="V850" s="25">
        <v>0.0</v>
      </c>
      <c r="W850" s="23">
        <v>0.0</v>
      </c>
      <c r="X850" s="23"/>
      <c r="Y850" s="21">
        <v>0.0</v>
      </c>
      <c r="Z850" s="21">
        <v>0.0</v>
      </c>
      <c r="AA850" s="25">
        <v>0.0</v>
      </c>
      <c r="AB850" s="23">
        <v>0.0</v>
      </c>
      <c r="AC850" s="24">
        <v>0.0</v>
      </c>
      <c r="AD850" s="21">
        <v>0.0</v>
      </c>
      <c r="AE850" s="21">
        <v>0.0</v>
      </c>
      <c r="AF850" s="25">
        <v>0.0</v>
      </c>
      <c r="AG850" s="23">
        <v>0.0</v>
      </c>
      <c r="AH850" s="27">
        <v>0.0</v>
      </c>
      <c r="AI850" s="21">
        <v>0.0</v>
      </c>
      <c r="AJ850" s="21">
        <v>0.0</v>
      </c>
    </row>
    <row r="851" hidden="1">
      <c r="A851" s="26"/>
      <c r="B851" s="26"/>
      <c r="C851" s="26"/>
      <c r="D851" s="26"/>
      <c r="E851" s="26"/>
      <c r="F851" s="21">
        <v>0.0</v>
      </c>
      <c r="G851" s="22">
        <v>0.0</v>
      </c>
      <c r="H851" s="23"/>
      <c r="I851" s="23">
        <v>0.1</v>
      </c>
      <c r="J851" s="23">
        <v>0.0</v>
      </c>
      <c r="K851" s="24">
        <v>0.0</v>
      </c>
      <c r="L851" s="25">
        <v>0.0</v>
      </c>
      <c r="M851" s="23">
        <v>0.0</v>
      </c>
      <c r="N851" s="26"/>
      <c r="O851" s="21">
        <v>0.0</v>
      </c>
      <c r="P851" s="21">
        <v>0.0</v>
      </c>
      <c r="Q851" s="25">
        <v>0.0</v>
      </c>
      <c r="R851" s="23">
        <v>0.0</v>
      </c>
      <c r="S851" s="27">
        <v>0.0</v>
      </c>
      <c r="T851" s="21">
        <v>0.0</v>
      </c>
      <c r="U851" s="21">
        <v>0.0</v>
      </c>
      <c r="V851" s="25">
        <v>0.0</v>
      </c>
      <c r="W851" s="23">
        <v>0.0</v>
      </c>
      <c r="X851" s="23"/>
      <c r="Y851" s="21">
        <v>0.0</v>
      </c>
      <c r="Z851" s="21">
        <v>0.0</v>
      </c>
      <c r="AA851" s="25">
        <v>0.0</v>
      </c>
      <c r="AB851" s="23">
        <v>0.0</v>
      </c>
      <c r="AC851" s="24">
        <v>0.0</v>
      </c>
      <c r="AD851" s="21">
        <v>0.0</v>
      </c>
      <c r="AE851" s="21">
        <v>0.0</v>
      </c>
      <c r="AF851" s="25">
        <v>0.0</v>
      </c>
      <c r="AG851" s="23">
        <v>0.0</v>
      </c>
      <c r="AH851" s="27">
        <v>0.0</v>
      </c>
      <c r="AI851" s="21">
        <v>0.0</v>
      </c>
      <c r="AJ851" s="21">
        <v>0.0</v>
      </c>
    </row>
    <row r="852" hidden="1">
      <c r="A852" s="26"/>
      <c r="B852" s="26"/>
      <c r="C852" s="26"/>
      <c r="D852" s="26"/>
      <c r="E852" s="26"/>
      <c r="F852" s="21">
        <v>0.0</v>
      </c>
      <c r="G852" s="22">
        <v>0.0</v>
      </c>
      <c r="H852" s="23"/>
      <c r="I852" s="23">
        <v>0.1</v>
      </c>
      <c r="J852" s="23">
        <v>0.0</v>
      </c>
      <c r="K852" s="24">
        <v>0.0</v>
      </c>
      <c r="L852" s="25">
        <v>0.0</v>
      </c>
      <c r="M852" s="23">
        <v>0.0</v>
      </c>
      <c r="N852" s="26"/>
      <c r="O852" s="21">
        <v>0.0</v>
      </c>
      <c r="P852" s="21">
        <v>0.0</v>
      </c>
      <c r="Q852" s="25">
        <v>0.0</v>
      </c>
      <c r="R852" s="23">
        <v>0.0</v>
      </c>
      <c r="S852" s="27">
        <v>0.0</v>
      </c>
      <c r="T852" s="21">
        <v>0.0</v>
      </c>
      <c r="U852" s="21">
        <v>0.0</v>
      </c>
      <c r="V852" s="25">
        <v>0.0</v>
      </c>
      <c r="W852" s="23">
        <v>0.0</v>
      </c>
      <c r="X852" s="23"/>
      <c r="Y852" s="21">
        <v>0.0</v>
      </c>
      <c r="Z852" s="21">
        <v>0.0</v>
      </c>
      <c r="AA852" s="25">
        <v>0.0</v>
      </c>
      <c r="AB852" s="23">
        <v>0.0</v>
      </c>
      <c r="AC852" s="24">
        <v>0.0</v>
      </c>
      <c r="AD852" s="21">
        <v>0.0</v>
      </c>
      <c r="AE852" s="21">
        <v>0.0</v>
      </c>
      <c r="AF852" s="25">
        <v>0.0</v>
      </c>
      <c r="AG852" s="23">
        <v>0.0</v>
      </c>
      <c r="AH852" s="27">
        <v>0.0</v>
      </c>
      <c r="AI852" s="21">
        <v>0.0</v>
      </c>
      <c r="AJ852" s="21">
        <v>0.0</v>
      </c>
    </row>
    <row r="853" hidden="1">
      <c r="A853" s="26"/>
      <c r="B853" s="26"/>
      <c r="C853" s="26"/>
      <c r="D853" s="26"/>
      <c r="E853" s="26"/>
      <c r="F853" s="21">
        <v>0.0</v>
      </c>
      <c r="G853" s="22">
        <v>0.0</v>
      </c>
      <c r="H853" s="23"/>
      <c r="I853" s="23">
        <v>0.1</v>
      </c>
      <c r="J853" s="23">
        <v>0.0</v>
      </c>
      <c r="K853" s="24">
        <v>0.0</v>
      </c>
      <c r="L853" s="25">
        <v>0.0</v>
      </c>
      <c r="M853" s="23">
        <v>0.0</v>
      </c>
      <c r="N853" s="26"/>
      <c r="O853" s="21">
        <v>0.0</v>
      </c>
      <c r="P853" s="21">
        <v>0.0</v>
      </c>
      <c r="Q853" s="25">
        <v>0.0</v>
      </c>
      <c r="R853" s="23">
        <v>0.0</v>
      </c>
      <c r="S853" s="27">
        <v>0.0</v>
      </c>
      <c r="T853" s="21">
        <v>0.0</v>
      </c>
      <c r="U853" s="21">
        <v>0.0</v>
      </c>
      <c r="V853" s="25">
        <v>0.0</v>
      </c>
      <c r="W853" s="23">
        <v>0.0</v>
      </c>
      <c r="X853" s="23"/>
      <c r="Y853" s="21">
        <v>0.0</v>
      </c>
      <c r="Z853" s="21">
        <v>0.0</v>
      </c>
      <c r="AA853" s="25">
        <v>0.0</v>
      </c>
      <c r="AB853" s="23">
        <v>0.0</v>
      </c>
      <c r="AC853" s="24">
        <v>0.0</v>
      </c>
      <c r="AD853" s="21">
        <v>0.0</v>
      </c>
      <c r="AE853" s="21">
        <v>0.0</v>
      </c>
      <c r="AF853" s="25">
        <v>0.0</v>
      </c>
      <c r="AG853" s="23">
        <v>0.0</v>
      </c>
      <c r="AH853" s="27">
        <v>0.0</v>
      </c>
      <c r="AI853" s="21">
        <v>0.0</v>
      </c>
      <c r="AJ853" s="21">
        <v>0.0</v>
      </c>
    </row>
    <row r="854" hidden="1">
      <c r="A854" s="26"/>
      <c r="B854" s="26"/>
      <c r="C854" s="26"/>
      <c r="D854" s="26"/>
      <c r="E854" s="26"/>
      <c r="F854" s="21">
        <v>0.0</v>
      </c>
      <c r="G854" s="22">
        <v>0.0</v>
      </c>
      <c r="H854" s="23"/>
      <c r="I854" s="23">
        <v>0.1</v>
      </c>
      <c r="J854" s="23">
        <v>0.0</v>
      </c>
      <c r="K854" s="24">
        <v>0.0</v>
      </c>
      <c r="L854" s="25">
        <v>0.0</v>
      </c>
      <c r="M854" s="23">
        <v>0.0</v>
      </c>
      <c r="N854" s="26"/>
      <c r="O854" s="21">
        <v>0.0</v>
      </c>
      <c r="P854" s="21">
        <v>0.0</v>
      </c>
      <c r="Q854" s="25">
        <v>0.0</v>
      </c>
      <c r="R854" s="23">
        <v>0.0</v>
      </c>
      <c r="S854" s="27">
        <v>0.0</v>
      </c>
      <c r="T854" s="21">
        <v>0.0</v>
      </c>
      <c r="U854" s="21">
        <v>0.0</v>
      </c>
      <c r="V854" s="25">
        <v>0.0</v>
      </c>
      <c r="W854" s="23">
        <v>0.0</v>
      </c>
      <c r="X854" s="23"/>
      <c r="Y854" s="21">
        <v>0.0</v>
      </c>
      <c r="Z854" s="21">
        <v>0.0</v>
      </c>
      <c r="AA854" s="25">
        <v>0.0</v>
      </c>
      <c r="AB854" s="23">
        <v>0.0</v>
      </c>
      <c r="AC854" s="24">
        <v>0.0</v>
      </c>
      <c r="AD854" s="21">
        <v>0.0</v>
      </c>
      <c r="AE854" s="21">
        <v>0.0</v>
      </c>
      <c r="AF854" s="25">
        <v>0.0</v>
      </c>
      <c r="AG854" s="23">
        <v>0.0</v>
      </c>
      <c r="AH854" s="27">
        <v>0.0</v>
      </c>
      <c r="AI854" s="21">
        <v>0.0</v>
      </c>
      <c r="AJ854" s="21">
        <v>0.0</v>
      </c>
    </row>
    <row r="855" hidden="1">
      <c r="A855" s="26"/>
      <c r="B855" s="26"/>
      <c r="C855" s="26"/>
      <c r="D855" s="26"/>
      <c r="E855" s="26"/>
      <c r="F855" s="21">
        <v>0.0</v>
      </c>
      <c r="G855" s="22">
        <v>0.0</v>
      </c>
      <c r="H855" s="23"/>
      <c r="I855" s="23">
        <v>0.1</v>
      </c>
      <c r="J855" s="23">
        <v>0.0</v>
      </c>
      <c r="K855" s="24">
        <v>0.0</v>
      </c>
      <c r="L855" s="25">
        <v>0.0</v>
      </c>
      <c r="M855" s="23">
        <v>0.0</v>
      </c>
      <c r="N855" s="26"/>
      <c r="O855" s="21">
        <v>0.0</v>
      </c>
      <c r="P855" s="21">
        <v>0.0</v>
      </c>
      <c r="Q855" s="25">
        <v>0.0</v>
      </c>
      <c r="R855" s="23">
        <v>0.0</v>
      </c>
      <c r="S855" s="27">
        <v>0.0</v>
      </c>
      <c r="T855" s="21">
        <v>0.0</v>
      </c>
      <c r="U855" s="21">
        <v>0.0</v>
      </c>
      <c r="V855" s="25">
        <v>0.0</v>
      </c>
      <c r="W855" s="23">
        <v>0.0</v>
      </c>
      <c r="X855" s="23"/>
      <c r="Y855" s="21">
        <v>0.0</v>
      </c>
      <c r="Z855" s="21">
        <v>0.0</v>
      </c>
      <c r="AA855" s="25">
        <v>0.0</v>
      </c>
      <c r="AB855" s="23">
        <v>0.0</v>
      </c>
      <c r="AC855" s="24">
        <v>0.0</v>
      </c>
      <c r="AD855" s="21">
        <v>0.0</v>
      </c>
      <c r="AE855" s="21">
        <v>0.0</v>
      </c>
      <c r="AF855" s="25">
        <v>0.0</v>
      </c>
      <c r="AG855" s="23">
        <v>0.0</v>
      </c>
      <c r="AH855" s="27">
        <v>0.0</v>
      </c>
      <c r="AI855" s="21">
        <v>0.0</v>
      </c>
      <c r="AJ855" s="21">
        <v>0.0</v>
      </c>
    </row>
    <row r="856" hidden="1">
      <c r="A856" s="26"/>
      <c r="B856" s="26"/>
      <c r="C856" s="26"/>
      <c r="D856" s="26"/>
      <c r="E856" s="26"/>
      <c r="F856" s="21">
        <v>0.0</v>
      </c>
      <c r="G856" s="22">
        <v>0.0</v>
      </c>
      <c r="H856" s="23"/>
      <c r="I856" s="23">
        <v>0.1</v>
      </c>
      <c r="J856" s="23">
        <v>0.0</v>
      </c>
      <c r="K856" s="24">
        <v>0.0</v>
      </c>
      <c r="L856" s="25">
        <v>0.0</v>
      </c>
      <c r="M856" s="23">
        <v>0.0</v>
      </c>
      <c r="N856" s="26"/>
      <c r="O856" s="21">
        <v>0.0</v>
      </c>
      <c r="P856" s="21">
        <v>0.0</v>
      </c>
      <c r="Q856" s="25">
        <v>0.0</v>
      </c>
      <c r="R856" s="23">
        <v>0.0</v>
      </c>
      <c r="S856" s="27">
        <v>0.0</v>
      </c>
      <c r="T856" s="21">
        <v>0.0</v>
      </c>
      <c r="U856" s="21">
        <v>0.0</v>
      </c>
      <c r="V856" s="25">
        <v>0.0</v>
      </c>
      <c r="W856" s="23">
        <v>0.0</v>
      </c>
      <c r="X856" s="23"/>
      <c r="Y856" s="21">
        <v>0.0</v>
      </c>
      <c r="Z856" s="21">
        <v>0.0</v>
      </c>
      <c r="AA856" s="25">
        <v>0.0</v>
      </c>
      <c r="AB856" s="23">
        <v>0.0</v>
      </c>
      <c r="AC856" s="24">
        <v>0.0</v>
      </c>
      <c r="AD856" s="21">
        <v>0.0</v>
      </c>
      <c r="AE856" s="21">
        <v>0.0</v>
      </c>
      <c r="AF856" s="25">
        <v>0.0</v>
      </c>
      <c r="AG856" s="23">
        <v>0.0</v>
      </c>
      <c r="AH856" s="27">
        <v>0.0</v>
      </c>
      <c r="AI856" s="21">
        <v>0.0</v>
      </c>
      <c r="AJ856" s="21">
        <v>0.0</v>
      </c>
    </row>
    <row r="857" hidden="1">
      <c r="A857" s="26"/>
      <c r="B857" s="26"/>
      <c r="C857" s="26"/>
      <c r="D857" s="26"/>
      <c r="E857" s="26"/>
      <c r="F857" s="21">
        <v>0.0</v>
      </c>
      <c r="G857" s="22">
        <v>0.0</v>
      </c>
      <c r="H857" s="23"/>
      <c r="I857" s="23">
        <v>0.1</v>
      </c>
      <c r="J857" s="23">
        <v>0.0</v>
      </c>
      <c r="K857" s="24">
        <v>0.0</v>
      </c>
      <c r="L857" s="25">
        <v>0.0</v>
      </c>
      <c r="M857" s="23">
        <v>0.0</v>
      </c>
      <c r="N857" s="26"/>
      <c r="O857" s="21">
        <v>0.0</v>
      </c>
      <c r="P857" s="21">
        <v>0.0</v>
      </c>
      <c r="Q857" s="25">
        <v>0.0</v>
      </c>
      <c r="R857" s="23">
        <v>0.0</v>
      </c>
      <c r="S857" s="27">
        <v>0.0</v>
      </c>
      <c r="T857" s="21">
        <v>0.0</v>
      </c>
      <c r="U857" s="21">
        <v>0.0</v>
      </c>
      <c r="V857" s="25">
        <v>0.0</v>
      </c>
      <c r="W857" s="23">
        <v>0.0</v>
      </c>
      <c r="X857" s="23"/>
      <c r="Y857" s="21">
        <v>0.0</v>
      </c>
      <c r="Z857" s="21">
        <v>0.0</v>
      </c>
      <c r="AA857" s="25">
        <v>0.0</v>
      </c>
      <c r="AB857" s="23">
        <v>0.0</v>
      </c>
      <c r="AC857" s="24">
        <v>0.0</v>
      </c>
      <c r="AD857" s="21">
        <v>0.0</v>
      </c>
      <c r="AE857" s="21">
        <v>0.0</v>
      </c>
      <c r="AF857" s="25">
        <v>0.0</v>
      </c>
      <c r="AG857" s="23">
        <v>0.0</v>
      </c>
      <c r="AH857" s="27">
        <v>0.0</v>
      </c>
      <c r="AI857" s="21">
        <v>0.0</v>
      </c>
      <c r="AJ857" s="21">
        <v>0.0</v>
      </c>
    </row>
    <row r="858" hidden="1">
      <c r="A858" s="26"/>
      <c r="B858" s="26"/>
      <c r="C858" s="26"/>
      <c r="D858" s="26"/>
      <c r="E858" s="26"/>
      <c r="F858" s="21">
        <v>0.0</v>
      </c>
      <c r="G858" s="22">
        <v>0.0</v>
      </c>
      <c r="H858" s="23"/>
      <c r="I858" s="23">
        <v>0.1</v>
      </c>
      <c r="J858" s="23">
        <v>0.0</v>
      </c>
      <c r="K858" s="24">
        <v>0.0</v>
      </c>
      <c r="L858" s="25">
        <v>0.0</v>
      </c>
      <c r="M858" s="23">
        <v>0.0</v>
      </c>
      <c r="N858" s="26"/>
      <c r="O858" s="21">
        <v>0.0</v>
      </c>
      <c r="P858" s="21">
        <v>0.0</v>
      </c>
      <c r="Q858" s="25">
        <v>0.0</v>
      </c>
      <c r="R858" s="23">
        <v>0.0</v>
      </c>
      <c r="S858" s="27">
        <v>0.0</v>
      </c>
      <c r="T858" s="21">
        <v>0.0</v>
      </c>
      <c r="U858" s="21">
        <v>0.0</v>
      </c>
      <c r="V858" s="25">
        <v>0.0</v>
      </c>
      <c r="W858" s="23">
        <v>0.0</v>
      </c>
      <c r="X858" s="23"/>
      <c r="Y858" s="21">
        <v>0.0</v>
      </c>
      <c r="Z858" s="21">
        <v>0.0</v>
      </c>
      <c r="AA858" s="25">
        <v>0.0</v>
      </c>
      <c r="AB858" s="23">
        <v>0.0</v>
      </c>
      <c r="AC858" s="24">
        <v>0.0</v>
      </c>
      <c r="AD858" s="21">
        <v>0.0</v>
      </c>
      <c r="AE858" s="21">
        <v>0.0</v>
      </c>
      <c r="AF858" s="25">
        <v>0.0</v>
      </c>
      <c r="AG858" s="23">
        <v>0.0</v>
      </c>
      <c r="AH858" s="27">
        <v>0.0</v>
      </c>
      <c r="AI858" s="21">
        <v>0.0</v>
      </c>
      <c r="AJ858" s="21">
        <v>0.0</v>
      </c>
    </row>
    <row r="859" hidden="1">
      <c r="A859" s="26"/>
      <c r="B859" s="26"/>
      <c r="C859" s="26"/>
      <c r="D859" s="26"/>
      <c r="E859" s="26"/>
      <c r="F859" s="21">
        <v>0.0</v>
      </c>
      <c r="G859" s="22">
        <v>0.0</v>
      </c>
      <c r="H859" s="23"/>
      <c r="I859" s="23">
        <v>0.1</v>
      </c>
      <c r="J859" s="23">
        <v>0.0</v>
      </c>
      <c r="K859" s="24">
        <v>0.0</v>
      </c>
      <c r="L859" s="25">
        <v>0.0</v>
      </c>
      <c r="M859" s="23">
        <v>0.0</v>
      </c>
      <c r="N859" s="26"/>
      <c r="O859" s="21">
        <v>0.0</v>
      </c>
      <c r="P859" s="21">
        <v>0.0</v>
      </c>
      <c r="Q859" s="25">
        <v>0.0</v>
      </c>
      <c r="R859" s="23">
        <v>0.0</v>
      </c>
      <c r="S859" s="27">
        <v>0.0</v>
      </c>
      <c r="T859" s="21">
        <v>0.0</v>
      </c>
      <c r="U859" s="21">
        <v>0.0</v>
      </c>
      <c r="V859" s="25">
        <v>0.0</v>
      </c>
      <c r="W859" s="23">
        <v>0.0</v>
      </c>
      <c r="X859" s="23"/>
      <c r="Y859" s="21">
        <v>0.0</v>
      </c>
      <c r="Z859" s="21">
        <v>0.0</v>
      </c>
      <c r="AA859" s="25">
        <v>0.0</v>
      </c>
      <c r="AB859" s="23">
        <v>0.0</v>
      </c>
      <c r="AC859" s="24">
        <v>0.0</v>
      </c>
      <c r="AD859" s="21">
        <v>0.0</v>
      </c>
      <c r="AE859" s="21">
        <v>0.0</v>
      </c>
      <c r="AF859" s="25">
        <v>0.0</v>
      </c>
      <c r="AG859" s="23">
        <v>0.0</v>
      </c>
      <c r="AH859" s="27">
        <v>0.0</v>
      </c>
      <c r="AI859" s="21">
        <v>0.0</v>
      </c>
      <c r="AJ859" s="21">
        <v>0.0</v>
      </c>
    </row>
    <row r="860" hidden="1">
      <c r="A860" s="26"/>
      <c r="B860" s="26"/>
      <c r="C860" s="26"/>
      <c r="D860" s="26"/>
      <c r="E860" s="26"/>
      <c r="F860" s="21">
        <v>0.0</v>
      </c>
      <c r="G860" s="22">
        <v>0.0</v>
      </c>
      <c r="H860" s="23"/>
      <c r="I860" s="23">
        <v>0.1</v>
      </c>
      <c r="J860" s="23">
        <v>0.0</v>
      </c>
      <c r="K860" s="24">
        <v>0.0</v>
      </c>
      <c r="L860" s="25">
        <v>0.0</v>
      </c>
      <c r="M860" s="23">
        <v>0.0</v>
      </c>
      <c r="N860" s="26"/>
      <c r="O860" s="21">
        <v>0.0</v>
      </c>
      <c r="P860" s="21">
        <v>0.0</v>
      </c>
      <c r="Q860" s="25">
        <v>0.0</v>
      </c>
      <c r="R860" s="23">
        <v>0.0</v>
      </c>
      <c r="S860" s="27">
        <v>0.0</v>
      </c>
      <c r="T860" s="21">
        <v>0.0</v>
      </c>
      <c r="U860" s="21">
        <v>0.0</v>
      </c>
      <c r="V860" s="25">
        <v>0.0</v>
      </c>
      <c r="W860" s="23">
        <v>0.0</v>
      </c>
      <c r="X860" s="23"/>
      <c r="Y860" s="21">
        <v>0.0</v>
      </c>
      <c r="Z860" s="21">
        <v>0.0</v>
      </c>
      <c r="AA860" s="25">
        <v>0.0</v>
      </c>
      <c r="AB860" s="23">
        <v>0.0</v>
      </c>
      <c r="AC860" s="24">
        <v>0.0</v>
      </c>
      <c r="AD860" s="21">
        <v>0.0</v>
      </c>
      <c r="AE860" s="21">
        <v>0.0</v>
      </c>
      <c r="AF860" s="25">
        <v>0.0</v>
      </c>
      <c r="AG860" s="23">
        <v>0.0</v>
      </c>
      <c r="AH860" s="27">
        <v>0.0</v>
      </c>
      <c r="AI860" s="21">
        <v>0.0</v>
      </c>
      <c r="AJ860" s="21">
        <v>0.0</v>
      </c>
    </row>
    <row r="861" hidden="1">
      <c r="A861" s="26"/>
      <c r="B861" s="26"/>
      <c r="C861" s="26"/>
      <c r="D861" s="26"/>
      <c r="E861" s="26"/>
      <c r="F861" s="21">
        <v>0.0</v>
      </c>
      <c r="G861" s="22">
        <v>0.0</v>
      </c>
      <c r="H861" s="23"/>
      <c r="I861" s="23">
        <v>0.1</v>
      </c>
      <c r="J861" s="23">
        <v>0.0</v>
      </c>
      <c r="K861" s="24">
        <v>0.0</v>
      </c>
      <c r="L861" s="25">
        <v>0.0</v>
      </c>
      <c r="M861" s="23">
        <v>0.0</v>
      </c>
      <c r="N861" s="26"/>
      <c r="O861" s="21">
        <v>0.0</v>
      </c>
      <c r="P861" s="21">
        <v>0.0</v>
      </c>
      <c r="Q861" s="25">
        <v>0.0</v>
      </c>
      <c r="R861" s="23">
        <v>0.0</v>
      </c>
      <c r="S861" s="27">
        <v>0.0</v>
      </c>
      <c r="T861" s="21">
        <v>0.0</v>
      </c>
      <c r="U861" s="21">
        <v>0.0</v>
      </c>
      <c r="V861" s="25">
        <v>0.0</v>
      </c>
      <c r="W861" s="23">
        <v>0.0</v>
      </c>
      <c r="X861" s="23"/>
      <c r="Y861" s="21">
        <v>0.0</v>
      </c>
      <c r="Z861" s="21">
        <v>0.0</v>
      </c>
      <c r="AA861" s="25">
        <v>0.0</v>
      </c>
      <c r="AB861" s="23">
        <v>0.0</v>
      </c>
      <c r="AC861" s="24">
        <v>0.0</v>
      </c>
      <c r="AD861" s="21">
        <v>0.0</v>
      </c>
      <c r="AE861" s="21">
        <v>0.0</v>
      </c>
      <c r="AF861" s="25">
        <v>0.0</v>
      </c>
      <c r="AG861" s="23">
        <v>0.0</v>
      </c>
      <c r="AH861" s="27">
        <v>0.0</v>
      </c>
      <c r="AI861" s="21">
        <v>0.0</v>
      </c>
      <c r="AJ861" s="21">
        <v>0.0</v>
      </c>
    </row>
    <row r="862" hidden="1">
      <c r="A862" s="26"/>
      <c r="B862" s="26"/>
      <c r="C862" s="26"/>
      <c r="D862" s="26"/>
      <c r="E862" s="26"/>
      <c r="F862" s="21">
        <v>0.0</v>
      </c>
      <c r="G862" s="22">
        <v>0.0</v>
      </c>
      <c r="H862" s="23"/>
      <c r="I862" s="23">
        <v>0.1</v>
      </c>
      <c r="J862" s="23">
        <v>0.0</v>
      </c>
      <c r="K862" s="24">
        <v>0.0</v>
      </c>
      <c r="L862" s="25">
        <v>0.0</v>
      </c>
      <c r="M862" s="23">
        <v>0.0</v>
      </c>
      <c r="N862" s="26"/>
      <c r="O862" s="21">
        <v>0.0</v>
      </c>
      <c r="P862" s="21">
        <v>0.0</v>
      </c>
      <c r="Q862" s="25">
        <v>0.0</v>
      </c>
      <c r="R862" s="23">
        <v>0.0</v>
      </c>
      <c r="S862" s="27">
        <v>0.0</v>
      </c>
      <c r="T862" s="21">
        <v>0.0</v>
      </c>
      <c r="U862" s="21">
        <v>0.0</v>
      </c>
      <c r="V862" s="25">
        <v>0.0</v>
      </c>
      <c r="W862" s="23">
        <v>0.0</v>
      </c>
      <c r="X862" s="23"/>
      <c r="Y862" s="21">
        <v>0.0</v>
      </c>
      <c r="Z862" s="21">
        <v>0.0</v>
      </c>
      <c r="AA862" s="25">
        <v>0.0</v>
      </c>
      <c r="AB862" s="23">
        <v>0.0</v>
      </c>
      <c r="AC862" s="24">
        <v>0.0</v>
      </c>
      <c r="AD862" s="21">
        <v>0.0</v>
      </c>
      <c r="AE862" s="21">
        <v>0.0</v>
      </c>
      <c r="AF862" s="25">
        <v>0.0</v>
      </c>
      <c r="AG862" s="23">
        <v>0.0</v>
      </c>
      <c r="AH862" s="27">
        <v>0.0</v>
      </c>
      <c r="AI862" s="21">
        <v>0.0</v>
      </c>
      <c r="AJ862" s="21">
        <v>0.0</v>
      </c>
    </row>
    <row r="863" hidden="1">
      <c r="A863" s="26"/>
      <c r="B863" s="26"/>
      <c r="C863" s="26"/>
      <c r="D863" s="26"/>
      <c r="E863" s="26"/>
      <c r="F863" s="21">
        <v>0.0</v>
      </c>
      <c r="G863" s="22">
        <v>0.0</v>
      </c>
      <c r="H863" s="23"/>
      <c r="I863" s="23">
        <v>0.1</v>
      </c>
      <c r="J863" s="23">
        <v>0.0</v>
      </c>
      <c r="K863" s="24">
        <v>0.0</v>
      </c>
      <c r="L863" s="25">
        <v>0.0</v>
      </c>
      <c r="M863" s="23">
        <v>0.0</v>
      </c>
      <c r="N863" s="26"/>
      <c r="O863" s="21">
        <v>0.0</v>
      </c>
      <c r="P863" s="21">
        <v>0.0</v>
      </c>
      <c r="Q863" s="25">
        <v>0.0</v>
      </c>
      <c r="R863" s="23">
        <v>0.0</v>
      </c>
      <c r="S863" s="27">
        <v>0.0</v>
      </c>
      <c r="T863" s="21">
        <v>0.0</v>
      </c>
      <c r="U863" s="21">
        <v>0.0</v>
      </c>
      <c r="V863" s="25">
        <v>0.0</v>
      </c>
      <c r="W863" s="23">
        <v>0.0</v>
      </c>
      <c r="X863" s="23"/>
      <c r="Y863" s="21">
        <v>0.0</v>
      </c>
      <c r="Z863" s="21">
        <v>0.0</v>
      </c>
      <c r="AA863" s="25">
        <v>0.0</v>
      </c>
      <c r="AB863" s="23">
        <v>0.0</v>
      </c>
      <c r="AC863" s="24">
        <v>0.0</v>
      </c>
      <c r="AD863" s="21">
        <v>0.0</v>
      </c>
      <c r="AE863" s="21">
        <v>0.0</v>
      </c>
      <c r="AF863" s="25">
        <v>0.0</v>
      </c>
      <c r="AG863" s="23">
        <v>0.0</v>
      </c>
      <c r="AH863" s="27">
        <v>0.0</v>
      </c>
      <c r="AI863" s="21">
        <v>0.0</v>
      </c>
      <c r="AJ863" s="21">
        <v>0.0</v>
      </c>
    </row>
    <row r="864" hidden="1">
      <c r="A864" s="26"/>
      <c r="B864" s="26"/>
      <c r="C864" s="26"/>
      <c r="D864" s="26"/>
      <c r="E864" s="26"/>
      <c r="F864" s="21">
        <v>0.0</v>
      </c>
      <c r="G864" s="22">
        <v>0.0</v>
      </c>
      <c r="H864" s="23"/>
      <c r="I864" s="23">
        <v>0.1</v>
      </c>
      <c r="J864" s="23">
        <v>0.0</v>
      </c>
      <c r="K864" s="24">
        <v>0.0</v>
      </c>
      <c r="L864" s="25">
        <v>0.0</v>
      </c>
      <c r="M864" s="23">
        <v>0.0</v>
      </c>
      <c r="N864" s="26"/>
      <c r="O864" s="21">
        <v>0.0</v>
      </c>
      <c r="P864" s="21">
        <v>0.0</v>
      </c>
      <c r="Q864" s="25">
        <v>0.0</v>
      </c>
      <c r="R864" s="23">
        <v>0.0</v>
      </c>
      <c r="S864" s="27">
        <v>0.0</v>
      </c>
      <c r="T864" s="21">
        <v>0.0</v>
      </c>
      <c r="U864" s="21">
        <v>0.0</v>
      </c>
      <c r="V864" s="25">
        <v>0.0</v>
      </c>
      <c r="W864" s="23">
        <v>0.0</v>
      </c>
      <c r="X864" s="23"/>
      <c r="Y864" s="21">
        <v>0.0</v>
      </c>
      <c r="Z864" s="21">
        <v>0.0</v>
      </c>
      <c r="AA864" s="25">
        <v>0.0</v>
      </c>
      <c r="AB864" s="23">
        <v>0.0</v>
      </c>
      <c r="AC864" s="24">
        <v>0.0</v>
      </c>
      <c r="AD864" s="21">
        <v>0.0</v>
      </c>
      <c r="AE864" s="21">
        <v>0.0</v>
      </c>
      <c r="AF864" s="25">
        <v>0.0</v>
      </c>
      <c r="AG864" s="23">
        <v>0.0</v>
      </c>
      <c r="AH864" s="27">
        <v>0.0</v>
      </c>
      <c r="AI864" s="21">
        <v>0.0</v>
      </c>
      <c r="AJ864" s="21">
        <v>0.0</v>
      </c>
    </row>
    <row r="865" hidden="1">
      <c r="A865" s="26"/>
      <c r="B865" s="26"/>
      <c r="C865" s="26"/>
      <c r="D865" s="26"/>
      <c r="E865" s="26"/>
      <c r="F865" s="21">
        <v>0.0</v>
      </c>
      <c r="G865" s="22">
        <v>0.0</v>
      </c>
      <c r="H865" s="23"/>
      <c r="I865" s="23">
        <v>0.1</v>
      </c>
      <c r="J865" s="23">
        <v>0.0</v>
      </c>
      <c r="K865" s="24">
        <v>0.0</v>
      </c>
      <c r="L865" s="25">
        <v>0.0</v>
      </c>
      <c r="M865" s="23">
        <v>0.0</v>
      </c>
      <c r="N865" s="26"/>
      <c r="O865" s="21">
        <v>0.0</v>
      </c>
      <c r="P865" s="21">
        <v>0.0</v>
      </c>
      <c r="Q865" s="25">
        <v>0.0</v>
      </c>
      <c r="R865" s="23">
        <v>0.0</v>
      </c>
      <c r="S865" s="27">
        <v>0.0</v>
      </c>
      <c r="T865" s="21">
        <v>0.0</v>
      </c>
      <c r="U865" s="21">
        <v>0.0</v>
      </c>
      <c r="V865" s="25">
        <v>0.0</v>
      </c>
      <c r="W865" s="23">
        <v>0.0</v>
      </c>
      <c r="X865" s="23"/>
      <c r="Y865" s="21">
        <v>0.0</v>
      </c>
      <c r="Z865" s="21">
        <v>0.0</v>
      </c>
      <c r="AA865" s="25">
        <v>0.0</v>
      </c>
      <c r="AB865" s="23">
        <v>0.0</v>
      </c>
      <c r="AC865" s="24">
        <v>0.0</v>
      </c>
      <c r="AD865" s="21">
        <v>0.0</v>
      </c>
      <c r="AE865" s="21">
        <v>0.0</v>
      </c>
      <c r="AF865" s="25">
        <v>0.0</v>
      </c>
      <c r="AG865" s="23">
        <v>0.0</v>
      </c>
      <c r="AH865" s="27">
        <v>0.0</v>
      </c>
      <c r="AI865" s="21">
        <v>0.0</v>
      </c>
      <c r="AJ865" s="21">
        <v>0.0</v>
      </c>
    </row>
    <row r="866" hidden="1">
      <c r="A866" s="26"/>
      <c r="B866" s="26"/>
      <c r="C866" s="26"/>
      <c r="D866" s="26"/>
      <c r="E866" s="26"/>
      <c r="F866" s="21">
        <v>0.0</v>
      </c>
      <c r="G866" s="22">
        <v>0.0</v>
      </c>
      <c r="H866" s="23"/>
      <c r="I866" s="23">
        <v>0.1</v>
      </c>
      <c r="J866" s="23">
        <v>0.0</v>
      </c>
      <c r="K866" s="24">
        <v>0.0</v>
      </c>
      <c r="L866" s="25">
        <v>0.0</v>
      </c>
      <c r="M866" s="23">
        <v>0.0</v>
      </c>
      <c r="N866" s="26"/>
      <c r="O866" s="21">
        <v>0.0</v>
      </c>
      <c r="P866" s="21">
        <v>0.0</v>
      </c>
      <c r="Q866" s="25">
        <v>0.0</v>
      </c>
      <c r="R866" s="23">
        <v>0.0</v>
      </c>
      <c r="S866" s="27">
        <v>0.0</v>
      </c>
      <c r="T866" s="21">
        <v>0.0</v>
      </c>
      <c r="U866" s="21">
        <v>0.0</v>
      </c>
      <c r="V866" s="25">
        <v>0.0</v>
      </c>
      <c r="W866" s="23">
        <v>0.0</v>
      </c>
      <c r="X866" s="23"/>
      <c r="Y866" s="21">
        <v>0.0</v>
      </c>
      <c r="Z866" s="21">
        <v>0.0</v>
      </c>
      <c r="AA866" s="25">
        <v>0.0</v>
      </c>
      <c r="AB866" s="23">
        <v>0.0</v>
      </c>
      <c r="AC866" s="24">
        <v>0.0</v>
      </c>
      <c r="AD866" s="21">
        <v>0.0</v>
      </c>
      <c r="AE866" s="21">
        <v>0.0</v>
      </c>
      <c r="AF866" s="25">
        <v>0.0</v>
      </c>
      <c r="AG866" s="23">
        <v>0.0</v>
      </c>
      <c r="AH866" s="27">
        <v>0.0</v>
      </c>
      <c r="AI866" s="21">
        <v>0.0</v>
      </c>
      <c r="AJ866" s="21">
        <v>0.0</v>
      </c>
    </row>
    <row r="867" hidden="1">
      <c r="A867" s="26"/>
      <c r="B867" s="26"/>
      <c r="C867" s="26"/>
      <c r="D867" s="26"/>
      <c r="E867" s="26"/>
      <c r="F867" s="21">
        <v>0.0</v>
      </c>
      <c r="G867" s="22">
        <v>0.0</v>
      </c>
      <c r="H867" s="23"/>
      <c r="I867" s="23">
        <v>0.1</v>
      </c>
      <c r="J867" s="23">
        <v>0.0</v>
      </c>
      <c r="K867" s="24">
        <v>0.0</v>
      </c>
      <c r="L867" s="25">
        <v>0.0</v>
      </c>
      <c r="M867" s="23">
        <v>0.0</v>
      </c>
      <c r="N867" s="26"/>
      <c r="O867" s="21">
        <v>0.0</v>
      </c>
      <c r="P867" s="21">
        <v>0.0</v>
      </c>
      <c r="Q867" s="25">
        <v>0.0</v>
      </c>
      <c r="R867" s="23">
        <v>0.0</v>
      </c>
      <c r="S867" s="27">
        <v>0.0</v>
      </c>
      <c r="T867" s="21">
        <v>0.0</v>
      </c>
      <c r="U867" s="21">
        <v>0.0</v>
      </c>
      <c r="V867" s="25">
        <v>0.0</v>
      </c>
      <c r="W867" s="23">
        <v>0.0</v>
      </c>
      <c r="X867" s="23"/>
      <c r="Y867" s="21">
        <v>0.0</v>
      </c>
      <c r="Z867" s="21">
        <v>0.0</v>
      </c>
      <c r="AA867" s="25">
        <v>0.0</v>
      </c>
      <c r="AB867" s="23">
        <v>0.0</v>
      </c>
      <c r="AC867" s="24">
        <v>0.0</v>
      </c>
      <c r="AD867" s="21">
        <v>0.0</v>
      </c>
      <c r="AE867" s="21">
        <v>0.0</v>
      </c>
      <c r="AF867" s="25">
        <v>0.0</v>
      </c>
      <c r="AG867" s="23">
        <v>0.0</v>
      </c>
      <c r="AH867" s="27">
        <v>0.0</v>
      </c>
      <c r="AI867" s="21">
        <v>0.0</v>
      </c>
      <c r="AJ867" s="21">
        <v>0.0</v>
      </c>
    </row>
    <row r="868" hidden="1">
      <c r="A868" s="26"/>
      <c r="B868" s="26"/>
      <c r="C868" s="26"/>
      <c r="D868" s="26"/>
      <c r="E868" s="26"/>
      <c r="F868" s="21">
        <v>0.0</v>
      </c>
      <c r="G868" s="22">
        <v>0.0</v>
      </c>
      <c r="H868" s="23"/>
      <c r="I868" s="23">
        <v>0.1</v>
      </c>
      <c r="J868" s="23">
        <v>0.0</v>
      </c>
      <c r="K868" s="24">
        <v>0.0</v>
      </c>
      <c r="L868" s="25">
        <v>0.0</v>
      </c>
      <c r="M868" s="23">
        <v>0.0</v>
      </c>
      <c r="N868" s="26"/>
      <c r="O868" s="21">
        <v>0.0</v>
      </c>
      <c r="P868" s="21">
        <v>0.0</v>
      </c>
      <c r="Q868" s="25">
        <v>0.0</v>
      </c>
      <c r="R868" s="23">
        <v>0.0</v>
      </c>
      <c r="S868" s="27">
        <v>0.0</v>
      </c>
      <c r="T868" s="21">
        <v>0.0</v>
      </c>
      <c r="U868" s="21">
        <v>0.0</v>
      </c>
      <c r="V868" s="25">
        <v>0.0</v>
      </c>
      <c r="W868" s="23">
        <v>0.0</v>
      </c>
      <c r="X868" s="23"/>
      <c r="Y868" s="21">
        <v>0.0</v>
      </c>
      <c r="Z868" s="21">
        <v>0.0</v>
      </c>
      <c r="AA868" s="25">
        <v>0.0</v>
      </c>
      <c r="AB868" s="23">
        <v>0.0</v>
      </c>
      <c r="AC868" s="24">
        <v>0.0</v>
      </c>
      <c r="AD868" s="21">
        <v>0.0</v>
      </c>
      <c r="AE868" s="21">
        <v>0.0</v>
      </c>
      <c r="AF868" s="25">
        <v>0.0</v>
      </c>
      <c r="AG868" s="23">
        <v>0.0</v>
      </c>
      <c r="AH868" s="27">
        <v>0.0</v>
      </c>
      <c r="AI868" s="21">
        <v>0.0</v>
      </c>
      <c r="AJ868" s="21">
        <v>0.0</v>
      </c>
    </row>
    <row r="869" hidden="1">
      <c r="A869" s="26"/>
      <c r="B869" s="26"/>
      <c r="C869" s="26"/>
      <c r="D869" s="26"/>
      <c r="E869" s="26"/>
      <c r="F869" s="21">
        <v>0.0</v>
      </c>
      <c r="G869" s="22">
        <v>0.0</v>
      </c>
      <c r="H869" s="23"/>
      <c r="I869" s="23">
        <v>0.1</v>
      </c>
      <c r="J869" s="23">
        <v>0.0</v>
      </c>
      <c r="K869" s="24">
        <v>0.0</v>
      </c>
      <c r="L869" s="25">
        <v>0.0</v>
      </c>
      <c r="M869" s="23">
        <v>0.0</v>
      </c>
      <c r="N869" s="26"/>
      <c r="O869" s="21">
        <v>0.0</v>
      </c>
      <c r="P869" s="21">
        <v>0.0</v>
      </c>
      <c r="Q869" s="25">
        <v>0.0</v>
      </c>
      <c r="R869" s="23">
        <v>0.0</v>
      </c>
      <c r="S869" s="27">
        <v>0.0</v>
      </c>
      <c r="T869" s="21">
        <v>0.0</v>
      </c>
      <c r="U869" s="21">
        <v>0.0</v>
      </c>
      <c r="V869" s="25">
        <v>0.0</v>
      </c>
      <c r="W869" s="23">
        <v>0.0</v>
      </c>
      <c r="X869" s="23"/>
      <c r="Y869" s="21">
        <v>0.0</v>
      </c>
      <c r="Z869" s="21">
        <v>0.0</v>
      </c>
      <c r="AA869" s="25">
        <v>0.0</v>
      </c>
      <c r="AB869" s="23">
        <v>0.0</v>
      </c>
      <c r="AC869" s="24">
        <v>0.0</v>
      </c>
      <c r="AD869" s="21">
        <v>0.0</v>
      </c>
      <c r="AE869" s="21">
        <v>0.0</v>
      </c>
      <c r="AF869" s="25">
        <v>0.0</v>
      </c>
      <c r="AG869" s="23">
        <v>0.0</v>
      </c>
      <c r="AH869" s="27">
        <v>0.0</v>
      </c>
      <c r="AI869" s="21">
        <v>0.0</v>
      </c>
      <c r="AJ869" s="21">
        <v>0.0</v>
      </c>
    </row>
    <row r="870" hidden="1">
      <c r="A870" s="26"/>
      <c r="B870" s="26"/>
      <c r="C870" s="26"/>
      <c r="D870" s="26"/>
      <c r="E870" s="26"/>
      <c r="F870" s="21">
        <v>0.0</v>
      </c>
      <c r="G870" s="22">
        <v>0.0</v>
      </c>
      <c r="H870" s="23"/>
      <c r="I870" s="23">
        <v>0.1</v>
      </c>
      <c r="J870" s="23">
        <v>0.0</v>
      </c>
      <c r="K870" s="24">
        <v>0.0</v>
      </c>
      <c r="L870" s="25">
        <v>0.0</v>
      </c>
      <c r="M870" s="23">
        <v>0.0</v>
      </c>
      <c r="N870" s="26"/>
      <c r="O870" s="21">
        <v>0.0</v>
      </c>
      <c r="P870" s="21">
        <v>0.0</v>
      </c>
      <c r="Q870" s="25">
        <v>0.0</v>
      </c>
      <c r="R870" s="23">
        <v>0.0</v>
      </c>
      <c r="S870" s="27">
        <v>0.0</v>
      </c>
      <c r="T870" s="21">
        <v>0.0</v>
      </c>
      <c r="U870" s="21">
        <v>0.0</v>
      </c>
      <c r="V870" s="25">
        <v>0.0</v>
      </c>
      <c r="W870" s="23">
        <v>0.0</v>
      </c>
      <c r="X870" s="23"/>
      <c r="Y870" s="21">
        <v>0.0</v>
      </c>
      <c r="Z870" s="21">
        <v>0.0</v>
      </c>
      <c r="AA870" s="25">
        <v>0.0</v>
      </c>
      <c r="AB870" s="23">
        <v>0.0</v>
      </c>
      <c r="AC870" s="24">
        <v>0.0</v>
      </c>
      <c r="AD870" s="21">
        <v>0.0</v>
      </c>
      <c r="AE870" s="21">
        <v>0.0</v>
      </c>
      <c r="AF870" s="25">
        <v>0.0</v>
      </c>
      <c r="AG870" s="23">
        <v>0.0</v>
      </c>
      <c r="AH870" s="27">
        <v>0.0</v>
      </c>
      <c r="AI870" s="21">
        <v>0.0</v>
      </c>
      <c r="AJ870" s="21">
        <v>0.0</v>
      </c>
    </row>
    <row r="871" hidden="1">
      <c r="A871" s="26"/>
      <c r="B871" s="26"/>
      <c r="C871" s="26"/>
      <c r="D871" s="26"/>
      <c r="E871" s="26"/>
      <c r="F871" s="21">
        <v>0.0</v>
      </c>
      <c r="G871" s="22">
        <v>0.0</v>
      </c>
      <c r="H871" s="23"/>
      <c r="I871" s="23">
        <v>0.1</v>
      </c>
      <c r="J871" s="23">
        <v>0.0</v>
      </c>
      <c r="K871" s="24">
        <v>0.0</v>
      </c>
      <c r="L871" s="25">
        <v>0.0</v>
      </c>
      <c r="M871" s="23">
        <v>0.0</v>
      </c>
      <c r="N871" s="26"/>
      <c r="O871" s="21">
        <v>0.0</v>
      </c>
      <c r="P871" s="21">
        <v>0.0</v>
      </c>
      <c r="Q871" s="25">
        <v>0.0</v>
      </c>
      <c r="R871" s="23">
        <v>0.0</v>
      </c>
      <c r="S871" s="27">
        <v>0.0</v>
      </c>
      <c r="T871" s="21">
        <v>0.0</v>
      </c>
      <c r="U871" s="21">
        <v>0.0</v>
      </c>
      <c r="V871" s="25">
        <v>0.0</v>
      </c>
      <c r="W871" s="23">
        <v>0.0</v>
      </c>
      <c r="X871" s="23"/>
      <c r="Y871" s="21">
        <v>0.0</v>
      </c>
      <c r="Z871" s="21">
        <v>0.0</v>
      </c>
      <c r="AA871" s="25">
        <v>0.0</v>
      </c>
      <c r="AB871" s="23">
        <v>0.0</v>
      </c>
      <c r="AC871" s="24">
        <v>0.0</v>
      </c>
      <c r="AD871" s="21">
        <v>0.0</v>
      </c>
      <c r="AE871" s="21">
        <v>0.0</v>
      </c>
      <c r="AF871" s="25">
        <v>0.0</v>
      </c>
      <c r="AG871" s="23">
        <v>0.0</v>
      </c>
      <c r="AH871" s="27">
        <v>0.0</v>
      </c>
      <c r="AI871" s="21">
        <v>0.0</v>
      </c>
      <c r="AJ871" s="21">
        <v>0.0</v>
      </c>
    </row>
    <row r="872" hidden="1">
      <c r="A872" s="26"/>
      <c r="B872" s="26"/>
      <c r="C872" s="26"/>
      <c r="D872" s="26"/>
      <c r="E872" s="26"/>
      <c r="F872" s="21">
        <v>0.0</v>
      </c>
      <c r="G872" s="22">
        <v>0.0</v>
      </c>
      <c r="H872" s="23"/>
      <c r="I872" s="23">
        <v>0.1</v>
      </c>
      <c r="J872" s="23">
        <v>0.0</v>
      </c>
      <c r="K872" s="24">
        <v>0.0</v>
      </c>
      <c r="L872" s="25">
        <v>0.0</v>
      </c>
      <c r="M872" s="23">
        <v>0.0</v>
      </c>
      <c r="N872" s="26"/>
      <c r="O872" s="21">
        <v>0.0</v>
      </c>
      <c r="P872" s="21">
        <v>0.0</v>
      </c>
      <c r="Q872" s="25">
        <v>0.0</v>
      </c>
      <c r="R872" s="23">
        <v>0.0</v>
      </c>
      <c r="S872" s="27">
        <v>0.0</v>
      </c>
      <c r="T872" s="21">
        <v>0.0</v>
      </c>
      <c r="U872" s="21">
        <v>0.0</v>
      </c>
      <c r="V872" s="25">
        <v>0.0</v>
      </c>
      <c r="W872" s="23">
        <v>0.0</v>
      </c>
      <c r="X872" s="23"/>
      <c r="Y872" s="21">
        <v>0.0</v>
      </c>
      <c r="Z872" s="21">
        <v>0.0</v>
      </c>
      <c r="AA872" s="25">
        <v>0.0</v>
      </c>
      <c r="AB872" s="23">
        <v>0.0</v>
      </c>
      <c r="AC872" s="24">
        <v>0.0</v>
      </c>
      <c r="AD872" s="21">
        <v>0.0</v>
      </c>
      <c r="AE872" s="21">
        <v>0.0</v>
      </c>
      <c r="AF872" s="25">
        <v>0.0</v>
      </c>
      <c r="AG872" s="23">
        <v>0.0</v>
      </c>
      <c r="AH872" s="27">
        <v>0.0</v>
      </c>
      <c r="AI872" s="21">
        <v>0.0</v>
      </c>
      <c r="AJ872" s="21">
        <v>0.0</v>
      </c>
    </row>
    <row r="873" hidden="1">
      <c r="A873" s="26"/>
      <c r="B873" s="26"/>
      <c r="C873" s="26"/>
      <c r="D873" s="26"/>
      <c r="E873" s="26"/>
      <c r="F873" s="21">
        <v>0.0</v>
      </c>
      <c r="G873" s="22">
        <v>0.0</v>
      </c>
      <c r="H873" s="23"/>
      <c r="I873" s="23">
        <v>0.1</v>
      </c>
      <c r="J873" s="23">
        <v>0.0</v>
      </c>
      <c r="K873" s="24">
        <v>0.0</v>
      </c>
      <c r="L873" s="25">
        <v>0.0</v>
      </c>
      <c r="M873" s="23">
        <v>0.0</v>
      </c>
      <c r="N873" s="26"/>
      <c r="O873" s="21">
        <v>0.0</v>
      </c>
      <c r="P873" s="21">
        <v>0.0</v>
      </c>
      <c r="Q873" s="25">
        <v>0.0</v>
      </c>
      <c r="R873" s="23">
        <v>0.0</v>
      </c>
      <c r="S873" s="27">
        <v>0.0</v>
      </c>
      <c r="T873" s="21">
        <v>0.0</v>
      </c>
      <c r="U873" s="21">
        <v>0.0</v>
      </c>
      <c r="V873" s="25">
        <v>0.0</v>
      </c>
      <c r="W873" s="23">
        <v>0.0</v>
      </c>
      <c r="X873" s="23"/>
      <c r="Y873" s="21">
        <v>0.0</v>
      </c>
      <c r="Z873" s="21">
        <v>0.0</v>
      </c>
      <c r="AA873" s="25">
        <v>0.0</v>
      </c>
      <c r="AB873" s="23">
        <v>0.0</v>
      </c>
      <c r="AC873" s="24">
        <v>0.0</v>
      </c>
      <c r="AD873" s="21">
        <v>0.0</v>
      </c>
      <c r="AE873" s="21">
        <v>0.0</v>
      </c>
      <c r="AF873" s="25">
        <v>0.0</v>
      </c>
      <c r="AG873" s="23">
        <v>0.0</v>
      </c>
      <c r="AH873" s="27">
        <v>0.0</v>
      </c>
      <c r="AI873" s="21">
        <v>0.0</v>
      </c>
      <c r="AJ873" s="21">
        <v>0.0</v>
      </c>
    </row>
    <row r="874" hidden="1">
      <c r="A874" s="26"/>
      <c r="B874" s="26"/>
      <c r="C874" s="26"/>
      <c r="D874" s="26"/>
      <c r="E874" s="26"/>
      <c r="F874" s="21">
        <v>0.0</v>
      </c>
      <c r="G874" s="22">
        <v>0.0</v>
      </c>
      <c r="H874" s="23"/>
      <c r="I874" s="23">
        <v>0.1</v>
      </c>
      <c r="J874" s="23">
        <v>0.0</v>
      </c>
      <c r="K874" s="24">
        <v>0.0</v>
      </c>
      <c r="L874" s="25">
        <v>0.0</v>
      </c>
      <c r="M874" s="23">
        <v>0.0</v>
      </c>
      <c r="N874" s="26"/>
      <c r="O874" s="21">
        <v>0.0</v>
      </c>
      <c r="P874" s="21">
        <v>0.0</v>
      </c>
      <c r="Q874" s="25">
        <v>0.0</v>
      </c>
      <c r="R874" s="23">
        <v>0.0</v>
      </c>
      <c r="S874" s="27">
        <v>0.0</v>
      </c>
      <c r="T874" s="21">
        <v>0.0</v>
      </c>
      <c r="U874" s="21">
        <v>0.0</v>
      </c>
      <c r="V874" s="25">
        <v>0.0</v>
      </c>
      <c r="W874" s="23">
        <v>0.0</v>
      </c>
      <c r="X874" s="23"/>
      <c r="Y874" s="21">
        <v>0.0</v>
      </c>
      <c r="Z874" s="21">
        <v>0.0</v>
      </c>
      <c r="AA874" s="25">
        <v>0.0</v>
      </c>
      <c r="AB874" s="23">
        <v>0.0</v>
      </c>
      <c r="AC874" s="24">
        <v>0.0</v>
      </c>
      <c r="AD874" s="21">
        <v>0.0</v>
      </c>
      <c r="AE874" s="21">
        <v>0.0</v>
      </c>
      <c r="AF874" s="25">
        <v>0.0</v>
      </c>
      <c r="AG874" s="23">
        <v>0.0</v>
      </c>
      <c r="AH874" s="27">
        <v>0.0</v>
      </c>
      <c r="AI874" s="21">
        <v>0.0</v>
      </c>
      <c r="AJ874" s="21">
        <v>0.0</v>
      </c>
    </row>
    <row r="875" hidden="1">
      <c r="A875" s="26"/>
      <c r="B875" s="26"/>
      <c r="C875" s="26"/>
      <c r="D875" s="26"/>
      <c r="E875" s="26"/>
      <c r="F875" s="21">
        <v>0.0</v>
      </c>
      <c r="G875" s="22">
        <v>0.0</v>
      </c>
      <c r="H875" s="23"/>
      <c r="I875" s="23">
        <v>0.1</v>
      </c>
      <c r="J875" s="23">
        <v>0.0</v>
      </c>
      <c r="K875" s="24">
        <v>0.0</v>
      </c>
      <c r="L875" s="25">
        <v>0.0</v>
      </c>
      <c r="M875" s="23">
        <v>0.0</v>
      </c>
      <c r="N875" s="26"/>
      <c r="O875" s="21">
        <v>0.0</v>
      </c>
      <c r="P875" s="21">
        <v>0.0</v>
      </c>
      <c r="Q875" s="25">
        <v>0.0</v>
      </c>
      <c r="R875" s="23">
        <v>0.0</v>
      </c>
      <c r="S875" s="27">
        <v>0.0</v>
      </c>
      <c r="T875" s="21">
        <v>0.0</v>
      </c>
      <c r="U875" s="21">
        <v>0.0</v>
      </c>
      <c r="V875" s="25">
        <v>0.0</v>
      </c>
      <c r="W875" s="23">
        <v>0.0</v>
      </c>
      <c r="X875" s="23"/>
      <c r="Y875" s="21">
        <v>0.0</v>
      </c>
      <c r="Z875" s="21">
        <v>0.0</v>
      </c>
      <c r="AA875" s="25">
        <v>0.0</v>
      </c>
      <c r="AB875" s="23">
        <v>0.0</v>
      </c>
      <c r="AC875" s="24">
        <v>0.0</v>
      </c>
      <c r="AD875" s="21">
        <v>0.0</v>
      </c>
      <c r="AE875" s="21">
        <v>0.0</v>
      </c>
      <c r="AF875" s="25">
        <v>0.0</v>
      </c>
      <c r="AG875" s="23">
        <v>0.0</v>
      </c>
      <c r="AH875" s="27">
        <v>0.0</v>
      </c>
      <c r="AI875" s="21">
        <v>0.0</v>
      </c>
      <c r="AJ875" s="21">
        <v>0.0</v>
      </c>
    </row>
    <row r="876" hidden="1">
      <c r="A876" s="26"/>
      <c r="B876" s="26"/>
      <c r="C876" s="26"/>
      <c r="D876" s="26"/>
      <c r="E876" s="26"/>
      <c r="F876" s="21">
        <v>0.0</v>
      </c>
      <c r="G876" s="22">
        <v>0.0</v>
      </c>
      <c r="H876" s="23"/>
      <c r="I876" s="23">
        <v>0.1</v>
      </c>
      <c r="J876" s="23">
        <v>0.0</v>
      </c>
      <c r="K876" s="24">
        <v>0.0</v>
      </c>
      <c r="L876" s="25">
        <v>0.0</v>
      </c>
      <c r="M876" s="23">
        <v>0.0</v>
      </c>
      <c r="N876" s="26"/>
      <c r="O876" s="21">
        <v>0.0</v>
      </c>
      <c r="P876" s="21">
        <v>0.0</v>
      </c>
      <c r="Q876" s="25">
        <v>0.0</v>
      </c>
      <c r="R876" s="23">
        <v>0.0</v>
      </c>
      <c r="S876" s="27">
        <v>0.0</v>
      </c>
      <c r="T876" s="21">
        <v>0.0</v>
      </c>
      <c r="U876" s="21">
        <v>0.0</v>
      </c>
      <c r="V876" s="25">
        <v>0.0</v>
      </c>
      <c r="W876" s="23">
        <v>0.0</v>
      </c>
      <c r="X876" s="23"/>
      <c r="Y876" s="21">
        <v>0.0</v>
      </c>
      <c r="Z876" s="21">
        <v>0.0</v>
      </c>
      <c r="AA876" s="25">
        <v>0.0</v>
      </c>
      <c r="AB876" s="23">
        <v>0.0</v>
      </c>
      <c r="AC876" s="24">
        <v>0.0</v>
      </c>
      <c r="AD876" s="21">
        <v>0.0</v>
      </c>
      <c r="AE876" s="21">
        <v>0.0</v>
      </c>
      <c r="AF876" s="25">
        <v>0.0</v>
      </c>
      <c r="AG876" s="23">
        <v>0.0</v>
      </c>
      <c r="AH876" s="27">
        <v>0.0</v>
      </c>
      <c r="AI876" s="21">
        <v>0.0</v>
      </c>
      <c r="AJ876" s="21">
        <v>0.0</v>
      </c>
    </row>
    <row r="877" hidden="1">
      <c r="A877" s="26"/>
      <c r="B877" s="26"/>
      <c r="C877" s="26"/>
      <c r="D877" s="26"/>
      <c r="E877" s="26"/>
      <c r="F877" s="21">
        <v>0.0</v>
      </c>
      <c r="G877" s="22">
        <v>0.0</v>
      </c>
      <c r="H877" s="23"/>
      <c r="I877" s="23">
        <v>0.1</v>
      </c>
      <c r="J877" s="23">
        <v>0.0</v>
      </c>
      <c r="K877" s="24">
        <v>0.0</v>
      </c>
      <c r="L877" s="25">
        <v>0.0</v>
      </c>
      <c r="M877" s="23">
        <v>0.0</v>
      </c>
      <c r="N877" s="26"/>
      <c r="O877" s="21">
        <v>0.0</v>
      </c>
      <c r="P877" s="21">
        <v>0.0</v>
      </c>
      <c r="Q877" s="25">
        <v>0.0</v>
      </c>
      <c r="R877" s="23">
        <v>0.0</v>
      </c>
      <c r="S877" s="27">
        <v>0.0</v>
      </c>
      <c r="T877" s="21">
        <v>0.0</v>
      </c>
      <c r="U877" s="21">
        <v>0.0</v>
      </c>
      <c r="V877" s="25">
        <v>0.0</v>
      </c>
      <c r="W877" s="23">
        <v>0.0</v>
      </c>
      <c r="X877" s="23"/>
      <c r="Y877" s="21">
        <v>0.0</v>
      </c>
      <c r="Z877" s="21">
        <v>0.0</v>
      </c>
      <c r="AA877" s="25">
        <v>0.0</v>
      </c>
      <c r="AB877" s="23">
        <v>0.0</v>
      </c>
      <c r="AC877" s="24">
        <v>0.0</v>
      </c>
      <c r="AD877" s="21">
        <v>0.0</v>
      </c>
      <c r="AE877" s="21">
        <v>0.0</v>
      </c>
      <c r="AF877" s="25">
        <v>0.0</v>
      </c>
      <c r="AG877" s="23">
        <v>0.0</v>
      </c>
      <c r="AH877" s="27">
        <v>0.0</v>
      </c>
      <c r="AI877" s="21">
        <v>0.0</v>
      </c>
      <c r="AJ877" s="21">
        <v>0.0</v>
      </c>
    </row>
    <row r="878" hidden="1">
      <c r="A878" s="26"/>
      <c r="B878" s="26"/>
      <c r="C878" s="26"/>
      <c r="D878" s="26"/>
      <c r="E878" s="26"/>
      <c r="F878" s="21">
        <v>0.0</v>
      </c>
      <c r="G878" s="22">
        <v>0.0</v>
      </c>
      <c r="H878" s="23"/>
      <c r="I878" s="23">
        <v>0.1</v>
      </c>
      <c r="J878" s="23">
        <v>0.0</v>
      </c>
      <c r="K878" s="24">
        <v>0.0</v>
      </c>
      <c r="L878" s="25">
        <v>0.0</v>
      </c>
      <c r="M878" s="23">
        <v>0.0</v>
      </c>
      <c r="N878" s="26"/>
      <c r="O878" s="21">
        <v>0.0</v>
      </c>
      <c r="P878" s="21">
        <v>0.0</v>
      </c>
      <c r="Q878" s="25">
        <v>0.0</v>
      </c>
      <c r="R878" s="23">
        <v>0.0</v>
      </c>
      <c r="S878" s="27">
        <v>0.0</v>
      </c>
      <c r="T878" s="21">
        <v>0.0</v>
      </c>
      <c r="U878" s="21">
        <v>0.0</v>
      </c>
      <c r="V878" s="25">
        <v>0.0</v>
      </c>
      <c r="W878" s="23">
        <v>0.0</v>
      </c>
      <c r="X878" s="23"/>
      <c r="Y878" s="21">
        <v>0.0</v>
      </c>
      <c r="Z878" s="21">
        <v>0.0</v>
      </c>
      <c r="AA878" s="25">
        <v>0.0</v>
      </c>
      <c r="AB878" s="23">
        <v>0.0</v>
      </c>
      <c r="AC878" s="24">
        <v>0.0</v>
      </c>
      <c r="AD878" s="21">
        <v>0.0</v>
      </c>
      <c r="AE878" s="21">
        <v>0.0</v>
      </c>
      <c r="AF878" s="25">
        <v>0.0</v>
      </c>
      <c r="AG878" s="23">
        <v>0.0</v>
      </c>
      <c r="AH878" s="27">
        <v>0.0</v>
      </c>
      <c r="AI878" s="21">
        <v>0.0</v>
      </c>
      <c r="AJ878" s="21">
        <v>0.0</v>
      </c>
    </row>
    <row r="879" hidden="1">
      <c r="A879" s="26"/>
      <c r="B879" s="26"/>
      <c r="C879" s="26"/>
      <c r="D879" s="26"/>
      <c r="E879" s="26"/>
      <c r="F879" s="21">
        <v>0.0</v>
      </c>
      <c r="G879" s="22">
        <v>0.0</v>
      </c>
      <c r="H879" s="23"/>
      <c r="I879" s="23">
        <v>0.1</v>
      </c>
      <c r="J879" s="23">
        <v>0.0</v>
      </c>
      <c r="K879" s="24">
        <v>0.0</v>
      </c>
      <c r="L879" s="25">
        <v>0.0</v>
      </c>
      <c r="M879" s="23">
        <v>0.0</v>
      </c>
      <c r="N879" s="26"/>
      <c r="O879" s="21">
        <v>0.0</v>
      </c>
      <c r="P879" s="21">
        <v>0.0</v>
      </c>
      <c r="Q879" s="25">
        <v>0.0</v>
      </c>
      <c r="R879" s="23">
        <v>0.0</v>
      </c>
      <c r="S879" s="27">
        <v>0.0</v>
      </c>
      <c r="T879" s="21">
        <v>0.0</v>
      </c>
      <c r="U879" s="21">
        <v>0.0</v>
      </c>
      <c r="V879" s="25">
        <v>0.0</v>
      </c>
      <c r="W879" s="23">
        <v>0.0</v>
      </c>
      <c r="X879" s="23"/>
      <c r="Y879" s="21">
        <v>0.0</v>
      </c>
      <c r="Z879" s="21">
        <v>0.0</v>
      </c>
      <c r="AA879" s="25">
        <v>0.0</v>
      </c>
      <c r="AB879" s="23">
        <v>0.0</v>
      </c>
      <c r="AC879" s="24">
        <v>0.0</v>
      </c>
      <c r="AD879" s="21">
        <v>0.0</v>
      </c>
      <c r="AE879" s="21">
        <v>0.0</v>
      </c>
      <c r="AF879" s="25">
        <v>0.0</v>
      </c>
      <c r="AG879" s="23">
        <v>0.0</v>
      </c>
      <c r="AH879" s="27">
        <v>0.0</v>
      </c>
      <c r="AI879" s="21">
        <v>0.0</v>
      </c>
      <c r="AJ879" s="21">
        <v>0.0</v>
      </c>
    </row>
    <row r="880" hidden="1">
      <c r="A880" s="26"/>
      <c r="B880" s="26"/>
      <c r="C880" s="26"/>
      <c r="D880" s="26"/>
      <c r="E880" s="26"/>
      <c r="F880" s="21">
        <v>0.0</v>
      </c>
      <c r="G880" s="22">
        <v>0.0</v>
      </c>
      <c r="H880" s="23"/>
      <c r="I880" s="23">
        <v>0.1</v>
      </c>
      <c r="J880" s="23">
        <v>0.0</v>
      </c>
      <c r="K880" s="24">
        <v>0.0</v>
      </c>
      <c r="L880" s="25">
        <v>0.0</v>
      </c>
      <c r="M880" s="23">
        <v>0.0</v>
      </c>
      <c r="N880" s="26"/>
      <c r="O880" s="21">
        <v>0.0</v>
      </c>
      <c r="P880" s="21">
        <v>0.0</v>
      </c>
      <c r="Q880" s="25">
        <v>0.0</v>
      </c>
      <c r="R880" s="23">
        <v>0.0</v>
      </c>
      <c r="S880" s="27">
        <v>0.0</v>
      </c>
      <c r="T880" s="21">
        <v>0.0</v>
      </c>
      <c r="U880" s="21">
        <v>0.0</v>
      </c>
      <c r="V880" s="25">
        <v>0.0</v>
      </c>
      <c r="W880" s="23">
        <v>0.0</v>
      </c>
      <c r="X880" s="23"/>
      <c r="Y880" s="21">
        <v>0.0</v>
      </c>
      <c r="Z880" s="21">
        <v>0.0</v>
      </c>
      <c r="AA880" s="25">
        <v>0.0</v>
      </c>
      <c r="AB880" s="23">
        <v>0.0</v>
      </c>
      <c r="AC880" s="24">
        <v>0.0</v>
      </c>
      <c r="AD880" s="21">
        <v>0.0</v>
      </c>
      <c r="AE880" s="21">
        <v>0.0</v>
      </c>
      <c r="AF880" s="25">
        <v>0.0</v>
      </c>
      <c r="AG880" s="23">
        <v>0.0</v>
      </c>
      <c r="AH880" s="27">
        <v>0.0</v>
      </c>
      <c r="AI880" s="21">
        <v>0.0</v>
      </c>
      <c r="AJ880" s="21">
        <v>0.0</v>
      </c>
    </row>
    <row r="881" hidden="1">
      <c r="A881" s="26"/>
      <c r="B881" s="26"/>
      <c r="C881" s="26"/>
      <c r="D881" s="26"/>
      <c r="E881" s="26"/>
      <c r="F881" s="21">
        <v>0.0</v>
      </c>
      <c r="G881" s="22">
        <v>0.0</v>
      </c>
      <c r="H881" s="23"/>
      <c r="I881" s="23">
        <v>0.1</v>
      </c>
      <c r="J881" s="23">
        <v>0.0</v>
      </c>
      <c r="K881" s="24">
        <v>0.0</v>
      </c>
      <c r="L881" s="25">
        <v>0.0</v>
      </c>
      <c r="M881" s="23">
        <v>0.0</v>
      </c>
      <c r="N881" s="26"/>
      <c r="O881" s="21">
        <v>0.0</v>
      </c>
      <c r="P881" s="21">
        <v>0.0</v>
      </c>
      <c r="Q881" s="25">
        <v>0.0</v>
      </c>
      <c r="R881" s="23">
        <v>0.0</v>
      </c>
      <c r="S881" s="27">
        <v>0.0</v>
      </c>
      <c r="T881" s="21">
        <v>0.0</v>
      </c>
      <c r="U881" s="21">
        <v>0.0</v>
      </c>
      <c r="V881" s="25">
        <v>0.0</v>
      </c>
      <c r="W881" s="23">
        <v>0.0</v>
      </c>
      <c r="X881" s="23"/>
      <c r="Y881" s="21">
        <v>0.0</v>
      </c>
      <c r="Z881" s="21">
        <v>0.0</v>
      </c>
      <c r="AA881" s="25">
        <v>0.0</v>
      </c>
      <c r="AB881" s="23">
        <v>0.0</v>
      </c>
      <c r="AC881" s="24">
        <v>0.0</v>
      </c>
      <c r="AD881" s="21">
        <v>0.0</v>
      </c>
      <c r="AE881" s="21">
        <v>0.0</v>
      </c>
      <c r="AF881" s="25">
        <v>0.0</v>
      </c>
      <c r="AG881" s="23">
        <v>0.0</v>
      </c>
      <c r="AH881" s="27">
        <v>0.0</v>
      </c>
      <c r="AI881" s="21">
        <v>0.0</v>
      </c>
      <c r="AJ881" s="21">
        <v>0.0</v>
      </c>
    </row>
    <row r="882" hidden="1">
      <c r="A882" s="26"/>
      <c r="B882" s="26"/>
      <c r="C882" s="26"/>
      <c r="D882" s="26"/>
      <c r="E882" s="26"/>
      <c r="F882" s="21">
        <v>0.0</v>
      </c>
      <c r="G882" s="22">
        <v>0.0</v>
      </c>
      <c r="H882" s="23"/>
      <c r="I882" s="23">
        <v>0.1</v>
      </c>
      <c r="J882" s="23">
        <v>0.0</v>
      </c>
      <c r="K882" s="24">
        <v>0.0</v>
      </c>
      <c r="L882" s="25">
        <v>0.0</v>
      </c>
      <c r="M882" s="23">
        <v>0.0</v>
      </c>
      <c r="N882" s="26"/>
      <c r="O882" s="21">
        <v>0.0</v>
      </c>
      <c r="P882" s="21">
        <v>0.0</v>
      </c>
      <c r="Q882" s="25">
        <v>0.0</v>
      </c>
      <c r="R882" s="23">
        <v>0.0</v>
      </c>
      <c r="S882" s="27">
        <v>0.0</v>
      </c>
      <c r="T882" s="21">
        <v>0.0</v>
      </c>
      <c r="U882" s="21">
        <v>0.0</v>
      </c>
      <c r="V882" s="25">
        <v>0.0</v>
      </c>
      <c r="W882" s="23">
        <v>0.0</v>
      </c>
      <c r="X882" s="23"/>
      <c r="Y882" s="21">
        <v>0.0</v>
      </c>
      <c r="Z882" s="21">
        <v>0.0</v>
      </c>
      <c r="AA882" s="25">
        <v>0.0</v>
      </c>
      <c r="AB882" s="23">
        <v>0.0</v>
      </c>
      <c r="AC882" s="24">
        <v>0.0</v>
      </c>
      <c r="AD882" s="21">
        <v>0.0</v>
      </c>
      <c r="AE882" s="21">
        <v>0.0</v>
      </c>
      <c r="AF882" s="25">
        <v>0.0</v>
      </c>
      <c r="AG882" s="23">
        <v>0.0</v>
      </c>
      <c r="AH882" s="27">
        <v>0.0</v>
      </c>
      <c r="AI882" s="21">
        <v>0.0</v>
      </c>
      <c r="AJ882" s="21">
        <v>0.0</v>
      </c>
    </row>
    <row r="883" hidden="1">
      <c r="A883" s="26"/>
      <c r="B883" s="26"/>
      <c r="C883" s="26"/>
      <c r="D883" s="26"/>
      <c r="E883" s="26"/>
      <c r="F883" s="21">
        <v>0.0</v>
      </c>
      <c r="G883" s="22">
        <v>0.0</v>
      </c>
      <c r="H883" s="23"/>
      <c r="I883" s="23">
        <v>0.1</v>
      </c>
      <c r="J883" s="23">
        <v>0.0</v>
      </c>
      <c r="K883" s="24">
        <v>0.0</v>
      </c>
      <c r="L883" s="25">
        <v>0.0</v>
      </c>
      <c r="M883" s="23">
        <v>0.0</v>
      </c>
      <c r="N883" s="26"/>
      <c r="O883" s="21">
        <v>0.0</v>
      </c>
      <c r="P883" s="21">
        <v>0.0</v>
      </c>
      <c r="Q883" s="25">
        <v>0.0</v>
      </c>
      <c r="R883" s="23">
        <v>0.0</v>
      </c>
      <c r="S883" s="27">
        <v>0.0</v>
      </c>
      <c r="T883" s="21">
        <v>0.0</v>
      </c>
      <c r="U883" s="21">
        <v>0.0</v>
      </c>
      <c r="V883" s="25">
        <v>0.0</v>
      </c>
      <c r="W883" s="23">
        <v>0.0</v>
      </c>
      <c r="X883" s="23"/>
      <c r="Y883" s="21">
        <v>0.0</v>
      </c>
      <c r="Z883" s="21">
        <v>0.0</v>
      </c>
      <c r="AA883" s="25">
        <v>0.0</v>
      </c>
      <c r="AB883" s="23">
        <v>0.0</v>
      </c>
      <c r="AC883" s="24">
        <v>0.0</v>
      </c>
      <c r="AD883" s="21">
        <v>0.0</v>
      </c>
      <c r="AE883" s="21">
        <v>0.0</v>
      </c>
      <c r="AF883" s="25">
        <v>0.0</v>
      </c>
      <c r="AG883" s="23">
        <v>0.0</v>
      </c>
      <c r="AH883" s="27">
        <v>0.0</v>
      </c>
      <c r="AI883" s="21">
        <v>0.0</v>
      </c>
      <c r="AJ883" s="21">
        <v>0.0</v>
      </c>
    </row>
    <row r="884" hidden="1">
      <c r="A884" s="26"/>
      <c r="B884" s="26"/>
      <c r="C884" s="26"/>
      <c r="D884" s="26"/>
      <c r="E884" s="26"/>
      <c r="F884" s="21">
        <v>0.0</v>
      </c>
      <c r="G884" s="22">
        <v>0.0</v>
      </c>
      <c r="H884" s="23"/>
      <c r="I884" s="23">
        <v>0.1</v>
      </c>
      <c r="J884" s="23">
        <v>0.0</v>
      </c>
      <c r="K884" s="24">
        <v>0.0</v>
      </c>
      <c r="L884" s="25">
        <v>0.0</v>
      </c>
      <c r="M884" s="23">
        <v>0.0</v>
      </c>
      <c r="N884" s="26"/>
      <c r="O884" s="21">
        <v>0.0</v>
      </c>
      <c r="P884" s="21">
        <v>0.0</v>
      </c>
      <c r="Q884" s="25">
        <v>0.0</v>
      </c>
      <c r="R884" s="23">
        <v>0.0</v>
      </c>
      <c r="S884" s="27">
        <v>0.0</v>
      </c>
      <c r="T884" s="21">
        <v>0.0</v>
      </c>
      <c r="U884" s="21">
        <v>0.0</v>
      </c>
      <c r="V884" s="25">
        <v>0.0</v>
      </c>
      <c r="W884" s="23">
        <v>0.0</v>
      </c>
      <c r="X884" s="23"/>
      <c r="Y884" s="21">
        <v>0.0</v>
      </c>
      <c r="Z884" s="21">
        <v>0.0</v>
      </c>
      <c r="AA884" s="25">
        <v>0.0</v>
      </c>
      <c r="AB884" s="23">
        <v>0.0</v>
      </c>
      <c r="AC884" s="24">
        <v>0.0</v>
      </c>
      <c r="AD884" s="21">
        <v>0.0</v>
      </c>
      <c r="AE884" s="21">
        <v>0.0</v>
      </c>
      <c r="AF884" s="25">
        <v>0.0</v>
      </c>
      <c r="AG884" s="23">
        <v>0.0</v>
      </c>
      <c r="AH884" s="27">
        <v>0.0</v>
      </c>
      <c r="AI884" s="21">
        <v>0.0</v>
      </c>
      <c r="AJ884" s="21">
        <v>0.0</v>
      </c>
    </row>
    <row r="885" hidden="1">
      <c r="A885" s="26"/>
      <c r="B885" s="26"/>
      <c r="C885" s="26"/>
      <c r="D885" s="26"/>
      <c r="E885" s="26"/>
      <c r="F885" s="21">
        <v>0.0</v>
      </c>
      <c r="G885" s="22">
        <v>0.0</v>
      </c>
      <c r="H885" s="23"/>
      <c r="I885" s="23">
        <v>0.1</v>
      </c>
      <c r="J885" s="23">
        <v>0.0</v>
      </c>
      <c r="K885" s="24">
        <v>0.0</v>
      </c>
      <c r="L885" s="25">
        <v>0.0</v>
      </c>
      <c r="M885" s="23">
        <v>0.0</v>
      </c>
      <c r="N885" s="26"/>
      <c r="O885" s="21">
        <v>0.0</v>
      </c>
      <c r="P885" s="21">
        <v>0.0</v>
      </c>
      <c r="Q885" s="25">
        <v>0.0</v>
      </c>
      <c r="R885" s="23">
        <v>0.0</v>
      </c>
      <c r="S885" s="27">
        <v>0.0</v>
      </c>
      <c r="T885" s="21">
        <v>0.0</v>
      </c>
      <c r="U885" s="21">
        <v>0.0</v>
      </c>
      <c r="V885" s="25">
        <v>0.0</v>
      </c>
      <c r="W885" s="23">
        <v>0.0</v>
      </c>
      <c r="X885" s="23"/>
      <c r="Y885" s="21">
        <v>0.0</v>
      </c>
      <c r="Z885" s="21">
        <v>0.0</v>
      </c>
      <c r="AA885" s="25">
        <v>0.0</v>
      </c>
      <c r="AB885" s="23">
        <v>0.0</v>
      </c>
      <c r="AC885" s="24">
        <v>0.0</v>
      </c>
      <c r="AD885" s="21">
        <v>0.0</v>
      </c>
      <c r="AE885" s="21">
        <v>0.0</v>
      </c>
      <c r="AF885" s="25">
        <v>0.0</v>
      </c>
      <c r="AG885" s="23">
        <v>0.0</v>
      </c>
      <c r="AH885" s="27">
        <v>0.0</v>
      </c>
      <c r="AI885" s="21">
        <v>0.0</v>
      </c>
      <c r="AJ885" s="21">
        <v>0.0</v>
      </c>
    </row>
    <row r="886" hidden="1">
      <c r="A886" s="26"/>
      <c r="B886" s="26"/>
      <c r="C886" s="26"/>
      <c r="D886" s="26"/>
      <c r="E886" s="26"/>
      <c r="F886" s="21">
        <v>0.0</v>
      </c>
      <c r="G886" s="22">
        <v>0.0</v>
      </c>
      <c r="H886" s="23"/>
      <c r="I886" s="23">
        <v>0.1</v>
      </c>
      <c r="J886" s="23">
        <v>0.0</v>
      </c>
      <c r="K886" s="24">
        <v>0.0</v>
      </c>
      <c r="L886" s="25">
        <v>0.0</v>
      </c>
      <c r="M886" s="23">
        <v>0.0</v>
      </c>
      <c r="N886" s="26"/>
      <c r="O886" s="21">
        <v>0.0</v>
      </c>
      <c r="P886" s="21">
        <v>0.0</v>
      </c>
      <c r="Q886" s="25">
        <v>0.0</v>
      </c>
      <c r="R886" s="23">
        <v>0.0</v>
      </c>
      <c r="S886" s="27">
        <v>0.0</v>
      </c>
      <c r="T886" s="21">
        <v>0.0</v>
      </c>
      <c r="U886" s="21">
        <v>0.0</v>
      </c>
      <c r="V886" s="25">
        <v>0.0</v>
      </c>
      <c r="W886" s="23">
        <v>0.0</v>
      </c>
      <c r="X886" s="23"/>
      <c r="Y886" s="21">
        <v>0.0</v>
      </c>
      <c r="Z886" s="21">
        <v>0.0</v>
      </c>
      <c r="AA886" s="25">
        <v>0.0</v>
      </c>
      <c r="AB886" s="23">
        <v>0.0</v>
      </c>
      <c r="AC886" s="24">
        <v>0.0</v>
      </c>
      <c r="AD886" s="21">
        <v>0.0</v>
      </c>
      <c r="AE886" s="21">
        <v>0.0</v>
      </c>
      <c r="AF886" s="25">
        <v>0.0</v>
      </c>
      <c r="AG886" s="23">
        <v>0.0</v>
      </c>
      <c r="AH886" s="27">
        <v>0.0</v>
      </c>
      <c r="AI886" s="21">
        <v>0.0</v>
      </c>
      <c r="AJ886" s="21">
        <v>0.0</v>
      </c>
    </row>
    <row r="887" hidden="1">
      <c r="A887" s="26"/>
      <c r="B887" s="26"/>
      <c r="C887" s="26"/>
      <c r="D887" s="26"/>
      <c r="E887" s="26"/>
      <c r="F887" s="21">
        <v>0.0</v>
      </c>
      <c r="G887" s="22">
        <v>0.0</v>
      </c>
      <c r="H887" s="23"/>
      <c r="I887" s="23">
        <v>0.1</v>
      </c>
      <c r="J887" s="23">
        <v>0.0</v>
      </c>
      <c r="K887" s="24">
        <v>0.0</v>
      </c>
      <c r="L887" s="25">
        <v>0.0</v>
      </c>
      <c r="M887" s="23">
        <v>0.0</v>
      </c>
      <c r="N887" s="26"/>
      <c r="O887" s="21">
        <v>0.0</v>
      </c>
      <c r="P887" s="21">
        <v>0.0</v>
      </c>
      <c r="Q887" s="25">
        <v>0.0</v>
      </c>
      <c r="R887" s="23">
        <v>0.0</v>
      </c>
      <c r="S887" s="27">
        <v>0.0</v>
      </c>
      <c r="T887" s="21">
        <v>0.0</v>
      </c>
      <c r="U887" s="21">
        <v>0.0</v>
      </c>
      <c r="V887" s="25">
        <v>0.0</v>
      </c>
      <c r="W887" s="23">
        <v>0.0</v>
      </c>
      <c r="X887" s="23"/>
      <c r="Y887" s="21">
        <v>0.0</v>
      </c>
      <c r="Z887" s="21">
        <v>0.0</v>
      </c>
      <c r="AA887" s="25">
        <v>0.0</v>
      </c>
      <c r="AB887" s="23">
        <v>0.0</v>
      </c>
      <c r="AC887" s="24">
        <v>0.0</v>
      </c>
      <c r="AD887" s="21">
        <v>0.0</v>
      </c>
      <c r="AE887" s="21">
        <v>0.0</v>
      </c>
      <c r="AF887" s="25">
        <v>0.0</v>
      </c>
      <c r="AG887" s="23">
        <v>0.0</v>
      </c>
      <c r="AH887" s="27">
        <v>0.0</v>
      </c>
      <c r="AI887" s="21">
        <v>0.0</v>
      </c>
      <c r="AJ887" s="21">
        <v>0.0</v>
      </c>
    </row>
    <row r="888" hidden="1">
      <c r="A888" s="26"/>
      <c r="B888" s="26"/>
      <c r="C888" s="26"/>
      <c r="D888" s="26"/>
      <c r="E888" s="26"/>
      <c r="F888" s="21">
        <v>0.0</v>
      </c>
      <c r="G888" s="22">
        <v>0.0</v>
      </c>
      <c r="H888" s="23"/>
      <c r="I888" s="23">
        <v>0.1</v>
      </c>
      <c r="J888" s="23">
        <v>0.0</v>
      </c>
      <c r="K888" s="24">
        <v>0.0</v>
      </c>
      <c r="L888" s="25">
        <v>0.0</v>
      </c>
      <c r="M888" s="23">
        <v>0.0</v>
      </c>
      <c r="N888" s="26"/>
      <c r="O888" s="21">
        <v>0.0</v>
      </c>
      <c r="P888" s="21">
        <v>0.0</v>
      </c>
      <c r="Q888" s="25">
        <v>0.0</v>
      </c>
      <c r="R888" s="23">
        <v>0.0</v>
      </c>
      <c r="S888" s="27">
        <v>0.0</v>
      </c>
      <c r="T888" s="21">
        <v>0.0</v>
      </c>
      <c r="U888" s="21">
        <v>0.0</v>
      </c>
      <c r="V888" s="25">
        <v>0.0</v>
      </c>
      <c r="W888" s="23">
        <v>0.0</v>
      </c>
      <c r="X888" s="23"/>
      <c r="Y888" s="21">
        <v>0.0</v>
      </c>
      <c r="Z888" s="21">
        <v>0.0</v>
      </c>
      <c r="AA888" s="25">
        <v>0.0</v>
      </c>
      <c r="AB888" s="23">
        <v>0.0</v>
      </c>
      <c r="AC888" s="24">
        <v>0.0</v>
      </c>
      <c r="AD888" s="21">
        <v>0.0</v>
      </c>
      <c r="AE888" s="21">
        <v>0.0</v>
      </c>
      <c r="AF888" s="25">
        <v>0.0</v>
      </c>
      <c r="AG888" s="23">
        <v>0.0</v>
      </c>
      <c r="AH888" s="27">
        <v>0.0</v>
      </c>
      <c r="AI888" s="21">
        <v>0.0</v>
      </c>
      <c r="AJ888" s="21">
        <v>0.0</v>
      </c>
    </row>
    <row r="889" hidden="1">
      <c r="A889" s="26"/>
      <c r="B889" s="26"/>
      <c r="C889" s="26"/>
      <c r="D889" s="26"/>
      <c r="E889" s="26"/>
      <c r="F889" s="21">
        <v>0.0</v>
      </c>
      <c r="G889" s="22">
        <v>0.0</v>
      </c>
      <c r="H889" s="23"/>
      <c r="I889" s="23">
        <v>0.1</v>
      </c>
      <c r="J889" s="23">
        <v>0.0</v>
      </c>
      <c r="K889" s="24">
        <v>0.0</v>
      </c>
      <c r="L889" s="25">
        <v>0.0</v>
      </c>
      <c r="M889" s="23">
        <v>0.0</v>
      </c>
      <c r="N889" s="26"/>
      <c r="O889" s="21">
        <v>0.0</v>
      </c>
      <c r="P889" s="21">
        <v>0.0</v>
      </c>
      <c r="Q889" s="25">
        <v>0.0</v>
      </c>
      <c r="R889" s="23">
        <v>0.0</v>
      </c>
      <c r="S889" s="27">
        <v>0.0</v>
      </c>
      <c r="T889" s="21">
        <v>0.0</v>
      </c>
      <c r="U889" s="21">
        <v>0.0</v>
      </c>
      <c r="V889" s="25">
        <v>0.0</v>
      </c>
      <c r="W889" s="23">
        <v>0.0</v>
      </c>
      <c r="X889" s="23"/>
      <c r="Y889" s="21">
        <v>0.0</v>
      </c>
      <c r="Z889" s="21">
        <v>0.0</v>
      </c>
      <c r="AA889" s="25">
        <v>0.0</v>
      </c>
      <c r="AB889" s="23">
        <v>0.0</v>
      </c>
      <c r="AC889" s="24">
        <v>0.0</v>
      </c>
      <c r="AD889" s="21">
        <v>0.0</v>
      </c>
      <c r="AE889" s="21">
        <v>0.0</v>
      </c>
      <c r="AF889" s="25">
        <v>0.0</v>
      </c>
      <c r="AG889" s="23">
        <v>0.0</v>
      </c>
      <c r="AH889" s="27">
        <v>0.0</v>
      </c>
      <c r="AI889" s="21">
        <v>0.0</v>
      </c>
      <c r="AJ889" s="21">
        <v>0.0</v>
      </c>
    </row>
    <row r="890" hidden="1">
      <c r="A890" s="26"/>
      <c r="B890" s="26"/>
      <c r="C890" s="26"/>
      <c r="D890" s="26"/>
      <c r="E890" s="26"/>
      <c r="F890" s="21">
        <v>0.0</v>
      </c>
      <c r="G890" s="22">
        <v>0.0</v>
      </c>
      <c r="H890" s="23"/>
      <c r="I890" s="23">
        <v>0.1</v>
      </c>
      <c r="J890" s="23">
        <v>0.0</v>
      </c>
      <c r="K890" s="24">
        <v>0.0</v>
      </c>
      <c r="L890" s="25">
        <v>0.0</v>
      </c>
      <c r="M890" s="23">
        <v>0.0</v>
      </c>
      <c r="N890" s="26"/>
      <c r="O890" s="21">
        <v>0.0</v>
      </c>
      <c r="P890" s="21">
        <v>0.0</v>
      </c>
      <c r="Q890" s="25">
        <v>0.0</v>
      </c>
      <c r="R890" s="23">
        <v>0.0</v>
      </c>
      <c r="S890" s="27">
        <v>0.0</v>
      </c>
      <c r="T890" s="21">
        <v>0.0</v>
      </c>
      <c r="U890" s="21">
        <v>0.0</v>
      </c>
      <c r="V890" s="25">
        <v>0.0</v>
      </c>
      <c r="W890" s="23">
        <v>0.0</v>
      </c>
      <c r="X890" s="23"/>
      <c r="Y890" s="21">
        <v>0.0</v>
      </c>
      <c r="Z890" s="21">
        <v>0.0</v>
      </c>
      <c r="AA890" s="25">
        <v>0.0</v>
      </c>
      <c r="AB890" s="23">
        <v>0.0</v>
      </c>
      <c r="AC890" s="24">
        <v>0.0</v>
      </c>
      <c r="AD890" s="21">
        <v>0.0</v>
      </c>
      <c r="AE890" s="21">
        <v>0.0</v>
      </c>
      <c r="AF890" s="25">
        <v>0.0</v>
      </c>
      <c r="AG890" s="23">
        <v>0.0</v>
      </c>
      <c r="AH890" s="27">
        <v>0.0</v>
      </c>
      <c r="AI890" s="21">
        <v>0.0</v>
      </c>
      <c r="AJ890" s="21">
        <v>0.0</v>
      </c>
    </row>
    <row r="891" hidden="1">
      <c r="A891" s="26"/>
      <c r="B891" s="26"/>
      <c r="C891" s="26"/>
      <c r="D891" s="26"/>
      <c r="E891" s="26"/>
      <c r="F891" s="21">
        <v>0.0</v>
      </c>
      <c r="G891" s="22">
        <v>0.0</v>
      </c>
      <c r="H891" s="23"/>
      <c r="I891" s="23">
        <v>0.1</v>
      </c>
      <c r="J891" s="23">
        <v>0.0</v>
      </c>
      <c r="K891" s="24">
        <v>0.0</v>
      </c>
      <c r="L891" s="25">
        <v>0.0</v>
      </c>
      <c r="M891" s="23">
        <v>0.0</v>
      </c>
      <c r="N891" s="26"/>
      <c r="O891" s="21">
        <v>0.0</v>
      </c>
      <c r="P891" s="21">
        <v>0.0</v>
      </c>
      <c r="Q891" s="25">
        <v>0.0</v>
      </c>
      <c r="R891" s="23">
        <v>0.0</v>
      </c>
      <c r="S891" s="27">
        <v>0.0</v>
      </c>
      <c r="T891" s="21">
        <v>0.0</v>
      </c>
      <c r="U891" s="21">
        <v>0.0</v>
      </c>
      <c r="V891" s="25">
        <v>0.0</v>
      </c>
      <c r="W891" s="23">
        <v>0.0</v>
      </c>
      <c r="X891" s="23"/>
      <c r="Y891" s="21">
        <v>0.0</v>
      </c>
      <c r="Z891" s="21">
        <v>0.0</v>
      </c>
      <c r="AA891" s="25">
        <v>0.0</v>
      </c>
      <c r="AB891" s="23">
        <v>0.0</v>
      </c>
      <c r="AC891" s="24">
        <v>0.0</v>
      </c>
      <c r="AD891" s="21">
        <v>0.0</v>
      </c>
      <c r="AE891" s="21">
        <v>0.0</v>
      </c>
      <c r="AF891" s="25">
        <v>0.0</v>
      </c>
      <c r="AG891" s="23">
        <v>0.0</v>
      </c>
      <c r="AH891" s="27">
        <v>0.0</v>
      </c>
      <c r="AI891" s="21">
        <v>0.0</v>
      </c>
      <c r="AJ891" s="21">
        <v>0.0</v>
      </c>
    </row>
    <row r="892" hidden="1">
      <c r="A892" s="26"/>
      <c r="B892" s="26"/>
      <c r="C892" s="26"/>
      <c r="D892" s="26"/>
      <c r="E892" s="26"/>
      <c r="F892" s="21">
        <v>0.0</v>
      </c>
      <c r="G892" s="22">
        <v>0.0</v>
      </c>
      <c r="H892" s="23"/>
      <c r="I892" s="23">
        <v>0.1</v>
      </c>
      <c r="J892" s="23">
        <v>0.0</v>
      </c>
      <c r="K892" s="24">
        <v>0.0</v>
      </c>
      <c r="L892" s="25">
        <v>0.0</v>
      </c>
      <c r="M892" s="23">
        <v>0.0</v>
      </c>
      <c r="N892" s="26"/>
      <c r="O892" s="21">
        <v>0.0</v>
      </c>
      <c r="P892" s="21">
        <v>0.0</v>
      </c>
      <c r="Q892" s="25">
        <v>0.0</v>
      </c>
      <c r="R892" s="23">
        <v>0.0</v>
      </c>
      <c r="S892" s="27">
        <v>0.0</v>
      </c>
      <c r="T892" s="21">
        <v>0.0</v>
      </c>
      <c r="U892" s="21">
        <v>0.0</v>
      </c>
      <c r="V892" s="25">
        <v>0.0</v>
      </c>
      <c r="W892" s="23">
        <v>0.0</v>
      </c>
      <c r="X892" s="23"/>
      <c r="Y892" s="21">
        <v>0.0</v>
      </c>
      <c r="Z892" s="21">
        <v>0.0</v>
      </c>
      <c r="AA892" s="25">
        <v>0.0</v>
      </c>
      <c r="AB892" s="23">
        <v>0.0</v>
      </c>
      <c r="AC892" s="24">
        <v>0.0</v>
      </c>
      <c r="AD892" s="21">
        <v>0.0</v>
      </c>
      <c r="AE892" s="21">
        <v>0.0</v>
      </c>
      <c r="AF892" s="25">
        <v>0.0</v>
      </c>
      <c r="AG892" s="23">
        <v>0.0</v>
      </c>
      <c r="AH892" s="27">
        <v>0.0</v>
      </c>
      <c r="AI892" s="21">
        <v>0.0</v>
      </c>
      <c r="AJ892" s="21">
        <v>0.0</v>
      </c>
    </row>
    <row r="893" hidden="1">
      <c r="A893" s="26"/>
      <c r="B893" s="26"/>
      <c r="C893" s="26"/>
      <c r="D893" s="26"/>
      <c r="E893" s="26"/>
      <c r="F893" s="21">
        <v>0.0</v>
      </c>
      <c r="G893" s="22">
        <v>0.0</v>
      </c>
      <c r="H893" s="23"/>
      <c r="I893" s="23">
        <v>0.1</v>
      </c>
      <c r="J893" s="23">
        <v>0.0</v>
      </c>
      <c r="K893" s="24">
        <v>0.0</v>
      </c>
      <c r="L893" s="25">
        <v>0.0</v>
      </c>
      <c r="M893" s="23">
        <v>0.0</v>
      </c>
      <c r="N893" s="26"/>
      <c r="O893" s="21">
        <v>0.0</v>
      </c>
      <c r="P893" s="21">
        <v>0.0</v>
      </c>
      <c r="Q893" s="25">
        <v>0.0</v>
      </c>
      <c r="R893" s="23">
        <v>0.0</v>
      </c>
      <c r="S893" s="27">
        <v>0.0</v>
      </c>
      <c r="T893" s="21">
        <v>0.0</v>
      </c>
      <c r="U893" s="21">
        <v>0.0</v>
      </c>
      <c r="V893" s="25">
        <v>0.0</v>
      </c>
      <c r="W893" s="23">
        <v>0.0</v>
      </c>
      <c r="X893" s="23"/>
      <c r="Y893" s="21">
        <v>0.0</v>
      </c>
      <c r="Z893" s="21">
        <v>0.0</v>
      </c>
      <c r="AA893" s="25">
        <v>0.0</v>
      </c>
      <c r="AB893" s="23">
        <v>0.0</v>
      </c>
      <c r="AC893" s="24">
        <v>0.0</v>
      </c>
      <c r="AD893" s="21">
        <v>0.0</v>
      </c>
      <c r="AE893" s="21">
        <v>0.0</v>
      </c>
      <c r="AF893" s="25">
        <v>0.0</v>
      </c>
      <c r="AG893" s="23">
        <v>0.0</v>
      </c>
      <c r="AH893" s="27">
        <v>0.0</v>
      </c>
      <c r="AI893" s="21">
        <v>0.0</v>
      </c>
      <c r="AJ893" s="21">
        <v>0.0</v>
      </c>
    </row>
    <row r="894" hidden="1">
      <c r="A894" s="26"/>
      <c r="B894" s="26"/>
      <c r="C894" s="26"/>
      <c r="D894" s="26"/>
      <c r="E894" s="26"/>
      <c r="F894" s="21">
        <v>0.0</v>
      </c>
      <c r="G894" s="22">
        <v>0.0</v>
      </c>
      <c r="H894" s="23"/>
      <c r="I894" s="23">
        <v>0.1</v>
      </c>
      <c r="J894" s="23">
        <v>0.0</v>
      </c>
      <c r="K894" s="24">
        <v>0.0</v>
      </c>
      <c r="L894" s="25">
        <v>0.0</v>
      </c>
      <c r="M894" s="23">
        <v>0.0</v>
      </c>
      <c r="N894" s="26"/>
      <c r="O894" s="21">
        <v>0.0</v>
      </c>
      <c r="P894" s="21">
        <v>0.0</v>
      </c>
      <c r="Q894" s="25">
        <v>0.0</v>
      </c>
      <c r="R894" s="23">
        <v>0.0</v>
      </c>
      <c r="S894" s="27">
        <v>0.0</v>
      </c>
      <c r="T894" s="21">
        <v>0.0</v>
      </c>
      <c r="U894" s="21">
        <v>0.0</v>
      </c>
      <c r="V894" s="25">
        <v>0.0</v>
      </c>
      <c r="W894" s="23">
        <v>0.0</v>
      </c>
      <c r="X894" s="23"/>
      <c r="Y894" s="21">
        <v>0.0</v>
      </c>
      <c r="Z894" s="21">
        <v>0.0</v>
      </c>
      <c r="AA894" s="25">
        <v>0.0</v>
      </c>
      <c r="AB894" s="23">
        <v>0.0</v>
      </c>
      <c r="AC894" s="24">
        <v>0.0</v>
      </c>
      <c r="AD894" s="21">
        <v>0.0</v>
      </c>
      <c r="AE894" s="21">
        <v>0.0</v>
      </c>
      <c r="AF894" s="25">
        <v>0.0</v>
      </c>
      <c r="AG894" s="23">
        <v>0.0</v>
      </c>
      <c r="AH894" s="27">
        <v>0.0</v>
      </c>
      <c r="AI894" s="21">
        <v>0.0</v>
      </c>
      <c r="AJ894" s="21">
        <v>0.0</v>
      </c>
    </row>
    <row r="895" hidden="1">
      <c r="A895" s="26"/>
      <c r="B895" s="26"/>
      <c r="C895" s="26"/>
      <c r="D895" s="26"/>
      <c r="E895" s="26"/>
      <c r="F895" s="21">
        <v>0.0</v>
      </c>
      <c r="G895" s="22">
        <v>0.0</v>
      </c>
      <c r="H895" s="23"/>
      <c r="I895" s="23">
        <v>0.1</v>
      </c>
      <c r="J895" s="23">
        <v>0.0</v>
      </c>
      <c r="K895" s="24">
        <v>0.0</v>
      </c>
      <c r="L895" s="25">
        <v>0.0</v>
      </c>
      <c r="M895" s="23">
        <v>0.0</v>
      </c>
      <c r="N895" s="26"/>
      <c r="O895" s="21">
        <v>0.0</v>
      </c>
      <c r="P895" s="21">
        <v>0.0</v>
      </c>
      <c r="Q895" s="25">
        <v>0.0</v>
      </c>
      <c r="R895" s="23">
        <v>0.0</v>
      </c>
      <c r="S895" s="27">
        <v>0.0</v>
      </c>
      <c r="T895" s="21">
        <v>0.0</v>
      </c>
      <c r="U895" s="21">
        <v>0.0</v>
      </c>
      <c r="V895" s="25">
        <v>0.0</v>
      </c>
      <c r="W895" s="23">
        <v>0.0</v>
      </c>
      <c r="X895" s="23"/>
      <c r="Y895" s="21">
        <v>0.0</v>
      </c>
      <c r="Z895" s="21">
        <v>0.0</v>
      </c>
      <c r="AA895" s="25">
        <v>0.0</v>
      </c>
      <c r="AB895" s="23">
        <v>0.0</v>
      </c>
      <c r="AC895" s="24">
        <v>0.0</v>
      </c>
      <c r="AD895" s="21">
        <v>0.0</v>
      </c>
      <c r="AE895" s="21">
        <v>0.0</v>
      </c>
      <c r="AF895" s="25">
        <v>0.0</v>
      </c>
      <c r="AG895" s="23">
        <v>0.0</v>
      </c>
      <c r="AH895" s="27">
        <v>0.0</v>
      </c>
      <c r="AI895" s="21">
        <v>0.0</v>
      </c>
      <c r="AJ895" s="21">
        <v>0.0</v>
      </c>
    </row>
    <row r="896" hidden="1">
      <c r="A896" s="26"/>
      <c r="B896" s="26"/>
      <c r="C896" s="26"/>
      <c r="D896" s="26"/>
      <c r="E896" s="26"/>
      <c r="F896" s="21">
        <v>0.0</v>
      </c>
      <c r="G896" s="22">
        <v>0.0</v>
      </c>
      <c r="H896" s="23"/>
      <c r="I896" s="23">
        <v>0.1</v>
      </c>
      <c r="J896" s="23">
        <v>0.0</v>
      </c>
      <c r="K896" s="24">
        <v>0.0</v>
      </c>
      <c r="L896" s="25">
        <v>0.0</v>
      </c>
      <c r="M896" s="23">
        <v>0.0</v>
      </c>
      <c r="N896" s="26"/>
      <c r="O896" s="21">
        <v>0.0</v>
      </c>
      <c r="P896" s="21">
        <v>0.0</v>
      </c>
      <c r="Q896" s="25">
        <v>0.0</v>
      </c>
      <c r="R896" s="23">
        <v>0.0</v>
      </c>
      <c r="S896" s="27">
        <v>0.0</v>
      </c>
      <c r="T896" s="21">
        <v>0.0</v>
      </c>
      <c r="U896" s="21">
        <v>0.0</v>
      </c>
      <c r="V896" s="25">
        <v>0.0</v>
      </c>
      <c r="W896" s="23">
        <v>0.0</v>
      </c>
      <c r="X896" s="23"/>
      <c r="Y896" s="21">
        <v>0.0</v>
      </c>
      <c r="Z896" s="21">
        <v>0.0</v>
      </c>
      <c r="AA896" s="25">
        <v>0.0</v>
      </c>
      <c r="AB896" s="23">
        <v>0.0</v>
      </c>
      <c r="AC896" s="24">
        <v>0.0</v>
      </c>
      <c r="AD896" s="21">
        <v>0.0</v>
      </c>
      <c r="AE896" s="21">
        <v>0.0</v>
      </c>
      <c r="AF896" s="25">
        <v>0.0</v>
      </c>
      <c r="AG896" s="23">
        <v>0.0</v>
      </c>
      <c r="AH896" s="27">
        <v>0.0</v>
      </c>
      <c r="AI896" s="21">
        <v>0.0</v>
      </c>
      <c r="AJ896" s="21">
        <v>0.0</v>
      </c>
    </row>
    <row r="897" hidden="1">
      <c r="A897" s="26"/>
      <c r="B897" s="26"/>
      <c r="C897" s="26"/>
      <c r="D897" s="26"/>
      <c r="E897" s="26"/>
      <c r="F897" s="21">
        <v>0.0</v>
      </c>
      <c r="G897" s="22">
        <v>0.0</v>
      </c>
      <c r="H897" s="23"/>
      <c r="I897" s="23">
        <v>0.1</v>
      </c>
      <c r="J897" s="23">
        <v>0.0</v>
      </c>
      <c r="K897" s="24">
        <v>0.0</v>
      </c>
      <c r="L897" s="25">
        <v>0.0</v>
      </c>
      <c r="M897" s="23">
        <v>0.0</v>
      </c>
      <c r="N897" s="26"/>
      <c r="O897" s="21">
        <v>0.0</v>
      </c>
      <c r="P897" s="21">
        <v>0.0</v>
      </c>
      <c r="Q897" s="25">
        <v>0.0</v>
      </c>
      <c r="R897" s="23">
        <v>0.0</v>
      </c>
      <c r="S897" s="27">
        <v>0.0</v>
      </c>
      <c r="T897" s="21">
        <v>0.0</v>
      </c>
      <c r="U897" s="21">
        <v>0.0</v>
      </c>
      <c r="V897" s="25">
        <v>0.0</v>
      </c>
      <c r="W897" s="23">
        <v>0.0</v>
      </c>
      <c r="X897" s="23"/>
      <c r="Y897" s="21">
        <v>0.0</v>
      </c>
      <c r="Z897" s="21">
        <v>0.0</v>
      </c>
      <c r="AA897" s="25">
        <v>0.0</v>
      </c>
      <c r="AB897" s="23">
        <v>0.0</v>
      </c>
      <c r="AC897" s="24">
        <v>0.0</v>
      </c>
      <c r="AD897" s="21">
        <v>0.0</v>
      </c>
      <c r="AE897" s="21">
        <v>0.0</v>
      </c>
      <c r="AF897" s="25">
        <v>0.0</v>
      </c>
      <c r="AG897" s="23">
        <v>0.0</v>
      </c>
      <c r="AH897" s="27">
        <v>0.0</v>
      </c>
      <c r="AI897" s="21">
        <v>0.0</v>
      </c>
      <c r="AJ897" s="21">
        <v>0.0</v>
      </c>
    </row>
    <row r="898" hidden="1">
      <c r="A898" s="26"/>
      <c r="B898" s="26"/>
      <c r="C898" s="26"/>
      <c r="D898" s="26"/>
      <c r="E898" s="26"/>
      <c r="F898" s="21">
        <v>0.0</v>
      </c>
      <c r="G898" s="22">
        <v>0.0</v>
      </c>
      <c r="H898" s="23"/>
      <c r="I898" s="23">
        <v>0.1</v>
      </c>
      <c r="J898" s="23">
        <v>0.0</v>
      </c>
      <c r="K898" s="24">
        <v>0.0</v>
      </c>
      <c r="L898" s="25">
        <v>0.0</v>
      </c>
      <c r="M898" s="23">
        <v>0.0</v>
      </c>
      <c r="N898" s="26"/>
      <c r="O898" s="21">
        <v>0.0</v>
      </c>
      <c r="P898" s="21">
        <v>0.0</v>
      </c>
      <c r="Q898" s="25">
        <v>0.0</v>
      </c>
      <c r="R898" s="23">
        <v>0.0</v>
      </c>
      <c r="S898" s="27">
        <v>0.0</v>
      </c>
      <c r="T898" s="21">
        <v>0.0</v>
      </c>
      <c r="U898" s="21">
        <v>0.0</v>
      </c>
      <c r="V898" s="25">
        <v>0.0</v>
      </c>
      <c r="W898" s="23">
        <v>0.0</v>
      </c>
      <c r="X898" s="23"/>
      <c r="Y898" s="21">
        <v>0.0</v>
      </c>
      <c r="Z898" s="21">
        <v>0.0</v>
      </c>
      <c r="AA898" s="25">
        <v>0.0</v>
      </c>
      <c r="AB898" s="23">
        <v>0.0</v>
      </c>
      <c r="AC898" s="24">
        <v>0.0</v>
      </c>
      <c r="AD898" s="21">
        <v>0.0</v>
      </c>
      <c r="AE898" s="21">
        <v>0.0</v>
      </c>
      <c r="AF898" s="25">
        <v>0.0</v>
      </c>
      <c r="AG898" s="23">
        <v>0.0</v>
      </c>
      <c r="AH898" s="27">
        <v>0.0</v>
      </c>
      <c r="AI898" s="21">
        <v>0.0</v>
      </c>
      <c r="AJ898" s="21">
        <v>0.0</v>
      </c>
    </row>
    <row r="899" hidden="1">
      <c r="A899" s="26"/>
      <c r="B899" s="26"/>
      <c r="C899" s="26"/>
      <c r="D899" s="26"/>
      <c r="E899" s="26"/>
      <c r="F899" s="21">
        <v>0.0</v>
      </c>
      <c r="G899" s="22">
        <v>0.0</v>
      </c>
      <c r="H899" s="23"/>
      <c r="I899" s="23">
        <v>0.1</v>
      </c>
      <c r="J899" s="23">
        <v>0.0</v>
      </c>
      <c r="K899" s="24">
        <v>0.0</v>
      </c>
      <c r="L899" s="25">
        <v>0.0</v>
      </c>
      <c r="M899" s="23">
        <v>0.0</v>
      </c>
      <c r="N899" s="26"/>
      <c r="O899" s="21">
        <v>0.0</v>
      </c>
      <c r="P899" s="21">
        <v>0.0</v>
      </c>
      <c r="Q899" s="25">
        <v>0.0</v>
      </c>
      <c r="R899" s="23">
        <v>0.0</v>
      </c>
      <c r="S899" s="27">
        <v>0.0</v>
      </c>
      <c r="T899" s="21">
        <v>0.0</v>
      </c>
      <c r="U899" s="21">
        <v>0.0</v>
      </c>
      <c r="V899" s="25">
        <v>0.0</v>
      </c>
      <c r="W899" s="23">
        <v>0.0</v>
      </c>
      <c r="X899" s="23"/>
      <c r="Y899" s="21">
        <v>0.0</v>
      </c>
      <c r="Z899" s="21">
        <v>0.0</v>
      </c>
      <c r="AA899" s="25">
        <v>0.0</v>
      </c>
      <c r="AB899" s="23">
        <v>0.0</v>
      </c>
      <c r="AC899" s="24">
        <v>0.0</v>
      </c>
      <c r="AD899" s="21">
        <v>0.0</v>
      </c>
      <c r="AE899" s="21">
        <v>0.0</v>
      </c>
      <c r="AF899" s="25">
        <v>0.0</v>
      </c>
      <c r="AG899" s="23">
        <v>0.0</v>
      </c>
      <c r="AH899" s="27">
        <v>0.0</v>
      </c>
      <c r="AI899" s="21">
        <v>0.0</v>
      </c>
      <c r="AJ899" s="21">
        <v>0.0</v>
      </c>
    </row>
    <row r="900" hidden="1">
      <c r="A900" s="26"/>
      <c r="B900" s="26"/>
      <c r="C900" s="26"/>
      <c r="D900" s="26"/>
      <c r="E900" s="26"/>
      <c r="F900" s="21">
        <v>0.0</v>
      </c>
      <c r="G900" s="22">
        <v>0.0</v>
      </c>
      <c r="H900" s="23"/>
      <c r="I900" s="23">
        <v>0.1</v>
      </c>
      <c r="J900" s="23">
        <v>0.0</v>
      </c>
      <c r="K900" s="24">
        <v>0.0</v>
      </c>
      <c r="L900" s="25">
        <v>0.0</v>
      </c>
      <c r="M900" s="23">
        <v>0.0</v>
      </c>
      <c r="N900" s="26"/>
      <c r="O900" s="21">
        <v>0.0</v>
      </c>
      <c r="P900" s="21">
        <v>0.0</v>
      </c>
      <c r="Q900" s="25">
        <v>0.0</v>
      </c>
      <c r="R900" s="23">
        <v>0.0</v>
      </c>
      <c r="S900" s="27">
        <v>0.0</v>
      </c>
      <c r="T900" s="21">
        <v>0.0</v>
      </c>
      <c r="U900" s="21">
        <v>0.0</v>
      </c>
      <c r="V900" s="25">
        <v>0.0</v>
      </c>
      <c r="W900" s="23">
        <v>0.0</v>
      </c>
      <c r="X900" s="23"/>
      <c r="Y900" s="21">
        <v>0.0</v>
      </c>
      <c r="Z900" s="21">
        <v>0.0</v>
      </c>
      <c r="AA900" s="25">
        <v>0.0</v>
      </c>
      <c r="AB900" s="23">
        <v>0.0</v>
      </c>
      <c r="AC900" s="24">
        <v>0.0</v>
      </c>
      <c r="AD900" s="21">
        <v>0.0</v>
      </c>
      <c r="AE900" s="21">
        <v>0.0</v>
      </c>
      <c r="AF900" s="25">
        <v>0.0</v>
      </c>
      <c r="AG900" s="23">
        <v>0.0</v>
      </c>
      <c r="AH900" s="27">
        <v>0.0</v>
      </c>
      <c r="AI900" s="21">
        <v>0.0</v>
      </c>
      <c r="AJ900" s="21">
        <v>0.0</v>
      </c>
    </row>
    <row r="901" hidden="1">
      <c r="A901" s="26"/>
      <c r="B901" s="26"/>
      <c r="C901" s="26"/>
      <c r="D901" s="26"/>
      <c r="E901" s="26"/>
      <c r="F901" s="21">
        <v>0.0</v>
      </c>
      <c r="G901" s="22">
        <v>0.0</v>
      </c>
      <c r="H901" s="23"/>
      <c r="I901" s="23">
        <v>0.1</v>
      </c>
      <c r="J901" s="23">
        <v>0.0</v>
      </c>
      <c r="K901" s="24">
        <v>0.0</v>
      </c>
      <c r="L901" s="25">
        <v>0.0</v>
      </c>
      <c r="M901" s="23">
        <v>0.0</v>
      </c>
      <c r="N901" s="26"/>
      <c r="O901" s="21">
        <v>0.0</v>
      </c>
      <c r="P901" s="21">
        <v>0.0</v>
      </c>
      <c r="Q901" s="25">
        <v>0.0</v>
      </c>
      <c r="R901" s="23">
        <v>0.0</v>
      </c>
      <c r="S901" s="27">
        <v>0.0</v>
      </c>
      <c r="T901" s="21">
        <v>0.0</v>
      </c>
      <c r="U901" s="21">
        <v>0.0</v>
      </c>
      <c r="V901" s="25">
        <v>0.0</v>
      </c>
      <c r="W901" s="23">
        <v>0.0</v>
      </c>
      <c r="X901" s="23"/>
      <c r="Y901" s="21">
        <v>0.0</v>
      </c>
      <c r="Z901" s="21">
        <v>0.0</v>
      </c>
      <c r="AA901" s="25">
        <v>0.0</v>
      </c>
      <c r="AB901" s="23">
        <v>0.0</v>
      </c>
      <c r="AC901" s="24">
        <v>0.0</v>
      </c>
      <c r="AD901" s="21">
        <v>0.0</v>
      </c>
      <c r="AE901" s="21">
        <v>0.0</v>
      </c>
      <c r="AF901" s="25">
        <v>0.0</v>
      </c>
      <c r="AG901" s="23">
        <v>0.0</v>
      </c>
      <c r="AH901" s="27">
        <v>0.0</v>
      </c>
      <c r="AI901" s="21">
        <v>0.0</v>
      </c>
      <c r="AJ901" s="21">
        <v>0.0</v>
      </c>
    </row>
    <row r="902" hidden="1">
      <c r="A902" s="26"/>
      <c r="B902" s="26"/>
      <c r="C902" s="26"/>
      <c r="D902" s="26"/>
      <c r="E902" s="26"/>
      <c r="F902" s="21">
        <v>0.0</v>
      </c>
      <c r="G902" s="22">
        <v>0.0</v>
      </c>
      <c r="H902" s="23"/>
      <c r="I902" s="23">
        <v>0.1</v>
      </c>
      <c r="J902" s="23">
        <v>0.0</v>
      </c>
      <c r="K902" s="24">
        <v>0.0</v>
      </c>
      <c r="L902" s="25">
        <v>0.0</v>
      </c>
      <c r="M902" s="23">
        <v>0.0</v>
      </c>
      <c r="N902" s="26"/>
      <c r="O902" s="21">
        <v>0.0</v>
      </c>
      <c r="P902" s="21">
        <v>0.0</v>
      </c>
      <c r="Q902" s="25">
        <v>0.0</v>
      </c>
      <c r="R902" s="23">
        <v>0.0</v>
      </c>
      <c r="S902" s="27">
        <v>0.0</v>
      </c>
      <c r="T902" s="21">
        <v>0.0</v>
      </c>
      <c r="U902" s="21">
        <v>0.0</v>
      </c>
      <c r="V902" s="25">
        <v>0.0</v>
      </c>
      <c r="W902" s="23">
        <v>0.0</v>
      </c>
      <c r="X902" s="23"/>
      <c r="Y902" s="21">
        <v>0.0</v>
      </c>
      <c r="Z902" s="21">
        <v>0.0</v>
      </c>
      <c r="AA902" s="25">
        <v>0.0</v>
      </c>
      <c r="AB902" s="23">
        <v>0.0</v>
      </c>
      <c r="AC902" s="24">
        <v>0.0</v>
      </c>
      <c r="AD902" s="21">
        <v>0.0</v>
      </c>
      <c r="AE902" s="21">
        <v>0.0</v>
      </c>
      <c r="AF902" s="25">
        <v>0.0</v>
      </c>
      <c r="AG902" s="23">
        <v>0.0</v>
      </c>
      <c r="AH902" s="27">
        <v>0.0</v>
      </c>
      <c r="AI902" s="21">
        <v>0.0</v>
      </c>
      <c r="AJ902" s="21">
        <v>0.0</v>
      </c>
    </row>
    <row r="903" hidden="1">
      <c r="A903" s="26"/>
      <c r="B903" s="26"/>
      <c r="C903" s="26"/>
      <c r="D903" s="26"/>
      <c r="E903" s="26"/>
      <c r="F903" s="21">
        <v>0.0</v>
      </c>
      <c r="G903" s="22">
        <v>0.0</v>
      </c>
      <c r="H903" s="23"/>
      <c r="I903" s="23">
        <v>0.1</v>
      </c>
      <c r="J903" s="23">
        <v>0.0</v>
      </c>
      <c r="K903" s="24">
        <v>0.0</v>
      </c>
      <c r="L903" s="25">
        <v>0.0</v>
      </c>
      <c r="M903" s="23">
        <v>0.0</v>
      </c>
      <c r="N903" s="26"/>
      <c r="O903" s="21">
        <v>0.0</v>
      </c>
      <c r="P903" s="21">
        <v>0.0</v>
      </c>
      <c r="Q903" s="25">
        <v>0.0</v>
      </c>
      <c r="R903" s="23">
        <v>0.0</v>
      </c>
      <c r="S903" s="27">
        <v>0.0</v>
      </c>
      <c r="T903" s="21">
        <v>0.0</v>
      </c>
      <c r="U903" s="21">
        <v>0.0</v>
      </c>
      <c r="V903" s="25">
        <v>0.0</v>
      </c>
      <c r="W903" s="23">
        <v>0.0</v>
      </c>
      <c r="X903" s="23"/>
      <c r="Y903" s="21">
        <v>0.0</v>
      </c>
      <c r="Z903" s="21">
        <v>0.0</v>
      </c>
      <c r="AA903" s="25">
        <v>0.0</v>
      </c>
      <c r="AB903" s="23">
        <v>0.0</v>
      </c>
      <c r="AC903" s="24">
        <v>0.0</v>
      </c>
      <c r="AD903" s="21">
        <v>0.0</v>
      </c>
      <c r="AE903" s="21">
        <v>0.0</v>
      </c>
      <c r="AF903" s="25">
        <v>0.0</v>
      </c>
      <c r="AG903" s="23">
        <v>0.0</v>
      </c>
      <c r="AH903" s="27">
        <v>0.0</v>
      </c>
      <c r="AI903" s="21">
        <v>0.0</v>
      </c>
      <c r="AJ903" s="21">
        <v>0.0</v>
      </c>
    </row>
    <row r="904" hidden="1">
      <c r="A904" s="26"/>
      <c r="B904" s="26"/>
      <c r="C904" s="26"/>
      <c r="D904" s="26"/>
      <c r="E904" s="26"/>
      <c r="F904" s="21">
        <v>0.0</v>
      </c>
      <c r="G904" s="22">
        <v>0.0</v>
      </c>
      <c r="H904" s="23"/>
      <c r="I904" s="23">
        <v>0.1</v>
      </c>
      <c r="J904" s="23">
        <v>0.0</v>
      </c>
      <c r="K904" s="24">
        <v>0.0</v>
      </c>
      <c r="L904" s="25">
        <v>0.0</v>
      </c>
      <c r="M904" s="23">
        <v>0.0</v>
      </c>
      <c r="N904" s="26"/>
      <c r="O904" s="21">
        <v>0.0</v>
      </c>
      <c r="P904" s="21">
        <v>0.0</v>
      </c>
      <c r="Q904" s="25">
        <v>0.0</v>
      </c>
      <c r="R904" s="23">
        <v>0.0</v>
      </c>
      <c r="S904" s="27">
        <v>0.0</v>
      </c>
      <c r="T904" s="21">
        <v>0.0</v>
      </c>
      <c r="U904" s="21">
        <v>0.0</v>
      </c>
      <c r="V904" s="25">
        <v>0.0</v>
      </c>
      <c r="W904" s="23">
        <v>0.0</v>
      </c>
      <c r="X904" s="23"/>
      <c r="Y904" s="21">
        <v>0.0</v>
      </c>
      <c r="Z904" s="21">
        <v>0.0</v>
      </c>
      <c r="AA904" s="25">
        <v>0.0</v>
      </c>
      <c r="AB904" s="23">
        <v>0.0</v>
      </c>
      <c r="AC904" s="24">
        <v>0.0</v>
      </c>
      <c r="AD904" s="21">
        <v>0.0</v>
      </c>
      <c r="AE904" s="21">
        <v>0.0</v>
      </c>
      <c r="AF904" s="25">
        <v>0.0</v>
      </c>
      <c r="AG904" s="23">
        <v>0.0</v>
      </c>
      <c r="AH904" s="27">
        <v>0.0</v>
      </c>
      <c r="AI904" s="21">
        <v>0.0</v>
      </c>
      <c r="AJ904" s="21">
        <v>0.0</v>
      </c>
    </row>
    <row r="905" hidden="1">
      <c r="A905" s="26"/>
      <c r="B905" s="26"/>
      <c r="C905" s="26"/>
      <c r="D905" s="26"/>
      <c r="E905" s="26"/>
      <c r="F905" s="21">
        <v>0.0</v>
      </c>
      <c r="G905" s="22">
        <v>0.0</v>
      </c>
      <c r="H905" s="23"/>
      <c r="I905" s="23">
        <v>0.1</v>
      </c>
      <c r="J905" s="23">
        <v>0.0</v>
      </c>
      <c r="K905" s="24">
        <v>0.0</v>
      </c>
      <c r="L905" s="25">
        <v>0.0</v>
      </c>
      <c r="M905" s="23">
        <v>0.0</v>
      </c>
      <c r="N905" s="26"/>
      <c r="O905" s="21">
        <v>0.0</v>
      </c>
      <c r="P905" s="21">
        <v>0.0</v>
      </c>
      <c r="Q905" s="25">
        <v>0.0</v>
      </c>
      <c r="R905" s="23">
        <v>0.0</v>
      </c>
      <c r="S905" s="27">
        <v>0.0</v>
      </c>
      <c r="T905" s="21">
        <v>0.0</v>
      </c>
      <c r="U905" s="21">
        <v>0.0</v>
      </c>
      <c r="V905" s="25">
        <v>0.0</v>
      </c>
      <c r="W905" s="23">
        <v>0.0</v>
      </c>
      <c r="X905" s="23"/>
      <c r="Y905" s="21">
        <v>0.0</v>
      </c>
      <c r="Z905" s="21">
        <v>0.0</v>
      </c>
      <c r="AA905" s="25">
        <v>0.0</v>
      </c>
      <c r="AB905" s="23">
        <v>0.0</v>
      </c>
      <c r="AC905" s="24">
        <v>0.0</v>
      </c>
      <c r="AD905" s="21">
        <v>0.0</v>
      </c>
      <c r="AE905" s="21">
        <v>0.0</v>
      </c>
      <c r="AF905" s="25">
        <v>0.0</v>
      </c>
      <c r="AG905" s="23">
        <v>0.0</v>
      </c>
      <c r="AH905" s="27">
        <v>0.0</v>
      </c>
      <c r="AI905" s="21">
        <v>0.0</v>
      </c>
      <c r="AJ905" s="21">
        <v>0.0</v>
      </c>
    </row>
    <row r="906" hidden="1">
      <c r="A906" s="26"/>
      <c r="B906" s="26"/>
      <c r="C906" s="26"/>
      <c r="D906" s="26"/>
      <c r="E906" s="26"/>
      <c r="F906" s="21">
        <v>0.0</v>
      </c>
      <c r="G906" s="22">
        <v>0.0</v>
      </c>
      <c r="H906" s="23"/>
      <c r="I906" s="23">
        <v>0.1</v>
      </c>
      <c r="J906" s="23">
        <v>0.0</v>
      </c>
      <c r="K906" s="24">
        <v>0.0</v>
      </c>
      <c r="L906" s="25">
        <v>0.0</v>
      </c>
      <c r="M906" s="23">
        <v>0.0</v>
      </c>
      <c r="N906" s="26"/>
      <c r="O906" s="21">
        <v>0.0</v>
      </c>
      <c r="P906" s="21">
        <v>0.0</v>
      </c>
      <c r="Q906" s="25">
        <v>0.0</v>
      </c>
      <c r="R906" s="23">
        <v>0.0</v>
      </c>
      <c r="S906" s="27">
        <v>0.0</v>
      </c>
      <c r="T906" s="21">
        <v>0.0</v>
      </c>
      <c r="U906" s="21">
        <v>0.0</v>
      </c>
      <c r="V906" s="25">
        <v>0.0</v>
      </c>
      <c r="W906" s="23">
        <v>0.0</v>
      </c>
      <c r="X906" s="23"/>
      <c r="Y906" s="21">
        <v>0.0</v>
      </c>
      <c r="Z906" s="21">
        <v>0.0</v>
      </c>
      <c r="AA906" s="25">
        <v>0.0</v>
      </c>
      <c r="AB906" s="23">
        <v>0.0</v>
      </c>
      <c r="AC906" s="24">
        <v>0.0</v>
      </c>
      <c r="AD906" s="21">
        <v>0.0</v>
      </c>
      <c r="AE906" s="21">
        <v>0.0</v>
      </c>
      <c r="AF906" s="25">
        <v>0.0</v>
      </c>
      <c r="AG906" s="23">
        <v>0.0</v>
      </c>
      <c r="AH906" s="27">
        <v>0.0</v>
      </c>
      <c r="AI906" s="21">
        <v>0.0</v>
      </c>
      <c r="AJ906" s="21">
        <v>0.0</v>
      </c>
    </row>
    <row r="907" hidden="1">
      <c r="A907" s="26"/>
      <c r="B907" s="26"/>
      <c r="C907" s="26"/>
      <c r="D907" s="26"/>
      <c r="E907" s="26"/>
      <c r="F907" s="21">
        <v>0.0</v>
      </c>
      <c r="G907" s="22">
        <v>0.0</v>
      </c>
      <c r="H907" s="23"/>
      <c r="I907" s="23">
        <v>0.1</v>
      </c>
      <c r="J907" s="23">
        <v>0.0</v>
      </c>
      <c r="K907" s="24">
        <v>0.0</v>
      </c>
      <c r="L907" s="25">
        <v>0.0</v>
      </c>
      <c r="M907" s="23">
        <v>0.0</v>
      </c>
      <c r="N907" s="26"/>
      <c r="O907" s="21">
        <v>0.0</v>
      </c>
      <c r="P907" s="21">
        <v>0.0</v>
      </c>
      <c r="Q907" s="25">
        <v>0.0</v>
      </c>
      <c r="R907" s="23">
        <v>0.0</v>
      </c>
      <c r="S907" s="27">
        <v>0.0</v>
      </c>
      <c r="T907" s="21">
        <v>0.0</v>
      </c>
      <c r="U907" s="21">
        <v>0.0</v>
      </c>
      <c r="V907" s="25">
        <v>0.0</v>
      </c>
      <c r="W907" s="23">
        <v>0.0</v>
      </c>
      <c r="X907" s="23"/>
      <c r="Y907" s="21">
        <v>0.0</v>
      </c>
      <c r="Z907" s="21">
        <v>0.0</v>
      </c>
      <c r="AA907" s="25">
        <v>0.0</v>
      </c>
      <c r="AB907" s="23">
        <v>0.0</v>
      </c>
      <c r="AC907" s="24">
        <v>0.0</v>
      </c>
      <c r="AD907" s="21">
        <v>0.0</v>
      </c>
      <c r="AE907" s="21">
        <v>0.0</v>
      </c>
      <c r="AF907" s="25">
        <v>0.0</v>
      </c>
      <c r="AG907" s="23">
        <v>0.0</v>
      </c>
      <c r="AH907" s="27">
        <v>0.0</v>
      </c>
      <c r="AI907" s="21">
        <v>0.0</v>
      </c>
      <c r="AJ907" s="21">
        <v>0.0</v>
      </c>
    </row>
    <row r="908" hidden="1">
      <c r="A908" s="26"/>
      <c r="B908" s="26"/>
      <c r="C908" s="26"/>
      <c r="D908" s="26"/>
      <c r="E908" s="26"/>
      <c r="F908" s="21">
        <v>0.0</v>
      </c>
      <c r="G908" s="22">
        <v>0.0</v>
      </c>
      <c r="H908" s="23"/>
      <c r="I908" s="23">
        <v>0.1</v>
      </c>
      <c r="J908" s="23">
        <v>0.0</v>
      </c>
      <c r="K908" s="24">
        <v>0.0</v>
      </c>
      <c r="L908" s="25">
        <v>0.0</v>
      </c>
      <c r="M908" s="23">
        <v>0.0</v>
      </c>
      <c r="N908" s="26"/>
      <c r="O908" s="21">
        <v>0.0</v>
      </c>
      <c r="P908" s="21">
        <v>0.0</v>
      </c>
      <c r="Q908" s="25">
        <v>0.0</v>
      </c>
      <c r="R908" s="23">
        <v>0.0</v>
      </c>
      <c r="S908" s="27">
        <v>0.0</v>
      </c>
      <c r="T908" s="21">
        <v>0.0</v>
      </c>
      <c r="U908" s="21">
        <v>0.0</v>
      </c>
      <c r="V908" s="25">
        <v>0.0</v>
      </c>
      <c r="W908" s="23">
        <v>0.0</v>
      </c>
      <c r="X908" s="23"/>
      <c r="Y908" s="21">
        <v>0.0</v>
      </c>
      <c r="Z908" s="21">
        <v>0.0</v>
      </c>
      <c r="AA908" s="25">
        <v>0.0</v>
      </c>
      <c r="AB908" s="23">
        <v>0.0</v>
      </c>
      <c r="AC908" s="24">
        <v>0.0</v>
      </c>
      <c r="AD908" s="21">
        <v>0.0</v>
      </c>
      <c r="AE908" s="21">
        <v>0.0</v>
      </c>
      <c r="AF908" s="25">
        <v>0.0</v>
      </c>
      <c r="AG908" s="23">
        <v>0.0</v>
      </c>
      <c r="AH908" s="27">
        <v>0.0</v>
      </c>
      <c r="AI908" s="21">
        <v>0.0</v>
      </c>
      <c r="AJ908" s="21">
        <v>0.0</v>
      </c>
    </row>
    <row r="909" hidden="1">
      <c r="A909" s="26"/>
      <c r="B909" s="26"/>
      <c r="C909" s="26"/>
      <c r="D909" s="26"/>
      <c r="E909" s="26"/>
      <c r="F909" s="21">
        <v>0.0</v>
      </c>
      <c r="G909" s="22">
        <v>0.0</v>
      </c>
      <c r="H909" s="23"/>
      <c r="I909" s="23">
        <v>0.1</v>
      </c>
      <c r="J909" s="23">
        <v>0.0</v>
      </c>
      <c r="K909" s="24">
        <v>0.0</v>
      </c>
      <c r="L909" s="25">
        <v>0.0</v>
      </c>
      <c r="M909" s="23">
        <v>0.0</v>
      </c>
      <c r="N909" s="26"/>
      <c r="O909" s="21">
        <v>0.0</v>
      </c>
      <c r="P909" s="21">
        <v>0.0</v>
      </c>
      <c r="Q909" s="25">
        <v>0.0</v>
      </c>
      <c r="R909" s="23">
        <v>0.0</v>
      </c>
      <c r="S909" s="27">
        <v>0.0</v>
      </c>
      <c r="T909" s="21">
        <v>0.0</v>
      </c>
      <c r="U909" s="21">
        <v>0.0</v>
      </c>
      <c r="V909" s="25">
        <v>0.0</v>
      </c>
      <c r="W909" s="23">
        <v>0.0</v>
      </c>
      <c r="X909" s="23"/>
      <c r="Y909" s="21">
        <v>0.0</v>
      </c>
      <c r="Z909" s="21">
        <v>0.0</v>
      </c>
      <c r="AA909" s="25">
        <v>0.0</v>
      </c>
      <c r="AB909" s="23">
        <v>0.0</v>
      </c>
      <c r="AC909" s="24">
        <v>0.0</v>
      </c>
      <c r="AD909" s="21">
        <v>0.0</v>
      </c>
      <c r="AE909" s="21">
        <v>0.0</v>
      </c>
      <c r="AF909" s="25">
        <v>0.0</v>
      </c>
      <c r="AG909" s="23">
        <v>0.0</v>
      </c>
      <c r="AH909" s="27">
        <v>0.0</v>
      </c>
      <c r="AI909" s="21">
        <v>0.0</v>
      </c>
      <c r="AJ909" s="21">
        <v>0.0</v>
      </c>
    </row>
    <row r="910" hidden="1">
      <c r="A910" s="26"/>
      <c r="B910" s="26"/>
      <c r="C910" s="26"/>
      <c r="D910" s="26"/>
      <c r="E910" s="26"/>
      <c r="F910" s="21">
        <v>0.0</v>
      </c>
      <c r="G910" s="22">
        <v>0.0</v>
      </c>
      <c r="H910" s="23"/>
      <c r="I910" s="23">
        <v>0.1</v>
      </c>
      <c r="J910" s="23">
        <v>0.0</v>
      </c>
      <c r="K910" s="24">
        <v>0.0</v>
      </c>
      <c r="L910" s="25">
        <v>0.0</v>
      </c>
      <c r="M910" s="23">
        <v>0.0</v>
      </c>
      <c r="N910" s="26"/>
      <c r="O910" s="21">
        <v>0.0</v>
      </c>
      <c r="P910" s="21">
        <v>0.0</v>
      </c>
      <c r="Q910" s="25">
        <v>0.0</v>
      </c>
      <c r="R910" s="23">
        <v>0.0</v>
      </c>
      <c r="S910" s="27">
        <v>0.0</v>
      </c>
      <c r="T910" s="21">
        <v>0.0</v>
      </c>
      <c r="U910" s="21">
        <v>0.0</v>
      </c>
      <c r="V910" s="25">
        <v>0.0</v>
      </c>
      <c r="W910" s="23">
        <v>0.0</v>
      </c>
      <c r="X910" s="23"/>
      <c r="Y910" s="21">
        <v>0.0</v>
      </c>
      <c r="Z910" s="21">
        <v>0.0</v>
      </c>
      <c r="AA910" s="25">
        <v>0.0</v>
      </c>
      <c r="AB910" s="23">
        <v>0.0</v>
      </c>
      <c r="AC910" s="24">
        <v>0.0</v>
      </c>
      <c r="AD910" s="21">
        <v>0.0</v>
      </c>
      <c r="AE910" s="21">
        <v>0.0</v>
      </c>
      <c r="AF910" s="25">
        <v>0.0</v>
      </c>
      <c r="AG910" s="23">
        <v>0.0</v>
      </c>
      <c r="AH910" s="27">
        <v>0.0</v>
      </c>
      <c r="AI910" s="21">
        <v>0.0</v>
      </c>
      <c r="AJ910" s="21">
        <v>0.0</v>
      </c>
    </row>
    <row r="911" hidden="1">
      <c r="A911" s="26"/>
      <c r="B911" s="26"/>
      <c r="C911" s="26"/>
      <c r="D911" s="26"/>
      <c r="E911" s="26"/>
      <c r="F911" s="21">
        <v>0.0</v>
      </c>
      <c r="G911" s="22">
        <v>0.0</v>
      </c>
      <c r="H911" s="23"/>
      <c r="I911" s="23">
        <v>0.1</v>
      </c>
      <c r="J911" s="23">
        <v>0.0</v>
      </c>
      <c r="K911" s="24">
        <v>0.0</v>
      </c>
      <c r="L911" s="25">
        <v>0.0</v>
      </c>
      <c r="M911" s="23">
        <v>0.0</v>
      </c>
      <c r="N911" s="26"/>
      <c r="O911" s="21">
        <v>0.0</v>
      </c>
      <c r="P911" s="21">
        <v>0.0</v>
      </c>
      <c r="Q911" s="25">
        <v>0.0</v>
      </c>
      <c r="R911" s="23">
        <v>0.0</v>
      </c>
      <c r="S911" s="27">
        <v>0.0</v>
      </c>
      <c r="T911" s="21">
        <v>0.0</v>
      </c>
      <c r="U911" s="21">
        <v>0.0</v>
      </c>
      <c r="V911" s="25">
        <v>0.0</v>
      </c>
      <c r="W911" s="23">
        <v>0.0</v>
      </c>
      <c r="X911" s="23"/>
      <c r="Y911" s="21">
        <v>0.0</v>
      </c>
      <c r="Z911" s="21">
        <v>0.0</v>
      </c>
      <c r="AA911" s="25">
        <v>0.0</v>
      </c>
      <c r="AB911" s="23">
        <v>0.0</v>
      </c>
      <c r="AC911" s="24">
        <v>0.0</v>
      </c>
      <c r="AD911" s="21">
        <v>0.0</v>
      </c>
      <c r="AE911" s="21">
        <v>0.0</v>
      </c>
      <c r="AF911" s="25">
        <v>0.0</v>
      </c>
      <c r="AG911" s="23">
        <v>0.0</v>
      </c>
      <c r="AH911" s="27">
        <v>0.0</v>
      </c>
      <c r="AI911" s="21">
        <v>0.0</v>
      </c>
      <c r="AJ911" s="21">
        <v>0.0</v>
      </c>
    </row>
    <row r="912" hidden="1">
      <c r="A912" s="26"/>
      <c r="B912" s="26"/>
      <c r="C912" s="26"/>
      <c r="D912" s="26"/>
      <c r="E912" s="26"/>
      <c r="F912" s="21">
        <v>0.0</v>
      </c>
      <c r="G912" s="22">
        <v>0.0</v>
      </c>
      <c r="H912" s="23"/>
      <c r="I912" s="23">
        <v>0.1</v>
      </c>
      <c r="J912" s="23">
        <v>0.0</v>
      </c>
      <c r="K912" s="24">
        <v>0.0</v>
      </c>
      <c r="L912" s="25">
        <v>0.0</v>
      </c>
      <c r="M912" s="23">
        <v>0.0</v>
      </c>
      <c r="N912" s="26"/>
      <c r="O912" s="21">
        <v>0.0</v>
      </c>
      <c r="P912" s="21">
        <v>0.0</v>
      </c>
      <c r="Q912" s="25">
        <v>0.0</v>
      </c>
      <c r="R912" s="23">
        <v>0.0</v>
      </c>
      <c r="S912" s="27">
        <v>0.0</v>
      </c>
      <c r="T912" s="21">
        <v>0.0</v>
      </c>
      <c r="U912" s="21">
        <v>0.0</v>
      </c>
      <c r="V912" s="25">
        <v>0.0</v>
      </c>
      <c r="W912" s="23">
        <v>0.0</v>
      </c>
      <c r="X912" s="23"/>
      <c r="Y912" s="21">
        <v>0.0</v>
      </c>
      <c r="Z912" s="21">
        <v>0.0</v>
      </c>
      <c r="AA912" s="25">
        <v>0.0</v>
      </c>
      <c r="AB912" s="23">
        <v>0.0</v>
      </c>
      <c r="AC912" s="24">
        <v>0.0</v>
      </c>
      <c r="AD912" s="21">
        <v>0.0</v>
      </c>
      <c r="AE912" s="21">
        <v>0.0</v>
      </c>
      <c r="AF912" s="25">
        <v>0.0</v>
      </c>
      <c r="AG912" s="23">
        <v>0.0</v>
      </c>
      <c r="AH912" s="27">
        <v>0.0</v>
      </c>
      <c r="AI912" s="21">
        <v>0.0</v>
      </c>
      <c r="AJ912" s="21">
        <v>0.0</v>
      </c>
    </row>
    <row r="913" hidden="1">
      <c r="A913" s="26"/>
      <c r="B913" s="26"/>
      <c r="C913" s="26"/>
      <c r="D913" s="26"/>
      <c r="E913" s="26"/>
      <c r="F913" s="21">
        <v>0.0</v>
      </c>
      <c r="G913" s="22">
        <v>0.0</v>
      </c>
      <c r="H913" s="23"/>
      <c r="I913" s="23">
        <v>0.1</v>
      </c>
      <c r="J913" s="23">
        <v>0.0</v>
      </c>
      <c r="K913" s="24">
        <v>0.0</v>
      </c>
      <c r="L913" s="25">
        <v>0.0</v>
      </c>
      <c r="M913" s="23">
        <v>0.0</v>
      </c>
      <c r="N913" s="26"/>
      <c r="O913" s="21">
        <v>0.0</v>
      </c>
      <c r="P913" s="21">
        <v>0.0</v>
      </c>
      <c r="Q913" s="25">
        <v>0.0</v>
      </c>
      <c r="R913" s="23">
        <v>0.0</v>
      </c>
      <c r="S913" s="27">
        <v>0.0</v>
      </c>
      <c r="T913" s="21">
        <v>0.0</v>
      </c>
      <c r="U913" s="21">
        <v>0.0</v>
      </c>
      <c r="V913" s="25">
        <v>0.0</v>
      </c>
      <c r="W913" s="23">
        <v>0.0</v>
      </c>
      <c r="X913" s="23"/>
      <c r="Y913" s="21">
        <v>0.0</v>
      </c>
      <c r="Z913" s="21">
        <v>0.0</v>
      </c>
      <c r="AA913" s="25">
        <v>0.0</v>
      </c>
      <c r="AB913" s="23">
        <v>0.0</v>
      </c>
      <c r="AC913" s="24">
        <v>0.0</v>
      </c>
      <c r="AD913" s="21">
        <v>0.0</v>
      </c>
      <c r="AE913" s="21">
        <v>0.0</v>
      </c>
      <c r="AF913" s="25">
        <v>0.0</v>
      </c>
      <c r="AG913" s="23">
        <v>0.0</v>
      </c>
      <c r="AH913" s="27">
        <v>0.0</v>
      </c>
      <c r="AI913" s="21">
        <v>0.0</v>
      </c>
      <c r="AJ913" s="21">
        <v>0.0</v>
      </c>
    </row>
    <row r="914" hidden="1">
      <c r="A914" s="26"/>
      <c r="B914" s="26"/>
      <c r="C914" s="26"/>
      <c r="D914" s="26"/>
      <c r="E914" s="26"/>
      <c r="F914" s="21">
        <v>0.0</v>
      </c>
      <c r="G914" s="22">
        <v>0.0</v>
      </c>
      <c r="H914" s="23"/>
      <c r="I914" s="23">
        <v>0.1</v>
      </c>
      <c r="J914" s="23">
        <v>0.0</v>
      </c>
      <c r="K914" s="24">
        <v>0.0</v>
      </c>
      <c r="L914" s="25">
        <v>0.0</v>
      </c>
      <c r="M914" s="23">
        <v>0.0</v>
      </c>
      <c r="N914" s="26"/>
      <c r="O914" s="21">
        <v>0.0</v>
      </c>
      <c r="P914" s="21">
        <v>0.0</v>
      </c>
      <c r="Q914" s="25">
        <v>0.0</v>
      </c>
      <c r="R914" s="23">
        <v>0.0</v>
      </c>
      <c r="S914" s="27">
        <v>0.0</v>
      </c>
      <c r="T914" s="21">
        <v>0.0</v>
      </c>
      <c r="U914" s="21">
        <v>0.0</v>
      </c>
      <c r="V914" s="25">
        <v>0.0</v>
      </c>
      <c r="W914" s="23">
        <v>0.0</v>
      </c>
      <c r="X914" s="23"/>
      <c r="Y914" s="21">
        <v>0.0</v>
      </c>
      <c r="Z914" s="21">
        <v>0.0</v>
      </c>
      <c r="AA914" s="25">
        <v>0.0</v>
      </c>
      <c r="AB914" s="23">
        <v>0.0</v>
      </c>
      <c r="AC914" s="24">
        <v>0.0</v>
      </c>
      <c r="AD914" s="21">
        <v>0.0</v>
      </c>
      <c r="AE914" s="21">
        <v>0.0</v>
      </c>
      <c r="AF914" s="25">
        <v>0.0</v>
      </c>
      <c r="AG914" s="23">
        <v>0.0</v>
      </c>
      <c r="AH914" s="27">
        <v>0.0</v>
      </c>
      <c r="AI914" s="21">
        <v>0.0</v>
      </c>
      <c r="AJ914" s="21">
        <v>0.0</v>
      </c>
    </row>
    <row r="915" hidden="1">
      <c r="A915" s="26"/>
      <c r="B915" s="26"/>
      <c r="C915" s="26"/>
      <c r="D915" s="26"/>
      <c r="E915" s="26"/>
      <c r="F915" s="21">
        <v>0.0</v>
      </c>
      <c r="G915" s="22">
        <v>0.0</v>
      </c>
      <c r="H915" s="23"/>
      <c r="I915" s="23">
        <v>0.1</v>
      </c>
      <c r="J915" s="23">
        <v>0.0</v>
      </c>
      <c r="K915" s="24">
        <v>0.0</v>
      </c>
      <c r="L915" s="25">
        <v>0.0</v>
      </c>
      <c r="M915" s="23">
        <v>0.0</v>
      </c>
      <c r="N915" s="26"/>
      <c r="O915" s="21">
        <v>0.0</v>
      </c>
      <c r="P915" s="21">
        <v>0.0</v>
      </c>
      <c r="Q915" s="25">
        <v>0.0</v>
      </c>
      <c r="R915" s="23">
        <v>0.0</v>
      </c>
      <c r="S915" s="27">
        <v>0.0</v>
      </c>
      <c r="T915" s="21">
        <v>0.0</v>
      </c>
      <c r="U915" s="21">
        <v>0.0</v>
      </c>
      <c r="V915" s="25">
        <v>0.0</v>
      </c>
      <c r="W915" s="23">
        <v>0.0</v>
      </c>
      <c r="X915" s="23"/>
      <c r="Y915" s="21">
        <v>0.0</v>
      </c>
      <c r="Z915" s="21">
        <v>0.0</v>
      </c>
      <c r="AA915" s="25">
        <v>0.0</v>
      </c>
      <c r="AB915" s="23">
        <v>0.0</v>
      </c>
      <c r="AC915" s="24">
        <v>0.0</v>
      </c>
      <c r="AD915" s="21">
        <v>0.0</v>
      </c>
      <c r="AE915" s="21">
        <v>0.0</v>
      </c>
      <c r="AF915" s="25">
        <v>0.0</v>
      </c>
      <c r="AG915" s="23">
        <v>0.0</v>
      </c>
      <c r="AH915" s="27">
        <v>0.0</v>
      </c>
      <c r="AI915" s="21">
        <v>0.0</v>
      </c>
      <c r="AJ915" s="21">
        <v>0.0</v>
      </c>
    </row>
    <row r="916" hidden="1">
      <c r="A916" s="26"/>
      <c r="B916" s="26"/>
      <c r="C916" s="26"/>
      <c r="D916" s="26"/>
      <c r="E916" s="26"/>
      <c r="F916" s="21">
        <v>0.0</v>
      </c>
      <c r="G916" s="22">
        <v>0.0</v>
      </c>
      <c r="H916" s="23"/>
      <c r="I916" s="23">
        <v>0.1</v>
      </c>
      <c r="J916" s="23">
        <v>0.0</v>
      </c>
      <c r="K916" s="24">
        <v>0.0</v>
      </c>
      <c r="L916" s="25">
        <v>0.0</v>
      </c>
      <c r="M916" s="23">
        <v>0.0</v>
      </c>
      <c r="N916" s="26"/>
      <c r="O916" s="21">
        <v>0.0</v>
      </c>
      <c r="P916" s="21">
        <v>0.0</v>
      </c>
      <c r="Q916" s="25">
        <v>0.0</v>
      </c>
      <c r="R916" s="23">
        <v>0.0</v>
      </c>
      <c r="S916" s="27">
        <v>0.0</v>
      </c>
      <c r="T916" s="21">
        <v>0.0</v>
      </c>
      <c r="U916" s="21">
        <v>0.0</v>
      </c>
      <c r="V916" s="25">
        <v>0.0</v>
      </c>
      <c r="W916" s="23">
        <v>0.0</v>
      </c>
      <c r="X916" s="23"/>
      <c r="Y916" s="21">
        <v>0.0</v>
      </c>
      <c r="Z916" s="21">
        <v>0.0</v>
      </c>
      <c r="AA916" s="25">
        <v>0.0</v>
      </c>
      <c r="AB916" s="23">
        <v>0.0</v>
      </c>
      <c r="AC916" s="24">
        <v>0.0</v>
      </c>
      <c r="AD916" s="21">
        <v>0.0</v>
      </c>
      <c r="AE916" s="21">
        <v>0.0</v>
      </c>
      <c r="AF916" s="25">
        <v>0.0</v>
      </c>
      <c r="AG916" s="23">
        <v>0.0</v>
      </c>
      <c r="AH916" s="27">
        <v>0.0</v>
      </c>
      <c r="AI916" s="21">
        <v>0.0</v>
      </c>
      <c r="AJ916" s="21">
        <v>0.0</v>
      </c>
    </row>
    <row r="917" hidden="1">
      <c r="A917" s="26"/>
      <c r="B917" s="26"/>
      <c r="C917" s="26"/>
      <c r="D917" s="26"/>
      <c r="E917" s="26"/>
      <c r="F917" s="21">
        <v>0.0</v>
      </c>
      <c r="G917" s="22">
        <v>0.0</v>
      </c>
      <c r="H917" s="23"/>
      <c r="I917" s="23">
        <v>0.1</v>
      </c>
      <c r="J917" s="23">
        <v>0.0</v>
      </c>
      <c r="K917" s="24">
        <v>0.0</v>
      </c>
      <c r="L917" s="25">
        <v>0.0</v>
      </c>
      <c r="M917" s="23">
        <v>0.0</v>
      </c>
      <c r="N917" s="26"/>
      <c r="O917" s="21">
        <v>0.0</v>
      </c>
      <c r="P917" s="21">
        <v>0.0</v>
      </c>
      <c r="Q917" s="25">
        <v>0.0</v>
      </c>
      <c r="R917" s="23">
        <v>0.0</v>
      </c>
      <c r="S917" s="27">
        <v>0.0</v>
      </c>
      <c r="T917" s="21">
        <v>0.0</v>
      </c>
      <c r="U917" s="21">
        <v>0.0</v>
      </c>
      <c r="V917" s="25">
        <v>0.0</v>
      </c>
      <c r="W917" s="23">
        <v>0.0</v>
      </c>
      <c r="X917" s="23"/>
      <c r="Y917" s="21">
        <v>0.0</v>
      </c>
      <c r="Z917" s="21">
        <v>0.0</v>
      </c>
      <c r="AA917" s="25">
        <v>0.0</v>
      </c>
      <c r="AB917" s="23">
        <v>0.0</v>
      </c>
      <c r="AC917" s="24">
        <v>0.0</v>
      </c>
      <c r="AD917" s="21">
        <v>0.0</v>
      </c>
      <c r="AE917" s="21">
        <v>0.0</v>
      </c>
      <c r="AF917" s="25">
        <v>0.0</v>
      </c>
      <c r="AG917" s="23">
        <v>0.0</v>
      </c>
      <c r="AH917" s="27">
        <v>0.0</v>
      </c>
      <c r="AI917" s="21">
        <v>0.0</v>
      </c>
      <c r="AJ917" s="21">
        <v>0.0</v>
      </c>
    </row>
    <row r="918" hidden="1">
      <c r="A918" s="26"/>
      <c r="B918" s="26"/>
      <c r="C918" s="26"/>
      <c r="D918" s="26"/>
      <c r="E918" s="26"/>
      <c r="F918" s="21">
        <v>0.0</v>
      </c>
      <c r="G918" s="22">
        <v>0.0</v>
      </c>
      <c r="H918" s="23"/>
      <c r="I918" s="23">
        <v>0.1</v>
      </c>
      <c r="J918" s="23">
        <v>0.0</v>
      </c>
      <c r="K918" s="24">
        <v>0.0</v>
      </c>
      <c r="L918" s="25">
        <v>0.0</v>
      </c>
      <c r="M918" s="23">
        <v>0.0</v>
      </c>
      <c r="N918" s="26"/>
      <c r="O918" s="21">
        <v>0.0</v>
      </c>
      <c r="P918" s="21">
        <v>0.0</v>
      </c>
      <c r="Q918" s="25">
        <v>0.0</v>
      </c>
      <c r="R918" s="23">
        <v>0.0</v>
      </c>
      <c r="S918" s="27">
        <v>0.0</v>
      </c>
      <c r="T918" s="21">
        <v>0.0</v>
      </c>
      <c r="U918" s="21">
        <v>0.0</v>
      </c>
      <c r="V918" s="25">
        <v>0.0</v>
      </c>
      <c r="W918" s="23">
        <v>0.0</v>
      </c>
      <c r="X918" s="23"/>
      <c r="Y918" s="21">
        <v>0.0</v>
      </c>
      <c r="Z918" s="21">
        <v>0.0</v>
      </c>
      <c r="AA918" s="25">
        <v>0.0</v>
      </c>
      <c r="AB918" s="23">
        <v>0.0</v>
      </c>
      <c r="AC918" s="24">
        <v>0.0</v>
      </c>
      <c r="AD918" s="21">
        <v>0.0</v>
      </c>
      <c r="AE918" s="21">
        <v>0.0</v>
      </c>
      <c r="AF918" s="25">
        <v>0.0</v>
      </c>
      <c r="AG918" s="23">
        <v>0.0</v>
      </c>
      <c r="AH918" s="27">
        <v>0.0</v>
      </c>
      <c r="AI918" s="21">
        <v>0.0</v>
      </c>
      <c r="AJ918" s="21">
        <v>0.0</v>
      </c>
    </row>
    <row r="919" hidden="1">
      <c r="A919" s="26"/>
      <c r="B919" s="26"/>
      <c r="C919" s="26"/>
      <c r="D919" s="26"/>
      <c r="E919" s="26"/>
      <c r="F919" s="21">
        <v>0.0</v>
      </c>
      <c r="G919" s="22">
        <v>0.0</v>
      </c>
      <c r="H919" s="23"/>
      <c r="I919" s="23">
        <v>0.1</v>
      </c>
      <c r="J919" s="23">
        <v>0.0</v>
      </c>
      <c r="K919" s="24">
        <v>0.0</v>
      </c>
      <c r="L919" s="25">
        <v>0.0</v>
      </c>
      <c r="M919" s="23">
        <v>0.0</v>
      </c>
      <c r="N919" s="26"/>
      <c r="O919" s="21">
        <v>0.0</v>
      </c>
      <c r="P919" s="21">
        <v>0.0</v>
      </c>
      <c r="Q919" s="25">
        <v>0.0</v>
      </c>
      <c r="R919" s="23">
        <v>0.0</v>
      </c>
      <c r="S919" s="27">
        <v>0.0</v>
      </c>
      <c r="T919" s="21">
        <v>0.0</v>
      </c>
      <c r="U919" s="21">
        <v>0.0</v>
      </c>
      <c r="V919" s="25">
        <v>0.0</v>
      </c>
      <c r="W919" s="23">
        <v>0.0</v>
      </c>
      <c r="X919" s="23"/>
      <c r="Y919" s="21">
        <v>0.0</v>
      </c>
      <c r="Z919" s="21">
        <v>0.0</v>
      </c>
      <c r="AA919" s="25">
        <v>0.0</v>
      </c>
      <c r="AB919" s="23">
        <v>0.0</v>
      </c>
      <c r="AC919" s="24">
        <v>0.0</v>
      </c>
      <c r="AD919" s="21">
        <v>0.0</v>
      </c>
      <c r="AE919" s="21">
        <v>0.0</v>
      </c>
      <c r="AF919" s="25">
        <v>0.0</v>
      </c>
      <c r="AG919" s="23">
        <v>0.0</v>
      </c>
      <c r="AH919" s="27">
        <v>0.0</v>
      </c>
      <c r="AI919" s="21">
        <v>0.0</v>
      </c>
      <c r="AJ919" s="21">
        <v>0.0</v>
      </c>
    </row>
    <row r="920" hidden="1">
      <c r="A920" s="26"/>
      <c r="B920" s="26"/>
      <c r="C920" s="26"/>
      <c r="D920" s="26"/>
      <c r="E920" s="26"/>
      <c r="F920" s="21">
        <v>0.0</v>
      </c>
      <c r="G920" s="22">
        <v>0.0</v>
      </c>
      <c r="H920" s="23"/>
      <c r="I920" s="23">
        <v>0.1</v>
      </c>
      <c r="J920" s="23">
        <v>0.0</v>
      </c>
      <c r="K920" s="24">
        <v>0.0</v>
      </c>
      <c r="L920" s="25">
        <v>0.0</v>
      </c>
      <c r="M920" s="23">
        <v>0.0</v>
      </c>
      <c r="N920" s="26"/>
      <c r="O920" s="21">
        <v>0.0</v>
      </c>
      <c r="P920" s="21">
        <v>0.0</v>
      </c>
      <c r="Q920" s="25">
        <v>0.0</v>
      </c>
      <c r="R920" s="23">
        <v>0.0</v>
      </c>
      <c r="S920" s="27">
        <v>0.0</v>
      </c>
      <c r="T920" s="21">
        <v>0.0</v>
      </c>
      <c r="U920" s="21">
        <v>0.0</v>
      </c>
      <c r="V920" s="25">
        <v>0.0</v>
      </c>
      <c r="W920" s="23">
        <v>0.0</v>
      </c>
      <c r="X920" s="23"/>
      <c r="Y920" s="21">
        <v>0.0</v>
      </c>
      <c r="Z920" s="21">
        <v>0.0</v>
      </c>
      <c r="AA920" s="25">
        <v>0.0</v>
      </c>
      <c r="AB920" s="23">
        <v>0.0</v>
      </c>
      <c r="AC920" s="24">
        <v>0.0</v>
      </c>
      <c r="AD920" s="21">
        <v>0.0</v>
      </c>
      <c r="AE920" s="21">
        <v>0.0</v>
      </c>
      <c r="AF920" s="25">
        <v>0.0</v>
      </c>
      <c r="AG920" s="23">
        <v>0.0</v>
      </c>
      <c r="AH920" s="27">
        <v>0.0</v>
      </c>
      <c r="AI920" s="21">
        <v>0.0</v>
      </c>
      <c r="AJ920" s="21">
        <v>0.0</v>
      </c>
    </row>
    <row r="921" hidden="1">
      <c r="A921" s="26"/>
      <c r="B921" s="26"/>
      <c r="C921" s="26"/>
      <c r="D921" s="26"/>
      <c r="E921" s="26"/>
      <c r="F921" s="21">
        <v>0.0</v>
      </c>
      <c r="G921" s="22">
        <v>0.0</v>
      </c>
      <c r="H921" s="23"/>
      <c r="I921" s="23">
        <v>0.1</v>
      </c>
      <c r="J921" s="23">
        <v>0.0</v>
      </c>
      <c r="K921" s="24">
        <v>0.0</v>
      </c>
      <c r="L921" s="25">
        <v>0.0</v>
      </c>
      <c r="M921" s="23">
        <v>0.0</v>
      </c>
      <c r="N921" s="26"/>
      <c r="O921" s="21">
        <v>0.0</v>
      </c>
      <c r="P921" s="21">
        <v>0.0</v>
      </c>
      <c r="Q921" s="25">
        <v>0.0</v>
      </c>
      <c r="R921" s="23">
        <v>0.0</v>
      </c>
      <c r="S921" s="27">
        <v>0.0</v>
      </c>
      <c r="T921" s="21">
        <v>0.0</v>
      </c>
      <c r="U921" s="21">
        <v>0.0</v>
      </c>
      <c r="V921" s="25">
        <v>0.0</v>
      </c>
      <c r="W921" s="23">
        <v>0.0</v>
      </c>
      <c r="X921" s="23"/>
      <c r="Y921" s="21">
        <v>0.0</v>
      </c>
      <c r="Z921" s="21">
        <v>0.0</v>
      </c>
      <c r="AA921" s="25">
        <v>0.0</v>
      </c>
      <c r="AB921" s="23">
        <v>0.0</v>
      </c>
      <c r="AC921" s="24">
        <v>0.0</v>
      </c>
      <c r="AD921" s="21">
        <v>0.0</v>
      </c>
      <c r="AE921" s="21">
        <v>0.0</v>
      </c>
      <c r="AF921" s="25">
        <v>0.0</v>
      </c>
      <c r="AG921" s="23">
        <v>0.0</v>
      </c>
      <c r="AH921" s="27">
        <v>0.0</v>
      </c>
      <c r="AI921" s="21">
        <v>0.0</v>
      </c>
      <c r="AJ921" s="21">
        <v>0.0</v>
      </c>
    </row>
    <row r="922" hidden="1">
      <c r="A922" s="26"/>
      <c r="B922" s="26"/>
      <c r="C922" s="26"/>
      <c r="D922" s="26"/>
      <c r="E922" s="26"/>
      <c r="F922" s="21">
        <v>0.0</v>
      </c>
      <c r="G922" s="22">
        <v>0.0</v>
      </c>
      <c r="H922" s="23"/>
      <c r="I922" s="23">
        <v>0.1</v>
      </c>
      <c r="J922" s="23">
        <v>0.0</v>
      </c>
      <c r="K922" s="24">
        <v>0.0</v>
      </c>
      <c r="L922" s="25">
        <v>0.0</v>
      </c>
      <c r="M922" s="23">
        <v>0.0</v>
      </c>
      <c r="N922" s="26"/>
      <c r="O922" s="21">
        <v>0.0</v>
      </c>
      <c r="P922" s="21">
        <v>0.0</v>
      </c>
      <c r="Q922" s="25">
        <v>0.0</v>
      </c>
      <c r="R922" s="23">
        <v>0.0</v>
      </c>
      <c r="S922" s="27">
        <v>0.0</v>
      </c>
      <c r="T922" s="21">
        <v>0.0</v>
      </c>
      <c r="U922" s="21">
        <v>0.0</v>
      </c>
      <c r="V922" s="25">
        <v>0.0</v>
      </c>
      <c r="W922" s="23">
        <v>0.0</v>
      </c>
      <c r="X922" s="23"/>
      <c r="Y922" s="21">
        <v>0.0</v>
      </c>
      <c r="Z922" s="21">
        <v>0.0</v>
      </c>
      <c r="AA922" s="25">
        <v>0.0</v>
      </c>
      <c r="AB922" s="23">
        <v>0.0</v>
      </c>
      <c r="AC922" s="24">
        <v>0.0</v>
      </c>
      <c r="AD922" s="21">
        <v>0.0</v>
      </c>
      <c r="AE922" s="21">
        <v>0.0</v>
      </c>
      <c r="AF922" s="25">
        <v>0.0</v>
      </c>
      <c r="AG922" s="23">
        <v>0.0</v>
      </c>
      <c r="AH922" s="27">
        <v>0.0</v>
      </c>
      <c r="AI922" s="21">
        <v>0.0</v>
      </c>
      <c r="AJ922" s="21">
        <v>0.0</v>
      </c>
    </row>
    <row r="923" hidden="1">
      <c r="A923" s="26"/>
      <c r="B923" s="26"/>
      <c r="C923" s="26"/>
      <c r="D923" s="26"/>
      <c r="E923" s="26"/>
      <c r="F923" s="21">
        <v>0.0</v>
      </c>
      <c r="G923" s="22">
        <v>0.0</v>
      </c>
      <c r="H923" s="23"/>
      <c r="I923" s="23">
        <v>0.1</v>
      </c>
      <c r="J923" s="23">
        <v>0.0</v>
      </c>
      <c r="K923" s="24">
        <v>0.0</v>
      </c>
      <c r="L923" s="25">
        <v>0.0</v>
      </c>
      <c r="M923" s="23">
        <v>0.0</v>
      </c>
      <c r="N923" s="26"/>
      <c r="O923" s="21">
        <v>0.0</v>
      </c>
      <c r="P923" s="21">
        <v>0.0</v>
      </c>
      <c r="Q923" s="25">
        <v>0.0</v>
      </c>
      <c r="R923" s="23">
        <v>0.0</v>
      </c>
      <c r="S923" s="27">
        <v>0.0</v>
      </c>
      <c r="T923" s="21">
        <v>0.0</v>
      </c>
      <c r="U923" s="21">
        <v>0.0</v>
      </c>
      <c r="V923" s="25">
        <v>0.0</v>
      </c>
      <c r="W923" s="23">
        <v>0.0</v>
      </c>
      <c r="X923" s="23"/>
      <c r="Y923" s="21">
        <v>0.0</v>
      </c>
      <c r="Z923" s="21">
        <v>0.0</v>
      </c>
      <c r="AA923" s="25">
        <v>0.0</v>
      </c>
      <c r="AB923" s="23">
        <v>0.0</v>
      </c>
      <c r="AC923" s="24">
        <v>0.0</v>
      </c>
      <c r="AD923" s="21">
        <v>0.0</v>
      </c>
      <c r="AE923" s="21">
        <v>0.0</v>
      </c>
      <c r="AF923" s="25">
        <v>0.0</v>
      </c>
      <c r="AG923" s="23">
        <v>0.0</v>
      </c>
      <c r="AH923" s="27">
        <v>0.0</v>
      </c>
      <c r="AI923" s="21">
        <v>0.0</v>
      </c>
      <c r="AJ923" s="21">
        <v>0.0</v>
      </c>
    </row>
    <row r="924" hidden="1">
      <c r="A924" s="26"/>
      <c r="B924" s="26"/>
      <c r="C924" s="26"/>
      <c r="D924" s="26"/>
      <c r="E924" s="26"/>
      <c r="F924" s="21">
        <v>0.0</v>
      </c>
      <c r="G924" s="22">
        <v>0.0</v>
      </c>
      <c r="H924" s="23"/>
      <c r="I924" s="23">
        <v>0.1</v>
      </c>
      <c r="J924" s="23">
        <v>0.0</v>
      </c>
      <c r="K924" s="24">
        <v>0.0</v>
      </c>
      <c r="L924" s="25">
        <v>0.0</v>
      </c>
      <c r="M924" s="23">
        <v>0.0</v>
      </c>
      <c r="N924" s="26"/>
      <c r="O924" s="21">
        <v>0.0</v>
      </c>
      <c r="P924" s="21">
        <v>0.0</v>
      </c>
      <c r="Q924" s="25">
        <v>0.0</v>
      </c>
      <c r="R924" s="23">
        <v>0.0</v>
      </c>
      <c r="S924" s="27">
        <v>0.0</v>
      </c>
      <c r="T924" s="21">
        <v>0.0</v>
      </c>
      <c r="U924" s="21">
        <v>0.0</v>
      </c>
      <c r="V924" s="25">
        <v>0.0</v>
      </c>
      <c r="W924" s="23">
        <v>0.0</v>
      </c>
      <c r="X924" s="23"/>
      <c r="Y924" s="21">
        <v>0.0</v>
      </c>
      <c r="Z924" s="21">
        <v>0.0</v>
      </c>
      <c r="AA924" s="25">
        <v>0.0</v>
      </c>
      <c r="AB924" s="23">
        <v>0.0</v>
      </c>
      <c r="AC924" s="24">
        <v>0.0</v>
      </c>
      <c r="AD924" s="21">
        <v>0.0</v>
      </c>
      <c r="AE924" s="21">
        <v>0.0</v>
      </c>
      <c r="AF924" s="25">
        <v>0.0</v>
      </c>
      <c r="AG924" s="23">
        <v>0.0</v>
      </c>
      <c r="AH924" s="27">
        <v>0.0</v>
      </c>
      <c r="AI924" s="21">
        <v>0.0</v>
      </c>
      <c r="AJ924" s="21">
        <v>0.0</v>
      </c>
    </row>
    <row r="925" hidden="1">
      <c r="A925" s="26"/>
      <c r="B925" s="26"/>
      <c r="C925" s="26"/>
      <c r="D925" s="26"/>
      <c r="E925" s="26"/>
      <c r="F925" s="21">
        <v>0.0</v>
      </c>
      <c r="G925" s="22">
        <v>0.0</v>
      </c>
      <c r="H925" s="23"/>
      <c r="I925" s="23">
        <v>0.1</v>
      </c>
      <c r="J925" s="23">
        <v>0.0</v>
      </c>
      <c r="K925" s="24">
        <v>0.0</v>
      </c>
      <c r="L925" s="25">
        <v>0.0</v>
      </c>
      <c r="M925" s="23">
        <v>0.0</v>
      </c>
      <c r="N925" s="26"/>
      <c r="O925" s="21">
        <v>0.0</v>
      </c>
      <c r="P925" s="21">
        <v>0.0</v>
      </c>
      <c r="Q925" s="25">
        <v>0.0</v>
      </c>
      <c r="R925" s="23">
        <v>0.0</v>
      </c>
      <c r="S925" s="27">
        <v>0.0</v>
      </c>
      <c r="T925" s="21">
        <v>0.0</v>
      </c>
      <c r="U925" s="21">
        <v>0.0</v>
      </c>
      <c r="V925" s="25">
        <v>0.0</v>
      </c>
      <c r="W925" s="23">
        <v>0.0</v>
      </c>
      <c r="X925" s="23"/>
      <c r="Y925" s="21">
        <v>0.0</v>
      </c>
      <c r="Z925" s="21">
        <v>0.0</v>
      </c>
      <c r="AA925" s="25">
        <v>0.0</v>
      </c>
      <c r="AB925" s="23">
        <v>0.0</v>
      </c>
      <c r="AC925" s="24">
        <v>0.0</v>
      </c>
      <c r="AD925" s="21">
        <v>0.0</v>
      </c>
      <c r="AE925" s="21">
        <v>0.0</v>
      </c>
      <c r="AF925" s="25">
        <v>0.0</v>
      </c>
      <c r="AG925" s="23">
        <v>0.0</v>
      </c>
      <c r="AH925" s="27">
        <v>0.0</v>
      </c>
      <c r="AI925" s="21">
        <v>0.0</v>
      </c>
      <c r="AJ925" s="21">
        <v>0.0</v>
      </c>
    </row>
    <row r="926" hidden="1">
      <c r="A926" s="26"/>
      <c r="B926" s="26"/>
      <c r="C926" s="26"/>
      <c r="D926" s="26"/>
      <c r="E926" s="26"/>
      <c r="F926" s="21">
        <v>0.0</v>
      </c>
      <c r="G926" s="22">
        <v>0.0</v>
      </c>
      <c r="H926" s="23"/>
      <c r="I926" s="23">
        <v>0.1</v>
      </c>
      <c r="J926" s="23">
        <v>0.0</v>
      </c>
      <c r="K926" s="24">
        <v>0.0</v>
      </c>
      <c r="L926" s="25">
        <v>0.0</v>
      </c>
      <c r="M926" s="23">
        <v>0.0</v>
      </c>
      <c r="N926" s="26"/>
      <c r="O926" s="21">
        <v>0.0</v>
      </c>
      <c r="P926" s="21">
        <v>0.0</v>
      </c>
      <c r="Q926" s="25">
        <v>0.0</v>
      </c>
      <c r="R926" s="23">
        <v>0.0</v>
      </c>
      <c r="S926" s="27">
        <v>0.0</v>
      </c>
      <c r="T926" s="21">
        <v>0.0</v>
      </c>
      <c r="U926" s="21">
        <v>0.0</v>
      </c>
      <c r="V926" s="25">
        <v>0.0</v>
      </c>
      <c r="W926" s="23">
        <v>0.0</v>
      </c>
      <c r="X926" s="23"/>
      <c r="Y926" s="21">
        <v>0.0</v>
      </c>
      <c r="Z926" s="21">
        <v>0.0</v>
      </c>
      <c r="AA926" s="25">
        <v>0.0</v>
      </c>
      <c r="AB926" s="23">
        <v>0.0</v>
      </c>
      <c r="AC926" s="24">
        <v>0.0</v>
      </c>
      <c r="AD926" s="21">
        <v>0.0</v>
      </c>
      <c r="AE926" s="21">
        <v>0.0</v>
      </c>
      <c r="AF926" s="25">
        <v>0.0</v>
      </c>
      <c r="AG926" s="23">
        <v>0.0</v>
      </c>
      <c r="AH926" s="27">
        <v>0.0</v>
      </c>
      <c r="AI926" s="21">
        <v>0.0</v>
      </c>
      <c r="AJ926" s="21">
        <v>0.0</v>
      </c>
    </row>
    <row r="927" hidden="1">
      <c r="A927" s="26"/>
      <c r="B927" s="26"/>
      <c r="C927" s="26"/>
      <c r="D927" s="26"/>
      <c r="E927" s="26"/>
      <c r="F927" s="21">
        <v>0.0</v>
      </c>
      <c r="G927" s="22">
        <v>0.0</v>
      </c>
      <c r="H927" s="23"/>
      <c r="I927" s="23">
        <v>0.1</v>
      </c>
      <c r="J927" s="23">
        <v>0.0</v>
      </c>
      <c r="K927" s="24">
        <v>0.0</v>
      </c>
      <c r="L927" s="25">
        <v>0.0</v>
      </c>
      <c r="M927" s="23">
        <v>0.0</v>
      </c>
      <c r="N927" s="26"/>
      <c r="O927" s="21">
        <v>0.0</v>
      </c>
      <c r="P927" s="21">
        <v>0.0</v>
      </c>
      <c r="Q927" s="25">
        <v>0.0</v>
      </c>
      <c r="R927" s="23">
        <v>0.0</v>
      </c>
      <c r="S927" s="27">
        <v>0.0</v>
      </c>
      <c r="T927" s="21">
        <v>0.0</v>
      </c>
      <c r="U927" s="21">
        <v>0.0</v>
      </c>
      <c r="V927" s="25">
        <v>0.0</v>
      </c>
      <c r="W927" s="23">
        <v>0.0</v>
      </c>
      <c r="X927" s="23"/>
      <c r="Y927" s="21">
        <v>0.0</v>
      </c>
      <c r="Z927" s="21">
        <v>0.0</v>
      </c>
      <c r="AA927" s="25">
        <v>0.0</v>
      </c>
      <c r="AB927" s="23">
        <v>0.0</v>
      </c>
      <c r="AC927" s="24">
        <v>0.0</v>
      </c>
      <c r="AD927" s="21">
        <v>0.0</v>
      </c>
      <c r="AE927" s="21">
        <v>0.0</v>
      </c>
      <c r="AF927" s="25">
        <v>0.0</v>
      </c>
      <c r="AG927" s="23">
        <v>0.0</v>
      </c>
      <c r="AH927" s="27">
        <v>0.0</v>
      </c>
      <c r="AI927" s="21">
        <v>0.0</v>
      </c>
      <c r="AJ927" s="21">
        <v>0.0</v>
      </c>
    </row>
    <row r="928" hidden="1">
      <c r="A928" s="26"/>
      <c r="B928" s="26"/>
      <c r="C928" s="26"/>
      <c r="D928" s="26"/>
      <c r="E928" s="26"/>
      <c r="F928" s="21">
        <v>0.0</v>
      </c>
      <c r="G928" s="22">
        <v>0.0</v>
      </c>
      <c r="H928" s="23"/>
      <c r="I928" s="23">
        <v>0.1</v>
      </c>
      <c r="J928" s="23">
        <v>0.0</v>
      </c>
      <c r="K928" s="24">
        <v>0.0</v>
      </c>
      <c r="L928" s="25">
        <v>0.0</v>
      </c>
      <c r="M928" s="23">
        <v>0.0</v>
      </c>
      <c r="N928" s="26"/>
      <c r="O928" s="21">
        <v>0.0</v>
      </c>
      <c r="P928" s="21">
        <v>0.0</v>
      </c>
      <c r="Q928" s="25">
        <v>0.0</v>
      </c>
      <c r="R928" s="23">
        <v>0.0</v>
      </c>
      <c r="S928" s="27">
        <v>0.0</v>
      </c>
      <c r="T928" s="21">
        <v>0.0</v>
      </c>
      <c r="U928" s="21">
        <v>0.0</v>
      </c>
      <c r="V928" s="25">
        <v>0.0</v>
      </c>
      <c r="W928" s="23">
        <v>0.0</v>
      </c>
      <c r="X928" s="23"/>
      <c r="Y928" s="21">
        <v>0.0</v>
      </c>
      <c r="Z928" s="21">
        <v>0.0</v>
      </c>
      <c r="AA928" s="25">
        <v>0.0</v>
      </c>
      <c r="AB928" s="23">
        <v>0.0</v>
      </c>
      <c r="AC928" s="24">
        <v>0.0</v>
      </c>
      <c r="AD928" s="21">
        <v>0.0</v>
      </c>
      <c r="AE928" s="21">
        <v>0.0</v>
      </c>
      <c r="AF928" s="25">
        <v>0.0</v>
      </c>
      <c r="AG928" s="23">
        <v>0.0</v>
      </c>
      <c r="AH928" s="27">
        <v>0.0</v>
      </c>
      <c r="AI928" s="21">
        <v>0.0</v>
      </c>
      <c r="AJ928" s="21">
        <v>0.0</v>
      </c>
    </row>
    <row r="929" hidden="1">
      <c r="A929" s="26"/>
      <c r="B929" s="26"/>
      <c r="C929" s="26"/>
      <c r="D929" s="26"/>
      <c r="E929" s="26"/>
      <c r="F929" s="21">
        <v>0.0</v>
      </c>
      <c r="G929" s="22">
        <v>0.0</v>
      </c>
      <c r="H929" s="23"/>
      <c r="I929" s="23">
        <v>0.1</v>
      </c>
      <c r="J929" s="23">
        <v>0.0</v>
      </c>
      <c r="K929" s="24">
        <v>0.0</v>
      </c>
      <c r="L929" s="25">
        <v>0.0</v>
      </c>
      <c r="M929" s="23">
        <v>0.0</v>
      </c>
      <c r="N929" s="26"/>
      <c r="O929" s="21">
        <v>0.0</v>
      </c>
      <c r="P929" s="21">
        <v>0.0</v>
      </c>
      <c r="Q929" s="25">
        <v>0.0</v>
      </c>
      <c r="R929" s="23">
        <v>0.0</v>
      </c>
      <c r="S929" s="27">
        <v>0.0</v>
      </c>
      <c r="T929" s="21">
        <v>0.0</v>
      </c>
      <c r="U929" s="21">
        <v>0.0</v>
      </c>
      <c r="V929" s="25">
        <v>0.0</v>
      </c>
      <c r="W929" s="23">
        <v>0.0</v>
      </c>
      <c r="X929" s="23"/>
      <c r="Y929" s="21">
        <v>0.0</v>
      </c>
      <c r="Z929" s="21">
        <v>0.0</v>
      </c>
      <c r="AA929" s="25">
        <v>0.0</v>
      </c>
      <c r="AB929" s="23">
        <v>0.0</v>
      </c>
      <c r="AC929" s="24">
        <v>0.0</v>
      </c>
      <c r="AD929" s="21">
        <v>0.0</v>
      </c>
      <c r="AE929" s="21">
        <v>0.0</v>
      </c>
      <c r="AF929" s="25">
        <v>0.0</v>
      </c>
      <c r="AG929" s="23">
        <v>0.0</v>
      </c>
      <c r="AH929" s="27">
        <v>0.0</v>
      </c>
      <c r="AI929" s="21">
        <v>0.0</v>
      </c>
      <c r="AJ929" s="21">
        <v>0.0</v>
      </c>
    </row>
    <row r="930" hidden="1">
      <c r="A930" s="26"/>
      <c r="B930" s="26"/>
      <c r="C930" s="26"/>
      <c r="D930" s="26"/>
      <c r="E930" s="26"/>
      <c r="F930" s="21">
        <v>0.0</v>
      </c>
      <c r="G930" s="22">
        <v>0.0</v>
      </c>
      <c r="H930" s="23"/>
      <c r="I930" s="23">
        <v>0.1</v>
      </c>
      <c r="J930" s="23">
        <v>0.0</v>
      </c>
      <c r="K930" s="24">
        <v>0.0</v>
      </c>
      <c r="L930" s="25">
        <v>0.0</v>
      </c>
      <c r="M930" s="23">
        <v>0.0</v>
      </c>
      <c r="N930" s="26"/>
      <c r="O930" s="21">
        <v>0.0</v>
      </c>
      <c r="P930" s="21">
        <v>0.0</v>
      </c>
      <c r="Q930" s="25">
        <v>0.0</v>
      </c>
      <c r="R930" s="23">
        <v>0.0</v>
      </c>
      <c r="S930" s="27">
        <v>0.0</v>
      </c>
      <c r="T930" s="21">
        <v>0.0</v>
      </c>
      <c r="U930" s="21">
        <v>0.0</v>
      </c>
      <c r="V930" s="25">
        <v>0.0</v>
      </c>
      <c r="W930" s="23">
        <v>0.0</v>
      </c>
      <c r="X930" s="23"/>
      <c r="Y930" s="21">
        <v>0.0</v>
      </c>
      <c r="Z930" s="21">
        <v>0.0</v>
      </c>
      <c r="AA930" s="25">
        <v>0.0</v>
      </c>
      <c r="AB930" s="23">
        <v>0.0</v>
      </c>
      <c r="AC930" s="24">
        <v>0.0</v>
      </c>
      <c r="AD930" s="21">
        <v>0.0</v>
      </c>
      <c r="AE930" s="21">
        <v>0.0</v>
      </c>
      <c r="AF930" s="25">
        <v>0.0</v>
      </c>
      <c r="AG930" s="23">
        <v>0.0</v>
      </c>
      <c r="AH930" s="27">
        <v>0.0</v>
      </c>
      <c r="AI930" s="21">
        <v>0.0</v>
      </c>
      <c r="AJ930" s="21">
        <v>0.0</v>
      </c>
    </row>
    <row r="931" hidden="1">
      <c r="A931" s="26"/>
      <c r="B931" s="26"/>
      <c r="C931" s="26"/>
      <c r="D931" s="26"/>
      <c r="E931" s="26"/>
      <c r="F931" s="21">
        <v>0.0</v>
      </c>
      <c r="G931" s="22">
        <v>0.0</v>
      </c>
      <c r="H931" s="23"/>
      <c r="I931" s="23">
        <v>0.1</v>
      </c>
      <c r="J931" s="23">
        <v>0.0</v>
      </c>
      <c r="K931" s="24">
        <v>0.0</v>
      </c>
      <c r="L931" s="25">
        <v>0.0</v>
      </c>
      <c r="M931" s="23">
        <v>0.0</v>
      </c>
      <c r="N931" s="26"/>
      <c r="O931" s="21">
        <v>0.0</v>
      </c>
      <c r="P931" s="21">
        <v>0.0</v>
      </c>
      <c r="Q931" s="25">
        <v>0.0</v>
      </c>
      <c r="R931" s="23">
        <v>0.0</v>
      </c>
      <c r="S931" s="27">
        <v>0.0</v>
      </c>
      <c r="T931" s="21">
        <v>0.0</v>
      </c>
      <c r="U931" s="21">
        <v>0.0</v>
      </c>
      <c r="V931" s="25">
        <v>0.0</v>
      </c>
      <c r="W931" s="23">
        <v>0.0</v>
      </c>
      <c r="X931" s="23"/>
      <c r="Y931" s="21">
        <v>0.0</v>
      </c>
      <c r="Z931" s="21">
        <v>0.0</v>
      </c>
      <c r="AA931" s="25">
        <v>0.0</v>
      </c>
      <c r="AB931" s="23">
        <v>0.0</v>
      </c>
      <c r="AC931" s="24">
        <v>0.0</v>
      </c>
      <c r="AD931" s="21">
        <v>0.0</v>
      </c>
      <c r="AE931" s="21">
        <v>0.0</v>
      </c>
      <c r="AF931" s="25">
        <v>0.0</v>
      </c>
      <c r="AG931" s="23">
        <v>0.0</v>
      </c>
      <c r="AH931" s="27">
        <v>0.0</v>
      </c>
      <c r="AI931" s="21">
        <v>0.0</v>
      </c>
      <c r="AJ931" s="21">
        <v>0.0</v>
      </c>
    </row>
    <row r="932" hidden="1">
      <c r="A932" s="26"/>
      <c r="B932" s="26"/>
      <c r="C932" s="26"/>
      <c r="D932" s="26"/>
      <c r="E932" s="26"/>
      <c r="F932" s="21">
        <v>0.0</v>
      </c>
      <c r="G932" s="22">
        <v>0.0</v>
      </c>
      <c r="H932" s="23"/>
      <c r="I932" s="23">
        <v>0.1</v>
      </c>
      <c r="J932" s="23">
        <v>0.0</v>
      </c>
      <c r="K932" s="24">
        <v>0.0</v>
      </c>
      <c r="L932" s="25">
        <v>0.0</v>
      </c>
      <c r="M932" s="23">
        <v>0.0</v>
      </c>
      <c r="N932" s="26"/>
      <c r="O932" s="21">
        <v>0.0</v>
      </c>
      <c r="P932" s="21">
        <v>0.0</v>
      </c>
      <c r="Q932" s="25">
        <v>0.0</v>
      </c>
      <c r="R932" s="23">
        <v>0.0</v>
      </c>
      <c r="S932" s="27">
        <v>0.0</v>
      </c>
      <c r="T932" s="21">
        <v>0.0</v>
      </c>
      <c r="U932" s="21">
        <v>0.0</v>
      </c>
      <c r="V932" s="25">
        <v>0.0</v>
      </c>
      <c r="W932" s="23">
        <v>0.0</v>
      </c>
      <c r="X932" s="23"/>
      <c r="Y932" s="21">
        <v>0.0</v>
      </c>
      <c r="Z932" s="21">
        <v>0.0</v>
      </c>
      <c r="AA932" s="25">
        <v>0.0</v>
      </c>
      <c r="AB932" s="23">
        <v>0.0</v>
      </c>
      <c r="AC932" s="24">
        <v>0.0</v>
      </c>
      <c r="AD932" s="21">
        <v>0.0</v>
      </c>
      <c r="AE932" s="21">
        <v>0.0</v>
      </c>
      <c r="AF932" s="25">
        <v>0.0</v>
      </c>
      <c r="AG932" s="23">
        <v>0.0</v>
      </c>
      <c r="AH932" s="27">
        <v>0.0</v>
      </c>
      <c r="AI932" s="21">
        <v>0.0</v>
      </c>
      <c r="AJ932" s="21">
        <v>0.0</v>
      </c>
    </row>
    <row r="933" hidden="1">
      <c r="A933" s="26"/>
      <c r="B933" s="26"/>
      <c r="C933" s="26"/>
      <c r="D933" s="26"/>
      <c r="E933" s="26"/>
      <c r="F933" s="21">
        <v>0.0</v>
      </c>
      <c r="G933" s="22">
        <v>0.0</v>
      </c>
      <c r="H933" s="23"/>
      <c r="I933" s="23">
        <v>0.1</v>
      </c>
      <c r="J933" s="23">
        <v>0.0</v>
      </c>
      <c r="K933" s="24">
        <v>0.0</v>
      </c>
      <c r="L933" s="25">
        <v>0.0</v>
      </c>
      <c r="M933" s="23">
        <v>0.0</v>
      </c>
      <c r="N933" s="26"/>
      <c r="O933" s="21">
        <v>0.0</v>
      </c>
      <c r="P933" s="21">
        <v>0.0</v>
      </c>
      <c r="Q933" s="25">
        <v>0.0</v>
      </c>
      <c r="R933" s="23">
        <v>0.0</v>
      </c>
      <c r="S933" s="27">
        <v>0.0</v>
      </c>
      <c r="T933" s="21">
        <v>0.0</v>
      </c>
      <c r="U933" s="21">
        <v>0.0</v>
      </c>
      <c r="V933" s="25">
        <v>0.0</v>
      </c>
      <c r="W933" s="23">
        <v>0.0</v>
      </c>
      <c r="X933" s="23"/>
      <c r="Y933" s="21">
        <v>0.0</v>
      </c>
      <c r="Z933" s="21">
        <v>0.0</v>
      </c>
      <c r="AA933" s="25">
        <v>0.0</v>
      </c>
      <c r="AB933" s="23">
        <v>0.0</v>
      </c>
      <c r="AC933" s="24">
        <v>0.0</v>
      </c>
      <c r="AD933" s="21">
        <v>0.0</v>
      </c>
      <c r="AE933" s="21">
        <v>0.0</v>
      </c>
      <c r="AF933" s="25">
        <v>0.0</v>
      </c>
      <c r="AG933" s="23">
        <v>0.0</v>
      </c>
      <c r="AH933" s="27">
        <v>0.0</v>
      </c>
      <c r="AI933" s="21">
        <v>0.0</v>
      </c>
      <c r="AJ933" s="21">
        <v>0.0</v>
      </c>
    </row>
    <row r="934" hidden="1">
      <c r="A934" s="26"/>
      <c r="B934" s="26"/>
      <c r="C934" s="26"/>
      <c r="D934" s="26"/>
      <c r="E934" s="26"/>
      <c r="F934" s="21">
        <v>0.0</v>
      </c>
      <c r="G934" s="22">
        <v>0.0</v>
      </c>
      <c r="H934" s="23"/>
      <c r="I934" s="23">
        <v>0.1</v>
      </c>
      <c r="J934" s="23">
        <v>0.0</v>
      </c>
      <c r="K934" s="24">
        <v>0.0</v>
      </c>
      <c r="L934" s="25">
        <v>0.0</v>
      </c>
      <c r="M934" s="23">
        <v>0.0</v>
      </c>
      <c r="N934" s="26"/>
      <c r="O934" s="21">
        <v>0.0</v>
      </c>
      <c r="P934" s="21">
        <v>0.0</v>
      </c>
      <c r="Q934" s="25">
        <v>0.0</v>
      </c>
      <c r="R934" s="23">
        <v>0.0</v>
      </c>
      <c r="S934" s="27">
        <v>0.0</v>
      </c>
      <c r="T934" s="21">
        <v>0.0</v>
      </c>
      <c r="U934" s="21">
        <v>0.0</v>
      </c>
      <c r="V934" s="25">
        <v>0.0</v>
      </c>
      <c r="W934" s="23">
        <v>0.0</v>
      </c>
      <c r="X934" s="23"/>
      <c r="Y934" s="21">
        <v>0.0</v>
      </c>
      <c r="Z934" s="21">
        <v>0.0</v>
      </c>
      <c r="AA934" s="25">
        <v>0.0</v>
      </c>
      <c r="AB934" s="23">
        <v>0.0</v>
      </c>
      <c r="AC934" s="24">
        <v>0.0</v>
      </c>
      <c r="AD934" s="21">
        <v>0.0</v>
      </c>
      <c r="AE934" s="21">
        <v>0.0</v>
      </c>
      <c r="AF934" s="25">
        <v>0.0</v>
      </c>
      <c r="AG934" s="23">
        <v>0.0</v>
      </c>
      <c r="AH934" s="27">
        <v>0.0</v>
      </c>
      <c r="AI934" s="21">
        <v>0.0</v>
      </c>
      <c r="AJ934" s="21">
        <v>0.0</v>
      </c>
    </row>
    <row r="935" hidden="1">
      <c r="A935" s="26"/>
      <c r="B935" s="26"/>
      <c r="C935" s="26"/>
      <c r="D935" s="26"/>
      <c r="E935" s="26"/>
      <c r="F935" s="21">
        <v>0.0</v>
      </c>
      <c r="G935" s="22">
        <v>0.0</v>
      </c>
      <c r="H935" s="23"/>
      <c r="I935" s="23">
        <v>0.1</v>
      </c>
      <c r="J935" s="23">
        <v>0.0</v>
      </c>
      <c r="K935" s="24">
        <v>0.0</v>
      </c>
      <c r="L935" s="25">
        <v>0.0</v>
      </c>
      <c r="M935" s="23">
        <v>0.0</v>
      </c>
      <c r="N935" s="26"/>
      <c r="O935" s="21">
        <v>0.0</v>
      </c>
      <c r="P935" s="21">
        <v>0.0</v>
      </c>
      <c r="Q935" s="25">
        <v>0.0</v>
      </c>
      <c r="R935" s="23">
        <v>0.0</v>
      </c>
      <c r="S935" s="27">
        <v>0.0</v>
      </c>
      <c r="T935" s="21">
        <v>0.0</v>
      </c>
      <c r="U935" s="21">
        <v>0.0</v>
      </c>
      <c r="V935" s="25">
        <v>0.0</v>
      </c>
      <c r="W935" s="23">
        <v>0.0</v>
      </c>
      <c r="X935" s="23"/>
      <c r="Y935" s="21">
        <v>0.0</v>
      </c>
      <c r="Z935" s="21">
        <v>0.0</v>
      </c>
      <c r="AA935" s="25">
        <v>0.0</v>
      </c>
      <c r="AB935" s="23">
        <v>0.0</v>
      </c>
      <c r="AC935" s="24">
        <v>0.0</v>
      </c>
      <c r="AD935" s="21">
        <v>0.0</v>
      </c>
      <c r="AE935" s="21">
        <v>0.0</v>
      </c>
      <c r="AF935" s="25">
        <v>0.0</v>
      </c>
      <c r="AG935" s="23">
        <v>0.0</v>
      </c>
      <c r="AH935" s="27">
        <v>0.0</v>
      </c>
      <c r="AI935" s="21">
        <v>0.0</v>
      </c>
      <c r="AJ935" s="21">
        <v>0.0</v>
      </c>
    </row>
    <row r="936" hidden="1">
      <c r="A936" s="26"/>
      <c r="B936" s="26"/>
      <c r="C936" s="26"/>
      <c r="D936" s="26"/>
      <c r="E936" s="26"/>
      <c r="F936" s="21">
        <v>0.0</v>
      </c>
      <c r="G936" s="22">
        <v>0.0</v>
      </c>
      <c r="H936" s="23"/>
      <c r="I936" s="23">
        <v>0.1</v>
      </c>
      <c r="J936" s="23">
        <v>0.0</v>
      </c>
      <c r="K936" s="24">
        <v>0.0</v>
      </c>
      <c r="L936" s="25">
        <v>0.0</v>
      </c>
      <c r="M936" s="23">
        <v>0.0</v>
      </c>
      <c r="N936" s="26"/>
      <c r="O936" s="21">
        <v>0.0</v>
      </c>
      <c r="P936" s="21">
        <v>0.0</v>
      </c>
      <c r="Q936" s="25">
        <v>0.0</v>
      </c>
      <c r="R936" s="23">
        <v>0.0</v>
      </c>
      <c r="S936" s="27">
        <v>0.0</v>
      </c>
      <c r="T936" s="21">
        <v>0.0</v>
      </c>
      <c r="U936" s="21">
        <v>0.0</v>
      </c>
      <c r="V936" s="25">
        <v>0.0</v>
      </c>
      <c r="W936" s="23">
        <v>0.0</v>
      </c>
      <c r="X936" s="23"/>
      <c r="Y936" s="21">
        <v>0.0</v>
      </c>
      <c r="Z936" s="21">
        <v>0.0</v>
      </c>
      <c r="AA936" s="25">
        <v>0.0</v>
      </c>
      <c r="AB936" s="23">
        <v>0.0</v>
      </c>
      <c r="AC936" s="24">
        <v>0.0</v>
      </c>
      <c r="AD936" s="21">
        <v>0.0</v>
      </c>
      <c r="AE936" s="21">
        <v>0.0</v>
      </c>
      <c r="AF936" s="25">
        <v>0.0</v>
      </c>
      <c r="AG936" s="23">
        <v>0.0</v>
      </c>
      <c r="AH936" s="27">
        <v>0.0</v>
      </c>
      <c r="AI936" s="21">
        <v>0.0</v>
      </c>
      <c r="AJ936" s="21">
        <v>0.0</v>
      </c>
    </row>
    <row r="937" hidden="1">
      <c r="A937" s="26"/>
      <c r="B937" s="26"/>
      <c r="C937" s="26"/>
      <c r="D937" s="26"/>
      <c r="E937" s="26"/>
      <c r="F937" s="21">
        <v>0.0</v>
      </c>
      <c r="G937" s="22">
        <v>0.0</v>
      </c>
      <c r="H937" s="23"/>
      <c r="I937" s="23">
        <v>0.1</v>
      </c>
      <c r="J937" s="23">
        <v>0.0</v>
      </c>
      <c r="K937" s="24">
        <v>0.0</v>
      </c>
      <c r="L937" s="25">
        <v>0.0</v>
      </c>
      <c r="M937" s="23">
        <v>0.0</v>
      </c>
      <c r="N937" s="26"/>
      <c r="O937" s="21">
        <v>0.0</v>
      </c>
      <c r="P937" s="21">
        <v>0.0</v>
      </c>
      <c r="Q937" s="25">
        <v>0.0</v>
      </c>
      <c r="R937" s="23">
        <v>0.0</v>
      </c>
      <c r="S937" s="27">
        <v>0.0</v>
      </c>
      <c r="T937" s="21">
        <v>0.0</v>
      </c>
      <c r="U937" s="21">
        <v>0.0</v>
      </c>
      <c r="V937" s="25">
        <v>0.0</v>
      </c>
      <c r="W937" s="23">
        <v>0.0</v>
      </c>
      <c r="X937" s="23"/>
      <c r="Y937" s="21">
        <v>0.0</v>
      </c>
      <c r="Z937" s="21">
        <v>0.0</v>
      </c>
      <c r="AA937" s="25">
        <v>0.0</v>
      </c>
      <c r="AB937" s="23">
        <v>0.0</v>
      </c>
      <c r="AC937" s="24">
        <v>0.0</v>
      </c>
      <c r="AD937" s="21">
        <v>0.0</v>
      </c>
      <c r="AE937" s="21">
        <v>0.0</v>
      </c>
      <c r="AF937" s="25">
        <v>0.0</v>
      </c>
      <c r="AG937" s="23">
        <v>0.0</v>
      </c>
      <c r="AH937" s="27">
        <v>0.0</v>
      </c>
      <c r="AI937" s="21">
        <v>0.0</v>
      </c>
      <c r="AJ937" s="21">
        <v>0.0</v>
      </c>
    </row>
    <row r="938" hidden="1">
      <c r="A938" s="26"/>
      <c r="B938" s="26"/>
      <c r="C938" s="26"/>
      <c r="D938" s="26"/>
      <c r="E938" s="26"/>
      <c r="F938" s="21">
        <v>0.0</v>
      </c>
      <c r="G938" s="22">
        <v>0.0</v>
      </c>
      <c r="H938" s="23"/>
      <c r="I938" s="23">
        <v>0.1</v>
      </c>
      <c r="J938" s="23">
        <v>0.0</v>
      </c>
      <c r="K938" s="24">
        <v>0.0</v>
      </c>
      <c r="L938" s="25">
        <v>0.0</v>
      </c>
      <c r="M938" s="23">
        <v>0.0</v>
      </c>
      <c r="N938" s="26"/>
      <c r="O938" s="21">
        <v>0.0</v>
      </c>
      <c r="P938" s="21">
        <v>0.0</v>
      </c>
      <c r="Q938" s="25">
        <v>0.0</v>
      </c>
      <c r="R938" s="23">
        <v>0.0</v>
      </c>
      <c r="S938" s="27">
        <v>0.0</v>
      </c>
      <c r="T938" s="21">
        <v>0.0</v>
      </c>
      <c r="U938" s="21">
        <v>0.0</v>
      </c>
      <c r="V938" s="25">
        <v>0.0</v>
      </c>
      <c r="W938" s="23">
        <v>0.0</v>
      </c>
      <c r="X938" s="23"/>
      <c r="Y938" s="21">
        <v>0.0</v>
      </c>
      <c r="Z938" s="21">
        <v>0.0</v>
      </c>
      <c r="AA938" s="25">
        <v>0.0</v>
      </c>
      <c r="AB938" s="23">
        <v>0.0</v>
      </c>
      <c r="AC938" s="24">
        <v>0.0</v>
      </c>
      <c r="AD938" s="21">
        <v>0.0</v>
      </c>
      <c r="AE938" s="21">
        <v>0.0</v>
      </c>
      <c r="AF938" s="25">
        <v>0.0</v>
      </c>
      <c r="AG938" s="23">
        <v>0.0</v>
      </c>
      <c r="AH938" s="27">
        <v>0.0</v>
      </c>
      <c r="AI938" s="21">
        <v>0.0</v>
      </c>
      <c r="AJ938" s="21">
        <v>0.0</v>
      </c>
    </row>
    <row r="939" hidden="1">
      <c r="A939" s="26"/>
      <c r="B939" s="26"/>
      <c r="C939" s="26"/>
      <c r="D939" s="26"/>
      <c r="E939" s="26"/>
      <c r="F939" s="21">
        <v>0.0</v>
      </c>
      <c r="G939" s="22">
        <v>0.0</v>
      </c>
      <c r="H939" s="23"/>
      <c r="I939" s="23">
        <v>0.1</v>
      </c>
      <c r="J939" s="23">
        <v>0.0</v>
      </c>
      <c r="K939" s="24">
        <v>0.0</v>
      </c>
      <c r="L939" s="25">
        <v>0.0</v>
      </c>
      <c r="M939" s="23">
        <v>0.0</v>
      </c>
      <c r="N939" s="26"/>
      <c r="O939" s="21">
        <v>0.0</v>
      </c>
      <c r="P939" s="21">
        <v>0.0</v>
      </c>
      <c r="Q939" s="25">
        <v>0.0</v>
      </c>
      <c r="R939" s="23">
        <v>0.0</v>
      </c>
      <c r="S939" s="27">
        <v>0.0</v>
      </c>
      <c r="T939" s="21">
        <v>0.0</v>
      </c>
      <c r="U939" s="21">
        <v>0.0</v>
      </c>
      <c r="V939" s="25">
        <v>0.0</v>
      </c>
      <c r="W939" s="23">
        <v>0.0</v>
      </c>
      <c r="X939" s="23"/>
      <c r="Y939" s="21">
        <v>0.0</v>
      </c>
      <c r="Z939" s="21">
        <v>0.0</v>
      </c>
      <c r="AA939" s="25">
        <v>0.0</v>
      </c>
      <c r="AB939" s="23">
        <v>0.0</v>
      </c>
      <c r="AC939" s="24">
        <v>0.0</v>
      </c>
      <c r="AD939" s="21">
        <v>0.0</v>
      </c>
      <c r="AE939" s="21">
        <v>0.0</v>
      </c>
      <c r="AF939" s="25">
        <v>0.0</v>
      </c>
      <c r="AG939" s="23">
        <v>0.0</v>
      </c>
      <c r="AH939" s="27">
        <v>0.0</v>
      </c>
      <c r="AI939" s="21">
        <v>0.0</v>
      </c>
      <c r="AJ939" s="21">
        <v>0.0</v>
      </c>
    </row>
    <row r="940" hidden="1">
      <c r="A940" s="26"/>
      <c r="B940" s="26"/>
      <c r="C940" s="26"/>
      <c r="D940" s="26"/>
      <c r="E940" s="26"/>
      <c r="F940" s="21">
        <v>0.0</v>
      </c>
      <c r="G940" s="22">
        <v>0.0</v>
      </c>
      <c r="H940" s="23"/>
      <c r="I940" s="23">
        <v>0.1</v>
      </c>
      <c r="J940" s="23">
        <v>0.0</v>
      </c>
      <c r="K940" s="24">
        <v>0.0</v>
      </c>
      <c r="L940" s="25">
        <v>0.0</v>
      </c>
      <c r="M940" s="23">
        <v>0.0</v>
      </c>
      <c r="N940" s="26"/>
      <c r="O940" s="21">
        <v>0.0</v>
      </c>
      <c r="P940" s="21">
        <v>0.0</v>
      </c>
      <c r="Q940" s="25">
        <v>0.0</v>
      </c>
      <c r="R940" s="23">
        <v>0.0</v>
      </c>
      <c r="S940" s="27">
        <v>0.0</v>
      </c>
      <c r="T940" s="21">
        <v>0.0</v>
      </c>
      <c r="U940" s="21">
        <v>0.0</v>
      </c>
      <c r="V940" s="25">
        <v>0.0</v>
      </c>
      <c r="W940" s="23">
        <v>0.0</v>
      </c>
      <c r="X940" s="23"/>
      <c r="Y940" s="21">
        <v>0.0</v>
      </c>
      <c r="Z940" s="21">
        <v>0.0</v>
      </c>
      <c r="AA940" s="25">
        <v>0.0</v>
      </c>
      <c r="AB940" s="23">
        <v>0.0</v>
      </c>
      <c r="AC940" s="24">
        <v>0.0</v>
      </c>
      <c r="AD940" s="21">
        <v>0.0</v>
      </c>
      <c r="AE940" s="21">
        <v>0.0</v>
      </c>
      <c r="AF940" s="25">
        <v>0.0</v>
      </c>
      <c r="AG940" s="23">
        <v>0.0</v>
      </c>
      <c r="AH940" s="27">
        <v>0.0</v>
      </c>
      <c r="AI940" s="21">
        <v>0.0</v>
      </c>
      <c r="AJ940" s="21">
        <v>0.0</v>
      </c>
    </row>
    <row r="941" hidden="1">
      <c r="A941" s="26"/>
      <c r="B941" s="26"/>
      <c r="C941" s="26"/>
      <c r="D941" s="26"/>
      <c r="E941" s="26"/>
      <c r="F941" s="21">
        <v>0.0</v>
      </c>
      <c r="G941" s="22">
        <v>0.0</v>
      </c>
      <c r="H941" s="23"/>
      <c r="I941" s="23">
        <v>0.1</v>
      </c>
      <c r="J941" s="23">
        <v>0.0</v>
      </c>
      <c r="K941" s="24">
        <v>0.0</v>
      </c>
      <c r="L941" s="25">
        <v>0.0</v>
      </c>
      <c r="M941" s="23">
        <v>0.0</v>
      </c>
      <c r="N941" s="26"/>
      <c r="O941" s="21">
        <v>0.0</v>
      </c>
      <c r="P941" s="21">
        <v>0.0</v>
      </c>
      <c r="Q941" s="25">
        <v>0.0</v>
      </c>
      <c r="R941" s="23">
        <v>0.0</v>
      </c>
      <c r="S941" s="27">
        <v>0.0</v>
      </c>
      <c r="T941" s="21">
        <v>0.0</v>
      </c>
      <c r="U941" s="21">
        <v>0.0</v>
      </c>
      <c r="V941" s="25">
        <v>0.0</v>
      </c>
      <c r="W941" s="23">
        <v>0.0</v>
      </c>
      <c r="X941" s="23"/>
      <c r="Y941" s="21">
        <v>0.0</v>
      </c>
      <c r="Z941" s="21">
        <v>0.0</v>
      </c>
      <c r="AA941" s="25">
        <v>0.0</v>
      </c>
      <c r="AB941" s="23">
        <v>0.0</v>
      </c>
      <c r="AC941" s="24">
        <v>0.0</v>
      </c>
      <c r="AD941" s="21">
        <v>0.0</v>
      </c>
      <c r="AE941" s="21">
        <v>0.0</v>
      </c>
      <c r="AF941" s="25">
        <v>0.0</v>
      </c>
      <c r="AG941" s="23">
        <v>0.0</v>
      </c>
      <c r="AH941" s="27">
        <v>0.0</v>
      </c>
      <c r="AI941" s="21">
        <v>0.0</v>
      </c>
      <c r="AJ941" s="21">
        <v>0.0</v>
      </c>
    </row>
    <row r="942" hidden="1">
      <c r="A942" s="26"/>
      <c r="B942" s="26"/>
      <c r="C942" s="26"/>
      <c r="D942" s="26"/>
      <c r="E942" s="26"/>
      <c r="F942" s="21">
        <v>0.0</v>
      </c>
      <c r="G942" s="22">
        <v>0.0</v>
      </c>
      <c r="H942" s="23"/>
      <c r="I942" s="23">
        <v>0.1</v>
      </c>
      <c r="J942" s="23">
        <v>0.0</v>
      </c>
      <c r="K942" s="24">
        <v>0.0</v>
      </c>
      <c r="L942" s="25">
        <v>0.0</v>
      </c>
      <c r="M942" s="23">
        <v>0.0</v>
      </c>
      <c r="N942" s="26"/>
      <c r="O942" s="21">
        <v>0.0</v>
      </c>
      <c r="P942" s="21">
        <v>0.0</v>
      </c>
      <c r="Q942" s="25">
        <v>0.0</v>
      </c>
      <c r="R942" s="23">
        <v>0.0</v>
      </c>
      <c r="S942" s="27">
        <v>0.0</v>
      </c>
      <c r="T942" s="21">
        <v>0.0</v>
      </c>
      <c r="U942" s="21">
        <v>0.0</v>
      </c>
      <c r="V942" s="25">
        <v>0.0</v>
      </c>
      <c r="W942" s="23">
        <v>0.0</v>
      </c>
      <c r="X942" s="23"/>
      <c r="Y942" s="21">
        <v>0.0</v>
      </c>
      <c r="Z942" s="21">
        <v>0.0</v>
      </c>
      <c r="AA942" s="25">
        <v>0.0</v>
      </c>
      <c r="AB942" s="23">
        <v>0.0</v>
      </c>
      <c r="AC942" s="24">
        <v>0.0</v>
      </c>
      <c r="AD942" s="21">
        <v>0.0</v>
      </c>
      <c r="AE942" s="21">
        <v>0.0</v>
      </c>
      <c r="AF942" s="25">
        <v>0.0</v>
      </c>
      <c r="AG942" s="23">
        <v>0.0</v>
      </c>
      <c r="AH942" s="27">
        <v>0.0</v>
      </c>
      <c r="AI942" s="21">
        <v>0.0</v>
      </c>
      <c r="AJ942" s="21">
        <v>0.0</v>
      </c>
    </row>
    <row r="943" hidden="1">
      <c r="A943" s="26"/>
      <c r="B943" s="26"/>
      <c r="C943" s="26"/>
      <c r="D943" s="26"/>
      <c r="E943" s="26"/>
      <c r="F943" s="21">
        <v>0.0</v>
      </c>
      <c r="G943" s="22">
        <v>0.0</v>
      </c>
      <c r="H943" s="23"/>
      <c r="I943" s="23">
        <v>0.1</v>
      </c>
      <c r="J943" s="23">
        <v>0.0</v>
      </c>
      <c r="K943" s="24">
        <v>0.0</v>
      </c>
      <c r="L943" s="25">
        <v>0.0</v>
      </c>
      <c r="M943" s="23">
        <v>0.0</v>
      </c>
      <c r="N943" s="26"/>
      <c r="O943" s="21">
        <v>0.0</v>
      </c>
      <c r="P943" s="21">
        <v>0.0</v>
      </c>
      <c r="Q943" s="25">
        <v>0.0</v>
      </c>
      <c r="R943" s="23">
        <v>0.0</v>
      </c>
      <c r="S943" s="27">
        <v>0.0</v>
      </c>
      <c r="T943" s="21">
        <v>0.0</v>
      </c>
      <c r="U943" s="21">
        <v>0.0</v>
      </c>
      <c r="V943" s="25">
        <v>0.0</v>
      </c>
      <c r="W943" s="23">
        <v>0.0</v>
      </c>
      <c r="X943" s="23"/>
      <c r="Y943" s="21">
        <v>0.0</v>
      </c>
      <c r="Z943" s="21">
        <v>0.0</v>
      </c>
      <c r="AA943" s="25">
        <v>0.0</v>
      </c>
      <c r="AB943" s="23">
        <v>0.0</v>
      </c>
      <c r="AC943" s="24">
        <v>0.0</v>
      </c>
      <c r="AD943" s="21">
        <v>0.0</v>
      </c>
      <c r="AE943" s="21">
        <v>0.0</v>
      </c>
      <c r="AF943" s="25">
        <v>0.0</v>
      </c>
      <c r="AG943" s="23">
        <v>0.0</v>
      </c>
      <c r="AH943" s="27">
        <v>0.0</v>
      </c>
      <c r="AI943" s="21">
        <v>0.0</v>
      </c>
      <c r="AJ943" s="21">
        <v>0.0</v>
      </c>
    </row>
    <row r="944" hidden="1">
      <c r="A944" s="26"/>
      <c r="B944" s="26"/>
      <c r="C944" s="26"/>
      <c r="D944" s="26"/>
      <c r="E944" s="26"/>
      <c r="F944" s="21">
        <v>0.0</v>
      </c>
      <c r="G944" s="22">
        <v>0.0</v>
      </c>
      <c r="H944" s="23"/>
      <c r="I944" s="23">
        <v>0.1</v>
      </c>
      <c r="J944" s="23">
        <v>0.0</v>
      </c>
      <c r="K944" s="24">
        <v>0.0</v>
      </c>
      <c r="L944" s="25">
        <v>0.0</v>
      </c>
      <c r="M944" s="23">
        <v>0.0</v>
      </c>
      <c r="N944" s="26"/>
      <c r="O944" s="21">
        <v>0.0</v>
      </c>
      <c r="P944" s="21">
        <v>0.0</v>
      </c>
      <c r="Q944" s="25">
        <v>0.0</v>
      </c>
      <c r="R944" s="23">
        <v>0.0</v>
      </c>
      <c r="S944" s="27">
        <v>0.0</v>
      </c>
      <c r="T944" s="21">
        <v>0.0</v>
      </c>
      <c r="U944" s="21">
        <v>0.0</v>
      </c>
      <c r="V944" s="25">
        <v>0.0</v>
      </c>
      <c r="W944" s="23">
        <v>0.0</v>
      </c>
      <c r="X944" s="23"/>
      <c r="Y944" s="21">
        <v>0.0</v>
      </c>
      <c r="Z944" s="21">
        <v>0.0</v>
      </c>
      <c r="AA944" s="25">
        <v>0.0</v>
      </c>
      <c r="AB944" s="23">
        <v>0.0</v>
      </c>
      <c r="AC944" s="24">
        <v>0.0</v>
      </c>
      <c r="AD944" s="21">
        <v>0.0</v>
      </c>
      <c r="AE944" s="21">
        <v>0.0</v>
      </c>
      <c r="AF944" s="25">
        <v>0.0</v>
      </c>
      <c r="AG944" s="23">
        <v>0.0</v>
      </c>
      <c r="AH944" s="27">
        <v>0.0</v>
      </c>
      <c r="AI944" s="21">
        <v>0.0</v>
      </c>
      <c r="AJ944" s="21">
        <v>0.0</v>
      </c>
    </row>
    <row r="945" hidden="1">
      <c r="A945" s="26"/>
      <c r="B945" s="26"/>
      <c r="C945" s="26"/>
      <c r="D945" s="26"/>
      <c r="E945" s="26"/>
      <c r="F945" s="21">
        <v>0.0</v>
      </c>
      <c r="G945" s="22">
        <v>0.0</v>
      </c>
      <c r="H945" s="23"/>
      <c r="I945" s="23">
        <v>0.1</v>
      </c>
      <c r="J945" s="23">
        <v>0.0</v>
      </c>
      <c r="K945" s="24">
        <v>0.0</v>
      </c>
      <c r="L945" s="25">
        <v>0.0</v>
      </c>
      <c r="M945" s="23">
        <v>0.0</v>
      </c>
      <c r="N945" s="26"/>
      <c r="O945" s="21">
        <v>0.0</v>
      </c>
      <c r="P945" s="21">
        <v>0.0</v>
      </c>
      <c r="Q945" s="25">
        <v>0.0</v>
      </c>
      <c r="R945" s="23">
        <v>0.0</v>
      </c>
      <c r="S945" s="27">
        <v>0.0</v>
      </c>
      <c r="T945" s="21">
        <v>0.0</v>
      </c>
      <c r="U945" s="21">
        <v>0.0</v>
      </c>
      <c r="V945" s="25">
        <v>0.0</v>
      </c>
      <c r="W945" s="23">
        <v>0.0</v>
      </c>
      <c r="X945" s="23"/>
      <c r="Y945" s="21">
        <v>0.0</v>
      </c>
      <c r="Z945" s="21">
        <v>0.0</v>
      </c>
      <c r="AA945" s="25">
        <v>0.0</v>
      </c>
      <c r="AB945" s="23">
        <v>0.0</v>
      </c>
      <c r="AC945" s="24">
        <v>0.0</v>
      </c>
      <c r="AD945" s="21">
        <v>0.0</v>
      </c>
      <c r="AE945" s="21">
        <v>0.0</v>
      </c>
      <c r="AF945" s="25">
        <v>0.0</v>
      </c>
      <c r="AG945" s="23">
        <v>0.0</v>
      </c>
      <c r="AH945" s="27">
        <v>0.0</v>
      </c>
      <c r="AI945" s="21">
        <v>0.0</v>
      </c>
      <c r="AJ945" s="21">
        <v>0.0</v>
      </c>
    </row>
    <row r="946" hidden="1">
      <c r="A946" s="26"/>
      <c r="B946" s="26"/>
      <c r="C946" s="26"/>
      <c r="D946" s="26"/>
      <c r="E946" s="26"/>
      <c r="F946" s="21">
        <v>0.0</v>
      </c>
      <c r="G946" s="22">
        <v>0.0</v>
      </c>
      <c r="H946" s="23"/>
      <c r="I946" s="23">
        <v>0.1</v>
      </c>
      <c r="J946" s="23">
        <v>0.0</v>
      </c>
      <c r="K946" s="24">
        <v>0.0</v>
      </c>
      <c r="L946" s="25">
        <v>0.0</v>
      </c>
      <c r="M946" s="23">
        <v>0.0</v>
      </c>
      <c r="N946" s="26"/>
      <c r="O946" s="21">
        <v>0.0</v>
      </c>
      <c r="P946" s="21">
        <v>0.0</v>
      </c>
      <c r="Q946" s="25">
        <v>0.0</v>
      </c>
      <c r="R946" s="23">
        <v>0.0</v>
      </c>
      <c r="S946" s="27">
        <v>0.0</v>
      </c>
      <c r="T946" s="21">
        <v>0.0</v>
      </c>
      <c r="U946" s="21">
        <v>0.0</v>
      </c>
      <c r="V946" s="25">
        <v>0.0</v>
      </c>
      <c r="W946" s="23">
        <v>0.0</v>
      </c>
      <c r="X946" s="23"/>
      <c r="Y946" s="21">
        <v>0.0</v>
      </c>
      <c r="Z946" s="21">
        <v>0.0</v>
      </c>
      <c r="AA946" s="25">
        <v>0.0</v>
      </c>
      <c r="AB946" s="23">
        <v>0.0</v>
      </c>
      <c r="AC946" s="24">
        <v>0.0</v>
      </c>
      <c r="AD946" s="21">
        <v>0.0</v>
      </c>
      <c r="AE946" s="21">
        <v>0.0</v>
      </c>
      <c r="AF946" s="25">
        <v>0.0</v>
      </c>
      <c r="AG946" s="23">
        <v>0.0</v>
      </c>
      <c r="AH946" s="27">
        <v>0.0</v>
      </c>
      <c r="AI946" s="21">
        <v>0.0</v>
      </c>
      <c r="AJ946" s="21">
        <v>0.0</v>
      </c>
    </row>
    <row r="947" hidden="1">
      <c r="A947" s="26"/>
      <c r="B947" s="26"/>
      <c r="C947" s="26"/>
      <c r="D947" s="26"/>
      <c r="E947" s="26"/>
      <c r="F947" s="21">
        <v>0.0</v>
      </c>
      <c r="G947" s="22">
        <v>0.0</v>
      </c>
      <c r="H947" s="23"/>
      <c r="I947" s="23">
        <v>0.1</v>
      </c>
      <c r="J947" s="23">
        <v>0.0</v>
      </c>
      <c r="K947" s="24">
        <v>0.0</v>
      </c>
      <c r="L947" s="25">
        <v>0.0</v>
      </c>
      <c r="M947" s="23">
        <v>0.0</v>
      </c>
      <c r="N947" s="26"/>
      <c r="O947" s="21">
        <v>0.0</v>
      </c>
      <c r="P947" s="21">
        <v>0.0</v>
      </c>
      <c r="Q947" s="25">
        <v>0.0</v>
      </c>
      <c r="R947" s="23">
        <v>0.0</v>
      </c>
      <c r="S947" s="27">
        <v>0.0</v>
      </c>
      <c r="T947" s="21">
        <v>0.0</v>
      </c>
      <c r="U947" s="21">
        <v>0.0</v>
      </c>
      <c r="V947" s="25">
        <v>0.0</v>
      </c>
      <c r="W947" s="23">
        <v>0.0</v>
      </c>
      <c r="X947" s="23"/>
      <c r="Y947" s="21">
        <v>0.0</v>
      </c>
      <c r="Z947" s="21">
        <v>0.0</v>
      </c>
      <c r="AA947" s="25">
        <v>0.0</v>
      </c>
      <c r="AB947" s="23">
        <v>0.0</v>
      </c>
      <c r="AC947" s="24">
        <v>0.0</v>
      </c>
      <c r="AD947" s="21">
        <v>0.0</v>
      </c>
      <c r="AE947" s="21">
        <v>0.0</v>
      </c>
      <c r="AF947" s="25">
        <v>0.0</v>
      </c>
      <c r="AG947" s="23">
        <v>0.0</v>
      </c>
      <c r="AH947" s="27">
        <v>0.0</v>
      </c>
      <c r="AI947" s="21">
        <v>0.0</v>
      </c>
      <c r="AJ947" s="21">
        <v>0.0</v>
      </c>
    </row>
    <row r="948" hidden="1">
      <c r="A948" s="26"/>
      <c r="B948" s="26"/>
      <c r="C948" s="26"/>
      <c r="D948" s="26"/>
      <c r="E948" s="26"/>
      <c r="F948" s="21">
        <v>0.0</v>
      </c>
      <c r="G948" s="22">
        <v>0.0</v>
      </c>
      <c r="H948" s="23"/>
      <c r="I948" s="23">
        <v>0.1</v>
      </c>
      <c r="J948" s="23">
        <v>0.0</v>
      </c>
      <c r="K948" s="24">
        <v>0.0</v>
      </c>
      <c r="L948" s="25">
        <v>0.0</v>
      </c>
      <c r="M948" s="23">
        <v>0.0</v>
      </c>
      <c r="N948" s="26"/>
      <c r="O948" s="21">
        <v>0.0</v>
      </c>
      <c r="P948" s="21">
        <v>0.0</v>
      </c>
      <c r="Q948" s="25">
        <v>0.0</v>
      </c>
      <c r="R948" s="23">
        <v>0.0</v>
      </c>
      <c r="S948" s="27">
        <v>0.0</v>
      </c>
      <c r="T948" s="21">
        <v>0.0</v>
      </c>
      <c r="U948" s="21">
        <v>0.0</v>
      </c>
      <c r="V948" s="25">
        <v>0.0</v>
      </c>
      <c r="W948" s="23">
        <v>0.0</v>
      </c>
      <c r="X948" s="23"/>
      <c r="Y948" s="21">
        <v>0.0</v>
      </c>
      <c r="Z948" s="21">
        <v>0.0</v>
      </c>
      <c r="AA948" s="25">
        <v>0.0</v>
      </c>
      <c r="AB948" s="23">
        <v>0.0</v>
      </c>
      <c r="AC948" s="24">
        <v>0.0</v>
      </c>
      <c r="AD948" s="21">
        <v>0.0</v>
      </c>
      <c r="AE948" s="21">
        <v>0.0</v>
      </c>
      <c r="AF948" s="25">
        <v>0.0</v>
      </c>
      <c r="AG948" s="23">
        <v>0.0</v>
      </c>
      <c r="AH948" s="27">
        <v>0.0</v>
      </c>
      <c r="AI948" s="21">
        <v>0.0</v>
      </c>
      <c r="AJ948" s="21">
        <v>0.0</v>
      </c>
    </row>
    <row r="949" hidden="1">
      <c r="A949" s="26"/>
      <c r="B949" s="26"/>
      <c r="C949" s="26"/>
      <c r="D949" s="26"/>
      <c r="E949" s="26"/>
      <c r="F949" s="21">
        <v>0.0</v>
      </c>
      <c r="G949" s="22">
        <v>0.0</v>
      </c>
      <c r="H949" s="23"/>
      <c r="I949" s="23">
        <v>0.1</v>
      </c>
      <c r="J949" s="23">
        <v>0.0</v>
      </c>
      <c r="K949" s="24">
        <v>0.0</v>
      </c>
      <c r="L949" s="25">
        <v>0.0</v>
      </c>
      <c r="M949" s="23">
        <v>0.0</v>
      </c>
      <c r="N949" s="26"/>
      <c r="O949" s="21">
        <v>0.0</v>
      </c>
      <c r="P949" s="21">
        <v>0.0</v>
      </c>
      <c r="Q949" s="25">
        <v>0.0</v>
      </c>
      <c r="R949" s="23">
        <v>0.0</v>
      </c>
      <c r="S949" s="27">
        <v>0.0</v>
      </c>
      <c r="T949" s="21">
        <v>0.0</v>
      </c>
      <c r="U949" s="21">
        <v>0.0</v>
      </c>
      <c r="V949" s="25">
        <v>0.0</v>
      </c>
      <c r="W949" s="23">
        <v>0.0</v>
      </c>
      <c r="X949" s="23"/>
      <c r="Y949" s="21">
        <v>0.0</v>
      </c>
      <c r="Z949" s="21">
        <v>0.0</v>
      </c>
      <c r="AA949" s="25">
        <v>0.0</v>
      </c>
      <c r="AB949" s="23">
        <v>0.0</v>
      </c>
      <c r="AC949" s="24">
        <v>0.0</v>
      </c>
      <c r="AD949" s="21">
        <v>0.0</v>
      </c>
      <c r="AE949" s="21">
        <v>0.0</v>
      </c>
      <c r="AF949" s="25">
        <v>0.0</v>
      </c>
      <c r="AG949" s="23">
        <v>0.0</v>
      </c>
      <c r="AH949" s="27">
        <v>0.0</v>
      </c>
      <c r="AI949" s="21">
        <v>0.0</v>
      </c>
      <c r="AJ949" s="21">
        <v>0.0</v>
      </c>
    </row>
    <row r="950" hidden="1">
      <c r="A950" s="26"/>
      <c r="B950" s="26"/>
      <c r="C950" s="26"/>
      <c r="D950" s="26"/>
      <c r="E950" s="26"/>
      <c r="F950" s="21">
        <v>0.0</v>
      </c>
      <c r="G950" s="22">
        <v>0.0</v>
      </c>
      <c r="H950" s="23"/>
      <c r="I950" s="23">
        <v>0.1</v>
      </c>
      <c r="J950" s="23">
        <v>0.0</v>
      </c>
      <c r="K950" s="24">
        <v>0.0</v>
      </c>
      <c r="L950" s="25">
        <v>0.0</v>
      </c>
      <c r="M950" s="23">
        <v>0.0</v>
      </c>
      <c r="N950" s="26"/>
      <c r="O950" s="21">
        <v>0.0</v>
      </c>
      <c r="P950" s="21">
        <v>0.0</v>
      </c>
      <c r="Q950" s="25">
        <v>0.0</v>
      </c>
      <c r="R950" s="23">
        <v>0.0</v>
      </c>
      <c r="S950" s="27">
        <v>0.0</v>
      </c>
      <c r="T950" s="21">
        <v>0.0</v>
      </c>
      <c r="U950" s="21">
        <v>0.0</v>
      </c>
      <c r="V950" s="25">
        <v>0.0</v>
      </c>
      <c r="W950" s="23">
        <v>0.0</v>
      </c>
      <c r="X950" s="23"/>
      <c r="Y950" s="21">
        <v>0.0</v>
      </c>
      <c r="Z950" s="21">
        <v>0.0</v>
      </c>
      <c r="AA950" s="25">
        <v>0.0</v>
      </c>
      <c r="AB950" s="23">
        <v>0.0</v>
      </c>
      <c r="AC950" s="24">
        <v>0.0</v>
      </c>
      <c r="AD950" s="21">
        <v>0.0</v>
      </c>
      <c r="AE950" s="21">
        <v>0.0</v>
      </c>
      <c r="AF950" s="25">
        <v>0.0</v>
      </c>
      <c r="AG950" s="23">
        <v>0.0</v>
      </c>
      <c r="AH950" s="27">
        <v>0.0</v>
      </c>
      <c r="AI950" s="21">
        <v>0.0</v>
      </c>
      <c r="AJ950" s="21">
        <v>0.0</v>
      </c>
    </row>
    <row r="951" hidden="1">
      <c r="A951" s="26"/>
      <c r="B951" s="26"/>
      <c r="C951" s="26"/>
      <c r="D951" s="26"/>
      <c r="E951" s="26"/>
      <c r="F951" s="21">
        <v>0.0</v>
      </c>
      <c r="G951" s="22">
        <v>0.0</v>
      </c>
      <c r="H951" s="23"/>
      <c r="I951" s="23">
        <v>0.1</v>
      </c>
      <c r="J951" s="23">
        <v>0.0</v>
      </c>
      <c r="K951" s="24">
        <v>0.0</v>
      </c>
      <c r="L951" s="25">
        <v>0.0</v>
      </c>
      <c r="M951" s="23">
        <v>0.0</v>
      </c>
      <c r="N951" s="26"/>
      <c r="O951" s="21">
        <v>0.0</v>
      </c>
      <c r="P951" s="21">
        <v>0.0</v>
      </c>
      <c r="Q951" s="25">
        <v>0.0</v>
      </c>
      <c r="R951" s="23">
        <v>0.0</v>
      </c>
      <c r="S951" s="27">
        <v>0.0</v>
      </c>
      <c r="T951" s="21">
        <v>0.0</v>
      </c>
      <c r="U951" s="21">
        <v>0.0</v>
      </c>
      <c r="V951" s="25">
        <v>0.0</v>
      </c>
      <c r="W951" s="23">
        <v>0.0</v>
      </c>
      <c r="X951" s="23"/>
      <c r="Y951" s="21">
        <v>0.0</v>
      </c>
      <c r="Z951" s="21">
        <v>0.0</v>
      </c>
      <c r="AA951" s="25">
        <v>0.0</v>
      </c>
      <c r="AB951" s="23">
        <v>0.0</v>
      </c>
      <c r="AC951" s="24">
        <v>0.0</v>
      </c>
      <c r="AD951" s="21">
        <v>0.0</v>
      </c>
      <c r="AE951" s="21">
        <v>0.0</v>
      </c>
      <c r="AF951" s="25">
        <v>0.0</v>
      </c>
      <c r="AG951" s="23">
        <v>0.0</v>
      </c>
      <c r="AH951" s="27">
        <v>0.0</v>
      </c>
      <c r="AI951" s="21">
        <v>0.0</v>
      </c>
      <c r="AJ951" s="21">
        <v>0.0</v>
      </c>
    </row>
    <row r="952" hidden="1">
      <c r="A952" s="26"/>
      <c r="B952" s="26"/>
      <c r="C952" s="26"/>
      <c r="D952" s="26"/>
      <c r="E952" s="26"/>
      <c r="F952" s="21">
        <v>0.0</v>
      </c>
      <c r="G952" s="22">
        <v>0.0</v>
      </c>
      <c r="H952" s="23"/>
      <c r="I952" s="23">
        <v>0.1</v>
      </c>
      <c r="J952" s="23">
        <v>0.0</v>
      </c>
      <c r="K952" s="24">
        <v>0.0</v>
      </c>
      <c r="L952" s="25">
        <v>0.0</v>
      </c>
      <c r="M952" s="23">
        <v>0.0</v>
      </c>
      <c r="N952" s="26"/>
      <c r="O952" s="21">
        <v>0.0</v>
      </c>
      <c r="P952" s="21">
        <v>0.0</v>
      </c>
      <c r="Q952" s="25">
        <v>0.0</v>
      </c>
      <c r="R952" s="23">
        <v>0.0</v>
      </c>
      <c r="S952" s="27">
        <v>0.0</v>
      </c>
      <c r="T952" s="21">
        <v>0.0</v>
      </c>
      <c r="U952" s="21">
        <v>0.0</v>
      </c>
      <c r="V952" s="25">
        <v>0.0</v>
      </c>
      <c r="W952" s="23">
        <v>0.0</v>
      </c>
      <c r="X952" s="23"/>
      <c r="Y952" s="21">
        <v>0.0</v>
      </c>
      <c r="Z952" s="21">
        <v>0.0</v>
      </c>
      <c r="AA952" s="25">
        <v>0.0</v>
      </c>
      <c r="AB952" s="23">
        <v>0.0</v>
      </c>
      <c r="AC952" s="24">
        <v>0.0</v>
      </c>
      <c r="AD952" s="21">
        <v>0.0</v>
      </c>
      <c r="AE952" s="21">
        <v>0.0</v>
      </c>
      <c r="AF952" s="25">
        <v>0.0</v>
      </c>
      <c r="AG952" s="23">
        <v>0.0</v>
      </c>
      <c r="AH952" s="27">
        <v>0.0</v>
      </c>
      <c r="AI952" s="21">
        <v>0.0</v>
      </c>
      <c r="AJ952" s="21">
        <v>0.0</v>
      </c>
    </row>
    <row r="953" hidden="1">
      <c r="A953" s="26"/>
      <c r="B953" s="26"/>
      <c r="C953" s="26"/>
      <c r="D953" s="26"/>
      <c r="E953" s="26"/>
      <c r="F953" s="21">
        <v>0.0</v>
      </c>
      <c r="G953" s="22">
        <v>0.0</v>
      </c>
      <c r="H953" s="23"/>
      <c r="I953" s="23">
        <v>0.1</v>
      </c>
      <c r="J953" s="23">
        <v>0.0</v>
      </c>
      <c r="K953" s="24">
        <v>0.0</v>
      </c>
      <c r="L953" s="25">
        <v>0.0</v>
      </c>
      <c r="M953" s="23">
        <v>0.0</v>
      </c>
      <c r="N953" s="26"/>
      <c r="O953" s="21">
        <v>0.0</v>
      </c>
      <c r="P953" s="21">
        <v>0.0</v>
      </c>
      <c r="Q953" s="25">
        <v>0.0</v>
      </c>
      <c r="R953" s="23">
        <v>0.0</v>
      </c>
      <c r="S953" s="27">
        <v>0.0</v>
      </c>
      <c r="T953" s="21">
        <v>0.0</v>
      </c>
      <c r="U953" s="21">
        <v>0.0</v>
      </c>
      <c r="V953" s="25">
        <v>0.0</v>
      </c>
      <c r="W953" s="23">
        <v>0.0</v>
      </c>
      <c r="X953" s="23"/>
      <c r="Y953" s="21">
        <v>0.0</v>
      </c>
      <c r="Z953" s="21">
        <v>0.0</v>
      </c>
      <c r="AA953" s="25">
        <v>0.0</v>
      </c>
      <c r="AB953" s="23">
        <v>0.0</v>
      </c>
      <c r="AC953" s="24">
        <v>0.0</v>
      </c>
      <c r="AD953" s="21">
        <v>0.0</v>
      </c>
      <c r="AE953" s="21">
        <v>0.0</v>
      </c>
      <c r="AF953" s="25">
        <v>0.0</v>
      </c>
      <c r="AG953" s="23">
        <v>0.0</v>
      </c>
      <c r="AH953" s="27">
        <v>0.0</v>
      </c>
      <c r="AI953" s="21">
        <v>0.0</v>
      </c>
      <c r="AJ953" s="21">
        <v>0.0</v>
      </c>
    </row>
    <row r="954" hidden="1">
      <c r="A954" s="26"/>
      <c r="B954" s="26"/>
      <c r="C954" s="26"/>
      <c r="D954" s="26"/>
      <c r="E954" s="26"/>
      <c r="F954" s="21">
        <v>0.0</v>
      </c>
      <c r="G954" s="22">
        <v>0.0</v>
      </c>
      <c r="H954" s="23"/>
      <c r="I954" s="23">
        <v>0.1</v>
      </c>
      <c r="J954" s="23">
        <v>0.0</v>
      </c>
      <c r="K954" s="24">
        <v>0.0</v>
      </c>
      <c r="L954" s="25">
        <v>0.0</v>
      </c>
      <c r="M954" s="23">
        <v>0.0</v>
      </c>
      <c r="N954" s="26"/>
      <c r="O954" s="21">
        <v>0.0</v>
      </c>
      <c r="P954" s="21">
        <v>0.0</v>
      </c>
      <c r="Q954" s="25">
        <v>0.0</v>
      </c>
      <c r="R954" s="23">
        <v>0.0</v>
      </c>
      <c r="S954" s="27">
        <v>0.0</v>
      </c>
      <c r="T954" s="21">
        <v>0.0</v>
      </c>
      <c r="U954" s="21">
        <v>0.0</v>
      </c>
      <c r="V954" s="25">
        <v>0.0</v>
      </c>
      <c r="W954" s="23">
        <v>0.0</v>
      </c>
      <c r="X954" s="23"/>
      <c r="Y954" s="21">
        <v>0.0</v>
      </c>
      <c r="Z954" s="21">
        <v>0.0</v>
      </c>
      <c r="AA954" s="25">
        <v>0.0</v>
      </c>
      <c r="AB954" s="23">
        <v>0.0</v>
      </c>
      <c r="AC954" s="24">
        <v>0.0</v>
      </c>
      <c r="AD954" s="21">
        <v>0.0</v>
      </c>
      <c r="AE954" s="21">
        <v>0.0</v>
      </c>
      <c r="AF954" s="25">
        <v>0.0</v>
      </c>
      <c r="AG954" s="23">
        <v>0.0</v>
      </c>
      <c r="AH954" s="27">
        <v>0.0</v>
      </c>
      <c r="AI954" s="21">
        <v>0.0</v>
      </c>
      <c r="AJ954" s="21">
        <v>0.0</v>
      </c>
    </row>
    <row r="955" hidden="1">
      <c r="A955" s="26"/>
      <c r="B955" s="26"/>
      <c r="C955" s="26"/>
      <c r="D955" s="26"/>
      <c r="E955" s="26"/>
      <c r="F955" s="21">
        <v>0.0</v>
      </c>
      <c r="G955" s="22">
        <v>0.0</v>
      </c>
      <c r="H955" s="23"/>
      <c r="I955" s="23">
        <v>0.1</v>
      </c>
      <c r="J955" s="23">
        <v>0.0</v>
      </c>
      <c r="K955" s="24">
        <v>0.0</v>
      </c>
      <c r="L955" s="25">
        <v>0.0</v>
      </c>
      <c r="M955" s="23">
        <v>0.0</v>
      </c>
      <c r="N955" s="26"/>
      <c r="O955" s="21">
        <v>0.0</v>
      </c>
      <c r="P955" s="21">
        <v>0.0</v>
      </c>
      <c r="Q955" s="25">
        <v>0.0</v>
      </c>
      <c r="R955" s="23">
        <v>0.0</v>
      </c>
      <c r="S955" s="27">
        <v>0.0</v>
      </c>
      <c r="T955" s="21">
        <v>0.0</v>
      </c>
      <c r="U955" s="21">
        <v>0.0</v>
      </c>
      <c r="V955" s="25">
        <v>0.0</v>
      </c>
      <c r="W955" s="23">
        <v>0.0</v>
      </c>
      <c r="X955" s="23"/>
      <c r="Y955" s="21">
        <v>0.0</v>
      </c>
      <c r="Z955" s="21">
        <v>0.0</v>
      </c>
      <c r="AA955" s="25">
        <v>0.0</v>
      </c>
      <c r="AB955" s="23">
        <v>0.0</v>
      </c>
      <c r="AC955" s="24">
        <v>0.0</v>
      </c>
      <c r="AD955" s="21">
        <v>0.0</v>
      </c>
      <c r="AE955" s="21">
        <v>0.0</v>
      </c>
      <c r="AF955" s="25">
        <v>0.0</v>
      </c>
      <c r="AG955" s="23">
        <v>0.0</v>
      </c>
      <c r="AH955" s="27">
        <v>0.0</v>
      </c>
      <c r="AI955" s="21">
        <v>0.0</v>
      </c>
      <c r="AJ955" s="21">
        <v>0.0</v>
      </c>
    </row>
    <row r="956" hidden="1">
      <c r="A956" s="26"/>
      <c r="B956" s="26"/>
      <c r="C956" s="26"/>
      <c r="D956" s="26"/>
      <c r="E956" s="26"/>
      <c r="F956" s="21">
        <v>0.0</v>
      </c>
      <c r="G956" s="22">
        <v>0.0</v>
      </c>
      <c r="H956" s="23"/>
      <c r="I956" s="23">
        <v>0.1</v>
      </c>
      <c r="J956" s="23">
        <v>0.0</v>
      </c>
      <c r="K956" s="24">
        <v>0.0</v>
      </c>
      <c r="L956" s="25">
        <v>0.0</v>
      </c>
      <c r="M956" s="23">
        <v>0.0</v>
      </c>
      <c r="N956" s="26"/>
      <c r="O956" s="21">
        <v>0.0</v>
      </c>
      <c r="P956" s="21">
        <v>0.0</v>
      </c>
      <c r="Q956" s="25">
        <v>0.0</v>
      </c>
      <c r="R956" s="23">
        <v>0.0</v>
      </c>
      <c r="S956" s="27">
        <v>0.0</v>
      </c>
      <c r="T956" s="21">
        <v>0.0</v>
      </c>
      <c r="U956" s="21">
        <v>0.0</v>
      </c>
      <c r="V956" s="25">
        <v>0.0</v>
      </c>
      <c r="W956" s="23">
        <v>0.0</v>
      </c>
      <c r="X956" s="23"/>
      <c r="Y956" s="21">
        <v>0.0</v>
      </c>
      <c r="Z956" s="21">
        <v>0.0</v>
      </c>
      <c r="AA956" s="25">
        <v>0.0</v>
      </c>
      <c r="AB956" s="23">
        <v>0.0</v>
      </c>
      <c r="AC956" s="24">
        <v>0.0</v>
      </c>
      <c r="AD956" s="21">
        <v>0.0</v>
      </c>
      <c r="AE956" s="21">
        <v>0.0</v>
      </c>
      <c r="AF956" s="25">
        <v>0.0</v>
      </c>
      <c r="AG956" s="23">
        <v>0.0</v>
      </c>
      <c r="AH956" s="27">
        <v>0.0</v>
      </c>
      <c r="AI956" s="21">
        <v>0.0</v>
      </c>
      <c r="AJ956" s="21">
        <v>0.0</v>
      </c>
    </row>
    <row r="957" hidden="1">
      <c r="A957" s="26"/>
      <c r="B957" s="26"/>
      <c r="C957" s="26"/>
      <c r="D957" s="26"/>
      <c r="E957" s="26"/>
      <c r="F957" s="21">
        <v>0.0</v>
      </c>
      <c r="G957" s="22">
        <v>0.0</v>
      </c>
      <c r="H957" s="23"/>
      <c r="I957" s="23">
        <v>0.1</v>
      </c>
      <c r="J957" s="23">
        <v>0.0</v>
      </c>
      <c r="K957" s="24">
        <v>0.0</v>
      </c>
      <c r="L957" s="25">
        <v>0.0</v>
      </c>
      <c r="M957" s="23">
        <v>0.0</v>
      </c>
      <c r="N957" s="26"/>
      <c r="O957" s="21">
        <v>0.0</v>
      </c>
      <c r="P957" s="21">
        <v>0.0</v>
      </c>
      <c r="Q957" s="25">
        <v>0.0</v>
      </c>
      <c r="R957" s="23">
        <v>0.0</v>
      </c>
      <c r="S957" s="27">
        <v>0.0</v>
      </c>
      <c r="T957" s="21">
        <v>0.0</v>
      </c>
      <c r="U957" s="21">
        <v>0.0</v>
      </c>
      <c r="V957" s="25">
        <v>0.0</v>
      </c>
      <c r="W957" s="23">
        <v>0.0</v>
      </c>
      <c r="X957" s="23"/>
      <c r="Y957" s="21">
        <v>0.0</v>
      </c>
      <c r="Z957" s="21">
        <v>0.0</v>
      </c>
      <c r="AA957" s="25">
        <v>0.0</v>
      </c>
      <c r="AB957" s="23">
        <v>0.0</v>
      </c>
      <c r="AC957" s="24">
        <v>0.0</v>
      </c>
      <c r="AD957" s="21">
        <v>0.0</v>
      </c>
      <c r="AE957" s="21">
        <v>0.0</v>
      </c>
      <c r="AF957" s="25">
        <v>0.0</v>
      </c>
      <c r="AG957" s="23">
        <v>0.0</v>
      </c>
      <c r="AH957" s="27">
        <v>0.0</v>
      </c>
      <c r="AI957" s="21">
        <v>0.0</v>
      </c>
      <c r="AJ957" s="21">
        <v>0.0</v>
      </c>
    </row>
    <row r="958" hidden="1">
      <c r="A958" s="26"/>
      <c r="B958" s="26"/>
      <c r="C958" s="26"/>
      <c r="D958" s="26"/>
      <c r="E958" s="26"/>
      <c r="F958" s="21">
        <v>0.0</v>
      </c>
      <c r="G958" s="22">
        <v>0.0</v>
      </c>
      <c r="H958" s="23"/>
      <c r="I958" s="23">
        <v>0.1</v>
      </c>
      <c r="J958" s="23">
        <v>0.0</v>
      </c>
      <c r="K958" s="24">
        <v>0.0</v>
      </c>
      <c r="L958" s="25">
        <v>0.0</v>
      </c>
      <c r="M958" s="23">
        <v>0.0</v>
      </c>
      <c r="N958" s="26"/>
      <c r="O958" s="21">
        <v>0.0</v>
      </c>
      <c r="P958" s="21">
        <v>0.0</v>
      </c>
      <c r="Q958" s="25">
        <v>0.0</v>
      </c>
      <c r="R958" s="23">
        <v>0.0</v>
      </c>
      <c r="S958" s="27">
        <v>0.0</v>
      </c>
      <c r="T958" s="21">
        <v>0.0</v>
      </c>
      <c r="U958" s="21">
        <v>0.0</v>
      </c>
      <c r="V958" s="25">
        <v>0.0</v>
      </c>
      <c r="W958" s="23">
        <v>0.0</v>
      </c>
      <c r="X958" s="23"/>
      <c r="Y958" s="21">
        <v>0.0</v>
      </c>
      <c r="Z958" s="21">
        <v>0.0</v>
      </c>
      <c r="AA958" s="25">
        <v>0.0</v>
      </c>
      <c r="AB958" s="23">
        <v>0.0</v>
      </c>
      <c r="AC958" s="24">
        <v>0.0</v>
      </c>
      <c r="AD958" s="21">
        <v>0.0</v>
      </c>
      <c r="AE958" s="21">
        <v>0.0</v>
      </c>
      <c r="AF958" s="25">
        <v>0.0</v>
      </c>
      <c r="AG958" s="23">
        <v>0.0</v>
      </c>
      <c r="AH958" s="27">
        <v>0.0</v>
      </c>
      <c r="AI958" s="21">
        <v>0.0</v>
      </c>
      <c r="AJ958" s="21">
        <v>0.0</v>
      </c>
    </row>
    <row r="959" hidden="1">
      <c r="A959" s="26"/>
      <c r="B959" s="26"/>
      <c r="C959" s="26"/>
      <c r="D959" s="26"/>
      <c r="E959" s="26"/>
      <c r="F959" s="21">
        <v>0.0</v>
      </c>
      <c r="G959" s="22">
        <v>0.0</v>
      </c>
      <c r="H959" s="23"/>
      <c r="I959" s="23">
        <v>0.1</v>
      </c>
      <c r="J959" s="23">
        <v>0.0</v>
      </c>
      <c r="K959" s="24">
        <v>0.0</v>
      </c>
      <c r="L959" s="25">
        <v>0.0</v>
      </c>
      <c r="M959" s="23">
        <v>0.0</v>
      </c>
      <c r="N959" s="26"/>
      <c r="O959" s="21">
        <v>0.0</v>
      </c>
      <c r="P959" s="21">
        <v>0.0</v>
      </c>
      <c r="Q959" s="25">
        <v>0.0</v>
      </c>
      <c r="R959" s="23">
        <v>0.0</v>
      </c>
      <c r="S959" s="27">
        <v>0.0</v>
      </c>
      <c r="T959" s="21">
        <v>0.0</v>
      </c>
      <c r="U959" s="21">
        <v>0.0</v>
      </c>
      <c r="V959" s="25">
        <v>0.0</v>
      </c>
      <c r="W959" s="23">
        <v>0.0</v>
      </c>
      <c r="X959" s="23"/>
      <c r="Y959" s="21">
        <v>0.0</v>
      </c>
      <c r="Z959" s="21">
        <v>0.0</v>
      </c>
      <c r="AA959" s="25">
        <v>0.0</v>
      </c>
      <c r="AB959" s="23">
        <v>0.0</v>
      </c>
      <c r="AC959" s="24">
        <v>0.0</v>
      </c>
      <c r="AD959" s="21">
        <v>0.0</v>
      </c>
      <c r="AE959" s="21">
        <v>0.0</v>
      </c>
      <c r="AF959" s="25">
        <v>0.0</v>
      </c>
      <c r="AG959" s="23">
        <v>0.0</v>
      </c>
      <c r="AH959" s="27">
        <v>0.0</v>
      </c>
      <c r="AI959" s="21">
        <v>0.0</v>
      </c>
      <c r="AJ959" s="21">
        <v>0.0</v>
      </c>
    </row>
    <row r="960" hidden="1">
      <c r="A960" s="26"/>
      <c r="B960" s="26"/>
      <c r="C960" s="26"/>
      <c r="D960" s="26"/>
      <c r="E960" s="26"/>
      <c r="F960" s="21">
        <v>0.0</v>
      </c>
      <c r="G960" s="22">
        <v>0.0</v>
      </c>
      <c r="H960" s="23"/>
      <c r="I960" s="23">
        <v>0.1</v>
      </c>
      <c r="J960" s="23">
        <v>0.0</v>
      </c>
      <c r="K960" s="24">
        <v>0.0</v>
      </c>
      <c r="L960" s="25">
        <v>0.0</v>
      </c>
      <c r="M960" s="23">
        <v>0.0</v>
      </c>
      <c r="N960" s="26"/>
      <c r="O960" s="21">
        <v>0.0</v>
      </c>
      <c r="P960" s="21">
        <v>0.0</v>
      </c>
      <c r="Q960" s="25">
        <v>0.0</v>
      </c>
      <c r="R960" s="23">
        <v>0.0</v>
      </c>
      <c r="S960" s="27">
        <v>0.0</v>
      </c>
      <c r="T960" s="21">
        <v>0.0</v>
      </c>
      <c r="U960" s="21">
        <v>0.0</v>
      </c>
      <c r="V960" s="25">
        <v>0.0</v>
      </c>
      <c r="W960" s="23">
        <v>0.0</v>
      </c>
      <c r="X960" s="23"/>
      <c r="Y960" s="21">
        <v>0.0</v>
      </c>
      <c r="Z960" s="21">
        <v>0.0</v>
      </c>
      <c r="AA960" s="25">
        <v>0.0</v>
      </c>
      <c r="AB960" s="23">
        <v>0.0</v>
      </c>
      <c r="AC960" s="24">
        <v>0.0</v>
      </c>
      <c r="AD960" s="21">
        <v>0.0</v>
      </c>
      <c r="AE960" s="21">
        <v>0.0</v>
      </c>
      <c r="AF960" s="25">
        <v>0.0</v>
      </c>
      <c r="AG960" s="23">
        <v>0.0</v>
      </c>
      <c r="AH960" s="27">
        <v>0.0</v>
      </c>
      <c r="AI960" s="21">
        <v>0.0</v>
      </c>
      <c r="AJ960" s="21">
        <v>0.0</v>
      </c>
    </row>
    <row r="961" hidden="1">
      <c r="A961" s="26"/>
      <c r="B961" s="26"/>
      <c r="C961" s="26"/>
      <c r="D961" s="26"/>
      <c r="E961" s="26"/>
      <c r="F961" s="21">
        <v>0.0</v>
      </c>
      <c r="G961" s="22">
        <v>0.0</v>
      </c>
      <c r="H961" s="23"/>
      <c r="I961" s="23">
        <v>0.1</v>
      </c>
      <c r="J961" s="23">
        <v>0.0</v>
      </c>
      <c r="K961" s="24">
        <v>0.0</v>
      </c>
      <c r="L961" s="25">
        <v>0.0</v>
      </c>
      <c r="M961" s="23">
        <v>0.0</v>
      </c>
      <c r="N961" s="26"/>
      <c r="O961" s="21">
        <v>0.0</v>
      </c>
      <c r="P961" s="21">
        <v>0.0</v>
      </c>
      <c r="Q961" s="25">
        <v>0.0</v>
      </c>
      <c r="R961" s="23">
        <v>0.0</v>
      </c>
      <c r="S961" s="27">
        <v>0.0</v>
      </c>
      <c r="T961" s="21">
        <v>0.0</v>
      </c>
      <c r="U961" s="21">
        <v>0.0</v>
      </c>
      <c r="V961" s="25">
        <v>0.0</v>
      </c>
      <c r="W961" s="23">
        <v>0.0</v>
      </c>
      <c r="X961" s="23"/>
      <c r="Y961" s="21">
        <v>0.0</v>
      </c>
      <c r="Z961" s="21">
        <v>0.0</v>
      </c>
      <c r="AA961" s="25">
        <v>0.0</v>
      </c>
      <c r="AB961" s="23">
        <v>0.0</v>
      </c>
      <c r="AC961" s="24">
        <v>0.0</v>
      </c>
      <c r="AD961" s="21">
        <v>0.0</v>
      </c>
      <c r="AE961" s="21">
        <v>0.0</v>
      </c>
      <c r="AF961" s="25">
        <v>0.0</v>
      </c>
      <c r="AG961" s="23">
        <v>0.0</v>
      </c>
      <c r="AH961" s="27">
        <v>0.0</v>
      </c>
      <c r="AI961" s="21">
        <v>0.0</v>
      </c>
      <c r="AJ961" s="21">
        <v>0.0</v>
      </c>
    </row>
    <row r="962" hidden="1">
      <c r="A962" s="26"/>
      <c r="B962" s="26"/>
      <c r="C962" s="26"/>
      <c r="D962" s="26"/>
      <c r="E962" s="26"/>
      <c r="F962" s="21">
        <v>0.0</v>
      </c>
      <c r="G962" s="22">
        <v>0.0</v>
      </c>
      <c r="H962" s="23"/>
      <c r="I962" s="23">
        <v>0.1</v>
      </c>
      <c r="J962" s="23">
        <v>0.0</v>
      </c>
      <c r="K962" s="24">
        <v>0.0</v>
      </c>
      <c r="L962" s="25">
        <v>0.0</v>
      </c>
      <c r="M962" s="23">
        <v>0.0</v>
      </c>
      <c r="N962" s="26"/>
      <c r="O962" s="21">
        <v>0.0</v>
      </c>
      <c r="P962" s="21">
        <v>0.0</v>
      </c>
      <c r="Q962" s="25">
        <v>0.0</v>
      </c>
      <c r="R962" s="23">
        <v>0.0</v>
      </c>
      <c r="S962" s="27">
        <v>0.0</v>
      </c>
      <c r="T962" s="21">
        <v>0.0</v>
      </c>
      <c r="U962" s="21">
        <v>0.0</v>
      </c>
      <c r="V962" s="25">
        <v>0.0</v>
      </c>
      <c r="W962" s="23">
        <v>0.0</v>
      </c>
      <c r="X962" s="23"/>
      <c r="Y962" s="21">
        <v>0.0</v>
      </c>
      <c r="Z962" s="21">
        <v>0.0</v>
      </c>
      <c r="AA962" s="25">
        <v>0.0</v>
      </c>
      <c r="AB962" s="23">
        <v>0.0</v>
      </c>
      <c r="AC962" s="24">
        <v>0.0</v>
      </c>
      <c r="AD962" s="21">
        <v>0.0</v>
      </c>
      <c r="AE962" s="21">
        <v>0.0</v>
      </c>
      <c r="AF962" s="25">
        <v>0.0</v>
      </c>
      <c r="AG962" s="23">
        <v>0.0</v>
      </c>
      <c r="AH962" s="27">
        <v>0.0</v>
      </c>
      <c r="AI962" s="21">
        <v>0.0</v>
      </c>
      <c r="AJ962" s="21">
        <v>0.0</v>
      </c>
    </row>
    <row r="963" hidden="1">
      <c r="A963" s="26"/>
      <c r="B963" s="26"/>
      <c r="C963" s="26"/>
      <c r="D963" s="26"/>
      <c r="E963" s="26"/>
      <c r="F963" s="21">
        <v>0.0</v>
      </c>
      <c r="G963" s="22">
        <v>0.0</v>
      </c>
      <c r="H963" s="23"/>
      <c r="I963" s="23">
        <v>0.1</v>
      </c>
      <c r="J963" s="23">
        <v>0.0</v>
      </c>
      <c r="K963" s="24">
        <v>0.0</v>
      </c>
      <c r="L963" s="25">
        <v>0.0</v>
      </c>
      <c r="M963" s="23">
        <v>0.0</v>
      </c>
      <c r="N963" s="26"/>
      <c r="O963" s="21">
        <v>0.0</v>
      </c>
      <c r="P963" s="21">
        <v>0.0</v>
      </c>
      <c r="Q963" s="25">
        <v>0.0</v>
      </c>
      <c r="R963" s="23">
        <v>0.0</v>
      </c>
      <c r="S963" s="27">
        <v>0.0</v>
      </c>
      <c r="T963" s="21">
        <v>0.0</v>
      </c>
      <c r="U963" s="21">
        <v>0.0</v>
      </c>
      <c r="V963" s="25">
        <v>0.0</v>
      </c>
      <c r="W963" s="23">
        <v>0.0</v>
      </c>
      <c r="X963" s="23"/>
      <c r="Y963" s="21">
        <v>0.0</v>
      </c>
      <c r="Z963" s="21">
        <v>0.0</v>
      </c>
      <c r="AA963" s="25">
        <v>0.0</v>
      </c>
      <c r="AB963" s="23">
        <v>0.0</v>
      </c>
      <c r="AC963" s="24">
        <v>0.0</v>
      </c>
      <c r="AD963" s="21">
        <v>0.0</v>
      </c>
      <c r="AE963" s="21">
        <v>0.0</v>
      </c>
      <c r="AF963" s="25">
        <v>0.0</v>
      </c>
      <c r="AG963" s="23">
        <v>0.0</v>
      </c>
      <c r="AH963" s="27">
        <v>0.0</v>
      </c>
      <c r="AI963" s="21">
        <v>0.0</v>
      </c>
      <c r="AJ963" s="21">
        <v>0.0</v>
      </c>
    </row>
    <row r="964" hidden="1">
      <c r="A964" s="26"/>
      <c r="B964" s="26"/>
      <c r="C964" s="26"/>
      <c r="D964" s="26"/>
      <c r="E964" s="26"/>
      <c r="F964" s="21">
        <v>0.0</v>
      </c>
      <c r="G964" s="22">
        <v>0.0</v>
      </c>
      <c r="H964" s="23"/>
      <c r="I964" s="23">
        <v>0.1</v>
      </c>
      <c r="J964" s="23">
        <v>0.0</v>
      </c>
      <c r="K964" s="24">
        <v>0.0</v>
      </c>
      <c r="L964" s="25">
        <v>0.0</v>
      </c>
      <c r="M964" s="23">
        <v>0.0</v>
      </c>
      <c r="N964" s="26"/>
      <c r="O964" s="21">
        <v>0.0</v>
      </c>
      <c r="P964" s="21">
        <v>0.0</v>
      </c>
      <c r="Q964" s="25">
        <v>0.0</v>
      </c>
      <c r="R964" s="23">
        <v>0.0</v>
      </c>
      <c r="S964" s="27">
        <v>0.0</v>
      </c>
      <c r="T964" s="21">
        <v>0.0</v>
      </c>
      <c r="U964" s="21">
        <v>0.0</v>
      </c>
      <c r="V964" s="25">
        <v>0.0</v>
      </c>
      <c r="W964" s="23">
        <v>0.0</v>
      </c>
      <c r="X964" s="23"/>
      <c r="Y964" s="21">
        <v>0.0</v>
      </c>
      <c r="Z964" s="21">
        <v>0.0</v>
      </c>
      <c r="AA964" s="25">
        <v>0.0</v>
      </c>
      <c r="AB964" s="23">
        <v>0.0</v>
      </c>
      <c r="AC964" s="24">
        <v>0.0</v>
      </c>
      <c r="AD964" s="21">
        <v>0.0</v>
      </c>
      <c r="AE964" s="21">
        <v>0.0</v>
      </c>
      <c r="AF964" s="25">
        <v>0.0</v>
      </c>
      <c r="AG964" s="23">
        <v>0.0</v>
      </c>
      <c r="AH964" s="27">
        <v>0.0</v>
      </c>
      <c r="AI964" s="21">
        <v>0.0</v>
      </c>
      <c r="AJ964" s="21">
        <v>0.0</v>
      </c>
    </row>
    <row r="965" hidden="1">
      <c r="A965" s="26"/>
      <c r="B965" s="26"/>
      <c r="C965" s="26"/>
      <c r="D965" s="26"/>
      <c r="E965" s="26"/>
      <c r="F965" s="21">
        <v>0.0</v>
      </c>
      <c r="G965" s="22">
        <v>0.0</v>
      </c>
      <c r="H965" s="23"/>
      <c r="I965" s="23">
        <v>0.1</v>
      </c>
      <c r="J965" s="23">
        <v>0.0</v>
      </c>
      <c r="K965" s="24">
        <v>0.0</v>
      </c>
      <c r="L965" s="25">
        <v>0.0</v>
      </c>
      <c r="M965" s="23">
        <v>0.0</v>
      </c>
      <c r="N965" s="26"/>
      <c r="O965" s="21">
        <v>0.0</v>
      </c>
      <c r="P965" s="21">
        <v>0.0</v>
      </c>
      <c r="Q965" s="25">
        <v>0.0</v>
      </c>
      <c r="R965" s="23">
        <v>0.0</v>
      </c>
      <c r="S965" s="27">
        <v>0.0</v>
      </c>
      <c r="T965" s="21">
        <v>0.0</v>
      </c>
      <c r="U965" s="21">
        <v>0.0</v>
      </c>
      <c r="V965" s="25">
        <v>0.0</v>
      </c>
      <c r="W965" s="23">
        <v>0.0</v>
      </c>
      <c r="X965" s="23"/>
      <c r="Y965" s="21">
        <v>0.0</v>
      </c>
      <c r="Z965" s="21">
        <v>0.0</v>
      </c>
      <c r="AA965" s="25">
        <v>0.0</v>
      </c>
      <c r="AB965" s="23">
        <v>0.0</v>
      </c>
      <c r="AC965" s="24">
        <v>0.0</v>
      </c>
      <c r="AD965" s="21">
        <v>0.0</v>
      </c>
      <c r="AE965" s="21">
        <v>0.0</v>
      </c>
      <c r="AF965" s="25">
        <v>0.0</v>
      </c>
      <c r="AG965" s="23">
        <v>0.0</v>
      </c>
      <c r="AH965" s="27">
        <v>0.0</v>
      </c>
      <c r="AI965" s="21">
        <v>0.0</v>
      </c>
      <c r="AJ965" s="21">
        <v>0.0</v>
      </c>
    </row>
    <row r="966" hidden="1">
      <c r="A966" s="26"/>
      <c r="B966" s="26"/>
      <c r="C966" s="26"/>
      <c r="D966" s="26"/>
      <c r="E966" s="26"/>
      <c r="F966" s="21">
        <v>0.0</v>
      </c>
      <c r="G966" s="22">
        <v>0.0</v>
      </c>
      <c r="H966" s="23"/>
      <c r="I966" s="23">
        <v>0.1</v>
      </c>
      <c r="J966" s="23">
        <v>0.0</v>
      </c>
      <c r="K966" s="24">
        <v>0.0</v>
      </c>
      <c r="L966" s="25">
        <v>0.0</v>
      </c>
      <c r="M966" s="23">
        <v>0.0</v>
      </c>
      <c r="N966" s="26"/>
      <c r="O966" s="21">
        <v>0.0</v>
      </c>
      <c r="P966" s="21">
        <v>0.0</v>
      </c>
      <c r="Q966" s="25">
        <v>0.0</v>
      </c>
      <c r="R966" s="23">
        <v>0.0</v>
      </c>
      <c r="S966" s="27">
        <v>0.0</v>
      </c>
      <c r="T966" s="21">
        <v>0.0</v>
      </c>
      <c r="U966" s="21">
        <v>0.0</v>
      </c>
      <c r="V966" s="25">
        <v>0.0</v>
      </c>
      <c r="W966" s="23">
        <v>0.0</v>
      </c>
      <c r="X966" s="23"/>
      <c r="Y966" s="21">
        <v>0.0</v>
      </c>
      <c r="Z966" s="21">
        <v>0.0</v>
      </c>
      <c r="AA966" s="25">
        <v>0.0</v>
      </c>
      <c r="AB966" s="23">
        <v>0.0</v>
      </c>
      <c r="AC966" s="24">
        <v>0.0</v>
      </c>
      <c r="AD966" s="21">
        <v>0.0</v>
      </c>
      <c r="AE966" s="21">
        <v>0.0</v>
      </c>
      <c r="AF966" s="25">
        <v>0.0</v>
      </c>
      <c r="AG966" s="23">
        <v>0.0</v>
      </c>
      <c r="AH966" s="27">
        <v>0.0</v>
      </c>
      <c r="AI966" s="21">
        <v>0.0</v>
      </c>
      <c r="AJ966" s="21">
        <v>0.0</v>
      </c>
    </row>
    <row r="967" hidden="1">
      <c r="A967" s="26"/>
      <c r="B967" s="26"/>
      <c r="C967" s="26"/>
      <c r="D967" s="26"/>
      <c r="E967" s="26"/>
      <c r="F967" s="21">
        <v>0.0</v>
      </c>
      <c r="G967" s="22">
        <v>0.0</v>
      </c>
      <c r="H967" s="23"/>
      <c r="I967" s="23">
        <v>0.1</v>
      </c>
      <c r="J967" s="23">
        <v>0.0</v>
      </c>
      <c r="K967" s="24">
        <v>0.0</v>
      </c>
      <c r="L967" s="25">
        <v>0.0</v>
      </c>
      <c r="M967" s="23">
        <v>0.0</v>
      </c>
      <c r="N967" s="26"/>
      <c r="O967" s="21">
        <v>0.0</v>
      </c>
      <c r="P967" s="21">
        <v>0.0</v>
      </c>
      <c r="Q967" s="25">
        <v>0.0</v>
      </c>
      <c r="R967" s="23">
        <v>0.0</v>
      </c>
      <c r="S967" s="27">
        <v>0.0</v>
      </c>
      <c r="T967" s="21">
        <v>0.0</v>
      </c>
      <c r="U967" s="21">
        <v>0.0</v>
      </c>
      <c r="V967" s="25">
        <v>0.0</v>
      </c>
      <c r="W967" s="23">
        <v>0.0</v>
      </c>
      <c r="X967" s="23"/>
      <c r="Y967" s="21">
        <v>0.0</v>
      </c>
      <c r="Z967" s="21">
        <v>0.0</v>
      </c>
      <c r="AA967" s="25">
        <v>0.0</v>
      </c>
      <c r="AB967" s="23">
        <v>0.0</v>
      </c>
      <c r="AC967" s="24">
        <v>0.0</v>
      </c>
      <c r="AD967" s="21">
        <v>0.0</v>
      </c>
      <c r="AE967" s="21">
        <v>0.0</v>
      </c>
      <c r="AF967" s="25">
        <v>0.0</v>
      </c>
      <c r="AG967" s="23">
        <v>0.0</v>
      </c>
      <c r="AH967" s="27">
        <v>0.0</v>
      </c>
      <c r="AI967" s="21">
        <v>0.0</v>
      </c>
      <c r="AJ967" s="21">
        <v>0.0</v>
      </c>
    </row>
    <row r="968" hidden="1">
      <c r="A968" s="26"/>
      <c r="B968" s="26"/>
      <c r="C968" s="26"/>
      <c r="D968" s="26"/>
      <c r="E968" s="26"/>
      <c r="F968" s="21">
        <v>0.0</v>
      </c>
      <c r="G968" s="22">
        <v>0.0</v>
      </c>
      <c r="H968" s="23"/>
      <c r="I968" s="23">
        <v>0.1</v>
      </c>
      <c r="J968" s="23">
        <v>0.0</v>
      </c>
      <c r="K968" s="24">
        <v>0.0</v>
      </c>
      <c r="L968" s="25">
        <v>0.0</v>
      </c>
      <c r="M968" s="23">
        <v>0.0</v>
      </c>
      <c r="N968" s="26"/>
      <c r="O968" s="21">
        <v>0.0</v>
      </c>
      <c r="P968" s="21">
        <v>0.0</v>
      </c>
      <c r="Q968" s="25">
        <v>0.0</v>
      </c>
      <c r="R968" s="23">
        <v>0.0</v>
      </c>
      <c r="S968" s="27">
        <v>0.0</v>
      </c>
      <c r="T968" s="21">
        <v>0.0</v>
      </c>
      <c r="U968" s="21">
        <v>0.0</v>
      </c>
      <c r="V968" s="25">
        <v>0.0</v>
      </c>
      <c r="W968" s="23">
        <v>0.0</v>
      </c>
      <c r="X968" s="23"/>
      <c r="Y968" s="21">
        <v>0.0</v>
      </c>
      <c r="Z968" s="21">
        <v>0.0</v>
      </c>
      <c r="AA968" s="25">
        <v>0.0</v>
      </c>
      <c r="AB968" s="23">
        <v>0.0</v>
      </c>
      <c r="AC968" s="24">
        <v>0.0</v>
      </c>
      <c r="AD968" s="21">
        <v>0.0</v>
      </c>
      <c r="AE968" s="21">
        <v>0.0</v>
      </c>
      <c r="AF968" s="25">
        <v>0.0</v>
      </c>
      <c r="AG968" s="23">
        <v>0.0</v>
      </c>
      <c r="AH968" s="27">
        <v>0.0</v>
      </c>
      <c r="AI968" s="21">
        <v>0.0</v>
      </c>
      <c r="AJ968" s="21">
        <v>0.0</v>
      </c>
    </row>
    <row r="969" hidden="1">
      <c r="A969" s="26"/>
      <c r="B969" s="26"/>
      <c r="C969" s="26"/>
      <c r="D969" s="26"/>
      <c r="E969" s="26"/>
      <c r="F969" s="21">
        <v>0.0</v>
      </c>
      <c r="G969" s="22">
        <v>0.0</v>
      </c>
      <c r="H969" s="23"/>
      <c r="I969" s="23">
        <v>0.1</v>
      </c>
      <c r="J969" s="23">
        <v>0.0</v>
      </c>
      <c r="K969" s="24">
        <v>0.0</v>
      </c>
      <c r="L969" s="25">
        <v>0.0</v>
      </c>
      <c r="M969" s="23">
        <v>0.0</v>
      </c>
      <c r="N969" s="26"/>
      <c r="O969" s="21">
        <v>0.0</v>
      </c>
      <c r="P969" s="21">
        <v>0.0</v>
      </c>
      <c r="Q969" s="25">
        <v>0.0</v>
      </c>
      <c r="R969" s="23">
        <v>0.0</v>
      </c>
      <c r="S969" s="27">
        <v>0.0</v>
      </c>
      <c r="T969" s="21">
        <v>0.0</v>
      </c>
      <c r="U969" s="21">
        <v>0.0</v>
      </c>
      <c r="V969" s="25">
        <v>0.0</v>
      </c>
      <c r="W969" s="23">
        <v>0.0</v>
      </c>
      <c r="X969" s="23"/>
      <c r="Y969" s="21">
        <v>0.0</v>
      </c>
      <c r="Z969" s="21">
        <v>0.0</v>
      </c>
      <c r="AA969" s="25">
        <v>0.0</v>
      </c>
      <c r="AB969" s="23">
        <v>0.0</v>
      </c>
      <c r="AC969" s="24">
        <v>0.0</v>
      </c>
      <c r="AD969" s="21">
        <v>0.0</v>
      </c>
      <c r="AE969" s="21">
        <v>0.0</v>
      </c>
      <c r="AF969" s="25">
        <v>0.0</v>
      </c>
      <c r="AG969" s="23">
        <v>0.0</v>
      </c>
      <c r="AH969" s="27">
        <v>0.0</v>
      </c>
      <c r="AI969" s="21">
        <v>0.0</v>
      </c>
      <c r="AJ969" s="21">
        <v>0.0</v>
      </c>
    </row>
    <row r="970" hidden="1">
      <c r="A970" s="26"/>
      <c r="B970" s="26"/>
      <c r="C970" s="26"/>
      <c r="D970" s="26"/>
      <c r="E970" s="26"/>
      <c r="F970" s="21">
        <v>0.0</v>
      </c>
      <c r="G970" s="22">
        <v>0.0</v>
      </c>
      <c r="H970" s="23"/>
      <c r="I970" s="23">
        <v>0.1</v>
      </c>
      <c r="J970" s="23">
        <v>0.0</v>
      </c>
      <c r="K970" s="24">
        <v>0.0</v>
      </c>
      <c r="L970" s="25">
        <v>0.0</v>
      </c>
      <c r="M970" s="23">
        <v>0.0</v>
      </c>
      <c r="N970" s="26"/>
      <c r="O970" s="21">
        <v>0.0</v>
      </c>
      <c r="P970" s="21">
        <v>0.0</v>
      </c>
      <c r="Q970" s="25">
        <v>0.0</v>
      </c>
      <c r="R970" s="23">
        <v>0.0</v>
      </c>
      <c r="S970" s="27">
        <v>0.0</v>
      </c>
      <c r="T970" s="21">
        <v>0.0</v>
      </c>
      <c r="U970" s="21">
        <v>0.0</v>
      </c>
      <c r="V970" s="25">
        <v>0.0</v>
      </c>
      <c r="W970" s="23">
        <v>0.0</v>
      </c>
      <c r="X970" s="23"/>
      <c r="Y970" s="21">
        <v>0.0</v>
      </c>
      <c r="Z970" s="21">
        <v>0.0</v>
      </c>
      <c r="AA970" s="25">
        <v>0.0</v>
      </c>
      <c r="AB970" s="23">
        <v>0.0</v>
      </c>
      <c r="AC970" s="24">
        <v>0.0</v>
      </c>
      <c r="AD970" s="21">
        <v>0.0</v>
      </c>
      <c r="AE970" s="21">
        <v>0.0</v>
      </c>
      <c r="AF970" s="25">
        <v>0.0</v>
      </c>
      <c r="AG970" s="23">
        <v>0.0</v>
      </c>
      <c r="AH970" s="27">
        <v>0.0</v>
      </c>
      <c r="AI970" s="21">
        <v>0.0</v>
      </c>
      <c r="AJ970" s="21">
        <v>0.0</v>
      </c>
    </row>
    <row r="971" hidden="1">
      <c r="A971" s="26"/>
      <c r="B971" s="26"/>
      <c r="C971" s="26"/>
      <c r="D971" s="26"/>
      <c r="E971" s="26"/>
      <c r="F971" s="21">
        <v>0.0</v>
      </c>
      <c r="G971" s="22">
        <v>0.0</v>
      </c>
      <c r="H971" s="23"/>
      <c r="I971" s="23">
        <v>0.1</v>
      </c>
      <c r="J971" s="23">
        <v>0.0</v>
      </c>
      <c r="K971" s="24">
        <v>0.0</v>
      </c>
      <c r="L971" s="25">
        <v>0.0</v>
      </c>
      <c r="M971" s="23">
        <v>0.0</v>
      </c>
      <c r="N971" s="26"/>
      <c r="O971" s="21">
        <v>0.0</v>
      </c>
      <c r="P971" s="21">
        <v>0.0</v>
      </c>
      <c r="Q971" s="25">
        <v>0.0</v>
      </c>
      <c r="R971" s="23">
        <v>0.0</v>
      </c>
      <c r="S971" s="27">
        <v>0.0</v>
      </c>
      <c r="T971" s="21">
        <v>0.0</v>
      </c>
      <c r="U971" s="21">
        <v>0.0</v>
      </c>
      <c r="V971" s="25">
        <v>0.0</v>
      </c>
      <c r="W971" s="23">
        <v>0.0</v>
      </c>
      <c r="X971" s="23"/>
      <c r="Y971" s="21">
        <v>0.0</v>
      </c>
      <c r="Z971" s="21">
        <v>0.0</v>
      </c>
      <c r="AA971" s="25">
        <v>0.0</v>
      </c>
      <c r="AB971" s="23">
        <v>0.0</v>
      </c>
      <c r="AC971" s="24">
        <v>0.0</v>
      </c>
      <c r="AD971" s="21">
        <v>0.0</v>
      </c>
      <c r="AE971" s="21">
        <v>0.0</v>
      </c>
      <c r="AF971" s="25">
        <v>0.0</v>
      </c>
      <c r="AG971" s="23">
        <v>0.0</v>
      </c>
      <c r="AH971" s="27">
        <v>0.0</v>
      </c>
      <c r="AI971" s="21">
        <v>0.0</v>
      </c>
      <c r="AJ971" s="21">
        <v>0.0</v>
      </c>
    </row>
    <row r="972" hidden="1">
      <c r="A972" s="26"/>
      <c r="B972" s="26"/>
      <c r="C972" s="26"/>
      <c r="D972" s="26"/>
      <c r="E972" s="26"/>
      <c r="F972" s="21">
        <v>0.0</v>
      </c>
      <c r="G972" s="22">
        <v>0.0</v>
      </c>
      <c r="H972" s="23"/>
      <c r="I972" s="23">
        <v>0.1</v>
      </c>
      <c r="J972" s="23">
        <v>0.0</v>
      </c>
      <c r="K972" s="24">
        <v>0.0</v>
      </c>
      <c r="L972" s="25">
        <v>0.0</v>
      </c>
      <c r="M972" s="23">
        <v>0.0</v>
      </c>
      <c r="N972" s="26"/>
      <c r="O972" s="21">
        <v>0.0</v>
      </c>
      <c r="P972" s="21">
        <v>0.0</v>
      </c>
      <c r="Q972" s="25">
        <v>0.0</v>
      </c>
      <c r="R972" s="23">
        <v>0.0</v>
      </c>
      <c r="S972" s="27">
        <v>0.0</v>
      </c>
      <c r="T972" s="21">
        <v>0.0</v>
      </c>
      <c r="U972" s="21">
        <v>0.0</v>
      </c>
      <c r="V972" s="25">
        <v>0.0</v>
      </c>
      <c r="W972" s="23">
        <v>0.0</v>
      </c>
      <c r="X972" s="23"/>
      <c r="Y972" s="21">
        <v>0.0</v>
      </c>
      <c r="Z972" s="21">
        <v>0.0</v>
      </c>
      <c r="AA972" s="25">
        <v>0.0</v>
      </c>
      <c r="AB972" s="23">
        <v>0.0</v>
      </c>
      <c r="AC972" s="24">
        <v>0.0</v>
      </c>
      <c r="AD972" s="21">
        <v>0.0</v>
      </c>
      <c r="AE972" s="21">
        <v>0.0</v>
      </c>
      <c r="AF972" s="25">
        <v>0.0</v>
      </c>
      <c r="AG972" s="23">
        <v>0.0</v>
      </c>
      <c r="AH972" s="27">
        <v>0.0</v>
      </c>
      <c r="AI972" s="21">
        <v>0.0</v>
      </c>
      <c r="AJ972" s="21">
        <v>0.0</v>
      </c>
    </row>
    <row r="973" hidden="1">
      <c r="A973" s="26"/>
      <c r="B973" s="26"/>
      <c r="C973" s="26"/>
      <c r="D973" s="26"/>
      <c r="E973" s="26"/>
      <c r="F973" s="21">
        <v>0.0</v>
      </c>
      <c r="G973" s="22">
        <v>0.0</v>
      </c>
      <c r="H973" s="23"/>
      <c r="I973" s="23">
        <v>0.1</v>
      </c>
      <c r="J973" s="23">
        <v>0.0</v>
      </c>
      <c r="K973" s="24">
        <v>0.0</v>
      </c>
      <c r="L973" s="25">
        <v>0.0</v>
      </c>
      <c r="M973" s="23">
        <v>0.0</v>
      </c>
      <c r="N973" s="26"/>
      <c r="O973" s="21">
        <v>0.0</v>
      </c>
      <c r="P973" s="21">
        <v>0.0</v>
      </c>
      <c r="Q973" s="25">
        <v>0.0</v>
      </c>
      <c r="R973" s="23">
        <v>0.0</v>
      </c>
      <c r="S973" s="27">
        <v>0.0</v>
      </c>
      <c r="T973" s="21">
        <v>0.0</v>
      </c>
      <c r="U973" s="21">
        <v>0.0</v>
      </c>
      <c r="V973" s="25">
        <v>0.0</v>
      </c>
      <c r="W973" s="23">
        <v>0.0</v>
      </c>
      <c r="X973" s="23"/>
      <c r="Y973" s="21">
        <v>0.0</v>
      </c>
      <c r="Z973" s="21">
        <v>0.0</v>
      </c>
      <c r="AA973" s="25">
        <v>0.0</v>
      </c>
      <c r="AB973" s="23">
        <v>0.0</v>
      </c>
      <c r="AC973" s="24">
        <v>0.0</v>
      </c>
      <c r="AD973" s="21">
        <v>0.0</v>
      </c>
      <c r="AE973" s="21">
        <v>0.0</v>
      </c>
      <c r="AF973" s="25">
        <v>0.0</v>
      </c>
      <c r="AG973" s="23">
        <v>0.0</v>
      </c>
      <c r="AH973" s="27">
        <v>0.0</v>
      </c>
      <c r="AI973" s="21">
        <v>0.0</v>
      </c>
      <c r="AJ973" s="21">
        <v>0.0</v>
      </c>
    </row>
    <row r="974" hidden="1">
      <c r="A974" s="26"/>
      <c r="B974" s="26"/>
      <c r="C974" s="26"/>
      <c r="D974" s="26"/>
      <c r="E974" s="26"/>
      <c r="F974" s="21">
        <v>0.0</v>
      </c>
      <c r="G974" s="22">
        <v>0.0</v>
      </c>
      <c r="H974" s="23"/>
      <c r="I974" s="23">
        <v>0.1</v>
      </c>
      <c r="J974" s="23">
        <v>0.0</v>
      </c>
      <c r="K974" s="24">
        <v>0.0</v>
      </c>
      <c r="L974" s="25">
        <v>0.0</v>
      </c>
      <c r="M974" s="23">
        <v>0.0</v>
      </c>
      <c r="N974" s="26"/>
      <c r="O974" s="21">
        <v>0.0</v>
      </c>
      <c r="P974" s="21">
        <v>0.0</v>
      </c>
      <c r="Q974" s="25">
        <v>0.0</v>
      </c>
      <c r="R974" s="23">
        <v>0.0</v>
      </c>
      <c r="S974" s="27">
        <v>0.0</v>
      </c>
      <c r="T974" s="21">
        <v>0.0</v>
      </c>
      <c r="U974" s="21">
        <v>0.0</v>
      </c>
      <c r="V974" s="25">
        <v>0.0</v>
      </c>
      <c r="W974" s="23">
        <v>0.0</v>
      </c>
      <c r="X974" s="23"/>
      <c r="Y974" s="21">
        <v>0.0</v>
      </c>
      <c r="Z974" s="21">
        <v>0.0</v>
      </c>
      <c r="AA974" s="25">
        <v>0.0</v>
      </c>
      <c r="AB974" s="23">
        <v>0.0</v>
      </c>
      <c r="AC974" s="24">
        <v>0.0</v>
      </c>
      <c r="AD974" s="21">
        <v>0.0</v>
      </c>
      <c r="AE974" s="21">
        <v>0.0</v>
      </c>
      <c r="AF974" s="25">
        <v>0.0</v>
      </c>
      <c r="AG974" s="23">
        <v>0.0</v>
      </c>
      <c r="AH974" s="27">
        <v>0.0</v>
      </c>
      <c r="AI974" s="21">
        <v>0.0</v>
      </c>
      <c r="AJ974" s="21">
        <v>0.0</v>
      </c>
    </row>
    <row r="975" hidden="1">
      <c r="A975" s="26"/>
      <c r="B975" s="26"/>
      <c r="C975" s="26"/>
      <c r="D975" s="26"/>
      <c r="E975" s="26"/>
      <c r="F975" s="21">
        <v>0.0</v>
      </c>
      <c r="G975" s="22">
        <v>0.0</v>
      </c>
      <c r="H975" s="23"/>
      <c r="I975" s="23">
        <v>0.1</v>
      </c>
      <c r="J975" s="23">
        <v>0.0</v>
      </c>
      <c r="K975" s="24">
        <v>0.0</v>
      </c>
      <c r="L975" s="25">
        <v>0.0</v>
      </c>
      <c r="M975" s="23">
        <v>0.0</v>
      </c>
      <c r="N975" s="26"/>
      <c r="O975" s="21">
        <v>0.0</v>
      </c>
      <c r="P975" s="21">
        <v>0.0</v>
      </c>
      <c r="Q975" s="25">
        <v>0.0</v>
      </c>
      <c r="R975" s="23">
        <v>0.0</v>
      </c>
      <c r="S975" s="27">
        <v>0.0</v>
      </c>
      <c r="T975" s="21">
        <v>0.0</v>
      </c>
      <c r="U975" s="21">
        <v>0.0</v>
      </c>
      <c r="V975" s="25">
        <v>0.0</v>
      </c>
      <c r="W975" s="23">
        <v>0.0</v>
      </c>
      <c r="X975" s="23"/>
      <c r="Y975" s="21">
        <v>0.0</v>
      </c>
      <c r="Z975" s="21">
        <v>0.0</v>
      </c>
      <c r="AA975" s="25">
        <v>0.0</v>
      </c>
      <c r="AB975" s="23">
        <v>0.0</v>
      </c>
      <c r="AC975" s="24">
        <v>0.0</v>
      </c>
      <c r="AD975" s="21">
        <v>0.0</v>
      </c>
      <c r="AE975" s="21">
        <v>0.0</v>
      </c>
      <c r="AF975" s="25">
        <v>0.0</v>
      </c>
      <c r="AG975" s="23">
        <v>0.0</v>
      </c>
      <c r="AH975" s="27">
        <v>0.0</v>
      </c>
      <c r="AI975" s="21">
        <v>0.0</v>
      </c>
      <c r="AJ975" s="21">
        <v>0.0</v>
      </c>
    </row>
    <row r="976" hidden="1">
      <c r="A976" s="26"/>
      <c r="B976" s="26"/>
      <c r="C976" s="26"/>
      <c r="D976" s="26"/>
      <c r="E976" s="26"/>
      <c r="F976" s="21">
        <v>0.0</v>
      </c>
      <c r="G976" s="22">
        <v>0.0</v>
      </c>
      <c r="H976" s="23"/>
      <c r="I976" s="23">
        <v>0.1</v>
      </c>
      <c r="J976" s="23">
        <v>0.0</v>
      </c>
      <c r="K976" s="24">
        <v>0.0</v>
      </c>
      <c r="L976" s="25">
        <v>0.0</v>
      </c>
      <c r="M976" s="23">
        <v>0.0</v>
      </c>
      <c r="N976" s="26"/>
      <c r="O976" s="21">
        <v>0.0</v>
      </c>
      <c r="P976" s="21">
        <v>0.0</v>
      </c>
      <c r="Q976" s="25">
        <v>0.0</v>
      </c>
      <c r="R976" s="23">
        <v>0.0</v>
      </c>
      <c r="S976" s="27">
        <v>0.0</v>
      </c>
      <c r="T976" s="21">
        <v>0.0</v>
      </c>
      <c r="U976" s="21">
        <v>0.0</v>
      </c>
      <c r="V976" s="25">
        <v>0.0</v>
      </c>
      <c r="W976" s="23">
        <v>0.0</v>
      </c>
      <c r="X976" s="23"/>
      <c r="Y976" s="21">
        <v>0.0</v>
      </c>
      <c r="Z976" s="21">
        <v>0.0</v>
      </c>
      <c r="AA976" s="25">
        <v>0.0</v>
      </c>
      <c r="AB976" s="23">
        <v>0.0</v>
      </c>
      <c r="AC976" s="24">
        <v>0.0</v>
      </c>
      <c r="AD976" s="21">
        <v>0.0</v>
      </c>
      <c r="AE976" s="21">
        <v>0.0</v>
      </c>
      <c r="AF976" s="25">
        <v>0.0</v>
      </c>
      <c r="AG976" s="23">
        <v>0.0</v>
      </c>
      <c r="AH976" s="27">
        <v>0.0</v>
      </c>
      <c r="AI976" s="21">
        <v>0.0</v>
      </c>
      <c r="AJ976" s="21">
        <v>0.0</v>
      </c>
    </row>
    <row r="977" hidden="1">
      <c r="A977" s="26"/>
      <c r="B977" s="26"/>
      <c r="C977" s="26"/>
      <c r="D977" s="26"/>
      <c r="E977" s="26"/>
      <c r="F977" s="21">
        <v>0.0</v>
      </c>
      <c r="G977" s="22">
        <v>0.0</v>
      </c>
      <c r="H977" s="23"/>
      <c r="I977" s="23">
        <v>0.1</v>
      </c>
      <c r="J977" s="23">
        <v>0.0</v>
      </c>
      <c r="K977" s="24">
        <v>0.0</v>
      </c>
      <c r="L977" s="25">
        <v>0.0</v>
      </c>
      <c r="M977" s="23">
        <v>0.0</v>
      </c>
      <c r="N977" s="26"/>
      <c r="O977" s="21">
        <v>0.0</v>
      </c>
      <c r="P977" s="21">
        <v>0.0</v>
      </c>
      <c r="Q977" s="25">
        <v>0.0</v>
      </c>
      <c r="R977" s="23">
        <v>0.0</v>
      </c>
      <c r="S977" s="27">
        <v>0.0</v>
      </c>
      <c r="T977" s="21">
        <v>0.0</v>
      </c>
      <c r="U977" s="21">
        <v>0.0</v>
      </c>
      <c r="V977" s="25">
        <v>0.0</v>
      </c>
      <c r="W977" s="23">
        <v>0.0</v>
      </c>
      <c r="X977" s="23"/>
      <c r="Y977" s="21">
        <v>0.0</v>
      </c>
      <c r="Z977" s="21">
        <v>0.0</v>
      </c>
      <c r="AA977" s="25">
        <v>0.0</v>
      </c>
      <c r="AB977" s="23">
        <v>0.0</v>
      </c>
      <c r="AC977" s="24">
        <v>0.0</v>
      </c>
      <c r="AD977" s="21">
        <v>0.0</v>
      </c>
      <c r="AE977" s="21">
        <v>0.0</v>
      </c>
      <c r="AF977" s="25">
        <v>0.0</v>
      </c>
      <c r="AG977" s="23">
        <v>0.0</v>
      </c>
      <c r="AH977" s="27">
        <v>0.0</v>
      </c>
      <c r="AI977" s="21">
        <v>0.0</v>
      </c>
      <c r="AJ977" s="21">
        <v>0.0</v>
      </c>
    </row>
    <row r="978" hidden="1">
      <c r="A978" s="26"/>
      <c r="B978" s="26"/>
      <c r="C978" s="26"/>
      <c r="D978" s="26"/>
      <c r="E978" s="26"/>
      <c r="F978" s="21">
        <v>0.0</v>
      </c>
      <c r="G978" s="22">
        <v>0.0</v>
      </c>
      <c r="H978" s="23"/>
      <c r="I978" s="23">
        <v>0.1</v>
      </c>
      <c r="J978" s="23">
        <v>0.0</v>
      </c>
      <c r="K978" s="24">
        <v>0.0</v>
      </c>
      <c r="L978" s="25">
        <v>0.0</v>
      </c>
      <c r="M978" s="23">
        <v>0.0</v>
      </c>
      <c r="N978" s="26"/>
      <c r="O978" s="21">
        <v>0.0</v>
      </c>
      <c r="P978" s="21">
        <v>0.0</v>
      </c>
      <c r="Q978" s="25">
        <v>0.0</v>
      </c>
      <c r="R978" s="23">
        <v>0.0</v>
      </c>
      <c r="S978" s="27">
        <v>0.0</v>
      </c>
      <c r="T978" s="21">
        <v>0.0</v>
      </c>
      <c r="U978" s="21">
        <v>0.0</v>
      </c>
      <c r="V978" s="25">
        <v>0.0</v>
      </c>
      <c r="W978" s="23">
        <v>0.0</v>
      </c>
      <c r="X978" s="23"/>
      <c r="Y978" s="21">
        <v>0.0</v>
      </c>
      <c r="Z978" s="21">
        <v>0.0</v>
      </c>
      <c r="AA978" s="25">
        <v>0.0</v>
      </c>
      <c r="AB978" s="23">
        <v>0.0</v>
      </c>
      <c r="AC978" s="24">
        <v>0.0</v>
      </c>
      <c r="AD978" s="21">
        <v>0.0</v>
      </c>
      <c r="AE978" s="21">
        <v>0.0</v>
      </c>
      <c r="AF978" s="25">
        <v>0.0</v>
      </c>
      <c r="AG978" s="23">
        <v>0.0</v>
      </c>
      <c r="AH978" s="27">
        <v>0.0</v>
      </c>
      <c r="AI978" s="21">
        <v>0.0</v>
      </c>
      <c r="AJ978" s="21">
        <v>0.0</v>
      </c>
    </row>
    <row r="979" hidden="1">
      <c r="A979" s="26"/>
      <c r="B979" s="26"/>
      <c r="C979" s="26"/>
      <c r="D979" s="26"/>
      <c r="E979" s="26"/>
      <c r="F979" s="21">
        <v>0.0</v>
      </c>
      <c r="G979" s="22">
        <v>0.0</v>
      </c>
      <c r="H979" s="23"/>
      <c r="I979" s="23">
        <v>0.1</v>
      </c>
      <c r="J979" s="23">
        <v>0.0</v>
      </c>
      <c r="K979" s="24">
        <v>0.0</v>
      </c>
      <c r="L979" s="25">
        <v>0.0</v>
      </c>
      <c r="M979" s="23">
        <v>0.0</v>
      </c>
      <c r="N979" s="26"/>
      <c r="O979" s="21">
        <v>0.0</v>
      </c>
      <c r="P979" s="21">
        <v>0.0</v>
      </c>
      <c r="Q979" s="25">
        <v>0.0</v>
      </c>
      <c r="R979" s="23">
        <v>0.0</v>
      </c>
      <c r="S979" s="27">
        <v>0.0</v>
      </c>
      <c r="T979" s="21">
        <v>0.0</v>
      </c>
      <c r="U979" s="21">
        <v>0.0</v>
      </c>
      <c r="V979" s="25">
        <v>0.0</v>
      </c>
      <c r="W979" s="23">
        <v>0.0</v>
      </c>
      <c r="X979" s="23"/>
      <c r="Y979" s="21">
        <v>0.0</v>
      </c>
      <c r="Z979" s="21">
        <v>0.0</v>
      </c>
      <c r="AA979" s="25">
        <v>0.0</v>
      </c>
      <c r="AB979" s="23">
        <v>0.0</v>
      </c>
      <c r="AC979" s="24">
        <v>0.0</v>
      </c>
      <c r="AD979" s="21">
        <v>0.0</v>
      </c>
      <c r="AE979" s="21">
        <v>0.0</v>
      </c>
      <c r="AF979" s="25">
        <v>0.0</v>
      </c>
      <c r="AG979" s="23">
        <v>0.0</v>
      </c>
      <c r="AH979" s="27">
        <v>0.0</v>
      </c>
      <c r="AI979" s="21">
        <v>0.0</v>
      </c>
      <c r="AJ979" s="21">
        <v>0.0</v>
      </c>
    </row>
    <row r="980" hidden="1">
      <c r="A980" s="26"/>
      <c r="B980" s="26"/>
      <c r="C980" s="26"/>
      <c r="D980" s="26"/>
      <c r="E980" s="26"/>
      <c r="F980" s="21">
        <v>0.0</v>
      </c>
      <c r="G980" s="22">
        <v>0.0</v>
      </c>
      <c r="H980" s="23"/>
      <c r="I980" s="23">
        <v>0.1</v>
      </c>
      <c r="J980" s="23">
        <v>0.0</v>
      </c>
      <c r="K980" s="24">
        <v>0.0</v>
      </c>
      <c r="L980" s="25">
        <v>0.0</v>
      </c>
      <c r="M980" s="23">
        <v>0.0</v>
      </c>
      <c r="N980" s="26"/>
      <c r="O980" s="21">
        <v>0.0</v>
      </c>
      <c r="P980" s="21">
        <v>0.0</v>
      </c>
      <c r="Q980" s="25">
        <v>0.0</v>
      </c>
      <c r="R980" s="23">
        <v>0.0</v>
      </c>
      <c r="S980" s="27">
        <v>0.0</v>
      </c>
      <c r="T980" s="21">
        <v>0.0</v>
      </c>
      <c r="U980" s="21">
        <v>0.0</v>
      </c>
      <c r="V980" s="25">
        <v>0.0</v>
      </c>
      <c r="W980" s="23">
        <v>0.0</v>
      </c>
      <c r="X980" s="23"/>
      <c r="Y980" s="21">
        <v>0.0</v>
      </c>
      <c r="Z980" s="21">
        <v>0.0</v>
      </c>
      <c r="AA980" s="25">
        <v>0.0</v>
      </c>
      <c r="AB980" s="23">
        <v>0.0</v>
      </c>
      <c r="AC980" s="24">
        <v>0.0</v>
      </c>
      <c r="AD980" s="21">
        <v>0.0</v>
      </c>
      <c r="AE980" s="21">
        <v>0.0</v>
      </c>
      <c r="AF980" s="25">
        <v>0.0</v>
      </c>
      <c r="AG980" s="23">
        <v>0.0</v>
      </c>
      <c r="AH980" s="27">
        <v>0.0</v>
      </c>
      <c r="AI980" s="21">
        <v>0.0</v>
      </c>
      <c r="AJ980" s="21">
        <v>0.0</v>
      </c>
    </row>
    <row r="981" hidden="1">
      <c r="A981" s="26"/>
      <c r="B981" s="26"/>
      <c r="C981" s="26"/>
      <c r="D981" s="26"/>
      <c r="E981" s="26"/>
      <c r="F981" s="21">
        <v>0.0</v>
      </c>
      <c r="G981" s="22">
        <v>0.0</v>
      </c>
      <c r="H981" s="23"/>
      <c r="I981" s="23">
        <v>0.1</v>
      </c>
      <c r="J981" s="23">
        <v>0.0</v>
      </c>
      <c r="K981" s="24">
        <v>0.0</v>
      </c>
      <c r="L981" s="25">
        <v>0.0</v>
      </c>
      <c r="M981" s="23">
        <v>0.0</v>
      </c>
      <c r="N981" s="26"/>
      <c r="O981" s="21">
        <v>0.0</v>
      </c>
      <c r="P981" s="21">
        <v>0.0</v>
      </c>
      <c r="Q981" s="25">
        <v>0.0</v>
      </c>
      <c r="R981" s="23">
        <v>0.0</v>
      </c>
      <c r="S981" s="27">
        <v>0.0</v>
      </c>
      <c r="T981" s="21">
        <v>0.0</v>
      </c>
      <c r="U981" s="21">
        <v>0.0</v>
      </c>
      <c r="V981" s="25">
        <v>0.0</v>
      </c>
      <c r="W981" s="23">
        <v>0.0</v>
      </c>
      <c r="X981" s="23"/>
      <c r="Y981" s="21">
        <v>0.0</v>
      </c>
      <c r="Z981" s="21">
        <v>0.0</v>
      </c>
      <c r="AA981" s="25">
        <v>0.0</v>
      </c>
      <c r="AB981" s="23">
        <v>0.0</v>
      </c>
      <c r="AC981" s="24">
        <v>0.0</v>
      </c>
      <c r="AD981" s="21">
        <v>0.0</v>
      </c>
      <c r="AE981" s="21">
        <v>0.0</v>
      </c>
      <c r="AF981" s="25">
        <v>0.0</v>
      </c>
      <c r="AG981" s="23">
        <v>0.0</v>
      </c>
      <c r="AH981" s="27">
        <v>0.0</v>
      </c>
      <c r="AI981" s="21">
        <v>0.0</v>
      </c>
      <c r="AJ981" s="21">
        <v>0.0</v>
      </c>
    </row>
    <row r="982" hidden="1">
      <c r="A982" s="26"/>
      <c r="B982" s="26"/>
      <c r="C982" s="26"/>
      <c r="D982" s="26"/>
      <c r="E982" s="26"/>
      <c r="F982" s="21">
        <v>0.0</v>
      </c>
      <c r="G982" s="22">
        <v>0.0</v>
      </c>
      <c r="H982" s="23"/>
      <c r="I982" s="23">
        <v>0.1</v>
      </c>
      <c r="J982" s="23">
        <v>0.0</v>
      </c>
      <c r="K982" s="24">
        <v>0.0</v>
      </c>
      <c r="L982" s="25">
        <v>0.0</v>
      </c>
      <c r="M982" s="23">
        <v>0.0</v>
      </c>
      <c r="N982" s="26"/>
      <c r="O982" s="21">
        <v>0.0</v>
      </c>
      <c r="P982" s="21">
        <v>0.0</v>
      </c>
      <c r="Q982" s="25">
        <v>0.0</v>
      </c>
      <c r="R982" s="23">
        <v>0.0</v>
      </c>
      <c r="S982" s="27">
        <v>0.0</v>
      </c>
      <c r="T982" s="21">
        <v>0.0</v>
      </c>
      <c r="U982" s="21">
        <v>0.0</v>
      </c>
      <c r="V982" s="25">
        <v>0.0</v>
      </c>
      <c r="W982" s="23">
        <v>0.0</v>
      </c>
      <c r="X982" s="23"/>
      <c r="Y982" s="21">
        <v>0.0</v>
      </c>
      <c r="Z982" s="21">
        <v>0.0</v>
      </c>
      <c r="AA982" s="25">
        <v>0.0</v>
      </c>
      <c r="AB982" s="23">
        <v>0.0</v>
      </c>
      <c r="AC982" s="24">
        <v>0.0</v>
      </c>
      <c r="AD982" s="21">
        <v>0.0</v>
      </c>
      <c r="AE982" s="21">
        <v>0.0</v>
      </c>
      <c r="AF982" s="25">
        <v>0.0</v>
      </c>
      <c r="AG982" s="23">
        <v>0.0</v>
      </c>
      <c r="AH982" s="27">
        <v>0.0</v>
      </c>
      <c r="AI982" s="21">
        <v>0.0</v>
      </c>
      <c r="AJ982" s="21">
        <v>0.0</v>
      </c>
    </row>
    <row r="983" hidden="1">
      <c r="A983" s="26"/>
      <c r="B983" s="26"/>
      <c r="C983" s="26"/>
      <c r="D983" s="26"/>
      <c r="E983" s="26"/>
      <c r="F983" s="21">
        <v>0.0</v>
      </c>
      <c r="G983" s="22">
        <v>0.0</v>
      </c>
      <c r="H983" s="23"/>
      <c r="I983" s="23">
        <v>0.1</v>
      </c>
      <c r="J983" s="23">
        <v>0.0</v>
      </c>
      <c r="K983" s="24">
        <v>0.0</v>
      </c>
      <c r="L983" s="25">
        <v>0.0</v>
      </c>
      <c r="M983" s="23">
        <v>0.0</v>
      </c>
      <c r="N983" s="26"/>
      <c r="O983" s="21">
        <v>0.0</v>
      </c>
      <c r="P983" s="21">
        <v>0.0</v>
      </c>
      <c r="Q983" s="25">
        <v>0.0</v>
      </c>
      <c r="R983" s="23">
        <v>0.0</v>
      </c>
      <c r="S983" s="27">
        <v>0.0</v>
      </c>
      <c r="T983" s="21">
        <v>0.0</v>
      </c>
      <c r="U983" s="21">
        <v>0.0</v>
      </c>
      <c r="V983" s="25">
        <v>0.0</v>
      </c>
      <c r="W983" s="23">
        <v>0.0</v>
      </c>
      <c r="X983" s="23"/>
      <c r="Y983" s="21">
        <v>0.0</v>
      </c>
      <c r="Z983" s="21">
        <v>0.0</v>
      </c>
      <c r="AA983" s="25">
        <v>0.0</v>
      </c>
      <c r="AB983" s="23">
        <v>0.0</v>
      </c>
      <c r="AC983" s="24">
        <v>0.0</v>
      </c>
      <c r="AD983" s="21">
        <v>0.0</v>
      </c>
      <c r="AE983" s="21">
        <v>0.0</v>
      </c>
      <c r="AF983" s="25">
        <v>0.0</v>
      </c>
      <c r="AG983" s="23">
        <v>0.0</v>
      </c>
      <c r="AH983" s="27">
        <v>0.0</v>
      </c>
      <c r="AI983" s="21">
        <v>0.0</v>
      </c>
      <c r="AJ983" s="21">
        <v>0.0</v>
      </c>
    </row>
    <row r="984" hidden="1">
      <c r="A984" s="26"/>
      <c r="B984" s="26"/>
      <c r="C984" s="26"/>
      <c r="D984" s="26"/>
      <c r="E984" s="26"/>
      <c r="F984" s="21">
        <v>0.0</v>
      </c>
      <c r="G984" s="22">
        <v>0.0</v>
      </c>
      <c r="H984" s="23"/>
      <c r="I984" s="23">
        <v>0.1</v>
      </c>
      <c r="J984" s="23">
        <v>0.0</v>
      </c>
      <c r="K984" s="24">
        <v>0.0</v>
      </c>
      <c r="L984" s="25">
        <v>0.0</v>
      </c>
      <c r="M984" s="23">
        <v>0.0</v>
      </c>
      <c r="N984" s="26"/>
      <c r="O984" s="21">
        <v>0.0</v>
      </c>
      <c r="P984" s="21">
        <v>0.0</v>
      </c>
      <c r="Q984" s="25">
        <v>0.0</v>
      </c>
      <c r="R984" s="23">
        <v>0.0</v>
      </c>
      <c r="S984" s="27">
        <v>0.0</v>
      </c>
      <c r="T984" s="21">
        <v>0.0</v>
      </c>
      <c r="U984" s="21">
        <v>0.0</v>
      </c>
      <c r="V984" s="25">
        <v>0.0</v>
      </c>
      <c r="W984" s="23">
        <v>0.0</v>
      </c>
      <c r="X984" s="23"/>
      <c r="Y984" s="21">
        <v>0.0</v>
      </c>
      <c r="Z984" s="21">
        <v>0.0</v>
      </c>
      <c r="AA984" s="25">
        <v>0.0</v>
      </c>
      <c r="AB984" s="23">
        <v>0.0</v>
      </c>
      <c r="AC984" s="24">
        <v>0.0</v>
      </c>
      <c r="AD984" s="21">
        <v>0.0</v>
      </c>
      <c r="AE984" s="21">
        <v>0.0</v>
      </c>
      <c r="AF984" s="25">
        <v>0.0</v>
      </c>
      <c r="AG984" s="23">
        <v>0.0</v>
      </c>
      <c r="AH984" s="27">
        <v>0.0</v>
      </c>
      <c r="AI984" s="21">
        <v>0.0</v>
      </c>
      <c r="AJ984" s="21">
        <v>0.0</v>
      </c>
    </row>
    <row r="985" hidden="1">
      <c r="A985" s="26"/>
      <c r="B985" s="26"/>
      <c r="C985" s="26"/>
      <c r="D985" s="26"/>
      <c r="E985" s="26"/>
      <c r="F985" s="21">
        <v>0.0</v>
      </c>
      <c r="G985" s="22">
        <v>0.0</v>
      </c>
      <c r="H985" s="23"/>
      <c r="I985" s="23">
        <v>0.1</v>
      </c>
      <c r="J985" s="23">
        <v>0.0</v>
      </c>
      <c r="K985" s="24">
        <v>0.0</v>
      </c>
      <c r="L985" s="25">
        <v>0.0</v>
      </c>
      <c r="M985" s="23">
        <v>0.0</v>
      </c>
      <c r="N985" s="26"/>
      <c r="O985" s="21">
        <v>0.0</v>
      </c>
      <c r="P985" s="21">
        <v>0.0</v>
      </c>
      <c r="Q985" s="25">
        <v>0.0</v>
      </c>
      <c r="R985" s="23">
        <v>0.0</v>
      </c>
      <c r="S985" s="27">
        <v>0.0</v>
      </c>
      <c r="T985" s="21">
        <v>0.0</v>
      </c>
      <c r="U985" s="21">
        <v>0.0</v>
      </c>
      <c r="V985" s="25">
        <v>0.0</v>
      </c>
      <c r="W985" s="23">
        <v>0.0</v>
      </c>
      <c r="X985" s="23"/>
      <c r="Y985" s="21">
        <v>0.0</v>
      </c>
      <c r="Z985" s="21">
        <v>0.0</v>
      </c>
      <c r="AA985" s="25">
        <v>0.0</v>
      </c>
      <c r="AB985" s="23">
        <v>0.0</v>
      </c>
      <c r="AC985" s="24">
        <v>0.0</v>
      </c>
      <c r="AD985" s="21">
        <v>0.0</v>
      </c>
      <c r="AE985" s="21">
        <v>0.0</v>
      </c>
      <c r="AF985" s="25">
        <v>0.0</v>
      </c>
      <c r="AG985" s="23">
        <v>0.0</v>
      </c>
      <c r="AH985" s="27">
        <v>0.0</v>
      </c>
      <c r="AI985" s="21">
        <v>0.0</v>
      </c>
      <c r="AJ985" s="21">
        <v>0.0</v>
      </c>
    </row>
    <row r="986" hidden="1">
      <c r="A986" s="26"/>
      <c r="B986" s="26"/>
      <c r="C986" s="26"/>
      <c r="D986" s="26"/>
      <c r="E986" s="26"/>
      <c r="F986" s="21">
        <v>0.0</v>
      </c>
      <c r="G986" s="22">
        <v>0.0</v>
      </c>
      <c r="H986" s="23"/>
      <c r="I986" s="23">
        <v>0.1</v>
      </c>
      <c r="J986" s="23">
        <v>0.0</v>
      </c>
      <c r="K986" s="24">
        <v>0.0</v>
      </c>
      <c r="L986" s="25">
        <v>0.0</v>
      </c>
      <c r="M986" s="23">
        <v>0.0</v>
      </c>
      <c r="N986" s="26"/>
      <c r="O986" s="21">
        <v>0.0</v>
      </c>
      <c r="P986" s="21">
        <v>0.0</v>
      </c>
      <c r="Q986" s="25">
        <v>0.0</v>
      </c>
      <c r="R986" s="23">
        <v>0.0</v>
      </c>
      <c r="S986" s="27">
        <v>0.0</v>
      </c>
      <c r="T986" s="21">
        <v>0.0</v>
      </c>
      <c r="U986" s="21">
        <v>0.0</v>
      </c>
      <c r="V986" s="25">
        <v>0.0</v>
      </c>
      <c r="W986" s="23">
        <v>0.0</v>
      </c>
      <c r="X986" s="23"/>
      <c r="Y986" s="21">
        <v>0.0</v>
      </c>
      <c r="Z986" s="21">
        <v>0.0</v>
      </c>
      <c r="AA986" s="25">
        <v>0.0</v>
      </c>
      <c r="AB986" s="23">
        <v>0.0</v>
      </c>
      <c r="AC986" s="24">
        <v>0.0</v>
      </c>
      <c r="AD986" s="21">
        <v>0.0</v>
      </c>
      <c r="AE986" s="21">
        <v>0.0</v>
      </c>
      <c r="AF986" s="25">
        <v>0.0</v>
      </c>
      <c r="AG986" s="23">
        <v>0.0</v>
      </c>
      <c r="AH986" s="27">
        <v>0.0</v>
      </c>
      <c r="AI986" s="21">
        <v>0.0</v>
      </c>
      <c r="AJ986" s="21">
        <v>0.0</v>
      </c>
    </row>
    <row r="987" hidden="1">
      <c r="A987" s="26"/>
      <c r="B987" s="26"/>
      <c r="C987" s="26"/>
      <c r="D987" s="26"/>
      <c r="E987" s="26"/>
      <c r="F987" s="21">
        <v>0.0</v>
      </c>
      <c r="G987" s="22">
        <v>0.0</v>
      </c>
      <c r="H987" s="23"/>
      <c r="I987" s="23">
        <v>0.1</v>
      </c>
      <c r="J987" s="23">
        <v>0.0</v>
      </c>
      <c r="K987" s="24">
        <v>0.0</v>
      </c>
      <c r="L987" s="25">
        <v>0.0</v>
      </c>
      <c r="M987" s="23">
        <v>0.0</v>
      </c>
      <c r="N987" s="26"/>
      <c r="O987" s="21">
        <v>0.0</v>
      </c>
      <c r="P987" s="21">
        <v>0.0</v>
      </c>
      <c r="Q987" s="25">
        <v>0.0</v>
      </c>
      <c r="R987" s="23">
        <v>0.0</v>
      </c>
      <c r="S987" s="27">
        <v>0.0</v>
      </c>
      <c r="T987" s="21">
        <v>0.0</v>
      </c>
      <c r="U987" s="21">
        <v>0.0</v>
      </c>
      <c r="V987" s="25">
        <v>0.0</v>
      </c>
      <c r="W987" s="23">
        <v>0.0</v>
      </c>
      <c r="X987" s="23"/>
      <c r="Y987" s="21">
        <v>0.0</v>
      </c>
      <c r="Z987" s="21">
        <v>0.0</v>
      </c>
      <c r="AA987" s="25">
        <v>0.0</v>
      </c>
      <c r="AB987" s="23">
        <v>0.0</v>
      </c>
      <c r="AC987" s="24">
        <v>0.0</v>
      </c>
      <c r="AD987" s="21">
        <v>0.0</v>
      </c>
      <c r="AE987" s="21">
        <v>0.0</v>
      </c>
      <c r="AF987" s="25">
        <v>0.0</v>
      </c>
      <c r="AG987" s="23">
        <v>0.0</v>
      </c>
      <c r="AH987" s="27">
        <v>0.0</v>
      </c>
      <c r="AI987" s="21">
        <v>0.0</v>
      </c>
      <c r="AJ987" s="21">
        <v>0.0</v>
      </c>
    </row>
    <row r="988" hidden="1">
      <c r="A988" s="26"/>
      <c r="B988" s="26"/>
      <c r="C988" s="26"/>
      <c r="D988" s="26"/>
      <c r="E988" s="26"/>
      <c r="F988" s="21">
        <v>0.0</v>
      </c>
      <c r="G988" s="22">
        <v>0.0</v>
      </c>
      <c r="H988" s="23"/>
      <c r="I988" s="23">
        <v>0.1</v>
      </c>
      <c r="J988" s="23">
        <v>0.0</v>
      </c>
      <c r="K988" s="24">
        <v>0.0</v>
      </c>
      <c r="L988" s="25">
        <v>0.0</v>
      </c>
      <c r="M988" s="23">
        <v>0.0</v>
      </c>
      <c r="N988" s="26"/>
      <c r="O988" s="21">
        <v>0.0</v>
      </c>
      <c r="P988" s="21">
        <v>0.0</v>
      </c>
      <c r="Q988" s="25">
        <v>0.0</v>
      </c>
      <c r="R988" s="23">
        <v>0.0</v>
      </c>
      <c r="S988" s="27">
        <v>0.0</v>
      </c>
      <c r="T988" s="21">
        <v>0.0</v>
      </c>
      <c r="U988" s="21">
        <v>0.0</v>
      </c>
      <c r="V988" s="25">
        <v>0.0</v>
      </c>
      <c r="W988" s="23">
        <v>0.0</v>
      </c>
      <c r="X988" s="23"/>
      <c r="Y988" s="21">
        <v>0.0</v>
      </c>
      <c r="Z988" s="21">
        <v>0.0</v>
      </c>
      <c r="AA988" s="25">
        <v>0.0</v>
      </c>
      <c r="AB988" s="23">
        <v>0.0</v>
      </c>
      <c r="AC988" s="24">
        <v>0.0</v>
      </c>
      <c r="AD988" s="21">
        <v>0.0</v>
      </c>
      <c r="AE988" s="21">
        <v>0.0</v>
      </c>
      <c r="AF988" s="25">
        <v>0.0</v>
      </c>
      <c r="AG988" s="23">
        <v>0.0</v>
      </c>
      <c r="AH988" s="27">
        <v>0.0</v>
      </c>
      <c r="AI988" s="21">
        <v>0.0</v>
      </c>
      <c r="AJ988" s="21">
        <v>0.0</v>
      </c>
    </row>
    <row r="989" hidden="1">
      <c r="A989" s="26"/>
      <c r="B989" s="26"/>
      <c r="C989" s="26"/>
      <c r="D989" s="26"/>
      <c r="E989" s="26"/>
      <c r="F989" s="21">
        <v>0.0</v>
      </c>
      <c r="G989" s="22">
        <v>0.0</v>
      </c>
      <c r="H989" s="23"/>
      <c r="I989" s="23">
        <v>0.1</v>
      </c>
      <c r="J989" s="23">
        <v>0.0</v>
      </c>
      <c r="K989" s="24">
        <v>0.0</v>
      </c>
      <c r="L989" s="25">
        <v>0.0</v>
      </c>
      <c r="M989" s="23">
        <v>0.0</v>
      </c>
      <c r="N989" s="26"/>
      <c r="O989" s="21">
        <v>0.0</v>
      </c>
      <c r="P989" s="21">
        <v>0.0</v>
      </c>
      <c r="Q989" s="25">
        <v>0.0</v>
      </c>
      <c r="R989" s="23">
        <v>0.0</v>
      </c>
      <c r="S989" s="27">
        <v>0.0</v>
      </c>
      <c r="T989" s="21">
        <v>0.0</v>
      </c>
      <c r="U989" s="21">
        <v>0.0</v>
      </c>
      <c r="V989" s="25">
        <v>0.0</v>
      </c>
      <c r="W989" s="23">
        <v>0.0</v>
      </c>
      <c r="X989" s="23"/>
      <c r="Y989" s="21">
        <v>0.0</v>
      </c>
      <c r="Z989" s="21">
        <v>0.0</v>
      </c>
      <c r="AA989" s="25">
        <v>0.0</v>
      </c>
      <c r="AB989" s="23">
        <v>0.0</v>
      </c>
      <c r="AC989" s="24">
        <v>0.0</v>
      </c>
      <c r="AD989" s="21">
        <v>0.0</v>
      </c>
      <c r="AE989" s="21">
        <v>0.0</v>
      </c>
      <c r="AF989" s="25">
        <v>0.0</v>
      </c>
      <c r="AG989" s="23">
        <v>0.0</v>
      </c>
      <c r="AH989" s="27">
        <v>0.0</v>
      </c>
      <c r="AI989" s="21">
        <v>0.0</v>
      </c>
      <c r="AJ989" s="21">
        <v>0.0</v>
      </c>
    </row>
    <row r="990" hidden="1">
      <c r="A990" s="26"/>
      <c r="B990" s="26"/>
      <c r="C990" s="26"/>
      <c r="D990" s="26"/>
      <c r="E990" s="26"/>
      <c r="F990" s="21">
        <v>0.0</v>
      </c>
      <c r="G990" s="22">
        <v>0.0</v>
      </c>
      <c r="H990" s="23"/>
      <c r="I990" s="23">
        <v>0.1</v>
      </c>
      <c r="J990" s="23">
        <v>0.0</v>
      </c>
      <c r="K990" s="24">
        <v>0.0</v>
      </c>
      <c r="L990" s="25">
        <v>0.0</v>
      </c>
      <c r="M990" s="23">
        <v>0.0</v>
      </c>
      <c r="N990" s="26"/>
      <c r="O990" s="21">
        <v>0.0</v>
      </c>
      <c r="P990" s="21">
        <v>0.0</v>
      </c>
      <c r="Q990" s="25">
        <v>0.0</v>
      </c>
      <c r="R990" s="23">
        <v>0.0</v>
      </c>
      <c r="S990" s="27">
        <v>0.0</v>
      </c>
      <c r="T990" s="21">
        <v>0.0</v>
      </c>
      <c r="U990" s="21">
        <v>0.0</v>
      </c>
      <c r="V990" s="25">
        <v>0.0</v>
      </c>
      <c r="W990" s="23">
        <v>0.0</v>
      </c>
      <c r="X990" s="23"/>
      <c r="Y990" s="21">
        <v>0.0</v>
      </c>
      <c r="Z990" s="21">
        <v>0.0</v>
      </c>
      <c r="AA990" s="25">
        <v>0.0</v>
      </c>
      <c r="AB990" s="23">
        <v>0.0</v>
      </c>
      <c r="AC990" s="24">
        <v>0.0</v>
      </c>
      <c r="AD990" s="21">
        <v>0.0</v>
      </c>
      <c r="AE990" s="21">
        <v>0.0</v>
      </c>
      <c r="AF990" s="25">
        <v>0.0</v>
      </c>
      <c r="AG990" s="23">
        <v>0.0</v>
      </c>
      <c r="AH990" s="27">
        <v>0.0</v>
      </c>
      <c r="AI990" s="21">
        <v>0.0</v>
      </c>
      <c r="AJ990" s="21">
        <v>0.0</v>
      </c>
    </row>
    <row r="991" hidden="1">
      <c r="A991" s="26"/>
      <c r="B991" s="26"/>
      <c r="C991" s="26"/>
      <c r="D991" s="26"/>
      <c r="E991" s="26"/>
      <c r="F991" s="21">
        <v>0.0</v>
      </c>
      <c r="G991" s="22">
        <v>0.0</v>
      </c>
      <c r="H991" s="23"/>
      <c r="I991" s="23">
        <v>0.1</v>
      </c>
      <c r="J991" s="23">
        <v>0.0</v>
      </c>
      <c r="K991" s="24">
        <v>0.0</v>
      </c>
      <c r="L991" s="25">
        <v>0.0</v>
      </c>
      <c r="M991" s="23">
        <v>0.0</v>
      </c>
      <c r="N991" s="26"/>
      <c r="O991" s="21">
        <v>0.0</v>
      </c>
      <c r="P991" s="21">
        <v>0.0</v>
      </c>
      <c r="Q991" s="25">
        <v>0.0</v>
      </c>
      <c r="R991" s="23">
        <v>0.0</v>
      </c>
      <c r="S991" s="27">
        <v>0.0</v>
      </c>
      <c r="T991" s="21">
        <v>0.0</v>
      </c>
      <c r="U991" s="21">
        <v>0.0</v>
      </c>
      <c r="V991" s="25">
        <v>0.0</v>
      </c>
      <c r="W991" s="23">
        <v>0.0</v>
      </c>
      <c r="X991" s="23"/>
      <c r="Y991" s="21">
        <v>0.0</v>
      </c>
      <c r="Z991" s="21">
        <v>0.0</v>
      </c>
      <c r="AA991" s="25">
        <v>0.0</v>
      </c>
      <c r="AB991" s="23">
        <v>0.0</v>
      </c>
      <c r="AC991" s="24">
        <v>0.0</v>
      </c>
      <c r="AD991" s="21">
        <v>0.0</v>
      </c>
      <c r="AE991" s="21">
        <v>0.0</v>
      </c>
      <c r="AF991" s="25">
        <v>0.0</v>
      </c>
      <c r="AG991" s="23">
        <v>0.0</v>
      </c>
      <c r="AH991" s="27">
        <v>0.0</v>
      </c>
      <c r="AI991" s="21">
        <v>0.0</v>
      </c>
      <c r="AJ991" s="21">
        <v>0.0</v>
      </c>
    </row>
    <row r="992" hidden="1">
      <c r="A992" s="26"/>
      <c r="B992" s="26"/>
      <c r="C992" s="26"/>
      <c r="D992" s="26"/>
      <c r="E992" s="26"/>
      <c r="F992" s="21">
        <v>0.0</v>
      </c>
      <c r="G992" s="22">
        <v>0.0</v>
      </c>
      <c r="H992" s="23"/>
      <c r="I992" s="23">
        <v>0.1</v>
      </c>
      <c r="J992" s="23">
        <v>0.0</v>
      </c>
      <c r="K992" s="24">
        <v>0.0</v>
      </c>
      <c r="L992" s="25">
        <v>0.0</v>
      </c>
      <c r="M992" s="23">
        <v>0.0</v>
      </c>
      <c r="N992" s="26"/>
      <c r="O992" s="21">
        <v>0.0</v>
      </c>
      <c r="P992" s="21">
        <v>0.0</v>
      </c>
      <c r="Q992" s="25">
        <v>0.0</v>
      </c>
      <c r="R992" s="23">
        <v>0.0</v>
      </c>
      <c r="S992" s="27">
        <v>0.0</v>
      </c>
      <c r="T992" s="21">
        <v>0.0</v>
      </c>
      <c r="U992" s="21">
        <v>0.0</v>
      </c>
      <c r="V992" s="25">
        <v>0.0</v>
      </c>
      <c r="W992" s="23">
        <v>0.0</v>
      </c>
      <c r="X992" s="23"/>
      <c r="Y992" s="21">
        <v>0.0</v>
      </c>
      <c r="Z992" s="21">
        <v>0.0</v>
      </c>
      <c r="AA992" s="25">
        <v>0.0</v>
      </c>
      <c r="AB992" s="23">
        <v>0.0</v>
      </c>
      <c r="AC992" s="24">
        <v>0.0</v>
      </c>
      <c r="AD992" s="21">
        <v>0.0</v>
      </c>
      <c r="AE992" s="21">
        <v>0.0</v>
      </c>
      <c r="AF992" s="25">
        <v>0.0</v>
      </c>
      <c r="AG992" s="23">
        <v>0.0</v>
      </c>
      <c r="AH992" s="27">
        <v>0.0</v>
      </c>
      <c r="AI992" s="21">
        <v>0.0</v>
      </c>
      <c r="AJ992" s="21">
        <v>0.0</v>
      </c>
    </row>
    <row r="993" hidden="1">
      <c r="A993" s="26"/>
      <c r="B993" s="26"/>
      <c r="C993" s="26"/>
      <c r="D993" s="26"/>
      <c r="E993" s="26"/>
      <c r="F993" s="21">
        <v>0.0</v>
      </c>
      <c r="G993" s="22">
        <v>0.0</v>
      </c>
      <c r="H993" s="23"/>
      <c r="I993" s="23">
        <v>0.1</v>
      </c>
      <c r="J993" s="23">
        <v>0.0</v>
      </c>
      <c r="K993" s="24">
        <v>0.0</v>
      </c>
      <c r="L993" s="25">
        <v>0.0</v>
      </c>
      <c r="M993" s="23">
        <v>0.0</v>
      </c>
      <c r="N993" s="26"/>
      <c r="O993" s="21">
        <v>0.0</v>
      </c>
      <c r="P993" s="21">
        <v>0.0</v>
      </c>
      <c r="Q993" s="25">
        <v>0.0</v>
      </c>
      <c r="R993" s="23">
        <v>0.0</v>
      </c>
      <c r="S993" s="27">
        <v>0.0</v>
      </c>
      <c r="T993" s="21">
        <v>0.0</v>
      </c>
      <c r="U993" s="21">
        <v>0.0</v>
      </c>
      <c r="V993" s="25">
        <v>0.0</v>
      </c>
      <c r="W993" s="23">
        <v>0.0</v>
      </c>
      <c r="X993" s="23"/>
      <c r="Y993" s="21">
        <v>0.0</v>
      </c>
      <c r="Z993" s="21">
        <v>0.0</v>
      </c>
      <c r="AA993" s="25">
        <v>0.0</v>
      </c>
      <c r="AB993" s="23">
        <v>0.0</v>
      </c>
      <c r="AC993" s="24">
        <v>0.0</v>
      </c>
      <c r="AD993" s="21">
        <v>0.0</v>
      </c>
      <c r="AE993" s="21">
        <v>0.0</v>
      </c>
      <c r="AF993" s="25">
        <v>0.0</v>
      </c>
      <c r="AG993" s="23">
        <v>0.0</v>
      </c>
      <c r="AH993" s="27">
        <v>0.0</v>
      </c>
      <c r="AI993" s="21">
        <v>0.0</v>
      </c>
      <c r="AJ993" s="21">
        <v>0.0</v>
      </c>
    </row>
    <row r="994" hidden="1">
      <c r="A994" s="26"/>
      <c r="B994" s="26"/>
      <c r="C994" s="26"/>
      <c r="D994" s="26"/>
      <c r="E994" s="26"/>
      <c r="F994" s="21">
        <v>0.0</v>
      </c>
      <c r="G994" s="22">
        <v>0.0</v>
      </c>
      <c r="H994" s="23"/>
      <c r="I994" s="23">
        <v>0.1</v>
      </c>
      <c r="J994" s="23">
        <v>0.0</v>
      </c>
      <c r="K994" s="24">
        <v>0.0</v>
      </c>
      <c r="L994" s="25">
        <v>0.0</v>
      </c>
      <c r="M994" s="23">
        <v>0.0</v>
      </c>
      <c r="N994" s="26"/>
      <c r="O994" s="21">
        <v>0.0</v>
      </c>
      <c r="P994" s="21">
        <v>0.0</v>
      </c>
      <c r="Q994" s="25">
        <v>0.0</v>
      </c>
      <c r="R994" s="23">
        <v>0.0</v>
      </c>
      <c r="S994" s="27">
        <v>0.0</v>
      </c>
      <c r="T994" s="21">
        <v>0.0</v>
      </c>
      <c r="U994" s="21">
        <v>0.0</v>
      </c>
      <c r="V994" s="25">
        <v>0.0</v>
      </c>
      <c r="W994" s="23">
        <v>0.0</v>
      </c>
      <c r="X994" s="23"/>
      <c r="Y994" s="21">
        <v>0.0</v>
      </c>
      <c r="Z994" s="21">
        <v>0.0</v>
      </c>
      <c r="AA994" s="25">
        <v>0.0</v>
      </c>
      <c r="AB994" s="23">
        <v>0.0</v>
      </c>
      <c r="AC994" s="24">
        <v>0.0</v>
      </c>
      <c r="AD994" s="21">
        <v>0.0</v>
      </c>
      <c r="AE994" s="21">
        <v>0.0</v>
      </c>
      <c r="AF994" s="25">
        <v>0.0</v>
      </c>
      <c r="AG994" s="23">
        <v>0.0</v>
      </c>
      <c r="AH994" s="27">
        <v>0.0</v>
      </c>
      <c r="AI994" s="21">
        <v>0.0</v>
      </c>
      <c r="AJ994" s="21">
        <v>0.0</v>
      </c>
    </row>
    <row r="995" hidden="1">
      <c r="A995" s="26"/>
      <c r="B995" s="26"/>
      <c r="C995" s="26"/>
      <c r="D995" s="26"/>
      <c r="E995" s="26"/>
      <c r="F995" s="21">
        <v>0.0</v>
      </c>
      <c r="G995" s="22">
        <v>0.0</v>
      </c>
      <c r="H995" s="23"/>
      <c r="I995" s="23">
        <v>0.1</v>
      </c>
      <c r="J995" s="23">
        <v>0.0</v>
      </c>
      <c r="K995" s="24">
        <v>0.0</v>
      </c>
      <c r="L995" s="25">
        <v>0.0</v>
      </c>
      <c r="M995" s="23">
        <v>0.0</v>
      </c>
      <c r="N995" s="26"/>
      <c r="O995" s="21">
        <v>0.0</v>
      </c>
      <c r="P995" s="21">
        <v>0.0</v>
      </c>
      <c r="Q995" s="25">
        <v>0.0</v>
      </c>
      <c r="R995" s="23">
        <v>0.0</v>
      </c>
      <c r="S995" s="27">
        <v>0.0</v>
      </c>
      <c r="T995" s="21">
        <v>0.0</v>
      </c>
      <c r="U995" s="21">
        <v>0.0</v>
      </c>
      <c r="V995" s="25">
        <v>0.0</v>
      </c>
      <c r="W995" s="23">
        <v>0.0</v>
      </c>
      <c r="X995" s="23"/>
      <c r="Y995" s="21">
        <v>0.0</v>
      </c>
      <c r="Z995" s="21">
        <v>0.0</v>
      </c>
      <c r="AA995" s="25">
        <v>0.0</v>
      </c>
      <c r="AB995" s="23">
        <v>0.0</v>
      </c>
      <c r="AC995" s="24">
        <v>0.0</v>
      </c>
      <c r="AD995" s="21">
        <v>0.0</v>
      </c>
      <c r="AE995" s="21">
        <v>0.0</v>
      </c>
      <c r="AF995" s="25">
        <v>0.0</v>
      </c>
      <c r="AG995" s="23">
        <v>0.0</v>
      </c>
      <c r="AH995" s="27">
        <v>0.0</v>
      </c>
      <c r="AI995" s="21">
        <v>0.0</v>
      </c>
      <c r="AJ995" s="21">
        <v>0.0</v>
      </c>
    </row>
    <row r="996" hidden="1">
      <c r="A996" s="26"/>
      <c r="B996" s="26"/>
      <c r="C996" s="26"/>
      <c r="D996" s="26"/>
      <c r="E996" s="26"/>
      <c r="F996" s="21">
        <v>0.0</v>
      </c>
      <c r="G996" s="22">
        <v>0.0</v>
      </c>
      <c r="H996" s="23"/>
      <c r="I996" s="23">
        <v>0.1</v>
      </c>
      <c r="J996" s="23">
        <v>0.0</v>
      </c>
      <c r="K996" s="24">
        <v>0.0</v>
      </c>
      <c r="L996" s="25">
        <v>0.0</v>
      </c>
      <c r="M996" s="23">
        <v>0.0</v>
      </c>
      <c r="N996" s="26"/>
      <c r="O996" s="21">
        <v>0.0</v>
      </c>
      <c r="P996" s="21">
        <v>0.0</v>
      </c>
      <c r="Q996" s="25">
        <v>0.0</v>
      </c>
      <c r="R996" s="23">
        <v>0.0</v>
      </c>
      <c r="S996" s="27">
        <v>0.0</v>
      </c>
      <c r="T996" s="21">
        <v>0.0</v>
      </c>
      <c r="U996" s="21">
        <v>0.0</v>
      </c>
      <c r="V996" s="25">
        <v>0.0</v>
      </c>
      <c r="W996" s="23">
        <v>0.0</v>
      </c>
      <c r="X996" s="23"/>
      <c r="Y996" s="21">
        <v>0.0</v>
      </c>
      <c r="Z996" s="21">
        <v>0.0</v>
      </c>
      <c r="AA996" s="25">
        <v>0.0</v>
      </c>
      <c r="AB996" s="23">
        <v>0.0</v>
      </c>
      <c r="AC996" s="24">
        <v>0.0</v>
      </c>
      <c r="AD996" s="21">
        <v>0.0</v>
      </c>
      <c r="AE996" s="21">
        <v>0.0</v>
      </c>
      <c r="AF996" s="25">
        <v>0.0</v>
      </c>
      <c r="AG996" s="23">
        <v>0.0</v>
      </c>
      <c r="AH996" s="27">
        <v>0.0</v>
      </c>
      <c r="AI996" s="21">
        <v>0.0</v>
      </c>
      <c r="AJ996" s="21">
        <v>0.0</v>
      </c>
    </row>
    <row r="997" hidden="1">
      <c r="A997" s="26"/>
      <c r="B997" s="26"/>
      <c r="C997" s="26"/>
      <c r="D997" s="26"/>
      <c r="E997" s="26"/>
      <c r="F997" s="21">
        <v>0.0</v>
      </c>
      <c r="G997" s="22">
        <v>0.0</v>
      </c>
      <c r="H997" s="23"/>
      <c r="I997" s="23">
        <v>0.1</v>
      </c>
      <c r="J997" s="23">
        <v>0.0</v>
      </c>
      <c r="K997" s="24">
        <v>0.0</v>
      </c>
      <c r="L997" s="25">
        <v>0.0</v>
      </c>
      <c r="M997" s="23">
        <v>0.0</v>
      </c>
      <c r="N997" s="26"/>
      <c r="O997" s="21">
        <v>0.0</v>
      </c>
      <c r="P997" s="21">
        <v>0.0</v>
      </c>
      <c r="Q997" s="25">
        <v>0.0</v>
      </c>
      <c r="R997" s="23">
        <v>0.0</v>
      </c>
      <c r="S997" s="27">
        <v>0.0</v>
      </c>
      <c r="T997" s="21">
        <v>0.0</v>
      </c>
      <c r="U997" s="21">
        <v>0.0</v>
      </c>
      <c r="V997" s="25">
        <v>0.0</v>
      </c>
      <c r="W997" s="23">
        <v>0.0</v>
      </c>
      <c r="X997" s="23"/>
      <c r="Y997" s="21">
        <v>0.0</v>
      </c>
      <c r="Z997" s="21">
        <v>0.0</v>
      </c>
      <c r="AA997" s="25">
        <v>0.0</v>
      </c>
      <c r="AB997" s="23">
        <v>0.0</v>
      </c>
      <c r="AC997" s="24">
        <v>0.0</v>
      </c>
      <c r="AD997" s="21">
        <v>0.0</v>
      </c>
      <c r="AE997" s="21">
        <v>0.0</v>
      </c>
      <c r="AF997" s="25">
        <v>0.0</v>
      </c>
      <c r="AG997" s="23">
        <v>0.0</v>
      </c>
      <c r="AH997" s="27">
        <v>0.0</v>
      </c>
      <c r="AI997" s="21">
        <v>0.0</v>
      </c>
      <c r="AJ997" s="21">
        <v>0.0</v>
      </c>
    </row>
    <row r="998" hidden="1">
      <c r="A998" s="26"/>
      <c r="B998" s="26"/>
      <c r="C998" s="26"/>
      <c r="D998" s="26"/>
      <c r="E998" s="26"/>
      <c r="F998" s="21">
        <v>0.0</v>
      </c>
      <c r="G998" s="22">
        <v>0.0</v>
      </c>
      <c r="H998" s="23"/>
      <c r="I998" s="23">
        <v>0.1</v>
      </c>
      <c r="J998" s="23">
        <v>0.0</v>
      </c>
      <c r="K998" s="24">
        <v>0.0</v>
      </c>
      <c r="L998" s="25">
        <v>0.0</v>
      </c>
      <c r="M998" s="23">
        <v>0.0</v>
      </c>
      <c r="N998" s="26"/>
      <c r="O998" s="21">
        <v>0.0</v>
      </c>
      <c r="P998" s="21">
        <v>0.0</v>
      </c>
      <c r="Q998" s="25">
        <v>0.0</v>
      </c>
      <c r="R998" s="23">
        <v>0.0</v>
      </c>
      <c r="S998" s="27">
        <v>0.0</v>
      </c>
      <c r="T998" s="21">
        <v>0.0</v>
      </c>
      <c r="U998" s="21">
        <v>0.0</v>
      </c>
      <c r="V998" s="25">
        <v>0.0</v>
      </c>
      <c r="W998" s="23">
        <v>0.0</v>
      </c>
      <c r="X998" s="23"/>
      <c r="Y998" s="21">
        <v>0.0</v>
      </c>
      <c r="Z998" s="21">
        <v>0.0</v>
      </c>
      <c r="AA998" s="25">
        <v>0.0</v>
      </c>
      <c r="AB998" s="23">
        <v>0.0</v>
      </c>
      <c r="AC998" s="24">
        <v>0.0</v>
      </c>
      <c r="AD998" s="21">
        <v>0.0</v>
      </c>
      <c r="AE998" s="21">
        <v>0.0</v>
      </c>
      <c r="AF998" s="25">
        <v>0.0</v>
      </c>
      <c r="AG998" s="23">
        <v>0.0</v>
      </c>
      <c r="AH998" s="27">
        <v>0.0</v>
      </c>
      <c r="AI998" s="21">
        <v>0.0</v>
      </c>
      <c r="AJ998" s="21">
        <v>0.0</v>
      </c>
    </row>
    <row r="999" hidden="1">
      <c r="A999" s="26"/>
      <c r="B999" s="26"/>
      <c r="C999" s="26"/>
      <c r="D999" s="26"/>
      <c r="E999" s="26"/>
      <c r="F999" s="21">
        <v>0.0</v>
      </c>
      <c r="G999" s="22">
        <v>0.0</v>
      </c>
      <c r="H999" s="23"/>
      <c r="I999" s="23">
        <v>0.1</v>
      </c>
      <c r="J999" s="23">
        <v>0.0</v>
      </c>
      <c r="K999" s="24">
        <v>0.0</v>
      </c>
      <c r="L999" s="25">
        <v>0.0</v>
      </c>
      <c r="M999" s="23">
        <v>0.0</v>
      </c>
      <c r="N999" s="26"/>
      <c r="O999" s="21">
        <v>0.0</v>
      </c>
      <c r="P999" s="21">
        <v>0.0</v>
      </c>
      <c r="Q999" s="25">
        <v>0.0</v>
      </c>
      <c r="R999" s="23">
        <v>0.0</v>
      </c>
      <c r="S999" s="27">
        <v>0.0</v>
      </c>
      <c r="T999" s="21">
        <v>0.0</v>
      </c>
      <c r="U999" s="21">
        <v>0.0</v>
      </c>
      <c r="V999" s="25">
        <v>0.0</v>
      </c>
      <c r="W999" s="23">
        <v>0.0</v>
      </c>
      <c r="X999" s="23"/>
      <c r="Y999" s="21">
        <v>0.0</v>
      </c>
      <c r="Z999" s="21">
        <v>0.0</v>
      </c>
      <c r="AA999" s="25">
        <v>0.0</v>
      </c>
      <c r="AB999" s="23">
        <v>0.0</v>
      </c>
      <c r="AC999" s="24">
        <v>0.0</v>
      </c>
      <c r="AD999" s="21">
        <v>0.0</v>
      </c>
      <c r="AE999" s="21">
        <v>0.0</v>
      </c>
      <c r="AF999" s="25">
        <v>0.0</v>
      </c>
      <c r="AG999" s="23">
        <v>0.0</v>
      </c>
      <c r="AH999" s="27">
        <v>0.0</v>
      </c>
      <c r="AI999" s="21">
        <v>0.0</v>
      </c>
      <c r="AJ999" s="21">
        <v>0.0</v>
      </c>
    </row>
    <row r="1000" hidden="1">
      <c r="A1000" s="26"/>
      <c r="B1000" s="26"/>
      <c r="C1000" s="26"/>
      <c r="D1000" s="26"/>
      <c r="E1000" s="26"/>
      <c r="F1000" s="21">
        <v>0.0</v>
      </c>
      <c r="G1000" s="22">
        <v>0.0</v>
      </c>
      <c r="H1000" s="23"/>
      <c r="I1000" s="23">
        <v>0.1</v>
      </c>
      <c r="J1000" s="23">
        <v>0.0</v>
      </c>
      <c r="K1000" s="24">
        <v>0.0</v>
      </c>
      <c r="L1000" s="25">
        <v>0.0</v>
      </c>
      <c r="M1000" s="23">
        <v>0.0</v>
      </c>
      <c r="N1000" s="26"/>
      <c r="O1000" s="21">
        <v>0.0</v>
      </c>
      <c r="P1000" s="21">
        <v>0.0</v>
      </c>
      <c r="Q1000" s="25">
        <v>0.0</v>
      </c>
      <c r="R1000" s="23">
        <v>0.0</v>
      </c>
      <c r="S1000" s="27">
        <v>0.0</v>
      </c>
      <c r="T1000" s="21">
        <v>0.0</v>
      </c>
      <c r="U1000" s="21">
        <v>0.0</v>
      </c>
      <c r="V1000" s="25">
        <v>0.0</v>
      </c>
      <c r="W1000" s="23">
        <v>0.0</v>
      </c>
      <c r="X1000" s="23"/>
      <c r="Y1000" s="21">
        <v>0.0</v>
      </c>
      <c r="Z1000" s="21">
        <v>0.0</v>
      </c>
      <c r="AA1000" s="25">
        <v>0.0</v>
      </c>
      <c r="AB1000" s="23">
        <v>0.0</v>
      </c>
      <c r="AC1000" s="24">
        <v>0.0</v>
      </c>
      <c r="AD1000" s="21">
        <v>0.0</v>
      </c>
      <c r="AE1000" s="21">
        <v>0.0</v>
      </c>
      <c r="AF1000" s="25">
        <v>0.0</v>
      </c>
      <c r="AG1000" s="23">
        <v>0.0</v>
      </c>
      <c r="AH1000" s="27">
        <v>0.0</v>
      </c>
      <c r="AI1000" s="21">
        <v>0.0</v>
      </c>
      <c r="AJ1000" s="21">
        <v>0.0</v>
      </c>
    </row>
    <row r="1001" hidden="1">
      <c r="A1001" s="26"/>
      <c r="B1001" s="26"/>
      <c r="C1001" s="26"/>
      <c r="D1001" s="26"/>
      <c r="E1001" s="26"/>
      <c r="F1001" s="21">
        <v>0.0</v>
      </c>
      <c r="G1001" s="22">
        <v>0.0</v>
      </c>
      <c r="H1001" s="23"/>
      <c r="I1001" s="23">
        <v>0.1</v>
      </c>
      <c r="J1001" s="23">
        <v>0.0</v>
      </c>
      <c r="K1001" s="24">
        <v>0.0</v>
      </c>
      <c r="L1001" s="25">
        <v>0.0</v>
      </c>
      <c r="M1001" s="23">
        <v>0.0</v>
      </c>
      <c r="N1001" s="26"/>
      <c r="O1001" s="21">
        <v>0.0</v>
      </c>
      <c r="P1001" s="21">
        <v>0.0</v>
      </c>
      <c r="Q1001" s="25">
        <v>0.0</v>
      </c>
      <c r="R1001" s="23">
        <v>0.0</v>
      </c>
      <c r="S1001" s="27">
        <v>0.0</v>
      </c>
      <c r="T1001" s="21">
        <v>0.0</v>
      </c>
      <c r="U1001" s="21">
        <v>0.0</v>
      </c>
      <c r="V1001" s="25">
        <v>0.0</v>
      </c>
      <c r="W1001" s="23">
        <v>0.0</v>
      </c>
      <c r="X1001" s="23"/>
      <c r="Y1001" s="21">
        <v>0.0</v>
      </c>
      <c r="Z1001" s="21">
        <v>0.0</v>
      </c>
      <c r="AA1001" s="25">
        <v>0.0</v>
      </c>
      <c r="AB1001" s="23">
        <v>0.0</v>
      </c>
      <c r="AC1001" s="24">
        <v>0.0</v>
      </c>
      <c r="AD1001" s="21">
        <v>0.0</v>
      </c>
      <c r="AE1001" s="21">
        <v>0.0</v>
      </c>
      <c r="AF1001" s="25">
        <v>0.0</v>
      </c>
      <c r="AG1001" s="23">
        <v>0.0</v>
      </c>
      <c r="AH1001" s="27">
        <v>0.0</v>
      </c>
      <c r="AI1001" s="21">
        <v>0.0</v>
      </c>
      <c r="AJ1001" s="21">
        <v>0.0</v>
      </c>
    </row>
    <row r="1002" hidden="1">
      <c r="A1002" s="26"/>
      <c r="B1002" s="26"/>
      <c r="C1002" s="26"/>
      <c r="D1002" s="26"/>
      <c r="E1002" s="26"/>
      <c r="F1002" s="21">
        <v>0.0</v>
      </c>
      <c r="G1002" s="22">
        <v>0.0</v>
      </c>
      <c r="H1002" s="23"/>
      <c r="I1002" s="23">
        <v>0.1</v>
      </c>
      <c r="J1002" s="23">
        <v>0.0</v>
      </c>
      <c r="K1002" s="24">
        <v>0.0</v>
      </c>
      <c r="L1002" s="25">
        <v>0.0</v>
      </c>
      <c r="M1002" s="23">
        <v>0.0</v>
      </c>
      <c r="N1002" s="26"/>
      <c r="O1002" s="21">
        <v>0.0</v>
      </c>
      <c r="P1002" s="21">
        <v>0.0</v>
      </c>
      <c r="Q1002" s="25">
        <v>0.0</v>
      </c>
      <c r="R1002" s="23">
        <v>0.0</v>
      </c>
      <c r="S1002" s="27">
        <v>0.0</v>
      </c>
      <c r="T1002" s="21">
        <v>0.0</v>
      </c>
      <c r="U1002" s="21">
        <v>0.0</v>
      </c>
      <c r="V1002" s="25">
        <v>0.0</v>
      </c>
      <c r="W1002" s="23">
        <v>0.0</v>
      </c>
      <c r="X1002" s="23"/>
      <c r="Y1002" s="21">
        <v>0.0</v>
      </c>
      <c r="Z1002" s="21">
        <v>0.0</v>
      </c>
      <c r="AA1002" s="25">
        <v>0.0</v>
      </c>
      <c r="AB1002" s="23">
        <v>0.0</v>
      </c>
      <c r="AC1002" s="24">
        <v>0.0</v>
      </c>
      <c r="AD1002" s="21">
        <v>0.0</v>
      </c>
      <c r="AE1002" s="21">
        <v>0.0</v>
      </c>
      <c r="AF1002" s="25">
        <v>0.0</v>
      </c>
      <c r="AG1002" s="23">
        <v>0.0</v>
      </c>
      <c r="AH1002" s="27">
        <v>0.0</v>
      </c>
      <c r="AI1002" s="21">
        <v>0.0</v>
      </c>
      <c r="AJ1002" s="21">
        <v>0.0</v>
      </c>
    </row>
    <row r="1003" hidden="1">
      <c r="A1003" s="26"/>
      <c r="B1003" s="26"/>
      <c r="C1003" s="26"/>
      <c r="D1003" s="26"/>
      <c r="E1003" s="26"/>
      <c r="F1003" s="21">
        <v>0.0</v>
      </c>
      <c r="G1003" s="22">
        <v>0.0</v>
      </c>
      <c r="H1003" s="23"/>
      <c r="I1003" s="23">
        <v>0.1</v>
      </c>
      <c r="J1003" s="23">
        <v>0.0</v>
      </c>
      <c r="K1003" s="24">
        <v>0.0</v>
      </c>
      <c r="L1003" s="25">
        <v>0.0</v>
      </c>
      <c r="M1003" s="23">
        <v>0.0</v>
      </c>
      <c r="N1003" s="26"/>
      <c r="O1003" s="21">
        <v>0.0</v>
      </c>
      <c r="P1003" s="21">
        <v>0.0</v>
      </c>
      <c r="Q1003" s="25">
        <v>0.0</v>
      </c>
      <c r="R1003" s="23">
        <v>0.0</v>
      </c>
      <c r="S1003" s="27">
        <v>0.0</v>
      </c>
      <c r="T1003" s="21">
        <v>0.0</v>
      </c>
      <c r="U1003" s="21">
        <v>0.0</v>
      </c>
      <c r="V1003" s="25">
        <v>0.0</v>
      </c>
      <c r="W1003" s="23">
        <v>0.0</v>
      </c>
      <c r="X1003" s="23"/>
      <c r="Y1003" s="21">
        <v>0.0</v>
      </c>
      <c r="Z1003" s="21">
        <v>0.0</v>
      </c>
      <c r="AA1003" s="25">
        <v>0.0</v>
      </c>
      <c r="AB1003" s="23">
        <v>0.0</v>
      </c>
      <c r="AC1003" s="24">
        <v>0.0</v>
      </c>
      <c r="AD1003" s="21">
        <v>0.0</v>
      </c>
      <c r="AE1003" s="21">
        <v>0.0</v>
      </c>
      <c r="AF1003" s="25">
        <v>0.0</v>
      </c>
      <c r="AG1003" s="23">
        <v>0.0</v>
      </c>
      <c r="AH1003" s="27">
        <v>0.0</v>
      </c>
      <c r="AI1003" s="21">
        <v>0.0</v>
      </c>
      <c r="AJ1003" s="21">
        <v>0.0</v>
      </c>
    </row>
    <row r="1004" hidden="1">
      <c r="A1004" s="26"/>
      <c r="B1004" s="26"/>
      <c r="C1004" s="26"/>
      <c r="D1004" s="26"/>
      <c r="E1004" s="26"/>
      <c r="F1004" s="21">
        <v>0.0</v>
      </c>
      <c r="G1004" s="22">
        <v>0.0</v>
      </c>
      <c r="H1004" s="23"/>
      <c r="I1004" s="23">
        <v>0.1</v>
      </c>
      <c r="J1004" s="23">
        <v>0.0</v>
      </c>
      <c r="K1004" s="24">
        <v>0.0</v>
      </c>
      <c r="L1004" s="25">
        <v>0.0</v>
      </c>
      <c r="M1004" s="23">
        <v>0.0</v>
      </c>
      <c r="N1004" s="26"/>
      <c r="O1004" s="21">
        <v>0.0</v>
      </c>
      <c r="P1004" s="21">
        <v>0.0</v>
      </c>
      <c r="Q1004" s="25">
        <v>0.0</v>
      </c>
      <c r="R1004" s="23">
        <v>0.0</v>
      </c>
      <c r="S1004" s="27">
        <v>0.0</v>
      </c>
      <c r="T1004" s="21">
        <v>0.0</v>
      </c>
      <c r="U1004" s="21">
        <v>0.0</v>
      </c>
      <c r="V1004" s="25">
        <v>0.0</v>
      </c>
      <c r="W1004" s="23">
        <v>0.0</v>
      </c>
      <c r="X1004" s="23"/>
      <c r="Y1004" s="21">
        <v>0.0</v>
      </c>
      <c r="Z1004" s="21">
        <v>0.0</v>
      </c>
      <c r="AA1004" s="25">
        <v>0.0</v>
      </c>
      <c r="AB1004" s="23">
        <v>0.0</v>
      </c>
      <c r="AC1004" s="24">
        <v>0.0</v>
      </c>
      <c r="AD1004" s="21">
        <v>0.0</v>
      </c>
      <c r="AE1004" s="21">
        <v>0.0</v>
      </c>
      <c r="AF1004" s="25">
        <v>0.0</v>
      </c>
      <c r="AG1004" s="23">
        <v>0.0</v>
      </c>
      <c r="AH1004" s="27">
        <v>0.0</v>
      </c>
      <c r="AI1004" s="21">
        <v>0.0</v>
      </c>
      <c r="AJ1004" s="21">
        <v>0.0</v>
      </c>
    </row>
    <row r="1005" hidden="1">
      <c r="A1005" s="26"/>
      <c r="B1005" s="26"/>
      <c r="C1005" s="26"/>
      <c r="D1005" s="26"/>
      <c r="E1005" s="26"/>
      <c r="F1005" s="21">
        <v>0.0</v>
      </c>
      <c r="G1005" s="22">
        <v>0.0</v>
      </c>
      <c r="H1005" s="23"/>
      <c r="I1005" s="23">
        <v>0.1</v>
      </c>
      <c r="J1005" s="23">
        <v>0.0</v>
      </c>
      <c r="K1005" s="24">
        <v>0.0</v>
      </c>
      <c r="L1005" s="25">
        <v>0.0</v>
      </c>
      <c r="M1005" s="23">
        <v>0.0</v>
      </c>
      <c r="N1005" s="26"/>
      <c r="O1005" s="21">
        <v>0.0</v>
      </c>
      <c r="P1005" s="21">
        <v>0.0</v>
      </c>
      <c r="Q1005" s="25">
        <v>0.0</v>
      </c>
      <c r="R1005" s="23">
        <v>0.0</v>
      </c>
      <c r="S1005" s="27">
        <v>0.0</v>
      </c>
      <c r="T1005" s="21">
        <v>0.0</v>
      </c>
      <c r="U1005" s="21">
        <v>0.0</v>
      </c>
      <c r="V1005" s="25">
        <v>0.0</v>
      </c>
      <c r="W1005" s="23">
        <v>0.0</v>
      </c>
      <c r="X1005" s="23"/>
      <c r="Y1005" s="21">
        <v>0.0</v>
      </c>
      <c r="Z1005" s="21">
        <v>0.0</v>
      </c>
      <c r="AA1005" s="25">
        <v>0.0</v>
      </c>
      <c r="AB1005" s="23">
        <v>0.0</v>
      </c>
      <c r="AC1005" s="24">
        <v>0.0</v>
      </c>
      <c r="AD1005" s="21">
        <v>0.0</v>
      </c>
      <c r="AE1005" s="21">
        <v>0.0</v>
      </c>
      <c r="AF1005" s="25">
        <v>0.0</v>
      </c>
      <c r="AG1005" s="23">
        <v>0.0</v>
      </c>
      <c r="AH1005" s="27">
        <v>0.0</v>
      </c>
      <c r="AI1005" s="21">
        <v>0.0</v>
      </c>
      <c r="AJ1005" s="21">
        <v>0.0</v>
      </c>
    </row>
    <row r="1006" hidden="1">
      <c r="A1006" s="26"/>
      <c r="B1006" s="26"/>
      <c r="C1006" s="26"/>
      <c r="D1006" s="26"/>
      <c r="E1006" s="26"/>
      <c r="F1006" s="21">
        <v>0.0</v>
      </c>
      <c r="G1006" s="22">
        <v>0.0</v>
      </c>
      <c r="H1006" s="23"/>
      <c r="I1006" s="23">
        <v>0.1</v>
      </c>
      <c r="J1006" s="23">
        <v>0.0</v>
      </c>
      <c r="K1006" s="24">
        <v>0.0</v>
      </c>
      <c r="L1006" s="25">
        <v>0.0</v>
      </c>
      <c r="M1006" s="23">
        <v>0.0</v>
      </c>
      <c r="N1006" s="26"/>
      <c r="O1006" s="21">
        <v>0.0</v>
      </c>
      <c r="P1006" s="21">
        <v>0.0</v>
      </c>
      <c r="Q1006" s="25">
        <v>0.0</v>
      </c>
      <c r="R1006" s="23">
        <v>0.0</v>
      </c>
      <c r="S1006" s="27">
        <v>0.0</v>
      </c>
      <c r="T1006" s="21">
        <v>0.0</v>
      </c>
      <c r="U1006" s="21">
        <v>0.0</v>
      </c>
      <c r="V1006" s="25">
        <v>0.0</v>
      </c>
      <c r="W1006" s="23">
        <v>0.0</v>
      </c>
      <c r="X1006" s="23"/>
      <c r="Y1006" s="21">
        <v>0.0</v>
      </c>
      <c r="Z1006" s="21">
        <v>0.0</v>
      </c>
      <c r="AA1006" s="25">
        <v>0.0</v>
      </c>
      <c r="AB1006" s="23">
        <v>0.0</v>
      </c>
      <c r="AC1006" s="24">
        <v>0.0</v>
      </c>
      <c r="AD1006" s="21">
        <v>0.0</v>
      </c>
      <c r="AE1006" s="21">
        <v>0.0</v>
      </c>
      <c r="AF1006" s="25">
        <v>0.0</v>
      </c>
      <c r="AG1006" s="23">
        <v>0.0</v>
      </c>
      <c r="AH1006" s="27">
        <v>0.0</v>
      </c>
      <c r="AI1006" s="21">
        <v>0.0</v>
      </c>
      <c r="AJ1006" s="21">
        <v>0.0</v>
      </c>
    </row>
    <row r="1007" hidden="1">
      <c r="A1007" s="26"/>
      <c r="B1007" s="26"/>
      <c r="C1007" s="26"/>
      <c r="D1007" s="26"/>
      <c r="E1007" s="26"/>
      <c r="F1007" s="21">
        <v>0.0</v>
      </c>
      <c r="G1007" s="22">
        <v>0.0</v>
      </c>
      <c r="H1007" s="23"/>
      <c r="I1007" s="23">
        <v>0.1</v>
      </c>
      <c r="J1007" s="23">
        <v>0.0</v>
      </c>
      <c r="K1007" s="24">
        <v>0.0</v>
      </c>
      <c r="L1007" s="25">
        <v>0.0</v>
      </c>
      <c r="M1007" s="23">
        <v>0.0</v>
      </c>
      <c r="N1007" s="26"/>
      <c r="O1007" s="21">
        <v>0.0</v>
      </c>
      <c r="P1007" s="21">
        <v>0.0</v>
      </c>
      <c r="Q1007" s="25">
        <v>0.0</v>
      </c>
      <c r="R1007" s="23">
        <v>0.0</v>
      </c>
      <c r="S1007" s="27">
        <v>0.0</v>
      </c>
      <c r="T1007" s="21">
        <v>0.0</v>
      </c>
      <c r="U1007" s="21">
        <v>0.0</v>
      </c>
      <c r="V1007" s="25">
        <v>0.0</v>
      </c>
      <c r="W1007" s="23">
        <v>0.0</v>
      </c>
      <c r="X1007" s="23"/>
      <c r="Y1007" s="21">
        <v>0.0</v>
      </c>
      <c r="Z1007" s="21">
        <v>0.0</v>
      </c>
      <c r="AA1007" s="25">
        <v>0.0</v>
      </c>
      <c r="AB1007" s="23">
        <v>0.0</v>
      </c>
      <c r="AC1007" s="24">
        <v>0.0</v>
      </c>
      <c r="AD1007" s="21">
        <v>0.0</v>
      </c>
      <c r="AE1007" s="21">
        <v>0.0</v>
      </c>
      <c r="AF1007" s="25">
        <v>0.0</v>
      </c>
      <c r="AG1007" s="23">
        <v>0.0</v>
      </c>
      <c r="AH1007" s="27">
        <v>0.0</v>
      </c>
      <c r="AI1007" s="21">
        <v>0.0</v>
      </c>
      <c r="AJ1007" s="21">
        <v>0.0</v>
      </c>
    </row>
    <row r="1008" hidden="1">
      <c r="A1008" s="26"/>
      <c r="B1008" s="26"/>
      <c r="C1008" s="26"/>
      <c r="D1008" s="26"/>
      <c r="E1008" s="26"/>
      <c r="F1008" s="21">
        <v>0.0</v>
      </c>
      <c r="G1008" s="22">
        <v>0.0</v>
      </c>
      <c r="H1008" s="23"/>
      <c r="I1008" s="23">
        <v>0.1</v>
      </c>
      <c r="J1008" s="23">
        <v>0.0</v>
      </c>
      <c r="K1008" s="24">
        <v>0.0</v>
      </c>
      <c r="L1008" s="25">
        <v>0.0</v>
      </c>
      <c r="M1008" s="23">
        <v>0.0</v>
      </c>
      <c r="N1008" s="26"/>
      <c r="O1008" s="21">
        <v>0.0</v>
      </c>
      <c r="P1008" s="21">
        <v>0.0</v>
      </c>
      <c r="Q1008" s="25">
        <v>0.0</v>
      </c>
      <c r="R1008" s="23">
        <v>0.0</v>
      </c>
      <c r="S1008" s="27">
        <v>0.0</v>
      </c>
      <c r="T1008" s="21">
        <v>0.0</v>
      </c>
      <c r="U1008" s="21">
        <v>0.0</v>
      </c>
      <c r="V1008" s="25">
        <v>0.0</v>
      </c>
      <c r="W1008" s="23">
        <v>0.0</v>
      </c>
      <c r="X1008" s="23"/>
      <c r="Y1008" s="21">
        <v>0.0</v>
      </c>
      <c r="Z1008" s="21">
        <v>0.0</v>
      </c>
      <c r="AA1008" s="25">
        <v>0.0</v>
      </c>
      <c r="AB1008" s="23">
        <v>0.0</v>
      </c>
      <c r="AC1008" s="24">
        <v>0.0</v>
      </c>
      <c r="AD1008" s="21">
        <v>0.0</v>
      </c>
      <c r="AE1008" s="21">
        <v>0.0</v>
      </c>
      <c r="AF1008" s="25">
        <v>0.0</v>
      </c>
      <c r="AG1008" s="23">
        <v>0.0</v>
      </c>
      <c r="AH1008" s="27">
        <v>0.0</v>
      </c>
      <c r="AI1008" s="21">
        <v>0.0</v>
      </c>
      <c r="AJ1008" s="21">
        <v>0.0</v>
      </c>
    </row>
    <row r="1009" hidden="1">
      <c r="A1009" s="26"/>
      <c r="B1009" s="26"/>
      <c r="C1009" s="26"/>
      <c r="D1009" s="26"/>
      <c r="E1009" s="26"/>
      <c r="F1009" s="21">
        <v>0.0</v>
      </c>
      <c r="G1009" s="22">
        <v>0.0</v>
      </c>
      <c r="H1009" s="23"/>
      <c r="I1009" s="23">
        <v>0.1</v>
      </c>
      <c r="J1009" s="23">
        <v>0.0</v>
      </c>
      <c r="K1009" s="24">
        <v>0.0</v>
      </c>
      <c r="L1009" s="25">
        <v>0.0</v>
      </c>
      <c r="M1009" s="23">
        <v>0.0</v>
      </c>
      <c r="N1009" s="26"/>
      <c r="O1009" s="21">
        <v>0.0</v>
      </c>
      <c r="P1009" s="21">
        <v>0.0</v>
      </c>
      <c r="Q1009" s="25">
        <v>0.0</v>
      </c>
      <c r="R1009" s="23">
        <v>0.0</v>
      </c>
      <c r="S1009" s="27">
        <v>0.0</v>
      </c>
      <c r="T1009" s="21">
        <v>0.0</v>
      </c>
      <c r="U1009" s="21">
        <v>0.0</v>
      </c>
      <c r="V1009" s="25">
        <v>0.0</v>
      </c>
      <c r="W1009" s="23">
        <v>0.0</v>
      </c>
      <c r="X1009" s="23"/>
      <c r="Y1009" s="21">
        <v>0.0</v>
      </c>
      <c r="Z1009" s="21">
        <v>0.0</v>
      </c>
      <c r="AA1009" s="25">
        <v>0.0</v>
      </c>
      <c r="AB1009" s="23">
        <v>0.0</v>
      </c>
      <c r="AC1009" s="24">
        <v>0.0</v>
      </c>
      <c r="AD1009" s="21">
        <v>0.0</v>
      </c>
      <c r="AE1009" s="21">
        <v>0.0</v>
      </c>
      <c r="AF1009" s="25">
        <v>0.0</v>
      </c>
      <c r="AG1009" s="23">
        <v>0.0</v>
      </c>
      <c r="AH1009" s="27">
        <v>0.0</v>
      </c>
      <c r="AI1009" s="21">
        <v>0.0</v>
      </c>
      <c r="AJ1009" s="21">
        <v>0.0</v>
      </c>
    </row>
    <row r="1010" hidden="1">
      <c r="A1010" s="26"/>
      <c r="B1010" s="26"/>
      <c r="C1010" s="26"/>
      <c r="D1010" s="26"/>
      <c r="E1010" s="26"/>
      <c r="F1010" s="21">
        <v>0.0</v>
      </c>
      <c r="G1010" s="22">
        <v>0.0</v>
      </c>
      <c r="H1010" s="23"/>
      <c r="I1010" s="23">
        <v>0.1</v>
      </c>
      <c r="J1010" s="23">
        <v>0.0</v>
      </c>
      <c r="K1010" s="24">
        <v>0.0</v>
      </c>
      <c r="L1010" s="25">
        <v>0.0</v>
      </c>
      <c r="M1010" s="23">
        <v>0.0</v>
      </c>
      <c r="N1010" s="26"/>
      <c r="O1010" s="21">
        <v>0.0</v>
      </c>
      <c r="P1010" s="21">
        <v>0.0</v>
      </c>
      <c r="Q1010" s="25">
        <v>0.0</v>
      </c>
      <c r="R1010" s="23">
        <v>0.0</v>
      </c>
      <c r="S1010" s="27">
        <v>0.0</v>
      </c>
      <c r="T1010" s="21">
        <v>0.0</v>
      </c>
      <c r="U1010" s="21">
        <v>0.0</v>
      </c>
      <c r="V1010" s="25">
        <v>0.0</v>
      </c>
      <c r="W1010" s="23">
        <v>0.0</v>
      </c>
      <c r="X1010" s="23"/>
      <c r="Y1010" s="21">
        <v>0.0</v>
      </c>
      <c r="Z1010" s="21">
        <v>0.0</v>
      </c>
      <c r="AA1010" s="25">
        <v>0.0</v>
      </c>
      <c r="AB1010" s="23">
        <v>0.0</v>
      </c>
      <c r="AC1010" s="24">
        <v>0.0</v>
      </c>
      <c r="AD1010" s="21">
        <v>0.0</v>
      </c>
      <c r="AE1010" s="21">
        <v>0.0</v>
      </c>
      <c r="AF1010" s="25">
        <v>0.0</v>
      </c>
      <c r="AG1010" s="23">
        <v>0.0</v>
      </c>
      <c r="AH1010" s="27">
        <v>0.0</v>
      </c>
      <c r="AI1010" s="21">
        <v>0.0</v>
      </c>
      <c r="AJ1010" s="21">
        <v>0.0</v>
      </c>
    </row>
    <row r="1011" hidden="1">
      <c r="A1011" s="26"/>
      <c r="B1011" s="26"/>
      <c r="C1011" s="26"/>
      <c r="D1011" s="26"/>
      <c r="E1011" s="26"/>
      <c r="F1011" s="21">
        <v>0.0</v>
      </c>
      <c r="G1011" s="22">
        <v>0.0</v>
      </c>
      <c r="H1011" s="23"/>
      <c r="I1011" s="23">
        <v>0.1</v>
      </c>
      <c r="J1011" s="23">
        <v>0.0</v>
      </c>
      <c r="K1011" s="24">
        <v>0.0</v>
      </c>
      <c r="L1011" s="25">
        <v>0.0</v>
      </c>
      <c r="M1011" s="23">
        <v>0.0</v>
      </c>
      <c r="N1011" s="26"/>
      <c r="O1011" s="21">
        <v>0.0</v>
      </c>
      <c r="P1011" s="21">
        <v>0.0</v>
      </c>
      <c r="Q1011" s="25">
        <v>0.0</v>
      </c>
      <c r="R1011" s="23">
        <v>0.0</v>
      </c>
      <c r="S1011" s="27">
        <v>0.0</v>
      </c>
      <c r="T1011" s="21">
        <v>0.0</v>
      </c>
      <c r="U1011" s="21">
        <v>0.0</v>
      </c>
      <c r="V1011" s="25">
        <v>0.0</v>
      </c>
      <c r="W1011" s="23">
        <v>0.0</v>
      </c>
      <c r="X1011" s="23"/>
      <c r="Y1011" s="21">
        <v>0.0</v>
      </c>
      <c r="Z1011" s="21">
        <v>0.0</v>
      </c>
      <c r="AA1011" s="25">
        <v>0.0</v>
      </c>
      <c r="AB1011" s="23">
        <v>0.0</v>
      </c>
      <c r="AC1011" s="24">
        <v>0.0</v>
      </c>
      <c r="AD1011" s="21">
        <v>0.0</v>
      </c>
      <c r="AE1011" s="21">
        <v>0.0</v>
      </c>
      <c r="AF1011" s="25">
        <v>0.0</v>
      </c>
      <c r="AG1011" s="23">
        <v>0.0</v>
      </c>
      <c r="AH1011" s="27">
        <v>0.0</v>
      </c>
      <c r="AI1011" s="21">
        <v>0.0</v>
      </c>
      <c r="AJ1011" s="21">
        <v>0.0</v>
      </c>
    </row>
    <row r="1012" hidden="1">
      <c r="A1012" s="26"/>
      <c r="B1012" s="26"/>
      <c r="C1012" s="26"/>
      <c r="D1012" s="26"/>
      <c r="E1012" s="26"/>
      <c r="F1012" s="21">
        <v>0.0</v>
      </c>
      <c r="G1012" s="22">
        <v>0.0</v>
      </c>
      <c r="H1012" s="23"/>
      <c r="I1012" s="23">
        <v>0.1</v>
      </c>
      <c r="J1012" s="23">
        <v>0.0</v>
      </c>
      <c r="K1012" s="24">
        <v>0.0</v>
      </c>
      <c r="L1012" s="25">
        <v>0.0</v>
      </c>
      <c r="M1012" s="23">
        <v>0.0</v>
      </c>
      <c r="N1012" s="26"/>
      <c r="O1012" s="21">
        <v>0.0</v>
      </c>
      <c r="P1012" s="21">
        <v>0.0</v>
      </c>
      <c r="Q1012" s="25">
        <v>0.0</v>
      </c>
      <c r="R1012" s="23">
        <v>0.0</v>
      </c>
      <c r="S1012" s="27">
        <v>0.0</v>
      </c>
      <c r="T1012" s="21">
        <v>0.0</v>
      </c>
      <c r="U1012" s="21">
        <v>0.0</v>
      </c>
      <c r="V1012" s="25">
        <v>0.0</v>
      </c>
      <c r="W1012" s="23">
        <v>0.0</v>
      </c>
      <c r="X1012" s="23"/>
      <c r="Y1012" s="21">
        <v>0.0</v>
      </c>
      <c r="Z1012" s="21">
        <v>0.0</v>
      </c>
      <c r="AA1012" s="25">
        <v>0.0</v>
      </c>
      <c r="AB1012" s="23">
        <v>0.0</v>
      </c>
      <c r="AC1012" s="24">
        <v>0.0</v>
      </c>
      <c r="AD1012" s="21">
        <v>0.0</v>
      </c>
      <c r="AE1012" s="21">
        <v>0.0</v>
      </c>
      <c r="AF1012" s="25">
        <v>0.0</v>
      </c>
      <c r="AG1012" s="23">
        <v>0.0</v>
      </c>
      <c r="AH1012" s="27">
        <v>0.0</v>
      </c>
      <c r="AI1012" s="21">
        <v>0.0</v>
      </c>
      <c r="AJ1012" s="21">
        <v>0.0</v>
      </c>
    </row>
    <row r="1013" hidden="1">
      <c r="A1013" s="26"/>
      <c r="B1013" s="26"/>
      <c r="C1013" s="26"/>
      <c r="D1013" s="26"/>
      <c r="E1013" s="26"/>
      <c r="F1013" s="21">
        <v>0.0</v>
      </c>
      <c r="G1013" s="22">
        <v>0.0</v>
      </c>
      <c r="H1013" s="23"/>
      <c r="I1013" s="23">
        <v>0.1</v>
      </c>
      <c r="J1013" s="23">
        <v>0.0</v>
      </c>
      <c r="K1013" s="24">
        <v>0.0</v>
      </c>
      <c r="L1013" s="25">
        <v>0.0</v>
      </c>
      <c r="M1013" s="23">
        <v>0.0</v>
      </c>
      <c r="N1013" s="26"/>
      <c r="O1013" s="21">
        <v>0.0</v>
      </c>
      <c r="P1013" s="21">
        <v>0.0</v>
      </c>
      <c r="Q1013" s="25">
        <v>0.0</v>
      </c>
      <c r="R1013" s="23">
        <v>0.0</v>
      </c>
      <c r="S1013" s="27">
        <v>0.0</v>
      </c>
      <c r="T1013" s="21">
        <v>0.0</v>
      </c>
      <c r="U1013" s="21">
        <v>0.0</v>
      </c>
      <c r="V1013" s="25">
        <v>0.0</v>
      </c>
      <c r="W1013" s="23">
        <v>0.0</v>
      </c>
      <c r="X1013" s="23"/>
      <c r="Y1013" s="21">
        <v>0.0</v>
      </c>
      <c r="Z1013" s="21">
        <v>0.0</v>
      </c>
      <c r="AA1013" s="25">
        <v>0.0</v>
      </c>
      <c r="AB1013" s="23">
        <v>0.0</v>
      </c>
      <c r="AC1013" s="24">
        <v>0.0</v>
      </c>
      <c r="AD1013" s="21">
        <v>0.0</v>
      </c>
      <c r="AE1013" s="21">
        <v>0.0</v>
      </c>
      <c r="AF1013" s="25">
        <v>0.0</v>
      </c>
      <c r="AG1013" s="23">
        <v>0.0</v>
      </c>
      <c r="AH1013" s="27">
        <v>0.0</v>
      </c>
      <c r="AI1013" s="21">
        <v>0.0</v>
      </c>
      <c r="AJ1013" s="21">
        <v>0.0</v>
      </c>
    </row>
    <row r="1014" hidden="1">
      <c r="A1014" s="26"/>
      <c r="B1014" s="26"/>
      <c r="C1014" s="26"/>
      <c r="D1014" s="26"/>
      <c r="E1014" s="26"/>
      <c r="F1014" s="21">
        <v>0.0</v>
      </c>
      <c r="G1014" s="22">
        <v>0.0</v>
      </c>
      <c r="H1014" s="23"/>
      <c r="I1014" s="23">
        <v>0.1</v>
      </c>
      <c r="J1014" s="23">
        <v>0.0</v>
      </c>
      <c r="K1014" s="24">
        <v>0.0</v>
      </c>
      <c r="L1014" s="25">
        <v>0.0</v>
      </c>
      <c r="M1014" s="23">
        <v>0.0</v>
      </c>
      <c r="N1014" s="26"/>
      <c r="O1014" s="21">
        <v>0.0</v>
      </c>
      <c r="P1014" s="21">
        <v>0.0</v>
      </c>
      <c r="Q1014" s="25">
        <v>0.0</v>
      </c>
      <c r="R1014" s="23">
        <v>0.0</v>
      </c>
      <c r="S1014" s="27">
        <v>0.0</v>
      </c>
      <c r="T1014" s="21">
        <v>0.0</v>
      </c>
      <c r="U1014" s="21">
        <v>0.0</v>
      </c>
      <c r="V1014" s="25">
        <v>0.0</v>
      </c>
      <c r="W1014" s="23">
        <v>0.0</v>
      </c>
      <c r="X1014" s="23"/>
      <c r="Y1014" s="21">
        <v>0.0</v>
      </c>
      <c r="Z1014" s="21">
        <v>0.0</v>
      </c>
      <c r="AA1014" s="25">
        <v>0.0</v>
      </c>
      <c r="AB1014" s="23">
        <v>0.0</v>
      </c>
      <c r="AC1014" s="24">
        <v>0.0</v>
      </c>
      <c r="AD1014" s="21">
        <v>0.0</v>
      </c>
      <c r="AE1014" s="21">
        <v>0.0</v>
      </c>
      <c r="AF1014" s="25">
        <v>0.0</v>
      </c>
      <c r="AG1014" s="23">
        <v>0.0</v>
      </c>
      <c r="AH1014" s="27">
        <v>0.0</v>
      </c>
      <c r="AI1014" s="21">
        <v>0.0</v>
      </c>
      <c r="AJ1014" s="21">
        <v>0.0</v>
      </c>
    </row>
    <row r="1015" hidden="1">
      <c r="A1015" s="26"/>
      <c r="B1015" s="26"/>
      <c r="C1015" s="26"/>
      <c r="D1015" s="26"/>
      <c r="E1015" s="26"/>
      <c r="F1015" s="21">
        <v>0.0</v>
      </c>
      <c r="G1015" s="22">
        <v>0.0</v>
      </c>
      <c r="H1015" s="23"/>
      <c r="I1015" s="23">
        <v>0.1</v>
      </c>
      <c r="J1015" s="23">
        <v>0.0</v>
      </c>
      <c r="K1015" s="24">
        <v>0.0</v>
      </c>
      <c r="L1015" s="25">
        <v>0.0</v>
      </c>
      <c r="M1015" s="23">
        <v>0.0</v>
      </c>
      <c r="N1015" s="26"/>
      <c r="O1015" s="21">
        <v>0.0</v>
      </c>
      <c r="P1015" s="21">
        <v>0.0</v>
      </c>
      <c r="Q1015" s="25">
        <v>0.0</v>
      </c>
      <c r="R1015" s="23">
        <v>0.0</v>
      </c>
      <c r="S1015" s="27">
        <v>0.0</v>
      </c>
      <c r="T1015" s="21">
        <v>0.0</v>
      </c>
      <c r="U1015" s="21">
        <v>0.0</v>
      </c>
      <c r="V1015" s="25">
        <v>0.0</v>
      </c>
      <c r="W1015" s="23">
        <v>0.0</v>
      </c>
      <c r="X1015" s="23"/>
      <c r="Y1015" s="21">
        <v>0.0</v>
      </c>
      <c r="Z1015" s="21">
        <v>0.0</v>
      </c>
      <c r="AA1015" s="25">
        <v>0.0</v>
      </c>
      <c r="AB1015" s="23">
        <v>0.0</v>
      </c>
      <c r="AC1015" s="24">
        <v>0.0</v>
      </c>
      <c r="AD1015" s="21">
        <v>0.0</v>
      </c>
      <c r="AE1015" s="21">
        <v>0.0</v>
      </c>
      <c r="AF1015" s="25">
        <v>0.0</v>
      </c>
      <c r="AG1015" s="23">
        <v>0.0</v>
      </c>
      <c r="AH1015" s="27">
        <v>0.0</v>
      </c>
      <c r="AI1015" s="21">
        <v>0.0</v>
      </c>
      <c r="AJ1015" s="21">
        <v>0.0</v>
      </c>
    </row>
    <row r="1016" hidden="1">
      <c r="A1016" s="26"/>
      <c r="B1016" s="26"/>
      <c r="C1016" s="26"/>
      <c r="D1016" s="26"/>
      <c r="E1016" s="26"/>
      <c r="F1016" s="21">
        <v>0.0</v>
      </c>
      <c r="G1016" s="22">
        <v>0.0</v>
      </c>
      <c r="H1016" s="23"/>
      <c r="I1016" s="23">
        <v>0.1</v>
      </c>
      <c r="J1016" s="23">
        <v>0.0</v>
      </c>
      <c r="K1016" s="24">
        <v>0.0</v>
      </c>
      <c r="L1016" s="25">
        <v>0.0</v>
      </c>
      <c r="M1016" s="23">
        <v>0.0</v>
      </c>
      <c r="N1016" s="26"/>
      <c r="O1016" s="21">
        <v>0.0</v>
      </c>
      <c r="P1016" s="21">
        <v>0.0</v>
      </c>
      <c r="Q1016" s="25">
        <v>0.0</v>
      </c>
      <c r="R1016" s="23">
        <v>0.0</v>
      </c>
      <c r="S1016" s="27">
        <v>0.0</v>
      </c>
      <c r="T1016" s="21">
        <v>0.0</v>
      </c>
      <c r="U1016" s="21">
        <v>0.0</v>
      </c>
      <c r="V1016" s="25">
        <v>0.0</v>
      </c>
      <c r="W1016" s="23">
        <v>0.0</v>
      </c>
      <c r="X1016" s="23"/>
      <c r="Y1016" s="21">
        <v>0.0</v>
      </c>
      <c r="Z1016" s="21">
        <v>0.0</v>
      </c>
      <c r="AA1016" s="25">
        <v>0.0</v>
      </c>
      <c r="AB1016" s="23">
        <v>0.0</v>
      </c>
      <c r="AC1016" s="24">
        <v>0.0</v>
      </c>
      <c r="AD1016" s="21">
        <v>0.0</v>
      </c>
      <c r="AE1016" s="21">
        <v>0.0</v>
      </c>
      <c r="AF1016" s="25">
        <v>0.0</v>
      </c>
      <c r="AG1016" s="23">
        <v>0.0</v>
      </c>
      <c r="AH1016" s="27">
        <v>0.0</v>
      </c>
      <c r="AI1016" s="21">
        <v>0.0</v>
      </c>
      <c r="AJ1016" s="21">
        <v>0.0</v>
      </c>
    </row>
    <row r="1017" hidden="1">
      <c r="A1017" s="26"/>
      <c r="B1017" s="26"/>
      <c r="C1017" s="26"/>
      <c r="D1017" s="26"/>
      <c r="E1017" s="26"/>
      <c r="F1017" s="21">
        <v>0.0</v>
      </c>
      <c r="G1017" s="22">
        <v>0.0</v>
      </c>
      <c r="H1017" s="23"/>
      <c r="I1017" s="23">
        <v>0.1</v>
      </c>
      <c r="J1017" s="23">
        <v>0.0</v>
      </c>
      <c r="K1017" s="24">
        <v>0.0</v>
      </c>
      <c r="L1017" s="25">
        <v>0.0</v>
      </c>
      <c r="M1017" s="23">
        <v>0.0</v>
      </c>
      <c r="N1017" s="26"/>
      <c r="O1017" s="21">
        <v>0.0</v>
      </c>
      <c r="P1017" s="21">
        <v>0.0</v>
      </c>
      <c r="Q1017" s="25">
        <v>0.0</v>
      </c>
      <c r="R1017" s="23">
        <v>0.0</v>
      </c>
      <c r="S1017" s="27">
        <v>0.0</v>
      </c>
      <c r="T1017" s="21">
        <v>0.0</v>
      </c>
      <c r="U1017" s="21">
        <v>0.0</v>
      </c>
      <c r="V1017" s="25">
        <v>0.0</v>
      </c>
      <c r="W1017" s="23">
        <v>0.0</v>
      </c>
      <c r="X1017" s="23"/>
      <c r="Y1017" s="21">
        <v>0.0</v>
      </c>
      <c r="Z1017" s="21">
        <v>0.0</v>
      </c>
      <c r="AA1017" s="25">
        <v>0.0</v>
      </c>
      <c r="AB1017" s="23">
        <v>0.0</v>
      </c>
      <c r="AC1017" s="24">
        <v>0.0</v>
      </c>
      <c r="AD1017" s="21">
        <v>0.0</v>
      </c>
      <c r="AE1017" s="21">
        <v>0.0</v>
      </c>
      <c r="AF1017" s="25">
        <v>0.0</v>
      </c>
      <c r="AG1017" s="23">
        <v>0.0</v>
      </c>
      <c r="AH1017" s="27">
        <v>0.0</v>
      </c>
      <c r="AI1017" s="21">
        <v>0.0</v>
      </c>
      <c r="AJ1017" s="21">
        <v>0.0</v>
      </c>
    </row>
    <row r="1018" hidden="1">
      <c r="A1018" s="26"/>
      <c r="B1018" s="26"/>
      <c r="C1018" s="26"/>
      <c r="D1018" s="26"/>
      <c r="E1018" s="26"/>
      <c r="F1018" s="21">
        <v>0.0</v>
      </c>
      <c r="G1018" s="22">
        <v>0.0</v>
      </c>
      <c r="H1018" s="23"/>
      <c r="I1018" s="23">
        <v>0.1</v>
      </c>
      <c r="J1018" s="23">
        <v>0.0</v>
      </c>
      <c r="K1018" s="24">
        <v>0.0</v>
      </c>
      <c r="L1018" s="25">
        <v>0.0</v>
      </c>
      <c r="M1018" s="23">
        <v>0.0</v>
      </c>
      <c r="N1018" s="26"/>
      <c r="O1018" s="21">
        <v>0.0</v>
      </c>
      <c r="P1018" s="21">
        <v>0.0</v>
      </c>
      <c r="Q1018" s="25">
        <v>0.0</v>
      </c>
      <c r="R1018" s="23">
        <v>0.0</v>
      </c>
      <c r="S1018" s="27">
        <v>0.0</v>
      </c>
      <c r="T1018" s="21">
        <v>0.0</v>
      </c>
      <c r="U1018" s="21">
        <v>0.0</v>
      </c>
      <c r="V1018" s="25">
        <v>0.0</v>
      </c>
      <c r="W1018" s="23">
        <v>0.0</v>
      </c>
      <c r="X1018" s="23"/>
      <c r="Y1018" s="21">
        <v>0.0</v>
      </c>
      <c r="Z1018" s="21">
        <v>0.0</v>
      </c>
      <c r="AA1018" s="25">
        <v>0.0</v>
      </c>
      <c r="AB1018" s="23">
        <v>0.0</v>
      </c>
      <c r="AC1018" s="24">
        <v>0.0</v>
      </c>
      <c r="AD1018" s="21">
        <v>0.0</v>
      </c>
      <c r="AE1018" s="21">
        <v>0.0</v>
      </c>
      <c r="AF1018" s="25">
        <v>0.0</v>
      </c>
      <c r="AG1018" s="23">
        <v>0.0</v>
      </c>
      <c r="AH1018" s="27">
        <v>0.0</v>
      </c>
      <c r="AI1018" s="21">
        <v>0.0</v>
      </c>
      <c r="AJ1018" s="21">
        <v>0.0</v>
      </c>
    </row>
    <row r="1019" hidden="1">
      <c r="A1019" s="26"/>
      <c r="B1019" s="26"/>
      <c r="C1019" s="26"/>
      <c r="D1019" s="26"/>
      <c r="E1019" s="26"/>
      <c r="F1019" s="21">
        <v>0.0</v>
      </c>
      <c r="G1019" s="22">
        <v>0.0</v>
      </c>
      <c r="H1019" s="23"/>
      <c r="I1019" s="23">
        <v>0.1</v>
      </c>
      <c r="J1019" s="23">
        <v>0.0</v>
      </c>
      <c r="K1019" s="24">
        <v>0.0</v>
      </c>
      <c r="L1019" s="25">
        <v>0.0</v>
      </c>
      <c r="M1019" s="23">
        <v>0.0</v>
      </c>
      <c r="N1019" s="26"/>
      <c r="O1019" s="21">
        <v>0.0</v>
      </c>
      <c r="P1019" s="21">
        <v>0.0</v>
      </c>
      <c r="Q1019" s="25">
        <v>0.0</v>
      </c>
      <c r="R1019" s="23">
        <v>0.0</v>
      </c>
      <c r="S1019" s="27">
        <v>0.0</v>
      </c>
      <c r="T1019" s="21">
        <v>0.0</v>
      </c>
      <c r="U1019" s="21">
        <v>0.0</v>
      </c>
      <c r="V1019" s="25">
        <v>0.0</v>
      </c>
      <c r="W1019" s="23">
        <v>0.0</v>
      </c>
      <c r="X1019" s="23"/>
      <c r="Y1019" s="21">
        <v>0.0</v>
      </c>
      <c r="Z1019" s="21">
        <v>0.0</v>
      </c>
      <c r="AA1019" s="25">
        <v>0.0</v>
      </c>
      <c r="AB1019" s="23">
        <v>0.0</v>
      </c>
      <c r="AC1019" s="24">
        <v>0.0</v>
      </c>
      <c r="AD1019" s="21">
        <v>0.0</v>
      </c>
      <c r="AE1019" s="21">
        <v>0.0</v>
      </c>
      <c r="AF1019" s="25">
        <v>0.0</v>
      </c>
      <c r="AG1019" s="23">
        <v>0.0</v>
      </c>
      <c r="AH1019" s="27">
        <v>0.0</v>
      </c>
      <c r="AI1019" s="21">
        <v>0.0</v>
      </c>
      <c r="AJ1019" s="21">
        <v>0.0</v>
      </c>
    </row>
    <row r="1020" hidden="1">
      <c r="A1020" s="26"/>
      <c r="B1020" s="26"/>
      <c r="C1020" s="26"/>
      <c r="D1020" s="26"/>
      <c r="E1020" s="26"/>
      <c r="F1020" s="21">
        <v>0.0</v>
      </c>
      <c r="G1020" s="22">
        <v>0.0</v>
      </c>
      <c r="H1020" s="23"/>
      <c r="I1020" s="23">
        <v>0.1</v>
      </c>
      <c r="J1020" s="23">
        <v>0.0</v>
      </c>
      <c r="K1020" s="24">
        <v>0.0</v>
      </c>
      <c r="L1020" s="25">
        <v>0.0</v>
      </c>
      <c r="M1020" s="23">
        <v>0.0</v>
      </c>
      <c r="N1020" s="26"/>
      <c r="O1020" s="21">
        <v>0.0</v>
      </c>
      <c r="P1020" s="21">
        <v>0.0</v>
      </c>
      <c r="Q1020" s="25">
        <v>0.0</v>
      </c>
      <c r="R1020" s="23">
        <v>0.0</v>
      </c>
      <c r="S1020" s="27">
        <v>0.0</v>
      </c>
      <c r="T1020" s="21">
        <v>0.0</v>
      </c>
      <c r="U1020" s="21">
        <v>0.0</v>
      </c>
      <c r="V1020" s="25">
        <v>0.0</v>
      </c>
      <c r="W1020" s="23">
        <v>0.0</v>
      </c>
      <c r="X1020" s="23"/>
      <c r="Y1020" s="21">
        <v>0.0</v>
      </c>
      <c r="Z1020" s="21">
        <v>0.0</v>
      </c>
      <c r="AA1020" s="25">
        <v>0.0</v>
      </c>
      <c r="AB1020" s="23">
        <v>0.0</v>
      </c>
      <c r="AC1020" s="24">
        <v>0.0</v>
      </c>
      <c r="AD1020" s="21">
        <v>0.0</v>
      </c>
      <c r="AE1020" s="21">
        <v>0.0</v>
      </c>
      <c r="AF1020" s="25">
        <v>0.0</v>
      </c>
      <c r="AG1020" s="23">
        <v>0.0</v>
      </c>
      <c r="AH1020" s="27">
        <v>0.0</v>
      </c>
      <c r="AI1020" s="21">
        <v>0.0</v>
      </c>
      <c r="AJ1020" s="21">
        <v>0.0</v>
      </c>
    </row>
    <row r="1021" hidden="1">
      <c r="A1021" s="26"/>
      <c r="B1021" s="26"/>
      <c r="C1021" s="26"/>
      <c r="D1021" s="26"/>
      <c r="E1021" s="26"/>
      <c r="F1021" s="21">
        <v>0.0</v>
      </c>
      <c r="G1021" s="22">
        <v>0.0</v>
      </c>
      <c r="H1021" s="23"/>
      <c r="I1021" s="23">
        <v>0.1</v>
      </c>
      <c r="J1021" s="23">
        <v>0.0</v>
      </c>
      <c r="K1021" s="24">
        <v>0.0</v>
      </c>
      <c r="L1021" s="25">
        <v>0.0</v>
      </c>
      <c r="M1021" s="23">
        <v>0.0</v>
      </c>
      <c r="N1021" s="26"/>
      <c r="O1021" s="21">
        <v>0.0</v>
      </c>
      <c r="P1021" s="21">
        <v>0.0</v>
      </c>
      <c r="Q1021" s="25">
        <v>0.0</v>
      </c>
      <c r="R1021" s="23">
        <v>0.0</v>
      </c>
      <c r="S1021" s="27">
        <v>0.0</v>
      </c>
      <c r="T1021" s="21">
        <v>0.0</v>
      </c>
      <c r="U1021" s="21">
        <v>0.0</v>
      </c>
      <c r="V1021" s="25">
        <v>0.0</v>
      </c>
      <c r="W1021" s="23">
        <v>0.0</v>
      </c>
      <c r="X1021" s="23"/>
      <c r="Y1021" s="21">
        <v>0.0</v>
      </c>
      <c r="Z1021" s="21">
        <v>0.0</v>
      </c>
      <c r="AA1021" s="25">
        <v>0.0</v>
      </c>
      <c r="AB1021" s="23">
        <v>0.0</v>
      </c>
      <c r="AC1021" s="24">
        <v>0.0</v>
      </c>
      <c r="AD1021" s="21">
        <v>0.0</v>
      </c>
      <c r="AE1021" s="21">
        <v>0.0</v>
      </c>
      <c r="AF1021" s="25">
        <v>0.0</v>
      </c>
      <c r="AG1021" s="23">
        <v>0.0</v>
      </c>
      <c r="AH1021" s="27">
        <v>0.0</v>
      </c>
      <c r="AI1021" s="21">
        <v>0.0</v>
      </c>
      <c r="AJ1021" s="21">
        <v>0.0</v>
      </c>
    </row>
    <row r="1022" hidden="1">
      <c r="A1022" s="26"/>
      <c r="B1022" s="26"/>
      <c r="C1022" s="26"/>
      <c r="D1022" s="26"/>
      <c r="E1022" s="26"/>
      <c r="F1022" s="21">
        <v>0.0</v>
      </c>
      <c r="G1022" s="22">
        <v>0.0</v>
      </c>
      <c r="H1022" s="23"/>
      <c r="I1022" s="23">
        <v>0.1</v>
      </c>
      <c r="J1022" s="23">
        <v>0.0</v>
      </c>
      <c r="K1022" s="24">
        <v>0.0</v>
      </c>
      <c r="L1022" s="25">
        <v>0.0</v>
      </c>
      <c r="M1022" s="23">
        <v>0.0</v>
      </c>
      <c r="N1022" s="26"/>
      <c r="O1022" s="21">
        <v>0.0</v>
      </c>
      <c r="P1022" s="21">
        <v>0.0</v>
      </c>
      <c r="Q1022" s="25">
        <v>0.0</v>
      </c>
      <c r="R1022" s="23">
        <v>0.0</v>
      </c>
      <c r="S1022" s="27">
        <v>0.0</v>
      </c>
      <c r="T1022" s="21">
        <v>0.0</v>
      </c>
      <c r="U1022" s="21">
        <v>0.0</v>
      </c>
      <c r="V1022" s="25">
        <v>0.0</v>
      </c>
      <c r="W1022" s="23">
        <v>0.0</v>
      </c>
      <c r="X1022" s="23"/>
      <c r="Y1022" s="21">
        <v>0.0</v>
      </c>
      <c r="Z1022" s="21">
        <v>0.0</v>
      </c>
      <c r="AA1022" s="25">
        <v>0.0</v>
      </c>
      <c r="AB1022" s="23">
        <v>0.0</v>
      </c>
      <c r="AC1022" s="24">
        <v>0.0</v>
      </c>
      <c r="AD1022" s="21">
        <v>0.0</v>
      </c>
      <c r="AE1022" s="21">
        <v>0.0</v>
      </c>
      <c r="AF1022" s="25">
        <v>0.0</v>
      </c>
      <c r="AG1022" s="23">
        <v>0.0</v>
      </c>
      <c r="AH1022" s="27">
        <v>0.0</v>
      </c>
      <c r="AI1022" s="21">
        <v>0.0</v>
      </c>
      <c r="AJ1022" s="21">
        <v>0.0</v>
      </c>
    </row>
    <row r="1023" hidden="1">
      <c r="A1023" s="26"/>
      <c r="B1023" s="26"/>
      <c r="C1023" s="26"/>
      <c r="D1023" s="26"/>
      <c r="E1023" s="26"/>
      <c r="F1023" s="21">
        <v>0.0</v>
      </c>
      <c r="G1023" s="22">
        <v>0.0</v>
      </c>
      <c r="H1023" s="23"/>
      <c r="I1023" s="23">
        <v>0.1</v>
      </c>
      <c r="J1023" s="23">
        <v>0.0</v>
      </c>
      <c r="K1023" s="24">
        <v>0.0</v>
      </c>
      <c r="L1023" s="25">
        <v>0.0</v>
      </c>
      <c r="M1023" s="23">
        <v>0.0</v>
      </c>
      <c r="N1023" s="26"/>
      <c r="O1023" s="21">
        <v>0.0</v>
      </c>
      <c r="P1023" s="21">
        <v>0.0</v>
      </c>
      <c r="Q1023" s="25">
        <v>0.0</v>
      </c>
      <c r="R1023" s="23">
        <v>0.0</v>
      </c>
      <c r="S1023" s="27">
        <v>0.0</v>
      </c>
      <c r="T1023" s="21">
        <v>0.0</v>
      </c>
      <c r="U1023" s="21">
        <v>0.0</v>
      </c>
      <c r="V1023" s="25">
        <v>0.0</v>
      </c>
      <c r="W1023" s="23">
        <v>0.0</v>
      </c>
      <c r="X1023" s="23"/>
      <c r="Y1023" s="21">
        <v>0.0</v>
      </c>
      <c r="Z1023" s="21">
        <v>0.0</v>
      </c>
      <c r="AA1023" s="25">
        <v>0.0</v>
      </c>
      <c r="AB1023" s="23">
        <v>0.0</v>
      </c>
      <c r="AC1023" s="24">
        <v>0.0</v>
      </c>
      <c r="AD1023" s="21">
        <v>0.0</v>
      </c>
      <c r="AE1023" s="21">
        <v>0.0</v>
      </c>
      <c r="AF1023" s="25">
        <v>0.0</v>
      </c>
      <c r="AG1023" s="23">
        <v>0.0</v>
      </c>
      <c r="AH1023" s="27">
        <v>0.0</v>
      </c>
      <c r="AI1023" s="21">
        <v>0.0</v>
      </c>
      <c r="AJ1023" s="21">
        <v>0.0</v>
      </c>
    </row>
    <row r="1024" hidden="1">
      <c r="A1024" s="26"/>
      <c r="B1024" s="26"/>
      <c r="C1024" s="26"/>
      <c r="D1024" s="26"/>
      <c r="E1024" s="26"/>
      <c r="F1024" s="21">
        <v>0.0</v>
      </c>
      <c r="G1024" s="22">
        <v>0.0</v>
      </c>
      <c r="H1024" s="23"/>
      <c r="I1024" s="23">
        <v>0.1</v>
      </c>
      <c r="J1024" s="23">
        <v>0.0</v>
      </c>
      <c r="K1024" s="24">
        <v>0.0</v>
      </c>
      <c r="L1024" s="25">
        <v>0.0</v>
      </c>
      <c r="M1024" s="23">
        <v>0.0</v>
      </c>
      <c r="N1024" s="26"/>
      <c r="O1024" s="21">
        <v>0.0</v>
      </c>
      <c r="P1024" s="21">
        <v>0.0</v>
      </c>
      <c r="Q1024" s="25">
        <v>0.0</v>
      </c>
      <c r="R1024" s="23">
        <v>0.0</v>
      </c>
      <c r="S1024" s="27">
        <v>0.0</v>
      </c>
      <c r="T1024" s="21">
        <v>0.0</v>
      </c>
      <c r="U1024" s="21">
        <v>0.0</v>
      </c>
      <c r="V1024" s="25">
        <v>0.0</v>
      </c>
      <c r="W1024" s="23">
        <v>0.0</v>
      </c>
      <c r="X1024" s="23"/>
      <c r="Y1024" s="21">
        <v>0.0</v>
      </c>
      <c r="Z1024" s="21">
        <v>0.0</v>
      </c>
      <c r="AA1024" s="25">
        <v>0.0</v>
      </c>
      <c r="AB1024" s="23">
        <v>0.0</v>
      </c>
      <c r="AC1024" s="24">
        <v>0.0</v>
      </c>
      <c r="AD1024" s="21">
        <v>0.0</v>
      </c>
      <c r="AE1024" s="21">
        <v>0.0</v>
      </c>
      <c r="AF1024" s="25">
        <v>0.0</v>
      </c>
      <c r="AG1024" s="23">
        <v>0.0</v>
      </c>
      <c r="AH1024" s="27">
        <v>0.0</v>
      </c>
      <c r="AI1024" s="21">
        <v>0.0</v>
      </c>
      <c r="AJ1024" s="21">
        <v>0.0</v>
      </c>
    </row>
    <row r="1025" hidden="1">
      <c r="A1025" s="26"/>
      <c r="B1025" s="26"/>
      <c r="C1025" s="26"/>
      <c r="D1025" s="26"/>
      <c r="E1025" s="26"/>
      <c r="F1025" s="21">
        <v>0.0</v>
      </c>
      <c r="G1025" s="22">
        <v>0.0</v>
      </c>
      <c r="H1025" s="23"/>
      <c r="I1025" s="23">
        <v>0.1</v>
      </c>
      <c r="J1025" s="23">
        <v>0.0</v>
      </c>
      <c r="K1025" s="24">
        <v>0.0</v>
      </c>
      <c r="L1025" s="25">
        <v>0.0</v>
      </c>
      <c r="M1025" s="23">
        <v>0.0</v>
      </c>
      <c r="N1025" s="26"/>
      <c r="O1025" s="21">
        <v>0.0</v>
      </c>
      <c r="P1025" s="21">
        <v>0.0</v>
      </c>
      <c r="Q1025" s="25">
        <v>0.0</v>
      </c>
      <c r="R1025" s="23">
        <v>0.0</v>
      </c>
      <c r="S1025" s="27">
        <v>0.0</v>
      </c>
      <c r="T1025" s="21">
        <v>0.0</v>
      </c>
      <c r="U1025" s="21">
        <v>0.0</v>
      </c>
      <c r="V1025" s="25">
        <v>0.0</v>
      </c>
      <c r="W1025" s="23">
        <v>0.0</v>
      </c>
      <c r="X1025" s="23"/>
      <c r="Y1025" s="21">
        <v>0.0</v>
      </c>
      <c r="Z1025" s="21">
        <v>0.0</v>
      </c>
      <c r="AA1025" s="25">
        <v>0.0</v>
      </c>
      <c r="AB1025" s="23">
        <v>0.0</v>
      </c>
      <c r="AC1025" s="24">
        <v>0.0</v>
      </c>
      <c r="AD1025" s="21">
        <v>0.0</v>
      </c>
      <c r="AE1025" s="21">
        <v>0.0</v>
      </c>
      <c r="AF1025" s="25">
        <v>0.0</v>
      </c>
      <c r="AG1025" s="23">
        <v>0.0</v>
      </c>
      <c r="AH1025" s="27">
        <v>0.0</v>
      </c>
      <c r="AI1025" s="21">
        <v>0.0</v>
      </c>
      <c r="AJ1025" s="21">
        <v>0.0</v>
      </c>
    </row>
    <row r="1026" hidden="1">
      <c r="A1026" s="26"/>
      <c r="B1026" s="26"/>
      <c r="C1026" s="26"/>
      <c r="D1026" s="26"/>
      <c r="E1026" s="26"/>
      <c r="F1026" s="21">
        <v>0.0</v>
      </c>
      <c r="G1026" s="22">
        <v>0.0</v>
      </c>
      <c r="H1026" s="23"/>
      <c r="I1026" s="23">
        <v>0.1</v>
      </c>
      <c r="J1026" s="23">
        <v>0.0</v>
      </c>
      <c r="K1026" s="24">
        <v>0.0</v>
      </c>
      <c r="L1026" s="25">
        <v>0.0</v>
      </c>
      <c r="M1026" s="23">
        <v>0.0</v>
      </c>
      <c r="N1026" s="26"/>
      <c r="O1026" s="21">
        <v>0.0</v>
      </c>
      <c r="P1026" s="21">
        <v>0.0</v>
      </c>
      <c r="Q1026" s="25">
        <v>0.0</v>
      </c>
      <c r="R1026" s="23">
        <v>0.0</v>
      </c>
      <c r="S1026" s="27">
        <v>0.0</v>
      </c>
      <c r="T1026" s="21">
        <v>0.0</v>
      </c>
      <c r="U1026" s="21">
        <v>0.0</v>
      </c>
      <c r="V1026" s="25">
        <v>0.0</v>
      </c>
      <c r="W1026" s="23">
        <v>0.0</v>
      </c>
      <c r="X1026" s="23"/>
      <c r="Y1026" s="21">
        <v>0.0</v>
      </c>
      <c r="Z1026" s="21">
        <v>0.0</v>
      </c>
      <c r="AA1026" s="25">
        <v>0.0</v>
      </c>
      <c r="AB1026" s="23">
        <v>0.0</v>
      </c>
      <c r="AC1026" s="24">
        <v>0.0</v>
      </c>
      <c r="AD1026" s="21">
        <v>0.0</v>
      </c>
      <c r="AE1026" s="21">
        <v>0.0</v>
      </c>
      <c r="AF1026" s="25">
        <v>0.0</v>
      </c>
      <c r="AG1026" s="23">
        <v>0.0</v>
      </c>
      <c r="AH1026" s="27">
        <v>0.0</v>
      </c>
      <c r="AI1026" s="21">
        <v>0.0</v>
      </c>
      <c r="AJ1026" s="21">
        <v>0.0</v>
      </c>
    </row>
    <row r="1027" hidden="1">
      <c r="A1027" s="26"/>
      <c r="B1027" s="26"/>
      <c r="C1027" s="26"/>
      <c r="D1027" s="26"/>
      <c r="E1027" s="26"/>
      <c r="F1027" s="21">
        <v>0.0</v>
      </c>
      <c r="G1027" s="22">
        <v>0.0</v>
      </c>
      <c r="H1027" s="23"/>
      <c r="I1027" s="23">
        <v>0.1</v>
      </c>
      <c r="J1027" s="23">
        <v>0.0</v>
      </c>
      <c r="K1027" s="24">
        <v>0.0</v>
      </c>
      <c r="L1027" s="25">
        <v>0.0</v>
      </c>
      <c r="M1027" s="23">
        <v>0.0</v>
      </c>
      <c r="N1027" s="26"/>
      <c r="O1027" s="21">
        <v>0.0</v>
      </c>
      <c r="P1027" s="21">
        <v>0.0</v>
      </c>
      <c r="Q1027" s="25">
        <v>0.0</v>
      </c>
      <c r="R1027" s="23">
        <v>0.0</v>
      </c>
      <c r="S1027" s="27">
        <v>0.0</v>
      </c>
      <c r="T1027" s="21">
        <v>0.0</v>
      </c>
      <c r="U1027" s="21">
        <v>0.0</v>
      </c>
      <c r="V1027" s="25">
        <v>0.0</v>
      </c>
      <c r="W1027" s="23">
        <v>0.0</v>
      </c>
      <c r="X1027" s="23"/>
      <c r="Y1027" s="21">
        <v>0.0</v>
      </c>
      <c r="Z1027" s="21">
        <v>0.0</v>
      </c>
      <c r="AA1027" s="25">
        <v>0.0</v>
      </c>
      <c r="AB1027" s="23">
        <v>0.0</v>
      </c>
      <c r="AC1027" s="24">
        <v>0.0</v>
      </c>
      <c r="AD1027" s="21">
        <v>0.0</v>
      </c>
      <c r="AE1027" s="21">
        <v>0.0</v>
      </c>
      <c r="AF1027" s="25">
        <v>0.0</v>
      </c>
      <c r="AG1027" s="23">
        <v>0.0</v>
      </c>
      <c r="AH1027" s="27">
        <v>0.0</v>
      </c>
      <c r="AI1027" s="21">
        <v>0.0</v>
      </c>
      <c r="AJ1027" s="21">
        <v>0.0</v>
      </c>
    </row>
    <row r="1028" hidden="1">
      <c r="A1028" s="26"/>
      <c r="B1028" s="26"/>
      <c r="C1028" s="26"/>
      <c r="D1028" s="26"/>
      <c r="E1028" s="26"/>
      <c r="F1028" s="21">
        <v>0.0</v>
      </c>
      <c r="G1028" s="22">
        <v>0.0</v>
      </c>
      <c r="H1028" s="23"/>
      <c r="I1028" s="23">
        <v>0.1</v>
      </c>
      <c r="J1028" s="23">
        <v>0.0</v>
      </c>
      <c r="K1028" s="24">
        <v>0.0</v>
      </c>
      <c r="L1028" s="25">
        <v>0.0</v>
      </c>
      <c r="M1028" s="23">
        <v>0.0</v>
      </c>
      <c r="N1028" s="26"/>
      <c r="O1028" s="21">
        <v>0.0</v>
      </c>
      <c r="P1028" s="21">
        <v>0.0</v>
      </c>
      <c r="Q1028" s="25">
        <v>0.0</v>
      </c>
      <c r="R1028" s="23">
        <v>0.0</v>
      </c>
      <c r="S1028" s="27">
        <v>0.0</v>
      </c>
      <c r="T1028" s="21">
        <v>0.0</v>
      </c>
      <c r="U1028" s="21">
        <v>0.0</v>
      </c>
      <c r="V1028" s="25">
        <v>0.0</v>
      </c>
      <c r="W1028" s="23">
        <v>0.0</v>
      </c>
      <c r="X1028" s="23"/>
      <c r="Y1028" s="21">
        <v>0.0</v>
      </c>
      <c r="Z1028" s="21">
        <v>0.0</v>
      </c>
      <c r="AA1028" s="25">
        <v>0.0</v>
      </c>
      <c r="AB1028" s="23">
        <v>0.0</v>
      </c>
      <c r="AC1028" s="24">
        <v>0.0</v>
      </c>
      <c r="AD1028" s="21">
        <v>0.0</v>
      </c>
      <c r="AE1028" s="21">
        <v>0.0</v>
      </c>
      <c r="AF1028" s="25">
        <v>0.0</v>
      </c>
      <c r="AG1028" s="23">
        <v>0.0</v>
      </c>
      <c r="AH1028" s="27">
        <v>0.0</v>
      </c>
      <c r="AI1028" s="21">
        <v>0.0</v>
      </c>
      <c r="AJ1028" s="21">
        <v>0.0</v>
      </c>
    </row>
    <row r="1029" hidden="1">
      <c r="A1029" s="26"/>
      <c r="B1029" s="26"/>
      <c r="C1029" s="26"/>
      <c r="D1029" s="26"/>
      <c r="E1029" s="26"/>
      <c r="F1029" s="21">
        <v>0.0</v>
      </c>
      <c r="G1029" s="22">
        <v>0.0</v>
      </c>
      <c r="H1029" s="23"/>
      <c r="I1029" s="23">
        <v>0.1</v>
      </c>
      <c r="J1029" s="23">
        <v>0.0</v>
      </c>
      <c r="K1029" s="24">
        <v>0.0</v>
      </c>
      <c r="L1029" s="25">
        <v>0.0</v>
      </c>
      <c r="M1029" s="23">
        <v>0.0</v>
      </c>
      <c r="N1029" s="26"/>
      <c r="O1029" s="21">
        <v>0.0</v>
      </c>
      <c r="P1029" s="21">
        <v>0.0</v>
      </c>
      <c r="Q1029" s="25">
        <v>0.0</v>
      </c>
      <c r="R1029" s="23">
        <v>0.0</v>
      </c>
      <c r="S1029" s="27">
        <v>0.0</v>
      </c>
      <c r="T1029" s="21">
        <v>0.0</v>
      </c>
      <c r="U1029" s="21">
        <v>0.0</v>
      </c>
      <c r="V1029" s="25">
        <v>0.0</v>
      </c>
      <c r="W1029" s="23">
        <v>0.0</v>
      </c>
      <c r="X1029" s="23"/>
      <c r="Y1029" s="21">
        <v>0.0</v>
      </c>
      <c r="Z1029" s="21">
        <v>0.0</v>
      </c>
      <c r="AA1029" s="25">
        <v>0.0</v>
      </c>
      <c r="AB1029" s="23">
        <v>0.0</v>
      </c>
      <c r="AC1029" s="24">
        <v>0.0</v>
      </c>
      <c r="AD1029" s="21">
        <v>0.0</v>
      </c>
      <c r="AE1029" s="21">
        <v>0.0</v>
      </c>
      <c r="AF1029" s="25">
        <v>0.0</v>
      </c>
      <c r="AG1029" s="23">
        <v>0.0</v>
      </c>
      <c r="AH1029" s="27">
        <v>0.0</v>
      </c>
      <c r="AI1029" s="21">
        <v>0.0</v>
      </c>
      <c r="AJ1029" s="21">
        <v>0.0</v>
      </c>
    </row>
    <row r="1030" hidden="1">
      <c r="A1030" s="26"/>
      <c r="B1030" s="26"/>
      <c r="C1030" s="26"/>
      <c r="D1030" s="26"/>
      <c r="E1030" s="26"/>
      <c r="F1030" s="21">
        <v>0.0</v>
      </c>
      <c r="G1030" s="22">
        <v>0.0</v>
      </c>
      <c r="H1030" s="23"/>
      <c r="I1030" s="23">
        <v>0.1</v>
      </c>
      <c r="J1030" s="23">
        <v>0.0</v>
      </c>
      <c r="K1030" s="24">
        <v>0.0</v>
      </c>
      <c r="L1030" s="25">
        <v>0.0</v>
      </c>
      <c r="M1030" s="23">
        <v>0.0</v>
      </c>
      <c r="N1030" s="26"/>
      <c r="O1030" s="21">
        <v>0.0</v>
      </c>
      <c r="P1030" s="21">
        <v>0.0</v>
      </c>
      <c r="Q1030" s="25">
        <v>0.0</v>
      </c>
      <c r="R1030" s="23">
        <v>0.0</v>
      </c>
      <c r="S1030" s="27">
        <v>0.0</v>
      </c>
      <c r="T1030" s="21">
        <v>0.0</v>
      </c>
      <c r="U1030" s="21">
        <v>0.0</v>
      </c>
      <c r="V1030" s="25">
        <v>0.0</v>
      </c>
      <c r="W1030" s="23">
        <v>0.0</v>
      </c>
      <c r="X1030" s="23"/>
      <c r="Y1030" s="21">
        <v>0.0</v>
      </c>
      <c r="Z1030" s="21">
        <v>0.0</v>
      </c>
      <c r="AA1030" s="25">
        <v>0.0</v>
      </c>
      <c r="AB1030" s="23">
        <v>0.0</v>
      </c>
      <c r="AC1030" s="24">
        <v>0.0</v>
      </c>
      <c r="AD1030" s="21">
        <v>0.0</v>
      </c>
      <c r="AE1030" s="21">
        <v>0.0</v>
      </c>
      <c r="AF1030" s="25">
        <v>0.0</v>
      </c>
      <c r="AG1030" s="23">
        <v>0.0</v>
      </c>
      <c r="AH1030" s="27">
        <v>0.0</v>
      </c>
      <c r="AI1030" s="21">
        <v>0.0</v>
      </c>
      <c r="AJ1030" s="21">
        <v>0.0</v>
      </c>
    </row>
    <row r="1031" hidden="1">
      <c r="A1031" s="26"/>
      <c r="B1031" s="26"/>
      <c r="C1031" s="26"/>
      <c r="D1031" s="26"/>
      <c r="E1031" s="26"/>
      <c r="F1031" s="21">
        <v>0.0</v>
      </c>
      <c r="G1031" s="22">
        <v>0.0</v>
      </c>
      <c r="H1031" s="23"/>
      <c r="I1031" s="23">
        <v>0.1</v>
      </c>
      <c r="J1031" s="23">
        <v>0.0</v>
      </c>
      <c r="K1031" s="24">
        <v>0.0</v>
      </c>
      <c r="L1031" s="25">
        <v>0.0</v>
      </c>
      <c r="M1031" s="23">
        <v>0.0</v>
      </c>
      <c r="N1031" s="26"/>
      <c r="O1031" s="21">
        <v>0.0</v>
      </c>
      <c r="P1031" s="21">
        <v>0.0</v>
      </c>
      <c r="Q1031" s="25">
        <v>0.0</v>
      </c>
      <c r="R1031" s="23">
        <v>0.0</v>
      </c>
      <c r="S1031" s="27">
        <v>0.0</v>
      </c>
      <c r="T1031" s="21">
        <v>0.0</v>
      </c>
      <c r="U1031" s="21">
        <v>0.0</v>
      </c>
      <c r="V1031" s="25">
        <v>0.0</v>
      </c>
      <c r="W1031" s="23">
        <v>0.0</v>
      </c>
      <c r="X1031" s="23"/>
      <c r="Y1031" s="21">
        <v>0.0</v>
      </c>
      <c r="Z1031" s="21">
        <v>0.0</v>
      </c>
      <c r="AA1031" s="25">
        <v>0.0</v>
      </c>
      <c r="AB1031" s="23">
        <v>0.0</v>
      </c>
      <c r="AC1031" s="24">
        <v>0.0</v>
      </c>
      <c r="AD1031" s="21">
        <v>0.0</v>
      </c>
      <c r="AE1031" s="21">
        <v>0.0</v>
      </c>
      <c r="AF1031" s="25">
        <v>0.0</v>
      </c>
      <c r="AG1031" s="23">
        <v>0.0</v>
      </c>
      <c r="AH1031" s="27">
        <v>0.0</v>
      </c>
      <c r="AI1031" s="21">
        <v>0.0</v>
      </c>
      <c r="AJ1031" s="21">
        <v>0.0</v>
      </c>
    </row>
    <row r="1032" hidden="1">
      <c r="A1032" s="26"/>
      <c r="B1032" s="26"/>
      <c r="C1032" s="26"/>
      <c r="D1032" s="26"/>
      <c r="E1032" s="26"/>
      <c r="F1032" s="21">
        <v>0.0</v>
      </c>
      <c r="G1032" s="22">
        <v>0.0</v>
      </c>
      <c r="H1032" s="23"/>
      <c r="I1032" s="23">
        <v>0.1</v>
      </c>
      <c r="J1032" s="23">
        <v>0.0</v>
      </c>
      <c r="K1032" s="24">
        <v>0.0</v>
      </c>
      <c r="L1032" s="25">
        <v>0.0</v>
      </c>
      <c r="M1032" s="23">
        <v>0.0</v>
      </c>
      <c r="N1032" s="26"/>
      <c r="O1032" s="21">
        <v>0.0</v>
      </c>
      <c r="P1032" s="21">
        <v>0.0</v>
      </c>
      <c r="Q1032" s="25">
        <v>0.0</v>
      </c>
      <c r="R1032" s="23">
        <v>0.0</v>
      </c>
      <c r="S1032" s="27">
        <v>0.0</v>
      </c>
      <c r="T1032" s="21">
        <v>0.0</v>
      </c>
      <c r="U1032" s="21">
        <v>0.0</v>
      </c>
      <c r="V1032" s="25">
        <v>0.0</v>
      </c>
      <c r="W1032" s="23">
        <v>0.0</v>
      </c>
      <c r="X1032" s="23"/>
      <c r="Y1032" s="21">
        <v>0.0</v>
      </c>
      <c r="Z1032" s="21">
        <v>0.0</v>
      </c>
      <c r="AA1032" s="25">
        <v>0.0</v>
      </c>
      <c r="AB1032" s="23">
        <v>0.0</v>
      </c>
      <c r="AC1032" s="24">
        <v>0.0</v>
      </c>
      <c r="AD1032" s="21">
        <v>0.0</v>
      </c>
      <c r="AE1032" s="21">
        <v>0.0</v>
      </c>
      <c r="AF1032" s="25">
        <v>0.0</v>
      </c>
      <c r="AG1032" s="23">
        <v>0.0</v>
      </c>
      <c r="AH1032" s="27">
        <v>0.0</v>
      </c>
      <c r="AI1032" s="21">
        <v>0.0</v>
      </c>
      <c r="AJ1032" s="21">
        <v>0.0</v>
      </c>
    </row>
    <row r="1033" hidden="1">
      <c r="A1033" s="26"/>
      <c r="B1033" s="26"/>
      <c r="C1033" s="26"/>
      <c r="D1033" s="26"/>
      <c r="E1033" s="26"/>
      <c r="F1033" s="21">
        <v>0.0</v>
      </c>
      <c r="G1033" s="22">
        <v>0.0</v>
      </c>
      <c r="H1033" s="23"/>
      <c r="I1033" s="23">
        <v>0.1</v>
      </c>
      <c r="J1033" s="23">
        <v>0.0</v>
      </c>
      <c r="K1033" s="24">
        <v>0.0</v>
      </c>
      <c r="L1033" s="25">
        <v>0.0</v>
      </c>
      <c r="M1033" s="23">
        <v>0.0</v>
      </c>
      <c r="N1033" s="26"/>
      <c r="O1033" s="21">
        <v>0.0</v>
      </c>
      <c r="P1033" s="21">
        <v>0.0</v>
      </c>
      <c r="Q1033" s="25">
        <v>0.0</v>
      </c>
      <c r="R1033" s="23">
        <v>0.0</v>
      </c>
      <c r="S1033" s="27">
        <v>0.0</v>
      </c>
      <c r="T1033" s="21">
        <v>0.0</v>
      </c>
      <c r="U1033" s="21">
        <v>0.0</v>
      </c>
      <c r="V1033" s="25">
        <v>0.0</v>
      </c>
      <c r="W1033" s="23">
        <v>0.0</v>
      </c>
      <c r="X1033" s="23"/>
      <c r="Y1033" s="21">
        <v>0.0</v>
      </c>
      <c r="Z1033" s="21">
        <v>0.0</v>
      </c>
      <c r="AA1033" s="25">
        <v>0.0</v>
      </c>
      <c r="AB1033" s="23">
        <v>0.0</v>
      </c>
      <c r="AC1033" s="24">
        <v>0.0</v>
      </c>
      <c r="AD1033" s="21">
        <v>0.0</v>
      </c>
      <c r="AE1033" s="21">
        <v>0.0</v>
      </c>
      <c r="AF1033" s="25">
        <v>0.0</v>
      </c>
      <c r="AG1033" s="23">
        <v>0.0</v>
      </c>
      <c r="AH1033" s="27">
        <v>0.0</v>
      </c>
      <c r="AI1033" s="21">
        <v>0.0</v>
      </c>
      <c r="AJ1033" s="21">
        <v>0.0</v>
      </c>
    </row>
    <row r="1034" hidden="1">
      <c r="A1034" s="26"/>
      <c r="B1034" s="26"/>
      <c r="C1034" s="26"/>
      <c r="D1034" s="26"/>
      <c r="E1034" s="26"/>
      <c r="F1034" s="21">
        <v>0.0</v>
      </c>
      <c r="G1034" s="22">
        <v>0.0</v>
      </c>
      <c r="H1034" s="23"/>
      <c r="I1034" s="23">
        <v>0.1</v>
      </c>
      <c r="J1034" s="23">
        <v>0.0</v>
      </c>
      <c r="K1034" s="24">
        <v>0.0</v>
      </c>
      <c r="L1034" s="25">
        <v>0.0</v>
      </c>
      <c r="M1034" s="23">
        <v>0.0</v>
      </c>
      <c r="N1034" s="26"/>
      <c r="O1034" s="21">
        <v>0.0</v>
      </c>
      <c r="P1034" s="21">
        <v>0.0</v>
      </c>
      <c r="Q1034" s="25">
        <v>0.0</v>
      </c>
      <c r="R1034" s="23">
        <v>0.0</v>
      </c>
      <c r="S1034" s="27">
        <v>0.0</v>
      </c>
      <c r="T1034" s="21">
        <v>0.0</v>
      </c>
      <c r="U1034" s="21">
        <v>0.0</v>
      </c>
      <c r="V1034" s="25">
        <v>0.0</v>
      </c>
      <c r="W1034" s="23">
        <v>0.0</v>
      </c>
      <c r="X1034" s="23"/>
      <c r="Y1034" s="21">
        <v>0.0</v>
      </c>
      <c r="Z1034" s="21">
        <v>0.0</v>
      </c>
      <c r="AA1034" s="25">
        <v>0.0</v>
      </c>
      <c r="AB1034" s="23">
        <v>0.0</v>
      </c>
      <c r="AC1034" s="24">
        <v>0.0</v>
      </c>
      <c r="AD1034" s="21">
        <v>0.0</v>
      </c>
      <c r="AE1034" s="21">
        <v>0.0</v>
      </c>
      <c r="AF1034" s="25">
        <v>0.0</v>
      </c>
      <c r="AG1034" s="23">
        <v>0.0</v>
      </c>
      <c r="AH1034" s="27">
        <v>0.0</v>
      </c>
      <c r="AI1034" s="21">
        <v>0.0</v>
      </c>
      <c r="AJ1034" s="21">
        <v>0.0</v>
      </c>
    </row>
    <row r="1035" hidden="1">
      <c r="A1035" s="26"/>
      <c r="B1035" s="26"/>
      <c r="C1035" s="26"/>
      <c r="D1035" s="26"/>
      <c r="E1035" s="26"/>
      <c r="F1035" s="21">
        <v>0.0</v>
      </c>
      <c r="G1035" s="22">
        <v>0.0</v>
      </c>
      <c r="H1035" s="23"/>
      <c r="I1035" s="23">
        <v>0.1</v>
      </c>
      <c r="J1035" s="23">
        <v>0.0</v>
      </c>
      <c r="K1035" s="24">
        <v>0.0</v>
      </c>
      <c r="L1035" s="25">
        <v>0.0</v>
      </c>
      <c r="M1035" s="23">
        <v>0.0</v>
      </c>
      <c r="N1035" s="26"/>
      <c r="O1035" s="21">
        <v>0.0</v>
      </c>
      <c r="P1035" s="21">
        <v>0.0</v>
      </c>
      <c r="Q1035" s="25">
        <v>0.0</v>
      </c>
      <c r="R1035" s="23">
        <v>0.0</v>
      </c>
      <c r="S1035" s="27">
        <v>0.0</v>
      </c>
      <c r="T1035" s="21">
        <v>0.0</v>
      </c>
      <c r="U1035" s="21">
        <v>0.0</v>
      </c>
      <c r="V1035" s="25">
        <v>0.0</v>
      </c>
      <c r="W1035" s="23">
        <v>0.0</v>
      </c>
      <c r="X1035" s="23"/>
      <c r="Y1035" s="21">
        <v>0.0</v>
      </c>
      <c r="Z1035" s="21">
        <v>0.0</v>
      </c>
      <c r="AA1035" s="25">
        <v>0.0</v>
      </c>
      <c r="AB1035" s="23">
        <v>0.0</v>
      </c>
      <c r="AC1035" s="24">
        <v>0.0</v>
      </c>
      <c r="AD1035" s="21">
        <v>0.0</v>
      </c>
      <c r="AE1035" s="21">
        <v>0.0</v>
      </c>
      <c r="AF1035" s="25">
        <v>0.0</v>
      </c>
      <c r="AG1035" s="23">
        <v>0.0</v>
      </c>
      <c r="AH1035" s="27">
        <v>0.0</v>
      </c>
      <c r="AI1035" s="21">
        <v>0.0</v>
      </c>
      <c r="AJ1035" s="21">
        <v>0.0</v>
      </c>
    </row>
    <row r="1036" hidden="1">
      <c r="A1036" s="26"/>
      <c r="B1036" s="26"/>
      <c r="C1036" s="26"/>
      <c r="D1036" s="26"/>
      <c r="E1036" s="26"/>
      <c r="F1036" s="21">
        <v>0.0</v>
      </c>
      <c r="G1036" s="22">
        <v>0.0</v>
      </c>
      <c r="H1036" s="23"/>
      <c r="I1036" s="23">
        <v>0.1</v>
      </c>
      <c r="J1036" s="23">
        <v>0.0</v>
      </c>
      <c r="K1036" s="24">
        <v>0.0</v>
      </c>
      <c r="L1036" s="25">
        <v>0.0</v>
      </c>
      <c r="M1036" s="23">
        <v>0.0</v>
      </c>
      <c r="N1036" s="26"/>
      <c r="O1036" s="21">
        <v>0.0</v>
      </c>
      <c r="P1036" s="21">
        <v>0.0</v>
      </c>
      <c r="Q1036" s="25">
        <v>0.0</v>
      </c>
      <c r="R1036" s="23">
        <v>0.0</v>
      </c>
      <c r="S1036" s="27">
        <v>0.0</v>
      </c>
      <c r="T1036" s="21">
        <v>0.0</v>
      </c>
      <c r="U1036" s="21">
        <v>0.0</v>
      </c>
      <c r="V1036" s="25">
        <v>0.0</v>
      </c>
      <c r="W1036" s="23">
        <v>0.0</v>
      </c>
      <c r="X1036" s="23"/>
      <c r="Y1036" s="21">
        <v>0.0</v>
      </c>
      <c r="Z1036" s="21">
        <v>0.0</v>
      </c>
      <c r="AA1036" s="25">
        <v>0.0</v>
      </c>
      <c r="AB1036" s="23">
        <v>0.0</v>
      </c>
      <c r="AC1036" s="24">
        <v>0.0</v>
      </c>
      <c r="AD1036" s="21">
        <v>0.0</v>
      </c>
      <c r="AE1036" s="21">
        <v>0.0</v>
      </c>
      <c r="AF1036" s="25">
        <v>0.0</v>
      </c>
      <c r="AG1036" s="23">
        <v>0.0</v>
      </c>
      <c r="AH1036" s="27">
        <v>0.0</v>
      </c>
      <c r="AI1036" s="21">
        <v>0.0</v>
      </c>
      <c r="AJ1036" s="21">
        <v>0.0</v>
      </c>
    </row>
    <row r="1037" hidden="1">
      <c r="A1037" s="26"/>
      <c r="B1037" s="26"/>
      <c r="C1037" s="26"/>
      <c r="D1037" s="26"/>
      <c r="E1037" s="26"/>
      <c r="F1037" s="21">
        <v>0.0</v>
      </c>
      <c r="G1037" s="22">
        <v>0.0</v>
      </c>
      <c r="H1037" s="23"/>
      <c r="I1037" s="23">
        <v>0.1</v>
      </c>
      <c r="J1037" s="23">
        <v>0.0</v>
      </c>
      <c r="K1037" s="24">
        <v>0.0</v>
      </c>
      <c r="L1037" s="25">
        <v>0.0</v>
      </c>
      <c r="M1037" s="23">
        <v>0.0</v>
      </c>
      <c r="N1037" s="26"/>
      <c r="O1037" s="21">
        <v>0.0</v>
      </c>
      <c r="P1037" s="21">
        <v>0.0</v>
      </c>
      <c r="Q1037" s="25">
        <v>0.0</v>
      </c>
      <c r="R1037" s="23">
        <v>0.0</v>
      </c>
      <c r="S1037" s="27">
        <v>0.0</v>
      </c>
      <c r="T1037" s="21">
        <v>0.0</v>
      </c>
      <c r="U1037" s="21">
        <v>0.0</v>
      </c>
      <c r="V1037" s="25">
        <v>0.0</v>
      </c>
      <c r="W1037" s="23">
        <v>0.0</v>
      </c>
      <c r="X1037" s="23"/>
      <c r="Y1037" s="21">
        <v>0.0</v>
      </c>
      <c r="Z1037" s="21">
        <v>0.0</v>
      </c>
      <c r="AA1037" s="25">
        <v>0.0</v>
      </c>
      <c r="AB1037" s="23">
        <v>0.0</v>
      </c>
      <c r="AC1037" s="24">
        <v>0.0</v>
      </c>
      <c r="AD1037" s="21">
        <v>0.0</v>
      </c>
      <c r="AE1037" s="21">
        <v>0.0</v>
      </c>
      <c r="AF1037" s="25">
        <v>0.0</v>
      </c>
      <c r="AG1037" s="23">
        <v>0.0</v>
      </c>
      <c r="AH1037" s="27">
        <v>0.0</v>
      </c>
      <c r="AI1037" s="21">
        <v>0.0</v>
      </c>
      <c r="AJ1037" s="21">
        <v>0.0</v>
      </c>
    </row>
    <row r="1038" hidden="1">
      <c r="A1038" s="26"/>
      <c r="B1038" s="26"/>
      <c r="C1038" s="26"/>
      <c r="D1038" s="26"/>
      <c r="E1038" s="26"/>
      <c r="F1038" s="21">
        <v>0.0</v>
      </c>
      <c r="G1038" s="22">
        <v>0.0</v>
      </c>
      <c r="H1038" s="23"/>
      <c r="I1038" s="23">
        <v>0.1</v>
      </c>
      <c r="J1038" s="23">
        <v>0.0</v>
      </c>
      <c r="K1038" s="24">
        <v>0.0</v>
      </c>
      <c r="L1038" s="25">
        <v>0.0</v>
      </c>
      <c r="M1038" s="23">
        <v>0.0</v>
      </c>
      <c r="N1038" s="26"/>
      <c r="O1038" s="21">
        <v>0.0</v>
      </c>
      <c r="P1038" s="21">
        <v>0.0</v>
      </c>
      <c r="Q1038" s="25">
        <v>0.0</v>
      </c>
      <c r="R1038" s="23">
        <v>0.0</v>
      </c>
      <c r="S1038" s="27">
        <v>0.0</v>
      </c>
      <c r="T1038" s="21">
        <v>0.0</v>
      </c>
      <c r="U1038" s="21">
        <v>0.0</v>
      </c>
      <c r="V1038" s="25">
        <v>0.0</v>
      </c>
      <c r="W1038" s="23">
        <v>0.0</v>
      </c>
      <c r="X1038" s="23"/>
      <c r="Y1038" s="21">
        <v>0.0</v>
      </c>
      <c r="Z1038" s="21">
        <v>0.0</v>
      </c>
      <c r="AA1038" s="25">
        <v>0.0</v>
      </c>
      <c r="AB1038" s="23">
        <v>0.0</v>
      </c>
      <c r="AC1038" s="24">
        <v>0.0</v>
      </c>
      <c r="AD1038" s="21">
        <v>0.0</v>
      </c>
      <c r="AE1038" s="21">
        <v>0.0</v>
      </c>
      <c r="AF1038" s="25">
        <v>0.0</v>
      </c>
      <c r="AG1038" s="23">
        <v>0.0</v>
      </c>
      <c r="AH1038" s="27">
        <v>0.0</v>
      </c>
      <c r="AI1038" s="21">
        <v>0.0</v>
      </c>
      <c r="AJ1038" s="21">
        <v>0.0</v>
      </c>
    </row>
    <row r="1039" hidden="1">
      <c r="A1039" s="26"/>
      <c r="B1039" s="26"/>
      <c r="C1039" s="26"/>
      <c r="D1039" s="26"/>
      <c r="E1039" s="26"/>
      <c r="F1039" s="21">
        <v>0.0</v>
      </c>
      <c r="G1039" s="22">
        <v>0.0</v>
      </c>
      <c r="H1039" s="23"/>
      <c r="I1039" s="23">
        <v>0.1</v>
      </c>
      <c r="J1039" s="23">
        <v>0.0</v>
      </c>
      <c r="K1039" s="24">
        <v>0.0</v>
      </c>
      <c r="L1039" s="25">
        <v>0.0</v>
      </c>
      <c r="M1039" s="23">
        <v>0.0</v>
      </c>
      <c r="N1039" s="26"/>
      <c r="O1039" s="21">
        <v>0.0</v>
      </c>
      <c r="P1039" s="21">
        <v>0.0</v>
      </c>
      <c r="Q1039" s="25">
        <v>0.0</v>
      </c>
      <c r="R1039" s="23">
        <v>0.0</v>
      </c>
      <c r="S1039" s="27">
        <v>0.0</v>
      </c>
      <c r="T1039" s="21">
        <v>0.0</v>
      </c>
      <c r="U1039" s="21">
        <v>0.0</v>
      </c>
      <c r="V1039" s="25">
        <v>0.0</v>
      </c>
      <c r="W1039" s="23">
        <v>0.0</v>
      </c>
      <c r="X1039" s="23"/>
      <c r="Y1039" s="21">
        <v>0.0</v>
      </c>
      <c r="Z1039" s="21">
        <v>0.0</v>
      </c>
      <c r="AA1039" s="25">
        <v>0.0</v>
      </c>
      <c r="AB1039" s="23">
        <v>0.0</v>
      </c>
      <c r="AC1039" s="24">
        <v>0.0</v>
      </c>
      <c r="AD1039" s="21">
        <v>0.0</v>
      </c>
      <c r="AE1039" s="21">
        <v>0.0</v>
      </c>
      <c r="AF1039" s="25">
        <v>0.0</v>
      </c>
      <c r="AG1039" s="23">
        <v>0.0</v>
      </c>
      <c r="AH1039" s="27">
        <v>0.0</v>
      </c>
      <c r="AI1039" s="21">
        <v>0.0</v>
      </c>
      <c r="AJ1039" s="21">
        <v>0.0</v>
      </c>
    </row>
    <row r="1040" hidden="1">
      <c r="A1040" s="26"/>
      <c r="B1040" s="26"/>
      <c r="C1040" s="26"/>
      <c r="D1040" s="26"/>
      <c r="E1040" s="26"/>
      <c r="F1040" s="21">
        <v>0.0</v>
      </c>
      <c r="G1040" s="22">
        <v>0.0</v>
      </c>
      <c r="H1040" s="23"/>
      <c r="I1040" s="23">
        <v>0.1</v>
      </c>
      <c r="J1040" s="23">
        <v>0.0</v>
      </c>
      <c r="K1040" s="24">
        <v>0.0</v>
      </c>
      <c r="L1040" s="25">
        <v>0.0</v>
      </c>
      <c r="M1040" s="23">
        <v>0.0</v>
      </c>
      <c r="N1040" s="26"/>
      <c r="O1040" s="21">
        <v>0.0</v>
      </c>
      <c r="P1040" s="21">
        <v>0.0</v>
      </c>
      <c r="Q1040" s="25">
        <v>0.0</v>
      </c>
      <c r="R1040" s="23">
        <v>0.0</v>
      </c>
      <c r="S1040" s="27">
        <v>0.0</v>
      </c>
      <c r="T1040" s="21">
        <v>0.0</v>
      </c>
      <c r="U1040" s="21">
        <v>0.0</v>
      </c>
      <c r="V1040" s="25">
        <v>0.0</v>
      </c>
      <c r="W1040" s="23">
        <v>0.0</v>
      </c>
      <c r="X1040" s="23"/>
      <c r="Y1040" s="21">
        <v>0.0</v>
      </c>
      <c r="Z1040" s="21">
        <v>0.0</v>
      </c>
      <c r="AA1040" s="25">
        <v>0.0</v>
      </c>
      <c r="AB1040" s="23">
        <v>0.0</v>
      </c>
      <c r="AC1040" s="24">
        <v>0.0</v>
      </c>
      <c r="AD1040" s="21">
        <v>0.0</v>
      </c>
      <c r="AE1040" s="21">
        <v>0.0</v>
      </c>
      <c r="AF1040" s="25">
        <v>0.0</v>
      </c>
      <c r="AG1040" s="23">
        <v>0.0</v>
      </c>
      <c r="AH1040" s="27">
        <v>0.0</v>
      </c>
      <c r="AI1040" s="21">
        <v>0.0</v>
      </c>
      <c r="AJ1040" s="21">
        <v>0.0</v>
      </c>
    </row>
    <row r="1041" hidden="1">
      <c r="A1041" s="26"/>
      <c r="B1041" s="26"/>
      <c r="C1041" s="26"/>
      <c r="D1041" s="26"/>
      <c r="E1041" s="26"/>
      <c r="F1041" s="21">
        <v>0.0</v>
      </c>
      <c r="G1041" s="22">
        <v>0.0</v>
      </c>
      <c r="H1041" s="23"/>
      <c r="I1041" s="23">
        <v>0.1</v>
      </c>
      <c r="J1041" s="23">
        <v>0.0</v>
      </c>
      <c r="K1041" s="24">
        <v>0.0</v>
      </c>
      <c r="L1041" s="25">
        <v>0.0</v>
      </c>
      <c r="M1041" s="23">
        <v>0.0</v>
      </c>
      <c r="N1041" s="26"/>
      <c r="O1041" s="21">
        <v>0.0</v>
      </c>
      <c r="P1041" s="21">
        <v>0.0</v>
      </c>
      <c r="Q1041" s="25">
        <v>0.0</v>
      </c>
      <c r="R1041" s="23">
        <v>0.0</v>
      </c>
      <c r="S1041" s="27">
        <v>0.0</v>
      </c>
      <c r="T1041" s="21">
        <v>0.0</v>
      </c>
      <c r="U1041" s="21">
        <v>0.0</v>
      </c>
      <c r="V1041" s="25">
        <v>0.0</v>
      </c>
      <c r="W1041" s="23">
        <v>0.0</v>
      </c>
      <c r="X1041" s="23"/>
      <c r="Y1041" s="21">
        <v>0.0</v>
      </c>
      <c r="Z1041" s="21">
        <v>0.0</v>
      </c>
      <c r="AA1041" s="25">
        <v>0.0</v>
      </c>
      <c r="AB1041" s="23">
        <v>0.0</v>
      </c>
      <c r="AC1041" s="24">
        <v>0.0</v>
      </c>
      <c r="AD1041" s="21">
        <v>0.0</v>
      </c>
      <c r="AE1041" s="21">
        <v>0.0</v>
      </c>
      <c r="AF1041" s="25">
        <v>0.0</v>
      </c>
      <c r="AG1041" s="23">
        <v>0.0</v>
      </c>
      <c r="AH1041" s="27">
        <v>0.0</v>
      </c>
      <c r="AI1041" s="21">
        <v>0.0</v>
      </c>
      <c r="AJ1041" s="21">
        <v>0.0</v>
      </c>
    </row>
    <row r="1042" hidden="1">
      <c r="A1042" s="26"/>
      <c r="B1042" s="26"/>
      <c r="C1042" s="26"/>
      <c r="D1042" s="26"/>
      <c r="E1042" s="26"/>
      <c r="F1042" s="21">
        <v>0.0</v>
      </c>
      <c r="G1042" s="22">
        <v>0.0</v>
      </c>
      <c r="H1042" s="23"/>
      <c r="I1042" s="23">
        <v>0.1</v>
      </c>
      <c r="J1042" s="23">
        <v>0.0</v>
      </c>
      <c r="K1042" s="24">
        <v>0.0</v>
      </c>
      <c r="L1042" s="25">
        <v>0.0</v>
      </c>
      <c r="M1042" s="23">
        <v>0.0</v>
      </c>
      <c r="N1042" s="26"/>
      <c r="O1042" s="21">
        <v>0.0</v>
      </c>
      <c r="P1042" s="21">
        <v>0.0</v>
      </c>
      <c r="Q1042" s="25">
        <v>0.0</v>
      </c>
      <c r="R1042" s="23">
        <v>0.0</v>
      </c>
      <c r="S1042" s="27">
        <v>0.0</v>
      </c>
      <c r="T1042" s="21">
        <v>0.0</v>
      </c>
      <c r="U1042" s="21">
        <v>0.0</v>
      </c>
      <c r="V1042" s="25">
        <v>0.0</v>
      </c>
      <c r="W1042" s="23">
        <v>0.0</v>
      </c>
      <c r="X1042" s="23"/>
      <c r="Y1042" s="21">
        <v>0.0</v>
      </c>
      <c r="Z1042" s="21">
        <v>0.0</v>
      </c>
      <c r="AA1042" s="25">
        <v>0.0</v>
      </c>
      <c r="AB1042" s="23">
        <v>0.0</v>
      </c>
      <c r="AC1042" s="24">
        <v>0.0</v>
      </c>
      <c r="AD1042" s="21">
        <v>0.0</v>
      </c>
      <c r="AE1042" s="21">
        <v>0.0</v>
      </c>
      <c r="AF1042" s="25">
        <v>0.0</v>
      </c>
      <c r="AG1042" s="23">
        <v>0.0</v>
      </c>
      <c r="AH1042" s="27">
        <v>0.0</v>
      </c>
      <c r="AI1042" s="21">
        <v>0.0</v>
      </c>
      <c r="AJ1042" s="21">
        <v>0.0</v>
      </c>
    </row>
    <row r="1043" hidden="1">
      <c r="A1043" s="26"/>
      <c r="B1043" s="26"/>
      <c r="C1043" s="26"/>
      <c r="D1043" s="26"/>
      <c r="E1043" s="26"/>
      <c r="F1043" s="21">
        <v>0.0</v>
      </c>
      <c r="G1043" s="22">
        <v>0.0</v>
      </c>
      <c r="H1043" s="23"/>
      <c r="I1043" s="23">
        <v>0.1</v>
      </c>
      <c r="J1043" s="23">
        <v>0.0</v>
      </c>
      <c r="K1043" s="24">
        <v>0.0</v>
      </c>
      <c r="L1043" s="25">
        <v>0.0</v>
      </c>
      <c r="M1043" s="23">
        <v>0.0</v>
      </c>
      <c r="N1043" s="26"/>
      <c r="O1043" s="21">
        <v>0.0</v>
      </c>
      <c r="P1043" s="21">
        <v>0.0</v>
      </c>
      <c r="Q1043" s="25">
        <v>0.0</v>
      </c>
      <c r="R1043" s="23">
        <v>0.0</v>
      </c>
      <c r="S1043" s="27">
        <v>0.0</v>
      </c>
      <c r="T1043" s="21">
        <v>0.0</v>
      </c>
      <c r="U1043" s="21">
        <v>0.0</v>
      </c>
      <c r="V1043" s="25">
        <v>0.0</v>
      </c>
      <c r="W1043" s="23">
        <v>0.0</v>
      </c>
      <c r="X1043" s="23"/>
      <c r="Y1043" s="21">
        <v>0.0</v>
      </c>
      <c r="Z1043" s="21">
        <v>0.0</v>
      </c>
      <c r="AA1043" s="25">
        <v>0.0</v>
      </c>
      <c r="AB1043" s="23">
        <v>0.0</v>
      </c>
      <c r="AC1043" s="24">
        <v>0.0</v>
      </c>
      <c r="AD1043" s="21">
        <v>0.0</v>
      </c>
      <c r="AE1043" s="21">
        <v>0.0</v>
      </c>
      <c r="AF1043" s="25">
        <v>0.0</v>
      </c>
      <c r="AG1043" s="23">
        <v>0.0</v>
      </c>
      <c r="AH1043" s="27">
        <v>0.0</v>
      </c>
      <c r="AI1043" s="21">
        <v>0.0</v>
      </c>
      <c r="AJ1043" s="21">
        <v>0.0</v>
      </c>
    </row>
    <row r="1044" hidden="1">
      <c r="A1044" s="26"/>
      <c r="B1044" s="26"/>
      <c r="C1044" s="26"/>
      <c r="D1044" s="26"/>
      <c r="E1044" s="26"/>
      <c r="F1044" s="21">
        <v>0.0</v>
      </c>
      <c r="G1044" s="22">
        <v>0.0</v>
      </c>
      <c r="H1044" s="23"/>
      <c r="I1044" s="23">
        <v>0.1</v>
      </c>
      <c r="J1044" s="23">
        <v>0.0</v>
      </c>
      <c r="K1044" s="24">
        <v>0.0</v>
      </c>
      <c r="L1044" s="25">
        <v>0.0</v>
      </c>
      <c r="M1044" s="23">
        <v>0.0</v>
      </c>
      <c r="N1044" s="26"/>
      <c r="O1044" s="21">
        <v>0.0</v>
      </c>
      <c r="P1044" s="21">
        <v>0.0</v>
      </c>
      <c r="Q1044" s="25">
        <v>0.0</v>
      </c>
      <c r="R1044" s="23">
        <v>0.0</v>
      </c>
      <c r="S1044" s="27">
        <v>0.0</v>
      </c>
      <c r="T1044" s="21">
        <v>0.0</v>
      </c>
      <c r="U1044" s="21">
        <v>0.0</v>
      </c>
      <c r="V1044" s="25">
        <v>0.0</v>
      </c>
      <c r="W1044" s="23">
        <v>0.0</v>
      </c>
      <c r="X1044" s="23"/>
      <c r="Y1044" s="21">
        <v>0.0</v>
      </c>
      <c r="Z1044" s="21">
        <v>0.0</v>
      </c>
      <c r="AA1044" s="25">
        <v>0.0</v>
      </c>
      <c r="AB1044" s="23">
        <v>0.0</v>
      </c>
      <c r="AC1044" s="24">
        <v>0.0</v>
      </c>
      <c r="AD1044" s="21">
        <v>0.0</v>
      </c>
      <c r="AE1044" s="21">
        <v>0.0</v>
      </c>
      <c r="AF1044" s="25">
        <v>0.0</v>
      </c>
      <c r="AG1044" s="23">
        <v>0.0</v>
      </c>
      <c r="AH1044" s="27">
        <v>0.0</v>
      </c>
      <c r="AI1044" s="21">
        <v>0.0</v>
      </c>
      <c r="AJ1044" s="21">
        <v>0.0</v>
      </c>
    </row>
    <row r="1045" hidden="1">
      <c r="A1045" s="26"/>
      <c r="B1045" s="26"/>
      <c r="C1045" s="26"/>
      <c r="D1045" s="26"/>
      <c r="E1045" s="26"/>
      <c r="F1045" s="21">
        <v>0.0</v>
      </c>
      <c r="G1045" s="22">
        <v>0.0</v>
      </c>
      <c r="H1045" s="23"/>
      <c r="I1045" s="23">
        <v>0.1</v>
      </c>
      <c r="J1045" s="23">
        <v>0.0</v>
      </c>
      <c r="K1045" s="24">
        <v>0.0</v>
      </c>
      <c r="L1045" s="25">
        <v>0.0</v>
      </c>
      <c r="M1045" s="23">
        <v>0.0</v>
      </c>
      <c r="N1045" s="26"/>
      <c r="O1045" s="21">
        <v>0.0</v>
      </c>
      <c r="P1045" s="21">
        <v>0.0</v>
      </c>
      <c r="Q1045" s="25">
        <v>0.0</v>
      </c>
      <c r="R1045" s="23">
        <v>0.0</v>
      </c>
      <c r="S1045" s="27">
        <v>0.0</v>
      </c>
      <c r="T1045" s="21">
        <v>0.0</v>
      </c>
      <c r="U1045" s="21">
        <v>0.0</v>
      </c>
      <c r="V1045" s="25">
        <v>0.0</v>
      </c>
      <c r="W1045" s="23">
        <v>0.0</v>
      </c>
      <c r="X1045" s="23"/>
      <c r="Y1045" s="21">
        <v>0.0</v>
      </c>
      <c r="Z1045" s="21">
        <v>0.0</v>
      </c>
      <c r="AA1045" s="25">
        <v>0.0</v>
      </c>
      <c r="AB1045" s="23">
        <v>0.0</v>
      </c>
      <c r="AC1045" s="24">
        <v>0.0</v>
      </c>
      <c r="AD1045" s="21">
        <v>0.0</v>
      </c>
      <c r="AE1045" s="21">
        <v>0.0</v>
      </c>
      <c r="AF1045" s="25">
        <v>0.0</v>
      </c>
      <c r="AG1045" s="23">
        <v>0.0</v>
      </c>
      <c r="AH1045" s="27">
        <v>0.0</v>
      </c>
      <c r="AI1045" s="21">
        <v>0.0</v>
      </c>
      <c r="AJ1045" s="21">
        <v>0.0</v>
      </c>
    </row>
    <row r="1046" hidden="1">
      <c r="A1046" s="26"/>
      <c r="B1046" s="26"/>
      <c r="C1046" s="26"/>
      <c r="D1046" s="26"/>
      <c r="E1046" s="26"/>
      <c r="F1046" s="21">
        <v>0.0</v>
      </c>
      <c r="G1046" s="22">
        <v>0.0</v>
      </c>
      <c r="H1046" s="23"/>
      <c r="I1046" s="23">
        <v>0.1</v>
      </c>
      <c r="J1046" s="23">
        <v>0.0</v>
      </c>
      <c r="K1046" s="24">
        <v>0.0</v>
      </c>
      <c r="L1046" s="25">
        <v>0.0</v>
      </c>
      <c r="M1046" s="23">
        <v>0.0</v>
      </c>
      <c r="N1046" s="26"/>
      <c r="O1046" s="21">
        <v>0.0</v>
      </c>
      <c r="P1046" s="21">
        <v>0.0</v>
      </c>
      <c r="Q1046" s="25">
        <v>0.0</v>
      </c>
      <c r="R1046" s="23">
        <v>0.0</v>
      </c>
      <c r="S1046" s="27">
        <v>0.0</v>
      </c>
      <c r="T1046" s="21">
        <v>0.0</v>
      </c>
      <c r="U1046" s="21">
        <v>0.0</v>
      </c>
      <c r="V1046" s="25">
        <v>0.0</v>
      </c>
      <c r="W1046" s="23">
        <v>0.0</v>
      </c>
      <c r="X1046" s="23"/>
      <c r="Y1046" s="21">
        <v>0.0</v>
      </c>
      <c r="Z1046" s="21">
        <v>0.0</v>
      </c>
      <c r="AA1046" s="25">
        <v>0.0</v>
      </c>
      <c r="AB1046" s="23">
        <v>0.0</v>
      </c>
      <c r="AC1046" s="24">
        <v>0.0</v>
      </c>
      <c r="AD1046" s="21">
        <v>0.0</v>
      </c>
      <c r="AE1046" s="21">
        <v>0.0</v>
      </c>
      <c r="AF1046" s="25">
        <v>0.0</v>
      </c>
      <c r="AG1046" s="23">
        <v>0.0</v>
      </c>
      <c r="AH1046" s="27">
        <v>0.0</v>
      </c>
      <c r="AI1046" s="21">
        <v>0.0</v>
      </c>
      <c r="AJ1046" s="21">
        <v>0.0</v>
      </c>
    </row>
    <row r="1047" hidden="1">
      <c r="A1047" s="26"/>
      <c r="B1047" s="26"/>
      <c r="C1047" s="26"/>
      <c r="D1047" s="26"/>
      <c r="E1047" s="26"/>
      <c r="F1047" s="21">
        <v>0.0</v>
      </c>
      <c r="G1047" s="22">
        <v>0.0</v>
      </c>
      <c r="H1047" s="23"/>
      <c r="I1047" s="23">
        <v>0.1</v>
      </c>
      <c r="J1047" s="23">
        <v>0.0</v>
      </c>
      <c r="K1047" s="24">
        <v>0.0</v>
      </c>
      <c r="L1047" s="25">
        <v>0.0</v>
      </c>
      <c r="M1047" s="23">
        <v>0.0</v>
      </c>
      <c r="N1047" s="26"/>
      <c r="O1047" s="21">
        <v>0.0</v>
      </c>
      <c r="P1047" s="21">
        <v>0.0</v>
      </c>
      <c r="Q1047" s="25">
        <v>0.0</v>
      </c>
      <c r="R1047" s="23">
        <v>0.0</v>
      </c>
      <c r="S1047" s="27">
        <v>0.0</v>
      </c>
      <c r="T1047" s="21">
        <v>0.0</v>
      </c>
      <c r="U1047" s="21">
        <v>0.0</v>
      </c>
      <c r="V1047" s="25">
        <v>0.0</v>
      </c>
      <c r="W1047" s="23">
        <v>0.0</v>
      </c>
      <c r="X1047" s="23"/>
      <c r="Y1047" s="21">
        <v>0.0</v>
      </c>
      <c r="Z1047" s="21">
        <v>0.0</v>
      </c>
      <c r="AA1047" s="25">
        <v>0.0</v>
      </c>
      <c r="AB1047" s="23">
        <v>0.0</v>
      </c>
      <c r="AC1047" s="24">
        <v>0.0</v>
      </c>
      <c r="AD1047" s="21">
        <v>0.0</v>
      </c>
      <c r="AE1047" s="21">
        <v>0.0</v>
      </c>
      <c r="AF1047" s="25">
        <v>0.0</v>
      </c>
      <c r="AG1047" s="23">
        <v>0.0</v>
      </c>
      <c r="AH1047" s="27">
        <v>0.0</v>
      </c>
      <c r="AI1047" s="21">
        <v>0.0</v>
      </c>
      <c r="AJ1047" s="21">
        <v>0.0</v>
      </c>
    </row>
    <row r="1048" hidden="1">
      <c r="A1048" s="26"/>
      <c r="B1048" s="26"/>
      <c r="C1048" s="26"/>
      <c r="D1048" s="26"/>
      <c r="E1048" s="26"/>
      <c r="F1048" s="21">
        <v>0.0</v>
      </c>
      <c r="G1048" s="22">
        <v>0.0</v>
      </c>
      <c r="H1048" s="23"/>
      <c r="I1048" s="23">
        <v>0.1</v>
      </c>
      <c r="J1048" s="23">
        <v>0.0</v>
      </c>
      <c r="K1048" s="24">
        <v>0.0</v>
      </c>
      <c r="L1048" s="25">
        <v>0.0</v>
      </c>
      <c r="M1048" s="23">
        <v>0.0</v>
      </c>
      <c r="N1048" s="26"/>
      <c r="O1048" s="21">
        <v>0.0</v>
      </c>
      <c r="P1048" s="21">
        <v>0.0</v>
      </c>
      <c r="Q1048" s="25">
        <v>0.0</v>
      </c>
      <c r="R1048" s="23">
        <v>0.0</v>
      </c>
      <c r="S1048" s="27">
        <v>0.0</v>
      </c>
      <c r="T1048" s="21">
        <v>0.0</v>
      </c>
      <c r="U1048" s="21">
        <v>0.0</v>
      </c>
      <c r="V1048" s="25">
        <v>0.0</v>
      </c>
      <c r="W1048" s="23">
        <v>0.0</v>
      </c>
      <c r="X1048" s="23"/>
      <c r="Y1048" s="21">
        <v>0.0</v>
      </c>
      <c r="Z1048" s="21">
        <v>0.0</v>
      </c>
      <c r="AA1048" s="25">
        <v>0.0</v>
      </c>
      <c r="AB1048" s="23">
        <v>0.0</v>
      </c>
      <c r="AC1048" s="24">
        <v>0.0</v>
      </c>
      <c r="AD1048" s="21">
        <v>0.0</v>
      </c>
      <c r="AE1048" s="21">
        <v>0.0</v>
      </c>
      <c r="AF1048" s="25">
        <v>0.0</v>
      </c>
      <c r="AG1048" s="23">
        <v>0.0</v>
      </c>
      <c r="AH1048" s="27">
        <v>0.0</v>
      </c>
      <c r="AI1048" s="21">
        <v>0.0</v>
      </c>
      <c r="AJ1048" s="21">
        <v>0.0</v>
      </c>
    </row>
    <row r="1049" hidden="1">
      <c r="A1049" s="26"/>
      <c r="B1049" s="26"/>
      <c r="C1049" s="26"/>
      <c r="D1049" s="26"/>
      <c r="E1049" s="26"/>
      <c r="F1049" s="21">
        <v>0.0</v>
      </c>
      <c r="G1049" s="22">
        <v>0.0</v>
      </c>
      <c r="H1049" s="23"/>
      <c r="I1049" s="23">
        <v>0.1</v>
      </c>
      <c r="J1049" s="23">
        <v>0.0</v>
      </c>
      <c r="K1049" s="24">
        <v>0.0</v>
      </c>
      <c r="L1049" s="25">
        <v>0.0</v>
      </c>
      <c r="M1049" s="23">
        <v>0.0</v>
      </c>
      <c r="N1049" s="26"/>
      <c r="O1049" s="21">
        <v>0.0</v>
      </c>
      <c r="P1049" s="21">
        <v>0.0</v>
      </c>
      <c r="Q1049" s="25">
        <v>0.0</v>
      </c>
      <c r="R1049" s="23">
        <v>0.0</v>
      </c>
      <c r="S1049" s="27">
        <v>0.0</v>
      </c>
      <c r="T1049" s="21">
        <v>0.0</v>
      </c>
      <c r="U1049" s="21">
        <v>0.0</v>
      </c>
      <c r="V1049" s="25">
        <v>0.0</v>
      </c>
      <c r="W1049" s="23">
        <v>0.0</v>
      </c>
      <c r="X1049" s="23"/>
      <c r="Y1049" s="21">
        <v>0.0</v>
      </c>
      <c r="Z1049" s="21">
        <v>0.0</v>
      </c>
      <c r="AA1049" s="25">
        <v>0.0</v>
      </c>
      <c r="AB1049" s="23">
        <v>0.0</v>
      </c>
      <c r="AC1049" s="24">
        <v>0.0</v>
      </c>
      <c r="AD1049" s="21">
        <v>0.0</v>
      </c>
      <c r="AE1049" s="21">
        <v>0.0</v>
      </c>
      <c r="AF1049" s="25">
        <v>0.0</v>
      </c>
      <c r="AG1049" s="23">
        <v>0.0</v>
      </c>
      <c r="AH1049" s="27">
        <v>0.0</v>
      </c>
      <c r="AI1049" s="21">
        <v>0.0</v>
      </c>
      <c r="AJ1049" s="21">
        <v>0.0</v>
      </c>
    </row>
    <row r="1050" hidden="1">
      <c r="A1050" s="26"/>
      <c r="B1050" s="26"/>
      <c r="C1050" s="26"/>
      <c r="D1050" s="26"/>
      <c r="E1050" s="26"/>
      <c r="F1050" s="21">
        <v>0.0</v>
      </c>
      <c r="G1050" s="22">
        <v>0.0</v>
      </c>
      <c r="H1050" s="23"/>
      <c r="I1050" s="23">
        <v>0.1</v>
      </c>
      <c r="J1050" s="23">
        <v>0.0</v>
      </c>
      <c r="K1050" s="24">
        <v>0.0</v>
      </c>
      <c r="L1050" s="25">
        <v>0.0</v>
      </c>
      <c r="M1050" s="23">
        <v>0.0</v>
      </c>
      <c r="N1050" s="26"/>
      <c r="O1050" s="21">
        <v>0.0</v>
      </c>
      <c r="P1050" s="21">
        <v>0.0</v>
      </c>
      <c r="Q1050" s="25">
        <v>0.0</v>
      </c>
      <c r="R1050" s="23">
        <v>0.0</v>
      </c>
      <c r="S1050" s="27">
        <v>0.0</v>
      </c>
      <c r="T1050" s="21">
        <v>0.0</v>
      </c>
      <c r="U1050" s="21">
        <v>0.0</v>
      </c>
      <c r="V1050" s="25">
        <v>0.0</v>
      </c>
      <c r="W1050" s="23">
        <v>0.0</v>
      </c>
      <c r="X1050" s="23"/>
      <c r="Y1050" s="21">
        <v>0.0</v>
      </c>
      <c r="Z1050" s="21">
        <v>0.0</v>
      </c>
      <c r="AA1050" s="25">
        <v>0.0</v>
      </c>
      <c r="AB1050" s="23">
        <v>0.0</v>
      </c>
      <c r="AC1050" s="24">
        <v>0.0</v>
      </c>
      <c r="AD1050" s="21">
        <v>0.0</v>
      </c>
      <c r="AE1050" s="21">
        <v>0.0</v>
      </c>
      <c r="AF1050" s="25">
        <v>0.0</v>
      </c>
      <c r="AG1050" s="23">
        <v>0.0</v>
      </c>
      <c r="AH1050" s="27">
        <v>0.0</v>
      </c>
      <c r="AI1050" s="21">
        <v>0.0</v>
      </c>
      <c r="AJ1050" s="21">
        <v>0.0</v>
      </c>
    </row>
    <row r="1051" hidden="1">
      <c r="A1051" s="26"/>
      <c r="B1051" s="26"/>
      <c r="C1051" s="26"/>
      <c r="D1051" s="26"/>
      <c r="E1051" s="26"/>
      <c r="F1051" s="21">
        <v>0.0</v>
      </c>
      <c r="G1051" s="22">
        <v>0.0</v>
      </c>
      <c r="H1051" s="23"/>
      <c r="I1051" s="23">
        <v>0.1</v>
      </c>
      <c r="J1051" s="23">
        <v>0.0</v>
      </c>
      <c r="K1051" s="24">
        <v>0.0</v>
      </c>
      <c r="L1051" s="25">
        <v>0.0</v>
      </c>
      <c r="M1051" s="23">
        <v>0.0</v>
      </c>
      <c r="N1051" s="26"/>
      <c r="O1051" s="21">
        <v>0.0</v>
      </c>
      <c r="P1051" s="21">
        <v>0.0</v>
      </c>
      <c r="Q1051" s="25">
        <v>0.0</v>
      </c>
      <c r="R1051" s="23">
        <v>0.0</v>
      </c>
      <c r="S1051" s="27">
        <v>0.0</v>
      </c>
      <c r="T1051" s="21">
        <v>0.0</v>
      </c>
      <c r="U1051" s="21">
        <v>0.0</v>
      </c>
      <c r="V1051" s="25">
        <v>0.0</v>
      </c>
      <c r="W1051" s="23">
        <v>0.0</v>
      </c>
      <c r="X1051" s="23"/>
      <c r="Y1051" s="21">
        <v>0.0</v>
      </c>
      <c r="Z1051" s="21">
        <v>0.0</v>
      </c>
      <c r="AA1051" s="25">
        <v>0.0</v>
      </c>
      <c r="AB1051" s="23">
        <v>0.0</v>
      </c>
      <c r="AC1051" s="24">
        <v>0.0</v>
      </c>
      <c r="AD1051" s="21">
        <v>0.0</v>
      </c>
      <c r="AE1051" s="21">
        <v>0.0</v>
      </c>
      <c r="AF1051" s="25">
        <v>0.0</v>
      </c>
      <c r="AG1051" s="23">
        <v>0.0</v>
      </c>
      <c r="AH1051" s="27">
        <v>0.0</v>
      </c>
      <c r="AI1051" s="21">
        <v>0.0</v>
      </c>
      <c r="AJ1051" s="21">
        <v>0.0</v>
      </c>
    </row>
    <row r="1052" hidden="1">
      <c r="A1052" s="26"/>
      <c r="B1052" s="26"/>
      <c r="C1052" s="26"/>
      <c r="D1052" s="26"/>
      <c r="E1052" s="26"/>
      <c r="F1052" s="21">
        <v>0.0</v>
      </c>
      <c r="G1052" s="22">
        <v>0.0</v>
      </c>
      <c r="H1052" s="23"/>
      <c r="I1052" s="23">
        <v>0.1</v>
      </c>
      <c r="J1052" s="23">
        <v>0.0</v>
      </c>
      <c r="K1052" s="24">
        <v>0.0</v>
      </c>
      <c r="L1052" s="25">
        <v>0.0</v>
      </c>
      <c r="M1052" s="23">
        <v>0.0</v>
      </c>
      <c r="N1052" s="26"/>
      <c r="O1052" s="21">
        <v>0.0</v>
      </c>
      <c r="P1052" s="21">
        <v>0.0</v>
      </c>
      <c r="Q1052" s="25">
        <v>0.0</v>
      </c>
      <c r="R1052" s="23">
        <v>0.0</v>
      </c>
      <c r="S1052" s="27">
        <v>0.0</v>
      </c>
      <c r="T1052" s="21">
        <v>0.0</v>
      </c>
      <c r="U1052" s="21">
        <v>0.0</v>
      </c>
      <c r="V1052" s="25">
        <v>0.0</v>
      </c>
      <c r="W1052" s="23">
        <v>0.0</v>
      </c>
      <c r="X1052" s="23"/>
      <c r="Y1052" s="21">
        <v>0.0</v>
      </c>
      <c r="Z1052" s="21">
        <v>0.0</v>
      </c>
      <c r="AA1052" s="25">
        <v>0.0</v>
      </c>
      <c r="AB1052" s="23">
        <v>0.0</v>
      </c>
      <c r="AC1052" s="24">
        <v>0.0</v>
      </c>
      <c r="AD1052" s="21">
        <v>0.0</v>
      </c>
      <c r="AE1052" s="21">
        <v>0.0</v>
      </c>
      <c r="AF1052" s="25">
        <v>0.0</v>
      </c>
      <c r="AG1052" s="23">
        <v>0.0</v>
      </c>
      <c r="AH1052" s="27">
        <v>0.0</v>
      </c>
      <c r="AI1052" s="21">
        <v>0.0</v>
      </c>
      <c r="AJ1052" s="21">
        <v>0.0</v>
      </c>
    </row>
    <row r="1053" hidden="1">
      <c r="A1053" s="26"/>
      <c r="B1053" s="26"/>
      <c r="C1053" s="26"/>
      <c r="D1053" s="26"/>
      <c r="E1053" s="26"/>
      <c r="F1053" s="21">
        <v>0.0</v>
      </c>
      <c r="G1053" s="22">
        <v>0.0</v>
      </c>
      <c r="H1053" s="23"/>
      <c r="I1053" s="23">
        <v>0.1</v>
      </c>
      <c r="J1053" s="23">
        <v>0.0</v>
      </c>
      <c r="K1053" s="24">
        <v>0.0</v>
      </c>
      <c r="L1053" s="25">
        <v>0.0</v>
      </c>
      <c r="M1053" s="23">
        <v>0.0</v>
      </c>
      <c r="N1053" s="26"/>
      <c r="O1053" s="21">
        <v>0.0</v>
      </c>
      <c r="P1053" s="21">
        <v>0.0</v>
      </c>
      <c r="Q1053" s="25">
        <v>0.0</v>
      </c>
      <c r="R1053" s="23">
        <v>0.0</v>
      </c>
      <c r="S1053" s="27">
        <v>0.0</v>
      </c>
      <c r="T1053" s="21">
        <v>0.0</v>
      </c>
      <c r="U1053" s="21">
        <v>0.0</v>
      </c>
      <c r="V1053" s="25">
        <v>0.0</v>
      </c>
      <c r="W1053" s="23">
        <v>0.0</v>
      </c>
      <c r="X1053" s="23"/>
      <c r="Y1053" s="21">
        <v>0.0</v>
      </c>
      <c r="Z1053" s="21">
        <v>0.0</v>
      </c>
      <c r="AA1053" s="25">
        <v>0.0</v>
      </c>
      <c r="AB1053" s="23">
        <v>0.0</v>
      </c>
      <c r="AC1053" s="24">
        <v>0.0</v>
      </c>
      <c r="AD1053" s="21">
        <v>0.0</v>
      </c>
      <c r="AE1053" s="21">
        <v>0.0</v>
      </c>
      <c r="AF1053" s="25">
        <v>0.0</v>
      </c>
      <c r="AG1053" s="23">
        <v>0.0</v>
      </c>
      <c r="AH1053" s="27">
        <v>0.0</v>
      </c>
      <c r="AI1053" s="21">
        <v>0.0</v>
      </c>
      <c r="AJ1053" s="21">
        <v>0.0</v>
      </c>
    </row>
    <row r="1054" hidden="1">
      <c r="A1054" s="26"/>
      <c r="B1054" s="26"/>
      <c r="C1054" s="26"/>
      <c r="D1054" s="26"/>
      <c r="E1054" s="26"/>
      <c r="F1054" s="21">
        <v>0.0</v>
      </c>
      <c r="G1054" s="22">
        <v>0.0</v>
      </c>
      <c r="H1054" s="23"/>
      <c r="I1054" s="23">
        <v>0.1</v>
      </c>
      <c r="J1054" s="23">
        <v>0.0</v>
      </c>
      <c r="K1054" s="24">
        <v>0.0</v>
      </c>
      <c r="L1054" s="25">
        <v>0.0</v>
      </c>
      <c r="M1054" s="23">
        <v>0.0</v>
      </c>
      <c r="N1054" s="26"/>
      <c r="O1054" s="21">
        <v>0.0</v>
      </c>
      <c r="P1054" s="21">
        <v>0.0</v>
      </c>
      <c r="Q1054" s="25">
        <v>0.0</v>
      </c>
      <c r="R1054" s="23">
        <v>0.0</v>
      </c>
      <c r="S1054" s="27">
        <v>0.0</v>
      </c>
      <c r="T1054" s="21">
        <v>0.0</v>
      </c>
      <c r="U1054" s="21">
        <v>0.0</v>
      </c>
      <c r="V1054" s="25">
        <v>0.0</v>
      </c>
      <c r="W1054" s="23">
        <v>0.0</v>
      </c>
      <c r="X1054" s="23"/>
      <c r="Y1054" s="21">
        <v>0.0</v>
      </c>
      <c r="Z1054" s="21">
        <v>0.0</v>
      </c>
      <c r="AA1054" s="25">
        <v>0.0</v>
      </c>
      <c r="AB1054" s="23">
        <v>0.0</v>
      </c>
      <c r="AC1054" s="24">
        <v>0.0</v>
      </c>
      <c r="AD1054" s="21">
        <v>0.0</v>
      </c>
      <c r="AE1054" s="21">
        <v>0.0</v>
      </c>
      <c r="AF1054" s="25">
        <v>0.0</v>
      </c>
      <c r="AG1054" s="23">
        <v>0.0</v>
      </c>
      <c r="AH1054" s="27">
        <v>0.0</v>
      </c>
      <c r="AI1054" s="21">
        <v>0.0</v>
      </c>
      <c r="AJ1054" s="21">
        <v>0.0</v>
      </c>
    </row>
    <row r="1055" hidden="1">
      <c r="A1055" s="26"/>
      <c r="B1055" s="26"/>
      <c r="C1055" s="26"/>
      <c r="D1055" s="26"/>
      <c r="E1055" s="26"/>
      <c r="F1055" s="21">
        <v>0.0</v>
      </c>
      <c r="G1055" s="22">
        <v>0.0</v>
      </c>
      <c r="H1055" s="23"/>
      <c r="I1055" s="23">
        <v>0.1</v>
      </c>
      <c r="J1055" s="23">
        <v>0.0</v>
      </c>
      <c r="K1055" s="24">
        <v>0.0</v>
      </c>
      <c r="L1055" s="25">
        <v>0.0</v>
      </c>
      <c r="M1055" s="23">
        <v>0.0</v>
      </c>
      <c r="N1055" s="26"/>
      <c r="O1055" s="21">
        <v>0.0</v>
      </c>
      <c r="P1055" s="21">
        <v>0.0</v>
      </c>
      <c r="Q1055" s="25">
        <v>0.0</v>
      </c>
      <c r="R1055" s="23">
        <v>0.0</v>
      </c>
      <c r="S1055" s="27">
        <v>0.0</v>
      </c>
      <c r="T1055" s="21">
        <v>0.0</v>
      </c>
      <c r="U1055" s="21">
        <v>0.0</v>
      </c>
      <c r="V1055" s="25">
        <v>0.0</v>
      </c>
      <c r="W1055" s="23">
        <v>0.0</v>
      </c>
      <c r="X1055" s="23"/>
      <c r="Y1055" s="21">
        <v>0.0</v>
      </c>
      <c r="Z1055" s="21">
        <v>0.0</v>
      </c>
      <c r="AA1055" s="25">
        <v>0.0</v>
      </c>
      <c r="AB1055" s="23">
        <v>0.0</v>
      </c>
      <c r="AC1055" s="24">
        <v>0.0</v>
      </c>
      <c r="AD1055" s="21">
        <v>0.0</v>
      </c>
      <c r="AE1055" s="21">
        <v>0.0</v>
      </c>
      <c r="AF1055" s="25">
        <v>0.0</v>
      </c>
      <c r="AG1055" s="23">
        <v>0.0</v>
      </c>
      <c r="AH1055" s="27">
        <v>0.0</v>
      </c>
      <c r="AI1055" s="21">
        <v>0.0</v>
      </c>
      <c r="AJ1055" s="21">
        <v>0.0</v>
      </c>
    </row>
    <row r="1056" hidden="1">
      <c r="A1056" s="26"/>
      <c r="B1056" s="26"/>
      <c r="C1056" s="26"/>
      <c r="D1056" s="26"/>
      <c r="E1056" s="26"/>
      <c r="F1056" s="21">
        <v>0.0</v>
      </c>
      <c r="G1056" s="22">
        <v>0.0</v>
      </c>
      <c r="H1056" s="23"/>
      <c r="I1056" s="23">
        <v>0.1</v>
      </c>
      <c r="J1056" s="23">
        <v>0.0</v>
      </c>
      <c r="K1056" s="24">
        <v>0.0</v>
      </c>
      <c r="L1056" s="25">
        <v>0.0</v>
      </c>
      <c r="M1056" s="23">
        <v>0.0</v>
      </c>
      <c r="N1056" s="26"/>
      <c r="O1056" s="21">
        <v>0.0</v>
      </c>
      <c r="P1056" s="21">
        <v>0.0</v>
      </c>
      <c r="Q1056" s="25">
        <v>0.0</v>
      </c>
      <c r="R1056" s="23">
        <v>0.0</v>
      </c>
      <c r="S1056" s="27">
        <v>0.0</v>
      </c>
      <c r="T1056" s="21">
        <v>0.0</v>
      </c>
      <c r="U1056" s="21">
        <v>0.0</v>
      </c>
      <c r="V1056" s="25">
        <v>0.0</v>
      </c>
      <c r="W1056" s="23">
        <v>0.0</v>
      </c>
      <c r="X1056" s="23"/>
      <c r="Y1056" s="21">
        <v>0.0</v>
      </c>
      <c r="Z1056" s="21">
        <v>0.0</v>
      </c>
      <c r="AA1056" s="25">
        <v>0.0</v>
      </c>
      <c r="AB1056" s="23">
        <v>0.0</v>
      </c>
      <c r="AC1056" s="24">
        <v>0.0</v>
      </c>
      <c r="AD1056" s="21">
        <v>0.0</v>
      </c>
      <c r="AE1056" s="21">
        <v>0.0</v>
      </c>
      <c r="AF1056" s="25">
        <v>0.0</v>
      </c>
      <c r="AG1056" s="23">
        <v>0.0</v>
      </c>
      <c r="AH1056" s="27">
        <v>0.0</v>
      </c>
      <c r="AI1056" s="21">
        <v>0.0</v>
      </c>
      <c r="AJ1056" s="21">
        <v>0.0</v>
      </c>
    </row>
    <row r="1057" hidden="1">
      <c r="A1057" s="26"/>
      <c r="B1057" s="26"/>
      <c r="C1057" s="26"/>
      <c r="D1057" s="26"/>
      <c r="E1057" s="26"/>
      <c r="F1057" s="21">
        <v>0.0</v>
      </c>
      <c r="G1057" s="22">
        <v>0.0</v>
      </c>
      <c r="H1057" s="23"/>
      <c r="I1057" s="23">
        <v>0.1</v>
      </c>
      <c r="J1057" s="23">
        <v>0.0</v>
      </c>
      <c r="K1057" s="24">
        <v>0.0</v>
      </c>
      <c r="L1057" s="25">
        <v>0.0</v>
      </c>
      <c r="M1057" s="23">
        <v>0.0</v>
      </c>
      <c r="N1057" s="26"/>
      <c r="O1057" s="21">
        <v>0.0</v>
      </c>
      <c r="P1057" s="21">
        <v>0.0</v>
      </c>
      <c r="Q1057" s="25">
        <v>0.0</v>
      </c>
      <c r="R1057" s="23">
        <v>0.0</v>
      </c>
      <c r="S1057" s="27">
        <v>0.0</v>
      </c>
      <c r="T1057" s="21">
        <v>0.0</v>
      </c>
      <c r="U1057" s="21">
        <v>0.0</v>
      </c>
      <c r="V1057" s="25">
        <v>0.0</v>
      </c>
      <c r="W1057" s="23">
        <v>0.0</v>
      </c>
      <c r="X1057" s="23"/>
      <c r="Y1057" s="21">
        <v>0.0</v>
      </c>
      <c r="Z1057" s="21">
        <v>0.0</v>
      </c>
      <c r="AA1057" s="25">
        <v>0.0</v>
      </c>
      <c r="AB1057" s="23">
        <v>0.0</v>
      </c>
      <c r="AC1057" s="24">
        <v>0.0</v>
      </c>
      <c r="AD1057" s="21">
        <v>0.0</v>
      </c>
      <c r="AE1057" s="21">
        <v>0.0</v>
      </c>
      <c r="AF1057" s="25">
        <v>0.0</v>
      </c>
      <c r="AG1057" s="23">
        <v>0.0</v>
      </c>
      <c r="AH1057" s="27">
        <v>0.0</v>
      </c>
      <c r="AI1057" s="21">
        <v>0.0</v>
      </c>
      <c r="AJ1057" s="21">
        <v>0.0</v>
      </c>
    </row>
    <row r="1058" hidden="1">
      <c r="A1058" s="26"/>
      <c r="B1058" s="26"/>
      <c r="C1058" s="26"/>
      <c r="D1058" s="26"/>
      <c r="E1058" s="26"/>
      <c r="F1058" s="21">
        <v>0.0</v>
      </c>
      <c r="G1058" s="22">
        <v>0.0</v>
      </c>
      <c r="H1058" s="23"/>
      <c r="I1058" s="23">
        <v>0.1</v>
      </c>
      <c r="J1058" s="23">
        <v>0.0</v>
      </c>
      <c r="K1058" s="24">
        <v>0.0</v>
      </c>
      <c r="L1058" s="25">
        <v>0.0</v>
      </c>
      <c r="M1058" s="23">
        <v>0.0</v>
      </c>
      <c r="N1058" s="26"/>
      <c r="O1058" s="21">
        <v>0.0</v>
      </c>
      <c r="P1058" s="21">
        <v>0.0</v>
      </c>
      <c r="Q1058" s="25">
        <v>0.0</v>
      </c>
      <c r="R1058" s="23">
        <v>0.0</v>
      </c>
      <c r="S1058" s="27">
        <v>0.0</v>
      </c>
      <c r="T1058" s="21">
        <v>0.0</v>
      </c>
      <c r="U1058" s="21">
        <v>0.0</v>
      </c>
      <c r="V1058" s="25">
        <v>0.0</v>
      </c>
      <c r="W1058" s="23">
        <v>0.0</v>
      </c>
      <c r="X1058" s="23"/>
      <c r="Y1058" s="21">
        <v>0.0</v>
      </c>
      <c r="Z1058" s="21">
        <v>0.0</v>
      </c>
      <c r="AA1058" s="25">
        <v>0.0</v>
      </c>
      <c r="AB1058" s="23">
        <v>0.0</v>
      </c>
      <c r="AC1058" s="24">
        <v>0.0</v>
      </c>
      <c r="AD1058" s="21">
        <v>0.0</v>
      </c>
      <c r="AE1058" s="21">
        <v>0.0</v>
      </c>
      <c r="AF1058" s="25">
        <v>0.0</v>
      </c>
      <c r="AG1058" s="23">
        <v>0.0</v>
      </c>
      <c r="AH1058" s="27">
        <v>0.0</v>
      </c>
      <c r="AI1058" s="21">
        <v>0.0</v>
      </c>
      <c r="AJ1058" s="21">
        <v>0.0</v>
      </c>
    </row>
    <row r="1059" hidden="1">
      <c r="A1059" s="26"/>
      <c r="B1059" s="26"/>
      <c r="C1059" s="26"/>
      <c r="D1059" s="26"/>
      <c r="E1059" s="26"/>
      <c r="F1059" s="21">
        <v>0.0</v>
      </c>
      <c r="G1059" s="22">
        <v>0.0</v>
      </c>
      <c r="H1059" s="23"/>
      <c r="I1059" s="23">
        <v>0.1</v>
      </c>
      <c r="J1059" s="23">
        <v>0.0</v>
      </c>
      <c r="K1059" s="24">
        <v>0.0</v>
      </c>
      <c r="L1059" s="25">
        <v>0.0</v>
      </c>
      <c r="M1059" s="23">
        <v>0.0</v>
      </c>
      <c r="N1059" s="26"/>
      <c r="O1059" s="21">
        <v>0.0</v>
      </c>
      <c r="P1059" s="21">
        <v>0.0</v>
      </c>
      <c r="Q1059" s="25">
        <v>0.0</v>
      </c>
      <c r="R1059" s="23">
        <v>0.0</v>
      </c>
      <c r="S1059" s="27">
        <v>0.0</v>
      </c>
      <c r="T1059" s="21">
        <v>0.0</v>
      </c>
      <c r="U1059" s="21">
        <v>0.0</v>
      </c>
      <c r="V1059" s="25">
        <v>0.0</v>
      </c>
      <c r="W1059" s="23">
        <v>0.0</v>
      </c>
      <c r="X1059" s="23"/>
      <c r="Y1059" s="21">
        <v>0.0</v>
      </c>
      <c r="Z1059" s="21">
        <v>0.0</v>
      </c>
      <c r="AA1059" s="25">
        <v>0.0</v>
      </c>
      <c r="AB1059" s="23">
        <v>0.0</v>
      </c>
      <c r="AC1059" s="24">
        <v>0.0</v>
      </c>
      <c r="AD1059" s="21">
        <v>0.0</v>
      </c>
      <c r="AE1059" s="21">
        <v>0.0</v>
      </c>
      <c r="AF1059" s="25">
        <v>0.0</v>
      </c>
      <c r="AG1059" s="23">
        <v>0.0</v>
      </c>
      <c r="AH1059" s="27">
        <v>0.0</v>
      </c>
      <c r="AI1059" s="21">
        <v>0.0</v>
      </c>
      <c r="AJ1059" s="21">
        <v>0.0</v>
      </c>
    </row>
    <row r="1060" hidden="1">
      <c r="A1060" s="26"/>
      <c r="B1060" s="26"/>
      <c r="C1060" s="26"/>
      <c r="D1060" s="26"/>
      <c r="E1060" s="26"/>
      <c r="F1060" s="21">
        <v>0.0</v>
      </c>
      <c r="G1060" s="22">
        <v>0.0</v>
      </c>
      <c r="H1060" s="23"/>
      <c r="I1060" s="23">
        <v>0.1</v>
      </c>
      <c r="J1060" s="23">
        <v>0.0</v>
      </c>
      <c r="K1060" s="24">
        <v>0.0</v>
      </c>
      <c r="L1060" s="25">
        <v>0.0</v>
      </c>
      <c r="M1060" s="23">
        <v>0.0</v>
      </c>
      <c r="N1060" s="26"/>
      <c r="O1060" s="21">
        <v>0.0</v>
      </c>
      <c r="P1060" s="21">
        <v>0.0</v>
      </c>
      <c r="Q1060" s="25">
        <v>0.0</v>
      </c>
      <c r="R1060" s="23">
        <v>0.0</v>
      </c>
      <c r="S1060" s="27">
        <v>0.0</v>
      </c>
      <c r="T1060" s="21">
        <v>0.0</v>
      </c>
      <c r="U1060" s="21">
        <v>0.0</v>
      </c>
      <c r="V1060" s="25">
        <v>0.0</v>
      </c>
      <c r="W1060" s="23">
        <v>0.0</v>
      </c>
      <c r="X1060" s="23"/>
      <c r="Y1060" s="21">
        <v>0.0</v>
      </c>
      <c r="Z1060" s="21">
        <v>0.0</v>
      </c>
      <c r="AA1060" s="25">
        <v>0.0</v>
      </c>
      <c r="AB1060" s="23">
        <v>0.0</v>
      </c>
      <c r="AC1060" s="24">
        <v>0.0</v>
      </c>
      <c r="AD1060" s="21">
        <v>0.0</v>
      </c>
      <c r="AE1060" s="21">
        <v>0.0</v>
      </c>
      <c r="AF1060" s="25">
        <v>0.0</v>
      </c>
      <c r="AG1060" s="23">
        <v>0.0</v>
      </c>
      <c r="AH1060" s="27">
        <v>0.0</v>
      </c>
      <c r="AI1060" s="21">
        <v>0.0</v>
      </c>
      <c r="AJ1060" s="21">
        <v>0.0</v>
      </c>
    </row>
    <row r="1061" hidden="1">
      <c r="A1061" s="26"/>
      <c r="B1061" s="26"/>
      <c r="C1061" s="26"/>
      <c r="D1061" s="26"/>
      <c r="E1061" s="26"/>
      <c r="F1061" s="21">
        <v>0.0</v>
      </c>
      <c r="G1061" s="22">
        <v>0.0</v>
      </c>
      <c r="H1061" s="23"/>
      <c r="I1061" s="23">
        <v>0.1</v>
      </c>
      <c r="J1061" s="23">
        <v>0.0</v>
      </c>
      <c r="K1061" s="24">
        <v>0.0</v>
      </c>
      <c r="L1061" s="25">
        <v>0.0</v>
      </c>
      <c r="M1061" s="23">
        <v>0.0</v>
      </c>
      <c r="N1061" s="26"/>
      <c r="O1061" s="21">
        <v>0.0</v>
      </c>
      <c r="P1061" s="21">
        <v>0.0</v>
      </c>
      <c r="Q1061" s="25">
        <v>0.0</v>
      </c>
      <c r="R1061" s="23">
        <v>0.0</v>
      </c>
      <c r="S1061" s="27">
        <v>0.0</v>
      </c>
      <c r="T1061" s="21">
        <v>0.0</v>
      </c>
      <c r="U1061" s="21">
        <v>0.0</v>
      </c>
      <c r="V1061" s="25">
        <v>0.0</v>
      </c>
      <c r="W1061" s="23">
        <v>0.0</v>
      </c>
      <c r="X1061" s="23"/>
      <c r="Y1061" s="21">
        <v>0.0</v>
      </c>
      <c r="Z1061" s="21">
        <v>0.0</v>
      </c>
      <c r="AA1061" s="25">
        <v>0.0</v>
      </c>
      <c r="AB1061" s="23">
        <v>0.0</v>
      </c>
      <c r="AC1061" s="24">
        <v>0.0</v>
      </c>
      <c r="AD1061" s="21">
        <v>0.0</v>
      </c>
      <c r="AE1061" s="21">
        <v>0.0</v>
      </c>
      <c r="AF1061" s="25">
        <v>0.0</v>
      </c>
      <c r="AG1061" s="23">
        <v>0.0</v>
      </c>
      <c r="AH1061" s="27">
        <v>0.0</v>
      </c>
      <c r="AI1061" s="21">
        <v>0.0</v>
      </c>
      <c r="AJ1061" s="21">
        <v>0.0</v>
      </c>
    </row>
    <row r="1062" hidden="1">
      <c r="A1062" s="26"/>
      <c r="B1062" s="26"/>
      <c r="C1062" s="26"/>
      <c r="D1062" s="26"/>
      <c r="E1062" s="26"/>
      <c r="F1062" s="21">
        <v>0.0</v>
      </c>
      <c r="G1062" s="22">
        <v>0.0</v>
      </c>
      <c r="H1062" s="23"/>
      <c r="I1062" s="23">
        <v>0.1</v>
      </c>
      <c r="J1062" s="23">
        <v>0.0</v>
      </c>
      <c r="K1062" s="24">
        <v>0.0</v>
      </c>
      <c r="L1062" s="25">
        <v>0.0</v>
      </c>
      <c r="M1062" s="23">
        <v>0.0</v>
      </c>
      <c r="N1062" s="26"/>
      <c r="O1062" s="21">
        <v>0.0</v>
      </c>
      <c r="P1062" s="21">
        <v>0.0</v>
      </c>
      <c r="Q1062" s="25">
        <v>0.0</v>
      </c>
      <c r="R1062" s="23">
        <v>0.0</v>
      </c>
      <c r="S1062" s="27">
        <v>0.0</v>
      </c>
      <c r="T1062" s="21">
        <v>0.0</v>
      </c>
      <c r="U1062" s="21">
        <v>0.0</v>
      </c>
      <c r="V1062" s="25">
        <v>0.0</v>
      </c>
      <c r="W1062" s="23">
        <v>0.0</v>
      </c>
      <c r="X1062" s="23"/>
      <c r="Y1062" s="21">
        <v>0.0</v>
      </c>
      <c r="Z1062" s="21">
        <v>0.0</v>
      </c>
      <c r="AA1062" s="25">
        <v>0.0</v>
      </c>
      <c r="AB1062" s="23">
        <v>0.0</v>
      </c>
      <c r="AC1062" s="24">
        <v>0.0</v>
      </c>
      <c r="AD1062" s="21">
        <v>0.0</v>
      </c>
      <c r="AE1062" s="21">
        <v>0.0</v>
      </c>
      <c r="AF1062" s="25">
        <v>0.0</v>
      </c>
      <c r="AG1062" s="23">
        <v>0.0</v>
      </c>
      <c r="AH1062" s="27">
        <v>0.0</v>
      </c>
      <c r="AI1062" s="21">
        <v>0.0</v>
      </c>
      <c r="AJ1062" s="21">
        <v>0.0</v>
      </c>
    </row>
    <row r="1063" hidden="1">
      <c r="A1063" s="26"/>
      <c r="B1063" s="26"/>
      <c r="C1063" s="26"/>
      <c r="D1063" s="26"/>
      <c r="E1063" s="26"/>
      <c r="F1063" s="21">
        <v>0.0</v>
      </c>
      <c r="G1063" s="22">
        <v>0.0</v>
      </c>
      <c r="H1063" s="23"/>
      <c r="I1063" s="23">
        <v>0.1</v>
      </c>
      <c r="J1063" s="23">
        <v>0.0</v>
      </c>
      <c r="K1063" s="24">
        <v>0.0</v>
      </c>
      <c r="L1063" s="25">
        <v>0.0</v>
      </c>
      <c r="M1063" s="23">
        <v>0.0</v>
      </c>
      <c r="N1063" s="26"/>
      <c r="O1063" s="21">
        <v>0.0</v>
      </c>
      <c r="P1063" s="21">
        <v>0.0</v>
      </c>
      <c r="Q1063" s="25">
        <v>0.0</v>
      </c>
      <c r="R1063" s="23">
        <v>0.0</v>
      </c>
      <c r="S1063" s="27">
        <v>0.0</v>
      </c>
      <c r="T1063" s="21">
        <v>0.0</v>
      </c>
      <c r="U1063" s="21">
        <v>0.0</v>
      </c>
      <c r="V1063" s="25">
        <v>0.0</v>
      </c>
      <c r="W1063" s="23">
        <v>0.0</v>
      </c>
      <c r="X1063" s="23"/>
      <c r="Y1063" s="21">
        <v>0.0</v>
      </c>
      <c r="Z1063" s="21">
        <v>0.0</v>
      </c>
      <c r="AA1063" s="25">
        <v>0.0</v>
      </c>
      <c r="AB1063" s="23">
        <v>0.0</v>
      </c>
      <c r="AC1063" s="24">
        <v>0.0</v>
      </c>
      <c r="AD1063" s="21">
        <v>0.0</v>
      </c>
      <c r="AE1063" s="21">
        <v>0.0</v>
      </c>
      <c r="AF1063" s="25">
        <v>0.0</v>
      </c>
      <c r="AG1063" s="23">
        <v>0.0</v>
      </c>
      <c r="AH1063" s="27">
        <v>0.0</v>
      </c>
      <c r="AI1063" s="21">
        <v>0.0</v>
      </c>
      <c r="AJ1063" s="21">
        <v>0.0</v>
      </c>
    </row>
    <row r="1064" hidden="1">
      <c r="A1064" s="26"/>
      <c r="B1064" s="26"/>
      <c r="C1064" s="26"/>
      <c r="D1064" s="26"/>
      <c r="E1064" s="26"/>
      <c r="F1064" s="21">
        <v>0.0</v>
      </c>
      <c r="G1064" s="22">
        <v>0.0</v>
      </c>
      <c r="H1064" s="23"/>
      <c r="I1064" s="23">
        <v>0.1</v>
      </c>
      <c r="J1064" s="23">
        <v>0.0</v>
      </c>
      <c r="K1064" s="24">
        <v>0.0</v>
      </c>
      <c r="L1064" s="25">
        <v>0.0</v>
      </c>
      <c r="M1064" s="23">
        <v>0.0</v>
      </c>
      <c r="N1064" s="26"/>
      <c r="O1064" s="21">
        <v>0.0</v>
      </c>
      <c r="P1064" s="21">
        <v>0.0</v>
      </c>
      <c r="Q1064" s="25">
        <v>0.0</v>
      </c>
      <c r="R1064" s="23">
        <v>0.0</v>
      </c>
      <c r="S1064" s="27">
        <v>0.0</v>
      </c>
      <c r="T1064" s="21">
        <v>0.0</v>
      </c>
      <c r="U1064" s="21">
        <v>0.0</v>
      </c>
      <c r="V1064" s="25">
        <v>0.0</v>
      </c>
      <c r="W1064" s="23">
        <v>0.0</v>
      </c>
      <c r="X1064" s="23"/>
      <c r="Y1064" s="21">
        <v>0.0</v>
      </c>
      <c r="Z1064" s="21">
        <v>0.0</v>
      </c>
      <c r="AA1064" s="25">
        <v>0.0</v>
      </c>
      <c r="AB1064" s="23">
        <v>0.0</v>
      </c>
      <c r="AC1064" s="24">
        <v>0.0</v>
      </c>
      <c r="AD1064" s="21">
        <v>0.0</v>
      </c>
      <c r="AE1064" s="21">
        <v>0.0</v>
      </c>
      <c r="AF1064" s="25">
        <v>0.0</v>
      </c>
      <c r="AG1064" s="23">
        <v>0.0</v>
      </c>
      <c r="AH1064" s="27">
        <v>0.0</v>
      </c>
      <c r="AI1064" s="21">
        <v>0.0</v>
      </c>
      <c r="AJ1064" s="21">
        <v>0.0</v>
      </c>
    </row>
    <row r="1065" hidden="1">
      <c r="A1065" s="26"/>
      <c r="B1065" s="26"/>
      <c r="C1065" s="26"/>
      <c r="D1065" s="26"/>
      <c r="E1065" s="26"/>
      <c r="F1065" s="21">
        <v>0.0</v>
      </c>
      <c r="G1065" s="22">
        <v>0.0</v>
      </c>
      <c r="H1065" s="23"/>
      <c r="I1065" s="23">
        <v>0.1</v>
      </c>
      <c r="J1065" s="23">
        <v>0.0</v>
      </c>
      <c r="K1065" s="24">
        <v>0.0</v>
      </c>
      <c r="L1065" s="25">
        <v>0.0</v>
      </c>
      <c r="M1065" s="23">
        <v>0.0</v>
      </c>
      <c r="N1065" s="26"/>
      <c r="O1065" s="21">
        <v>0.0</v>
      </c>
      <c r="P1065" s="21">
        <v>0.0</v>
      </c>
      <c r="Q1065" s="25">
        <v>0.0</v>
      </c>
      <c r="R1065" s="23">
        <v>0.0</v>
      </c>
      <c r="S1065" s="27">
        <v>0.0</v>
      </c>
      <c r="T1065" s="21">
        <v>0.0</v>
      </c>
      <c r="U1065" s="21">
        <v>0.0</v>
      </c>
      <c r="V1065" s="25">
        <v>0.0</v>
      </c>
      <c r="W1065" s="23">
        <v>0.0</v>
      </c>
      <c r="X1065" s="23"/>
      <c r="Y1065" s="21">
        <v>0.0</v>
      </c>
      <c r="Z1065" s="21">
        <v>0.0</v>
      </c>
      <c r="AA1065" s="25">
        <v>0.0</v>
      </c>
      <c r="AB1065" s="23">
        <v>0.0</v>
      </c>
      <c r="AC1065" s="24">
        <v>0.0</v>
      </c>
      <c r="AD1065" s="21">
        <v>0.0</v>
      </c>
      <c r="AE1065" s="21">
        <v>0.0</v>
      </c>
      <c r="AF1065" s="25">
        <v>0.0</v>
      </c>
      <c r="AG1065" s="23">
        <v>0.0</v>
      </c>
      <c r="AH1065" s="27">
        <v>0.0</v>
      </c>
      <c r="AI1065" s="21">
        <v>0.0</v>
      </c>
      <c r="AJ1065" s="21">
        <v>0.0</v>
      </c>
    </row>
    <row r="1066" hidden="1">
      <c r="A1066" s="26"/>
      <c r="B1066" s="26"/>
      <c r="C1066" s="26"/>
      <c r="D1066" s="26"/>
      <c r="E1066" s="26"/>
      <c r="F1066" s="21">
        <v>0.0</v>
      </c>
      <c r="G1066" s="22">
        <v>0.0</v>
      </c>
      <c r="H1066" s="23"/>
      <c r="I1066" s="23">
        <v>0.1</v>
      </c>
      <c r="J1066" s="23">
        <v>0.0</v>
      </c>
      <c r="K1066" s="24">
        <v>0.0</v>
      </c>
      <c r="L1066" s="25">
        <v>0.0</v>
      </c>
      <c r="M1066" s="23">
        <v>0.0</v>
      </c>
      <c r="N1066" s="26"/>
      <c r="O1066" s="21">
        <v>0.0</v>
      </c>
      <c r="P1066" s="21">
        <v>0.0</v>
      </c>
      <c r="Q1066" s="25">
        <v>0.0</v>
      </c>
      <c r="R1066" s="23">
        <v>0.0</v>
      </c>
      <c r="S1066" s="27">
        <v>0.0</v>
      </c>
      <c r="T1066" s="21">
        <v>0.0</v>
      </c>
      <c r="U1066" s="21">
        <v>0.0</v>
      </c>
      <c r="V1066" s="25">
        <v>0.0</v>
      </c>
      <c r="W1066" s="23">
        <v>0.0</v>
      </c>
      <c r="X1066" s="23"/>
      <c r="Y1066" s="21">
        <v>0.0</v>
      </c>
      <c r="Z1066" s="21">
        <v>0.0</v>
      </c>
      <c r="AA1066" s="25">
        <v>0.0</v>
      </c>
      <c r="AB1066" s="23">
        <v>0.0</v>
      </c>
      <c r="AC1066" s="24">
        <v>0.0</v>
      </c>
      <c r="AD1066" s="21">
        <v>0.0</v>
      </c>
      <c r="AE1066" s="21">
        <v>0.0</v>
      </c>
      <c r="AF1066" s="25">
        <v>0.0</v>
      </c>
      <c r="AG1066" s="23">
        <v>0.0</v>
      </c>
      <c r="AH1066" s="27">
        <v>0.0</v>
      </c>
      <c r="AI1066" s="21">
        <v>0.0</v>
      </c>
      <c r="AJ1066" s="21">
        <v>0.0</v>
      </c>
    </row>
    <row r="1067" hidden="1">
      <c r="A1067" s="26"/>
      <c r="B1067" s="26"/>
      <c r="C1067" s="26"/>
      <c r="D1067" s="26"/>
      <c r="E1067" s="26"/>
      <c r="F1067" s="21">
        <v>0.0</v>
      </c>
      <c r="G1067" s="22">
        <v>0.0</v>
      </c>
      <c r="H1067" s="23"/>
      <c r="I1067" s="23">
        <v>0.1</v>
      </c>
      <c r="J1067" s="23">
        <v>0.0</v>
      </c>
      <c r="K1067" s="24">
        <v>0.0</v>
      </c>
      <c r="L1067" s="25">
        <v>0.0</v>
      </c>
      <c r="M1067" s="23">
        <v>0.0</v>
      </c>
      <c r="N1067" s="26"/>
      <c r="O1067" s="21">
        <v>0.0</v>
      </c>
      <c r="P1067" s="21">
        <v>0.0</v>
      </c>
      <c r="Q1067" s="25">
        <v>0.0</v>
      </c>
      <c r="R1067" s="23">
        <v>0.0</v>
      </c>
      <c r="S1067" s="27">
        <v>0.0</v>
      </c>
      <c r="T1067" s="21">
        <v>0.0</v>
      </c>
      <c r="U1067" s="21">
        <v>0.0</v>
      </c>
      <c r="V1067" s="25">
        <v>0.0</v>
      </c>
      <c r="W1067" s="23">
        <v>0.0</v>
      </c>
      <c r="X1067" s="23"/>
      <c r="Y1067" s="21">
        <v>0.0</v>
      </c>
      <c r="Z1067" s="21">
        <v>0.0</v>
      </c>
      <c r="AA1067" s="25">
        <v>0.0</v>
      </c>
      <c r="AB1067" s="23">
        <v>0.0</v>
      </c>
      <c r="AC1067" s="24">
        <v>0.0</v>
      </c>
      <c r="AD1067" s="21">
        <v>0.0</v>
      </c>
      <c r="AE1067" s="21">
        <v>0.0</v>
      </c>
      <c r="AF1067" s="25">
        <v>0.0</v>
      </c>
      <c r="AG1067" s="23">
        <v>0.0</v>
      </c>
      <c r="AH1067" s="27">
        <v>0.0</v>
      </c>
      <c r="AI1067" s="21">
        <v>0.0</v>
      </c>
      <c r="AJ1067" s="21">
        <v>0.0</v>
      </c>
    </row>
    <row r="1068" hidden="1">
      <c r="A1068" s="26"/>
      <c r="B1068" s="26"/>
      <c r="C1068" s="26"/>
      <c r="D1068" s="26"/>
      <c r="E1068" s="26"/>
      <c r="F1068" s="21">
        <v>0.0</v>
      </c>
      <c r="G1068" s="22">
        <v>0.0</v>
      </c>
      <c r="H1068" s="23"/>
      <c r="I1068" s="23">
        <v>0.1</v>
      </c>
      <c r="J1068" s="23">
        <v>0.0</v>
      </c>
      <c r="K1068" s="24">
        <v>0.0</v>
      </c>
      <c r="L1068" s="25">
        <v>0.0</v>
      </c>
      <c r="M1068" s="23">
        <v>0.0</v>
      </c>
      <c r="N1068" s="26"/>
      <c r="O1068" s="21">
        <v>0.0</v>
      </c>
      <c r="P1068" s="21">
        <v>0.0</v>
      </c>
      <c r="Q1068" s="25">
        <v>0.0</v>
      </c>
      <c r="R1068" s="23">
        <v>0.0</v>
      </c>
      <c r="S1068" s="27">
        <v>0.0</v>
      </c>
      <c r="T1068" s="21">
        <v>0.0</v>
      </c>
      <c r="U1068" s="21">
        <v>0.0</v>
      </c>
      <c r="V1068" s="25">
        <v>0.0</v>
      </c>
      <c r="W1068" s="23">
        <v>0.0</v>
      </c>
      <c r="X1068" s="23"/>
      <c r="Y1068" s="21">
        <v>0.0</v>
      </c>
      <c r="Z1068" s="21">
        <v>0.0</v>
      </c>
      <c r="AA1068" s="25">
        <v>0.0</v>
      </c>
      <c r="AB1068" s="23">
        <v>0.0</v>
      </c>
      <c r="AC1068" s="24">
        <v>0.0</v>
      </c>
      <c r="AD1068" s="21">
        <v>0.0</v>
      </c>
      <c r="AE1068" s="21">
        <v>0.0</v>
      </c>
      <c r="AF1068" s="25">
        <v>0.0</v>
      </c>
      <c r="AG1068" s="23">
        <v>0.0</v>
      </c>
      <c r="AH1068" s="27">
        <v>0.0</v>
      </c>
      <c r="AI1068" s="21">
        <v>0.0</v>
      </c>
      <c r="AJ1068" s="21">
        <v>0.0</v>
      </c>
    </row>
    <row r="1069" hidden="1">
      <c r="A1069" s="26"/>
      <c r="B1069" s="26"/>
      <c r="C1069" s="26"/>
      <c r="D1069" s="26"/>
      <c r="E1069" s="26"/>
      <c r="F1069" s="21">
        <v>0.0</v>
      </c>
      <c r="G1069" s="22">
        <v>0.0</v>
      </c>
      <c r="H1069" s="23"/>
      <c r="I1069" s="23">
        <v>0.1</v>
      </c>
      <c r="J1069" s="23">
        <v>0.0</v>
      </c>
      <c r="K1069" s="24">
        <v>0.0</v>
      </c>
      <c r="L1069" s="25">
        <v>0.0</v>
      </c>
      <c r="M1069" s="23">
        <v>0.0</v>
      </c>
      <c r="N1069" s="26"/>
      <c r="O1069" s="21">
        <v>0.0</v>
      </c>
      <c r="P1069" s="21">
        <v>0.0</v>
      </c>
      <c r="Q1069" s="25">
        <v>0.0</v>
      </c>
      <c r="R1069" s="23">
        <v>0.0</v>
      </c>
      <c r="S1069" s="27">
        <v>0.0</v>
      </c>
      <c r="T1069" s="21">
        <v>0.0</v>
      </c>
      <c r="U1069" s="21">
        <v>0.0</v>
      </c>
      <c r="V1069" s="25">
        <v>0.0</v>
      </c>
      <c r="W1069" s="23">
        <v>0.0</v>
      </c>
      <c r="X1069" s="23"/>
      <c r="Y1069" s="21">
        <v>0.0</v>
      </c>
      <c r="Z1069" s="21">
        <v>0.0</v>
      </c>
      <c r="AA1069" s="25">
        <v>0.0</v>
      </c>
      <c r="AB1069" s="23">
        <v>0.0</v>
      </c>
      <c r="AC1069" s="24">
        <v>0.0</v>
      </c>
      <c r="AD1069" s="21">
        <v>0.0</v>
      </c>
      <c r="AE1069" s="21">
        <v>0.0</v>
      </c>
      <c r="AF1069" s="25">
        <v>0.0</v>
      </c>
      <c r="AG1069" s="23">
        <v>0.0</v>
      </c>
      <c r="AH1069" s="27">
        <v>0.0</v>
      </c>
      <c r="AI1069" s="21">
        <v>0.0</v>
      </c>
      <c r="AJ1069" s="21">
        <v>0.0</v>
      </c>
    </row>
    <row r="1070" hidden="1">
      <c r="A1070" s="26"/>
      <c r="B1070" s="26"/>
      <c r="C1070" s="26"/>
      <c r="D1070" s="26"/>
      <c r="E1070" s="26"/>
      <c r="F1070" s="21">
        <v>0.0</v>
      </c>
      <c r="G1070" s="22">
        <v>0.0</v>
      </c>
      <c r="H1070" s="23"/>
      <c r="I1070" s="23">
        <v>0.1</v>
      </c>
      <c r="J1070" s="23">
        <v>0.0</v>
      </c>
      <c r="K1070" s="24">
        <v>0.0</v>
      </c>
      <c r="L1070" s="25">
        <v>0.0</v>
      </c>
      <c r="M1070" s="23">
        <v>0.0</v>
      </c>
      <c r="N1070" s="26"/>
      <c r="O1070" s="21">
        <v>0.0</v>
      </c>
      <c r="P1070" s="21">
        <v>0.0</v>
      </c>
      <c r="Q1070" s="25">
        <v>0.0</v>
      </c>
      <c r="R1070" s="23">
        <v>0.0</v>
      </c>
      <c r="S1070" s="27">
        <v>0.0</v>
      </c>
      <c r="T1070" s="21">
        <v>0.0</v>
      </c>
      <c r="U1070" s="21">
        <v>0.0</v>
      </c>
      <c r="V1070" s="25">
        <v>0.0</v>
      </c>
      <c r="W1070" s="23">
        <v>0.0</v>
      </c>
      <c r="X1070" s="23"/>
      <c r="Y1070" s="21">
        <v>0.0</v>
      </c>
      <c r="Z1070" s="21">
        <v>0.0</v>
      </c>
      <c r="AA1070" s="25">
        <v>0.0</v>
      </c>
      <c r="AB1070" s="23">
        <v>0.0</v>
      </c>
      <c r="AC1070" s="24">
        <v>0.0</v>
      </c>
      <c r="AD1070" s="21">
        <v>0.0</v>
      </c>
      <c r="AE1070" s="21">
        <v>0.0</v>
      </c>
      <c r="AF1070" s="25">
        <v>0.0</v>
      </c>
      <c r="AG1070" s="23">
        <v>0.0</v>
      </c>
      <c r="AH1070" s="27">
        <v>0.0</v>
      </c>
      <c r="AI1070" s="21">
        <v>0.0</v>
      </c>
      <c r="AJ1070" s="21">
        <v>0.0</v>
      </c>
    </row>
    <row r="1071" hidden="1">
      <c r="A1071" s="26"/>
      <c r="B1071" s="26"/>
      <c r="C1071" s="26"/>
      <c r="D1071" s="26"/>
      <c r="E1071" s="26"/>
      <c r="F1071" s="21">
        <v>0.0</v>
      </c>
      <c r="G1071" s="22">
        <v>0.0</v>
      </c>
      <c r="H1071" s="23"/>
      <c r="I1071" s="23">
        <v>0.1</v>
      </c>
      <c r="J1071" s="23">
        <v>0.0</v>
      </c>
      <c r="K1071" s="24">
        <v>0.0</v>
      </c>
      <c r="L1071" s="25">
        <v>0.0</v>
      </c>
      <c r="M1071" s="23">
        <v>0.0</v>
      </c>
      <c r="N1071" s="26"/>
      <c r="O1071" s="21">
        <v>0.0</v>
      </c>
      <c r="P1071" s="21">
        <v>0.0</v>
      </c>
      <c r="Q1071" s="25">
        <v>0.0</v>
      </c>
      <c r="R1071" s="23">
        <v>0.0</v>
      </c>
      <c r="S1071" s="27">
        <v>0.0</v>
      </c>
      <c r="T1071" s="21">
        <v>0.0</v>
      </c>
      <c r="U1071" s="21">
        <v>0.0</v>
      </c>
      <c r="V1071" s="25">
        <v>0.0</v>
      </c>
      <c r="W1071" s="23">
        <v>0.0</v>
      </c>
      <c r="X1071" s="23"/>
      <c r="Y1071" s="21">
        <v>0.0</v>
      </c>
      <c r="Z1071" s="21">
        <v>0.0</v>
      </c>
      <c r="AA1071" s="25">
        <v>0.0</v>
      </c>
      <c r="AB1071" s="23">
        <v>0.0</v>
      </c>
      <c r="AC1071" s="24">
        <v>0.0</v>
      </c>
      <c r="AD1071" s="21">
        <v>0.0</v>
      </c>
      <c r="AE1071" s="21">
        <v>0.0</v>
      </c>
      <c r="AF1071" s="25">
        <v>0.0</v>
      </c>
      <c r="AG1071" s="23">
        <v>0.0</v>
      </c>
      <c r="AH1071" s="27">
        <v>0.0</v>
      </c>
      <c r="AI1071" s="21">
        <v>0.0</v>
      </c>
      <c r="AJ1071" s="21">
        <v>0.0</v>
      </c>
    </row>
    <row r="1072" hidden="1">
      <c r="A1072" s="26"/>
      <c r="B1072" s="26"/>
      <c r="C1072" s="26"/>
      <c r="D1072" s="26"/>
      <c r="E1072" s="26"/>
      <c r="F1072" s="21">
        <v>0.0</v>
      </c>
      <c r="G1072" s="22">
        <v>0.0</v>
      </c>
      <c r="H1072" s="23"/>
      <c r="I1072" s="23">
        <v>0.1</v>
      </c>
      <c r="J1072" s="23">
        <v>0.0</v>
      </c>
      <c r="K1072" s="24">
        <v>0.0</v>
      </c>
      <c r="L1072" s="25">
        <v>0.0</v>
      </c>
      <c r="M1072" s="23">
        <v>0.0</v>
      </c>
      <c r="N1072" s="26"/>
      <c r="O1072" s="21">
        <v>0.0</v>
      </c>
      <c r="P1072" s="21">
        <v>0.0</v>
      </c>
      <c r="Q1072" s="25">
        <v>0.0</v>
      </c>
      <c r="R1072" s="23">
        <v>0.0</v>
      </c>
      <c r="S1072" s="27">
        <v>0.0</v>
      </c>
      <c r="T1072" s="21">
        <v>0.0</v>
      </c>
      <c r="U1072" s="21">
        <v>0.0</v>
      </c>
      <c r="V1072" s="25">
        <v>0.0</v>
      </c>
      <c r="W1072" s="23">
        <v>0.0</v>
      </c>
      <c r="X1072" s="23"/>
      <c r="Y1072" s="21">
        <v>0.0</v>
      </c>
      <c r="Z1072" s="21">
        <v>0.0</v>
      </c>
      <c r="AA1072" s="25">
        <v>0.0</v>
      </c>
      <c r="AB1072" s="23">
        <v>0.0</v>
      </c>
      <c r="AC1072" s="24">
        <v>0.0</v>
      </c>
      <c r="AD1072" s="21">
        <v>0.0</v>
      </c>
      <c r="AE1072" s="21">
        <v>0.0</v>
      </c>
      <c r="AF1072" s="25">
        <v>0.0</v>
      </c>
      <c r="AG1072" s="23">
        <v>0.0</v>
      </c>
      <c r="AH1072" s="27">
        <v>0.0</v>
      </c>
      <c r="AI1072" s="21">
        <v>0.0</v>
      </c>
      <c r="AJ1072" s="21">
        <v>0.0</v>
      </c>
    </row>
    <row r="1073" hidden="1">
      <c r="A1073" s="26"/>
      <c r="B1073" s="26"/>
      <c r="C1073" s="26"/>
      <c r="D1073" s="26"/>
      <c r="E1073" s="26"/>
      <c r="F1073" s="21">
        <v>0.0</v>
      </c>
      <c r="G1073" s="22">
        <v>0.0</v>
      </c>
      <c r="H1073" s="23"/>
      <c r="I1073" s="23">
        <v>0.1</v>
      </c>
      <c r="J1073" s="23">
        <v>0.0</v>
      </c>
      <c r="K1073" s="24">
        <v>0.0</v>
      </c>
      <c r="L1073" s="25">
        <v>0.0</v>
      </c>
      <c r="M1073" s="23">
        <v>0.0</v>
      </c>
      <c r="N1073" s="26"/>
      <c r="O1073" s="21">
        <v>0.0</v>
      </c>
      <c r="P1073" s="21">
        <v>0.0</v>
      </c>
      <c r="Q1073" s="25">
        <v>0.0</v>
      </c>
      <c r="R1073" s="23">
        <v>0.0</v>
      </c>
      <c r="S1073" s="27">
        <v>0.0</v>
      </c>
      <c r="T1073" s="21">
        <v>0.0</v>
      </c>
      <c r="U1073" s="21">
        <v>0.0</v>
      </c>
      <c r="V1073" s="25">
        <v>0.0</v>
      </c>
      <c r="W1073" s="23">
        <v>0.0</v>
      </c>
      <c r="X1073" s="23"/>
      <c r="Y1073" s="21">
        <v>0.0</v>
      </c>
      <c r="Z1073" s="21">
        <v>0.0</v>
      </c>
      <c r="AA1073" s="25">
        <v>0.0</v>
      </c>
      <c r="AB1073" s="23">
        <v>0.0</v>
      </c>
      <c r="AC1073" s="24">
        <v>0.0</v>
      </c>
      <c r="AD1073" s="21">
        <v>0.0</v>
      </c>
      <c r="AE1073" s="21">
        <v>0.0</v>
      </c>
      <c r="AF1073" s="25">
        <v>0.0</v>
      </c>
      <c r="AG1073" s="23">
        <v>0.0</v>
      </c>
      <c r="AH1073" s="27">
        <v>0.0</v>
      </c>
      <c r="AI1073" s="21">
        <v>0.0</v>
      </c>
      <c r="AJ1073" s="21">
        <v>0.0</v>
      </c>
    </row>
    <row r="1074" hidden="1">
      <c r="A1074" s="26"/>
      <c r="B1074" s="26"/>
      <c r="C1074" s="26"/>
      <c r="D1074" s="26"/>
      <c r="E1074" s="26"/>
      <c r="F1074" s="21">
        <v>0.0</v>
      </c>
      <c r="G1074" s="22">
        <v>0.0</v>
      </c>
      <c r="H1074" s="23"/>
      <c r="I1074" s="23">
        <v>0.1</v>
      </c>
      <c r="J1074" s="23">
        <v>0.0</v>
      </c>
      <c r="K1074" s="24">
        <v>0.0</v>
      </c>
      <c r="L1074" s="25">
        <v>0.0</v>
      </c>
      <c r="M1074" s="23">
        <v>0.0</v>
      </c>
      <c r="N1074" s="26"/>
      <c r="O1074" s="21">
        <v>0.0</v>
      </c>
      <c r="P1074" s="21">
        <v>0.0</v>
      </c>
      <c r="Q1074" s="25">
        <v>0.0</v>
      </c>
      <c r="R1074" s="23">
        <v>0.0</v>
      </c>
      <c r="S1074" s="27">
        <v>0.0</v>
      </c>
      <c r="T1074" s="21">
        <v>0.0</v>
      </c>
      <c r="U1074" s="21">
        <v>0.0</v>
      </c>
      <c r="V1074" s="25">
        <v>0.0</v>
      </c>
      <c r="W1074" s="23">
        <v>0.0</v>
      </c>
      <c r="X1074" s="23"/>
      <c r="Y1074" s="21">
        <v>0.0</v>
      </c>
      <c r="Z1074" s="21">
        <v>0.0</v>
      </c>
      <c r="AA1074" s="25">
        <v>0.0</v>
      </c>
      <c r="AB1074" s="23">
        <v>0.0</v>
      </c>
      <c r="AC1074" s="24">
        <v>0.0</v>
      </c>
      <c r="AD1074" s="21">
        <v>0.0</v>
      </c>
      <c r="AE1074" s="21">
        <v>0.0</v>
      </c>
      <c r="AF1074" s="25">
        <v>0.0</v>
      </c>
      <c r="AG1074" s="23">
        <v>0.0</v>
      </c>
      <c r="AH1074" s="27">
        <v>0.0</v>
      </c>
      <c r="AI1074" s="21">
        <v>0.0</v>
      </c>
      <c r="AJ1074" s="21">
        <v>0.0</v>
      </c>
    </row>
    <row r="1075" hidden="1">
      <c r="A1075" s="26"/>
      <c r="B1075" s="26"/>
      <c r="C1075" s="26"/>
      <c r="D1075" s="26"/>
      <c r="E1075" s="26"/>
      <c r="F1075" s="21">
        <v>0.0</v>
      </c>
      <c r="G1075" s="22">
        <v>0.0</v>
      </c>
      <c r="H1075" s="23"/>
      <c r="I1075" s="23">
        <v>0.1</v>
      </c>
      <c r="J1075" s="23">
        <v>0.0</v>
      </c>
      <c r="K1075" s="24">
        <v>0.0</v>
      </c>
      <c r="L1075" s="25">
        <v>0.0</v>
      </c>
      <c r="M1075" s="23">
        <v>0.0</v>
      </c>
      <c r="N1075" s="26"/>
      <c r="O1075" s="21">
        <v>0.0</v>
      </c>
      <c r="P1075" s="21">
        <v>0.0</v>
      </c>
      <c r="Q1075" s="25">
        <v>0.0</v>
      </c>
      <c r="R1075" s="23">
        <v>0.0</v>
      </c>
      <c r="S1075" s="27">
        <v>0.0</v>
      </c>
      <c r="T1075" s="21">
        <v>0.0</v>
      </c>
      <c r="U1075" s="21">
        <v>0.0</v>
      </c>
      <c r="V1075" s="25">
        <v>0.0</v>
      </c>
      <c r="W1075" s="23">
        <v>0.0</v>
      </c>
      <c r="X1075" s="23"/>
      <c r="Y1075" s="21">
        <v>0.0</v>
      </c>
      <c r="Z1075" s="21">
        <v>0.0</v>
      </c>
      <c r="AA1075" s="25">
        <v>0.0</v>
      </c>
      <c r="AB1075" s="23">
        <v>0.0</v>
      </c>
      <c r="AC1075" s="24">
        <v>0.0</v>
      </c>
      <c r="AD1075" s="21">
        <v>0.0</v>
      </c>
      <c r="AE1075" s="21">
        <v>0.0</v>
      </c>
      <c r="AF1075" s="25">
        <v>0.0</v>
      </c>
      <c r="AG1075" s="23">
        <v>0.0</v>
      </c>
      <c r="AH1075" s="27">
        <v>0.0</v>
      </c>
      <c r="AI1075" s="21">
        <v>0.0</v>
      </c>
      <c r="AJ1075" s="21">
        <v>0.0</v>
      </c>
    </row>
    <row r="1076" hidden="1">
      <c r="A1076" s="26"/>
      <c r="B1076" s="26"/>
      <c r="C1076" s="26"/>
      <c r="D1076" s="26"/>
      <c r="E1076" s="26"/>
      <c r="F1076" s="21">
        <v>0.0</v>
      </c>
      <c r="G1076" s="22">
        <v>0.0</v>
      </c>
      <c r="H1076" s="23"/>
      <c r="I1076" s="23">
        <v>0.1</v>
      </c>
      <c r="J1076" s="23">
        <v>0.0</v>
      </c>
      <c r="K1076" s="24">
        <v>0.0</v>
      </c>
      <c r="L1076" s="25">
        <v>0.0</v>
      </c>
      <c r="M1076" s="23">
        <v>0.0</v>
      </c>
      <c r="N1076" s="26"/>
      <c r="O1076" s="21">
        <v>0.0</v>
      </c>
      <c r="P1076" s="21">
        <v>0.0</v>
      </c>
      <c r="Q1076" s="25">
        <v>0.0</v>
      </c>
      <c r="R1076" s="23">
        <v>0.0</v>
      </c>
      <c r="S1076" s="27">
        <v>0.0</v>
      </c>
      <c r="T1076" s="21">
        <v>0.0</v>
      </c>
      <c r="U1076" s="21">
        <v>0.0</v>
      </c>
      <c r="V1076" s="25">
        <v>0.0</v>
      </c>
      <c r="W1076" s="23">
        <v>0.0</v>
      </c>
      <c r="X1076" s="23"/>
      <c r="Y1076" s="21">
        <v>0.0</v>
      </c>
      <c r="Z1076" s="21">
        <v>0.0</v>
      </c>
      <c r="AA1076" s="25">
        <v>0.0</v>
      </c>
      <c r="AB1076" s="23">
        <v>0.0</v>
      </c>
      <c r="AC1076" s="24">
        <v>0.0</v>
      </c>
      <c r="AD1076" s="21">
        <v>0.0</v>
      </c>
      <c r="AE1076" s="21">
        <v>0.0</v>
      </c>
      <c r="AF1076" s="25">
        <v>0.0</v>
      </c>
      <c r="AG1076" s="23">
        <v>0.0</v>
      </c>
      <c r="AH1076" s="27">
        <v>0.0</v>
      </c>
      <c r="AI1076" s="21">
        <v>0.0</v>
      </c>
      <c r="AJ1076" s="21">
        <v>0.0</v>
      </c>
    </row>
    <row r="1077" hidden="1">
      <c r="A1077" s="26"/>
      <c r="B1077" s="26"/>
      <c r="C1077" s="26"/>
      <c r="D1077" s="26"/>
      <c r="E1077" s="26"/>
      <c r="F1077" s="21">
        <v>0.0</v>
      </c>
      <c r="G1077" s="22">
        <v>0.0</v>
      </c>
      <c r="H1077" s="23"/>
      <c r="I1077" s="23">
        <v>0.1</v>
      </c>
      <c r="J1077" s="23">
        <v>0.0</v>
      </c>
      <c r="K1077" s="24">
        <v>0.0</v>
      </c>
      <c r="L1077" s="25">
        <v>0.0</v>
      </c>
      <c r="M1077" s="23">
        <v>0.0</v>
      </c>
      <c r="N1077" s="26"/>
      <c r="O1077" s="21">
        <v>0.0</v>
      </c>
      <c r="P1077" s="21">
        <v>0.0</v>
      </c>
      <c r="Q1077" s="25">
        <v>0.0</v>
      </c>
      <c r="R1077" s="23">
        <v>0.0</v>
      </c>
      <c r="S1077" s="27">
        <v>0.0</v>
      </c>
      <c r="T1077" s="21">
        <v>0.0</v>
      </c>
      <c r="U1077" s="21">
        <v>0.0</v>
      </c>
      <c r="V1077" s="25">
        <v>0.0</v>
      </c>
      <c r="W1077" s="23">
        <v>0.0</v>
      </c>
      <c r="X1077" s="23"/>
      <c r="Y1077" s="21">
        <v>0.0</v>
      </c>
      <c r="Z1077" s="21">
        <v>0.0</v>
      </c>
      <c r="AA1077" s="25">
        <v>0.0</v>
      </c>
      <c r="AB1077" s="23">
        <v>0.0</v>
      </c>
      <c r="AC1077" s="24">
        <v>0.0</v>
      </c>
      <c r="AD1077" s="21">
        <v>0.0</v>
      </c>
      <c r="AE1077" s="21">
        <v>0.0</v>
      </c>
      <c r="AF1077" s="25">
        <v>0.0</v>
      </c>
      <c r="AG1077" s="23">
        <v>0.0</v>
      </c>
      <c r="AH1077" s="27">
        <v>0.0</v>
      </c>
      <c r="AI1077" s="21">
        <v>0.0</v>
      </c>
      <c r="AJ1077" s="21">
        <v>0.0</v>
      </c>
    </row>
    <row r="1078" hidden="1">
      <c r="A1078" s="26"/>
      <c r="B1078" s="26"/>
      <c r="C1078" s="26"/>
      <c r="D1078" s="26"/>
      <c r="E1078" s="26"/>
      <c r="F1078" s="21">
        <v>0.0</v>
      </c>
      <c r="G1078" s="22">
        <v>0.0</v>
      </c>
      <c r="H1078" s="23"/>
      <c r="I1078" s="23">
        <v>0.1</v>
      </c>
      <c r="J1078" s="23">
        <v>0.0</v>
      </c>
      <c r="K1078" s="24">
        <v>0.0</v>
      </c>
      <c r="L1078" s="25">
        <v>0.0</v>
      </c>
      <c r="M1078" s="23">
        <v>0.0</v>
      </c>
      <c r="N1078" s="26"/>
      <c r="O1078" s="21">
        <v>0.0</v>
      </c>
      <c r="P1078" s="21">
        <v>0.0</v>
      </c>
      <c r="Q1078" s="25">
        <v>0.0</v>
      </c>
      <c r="R1078" s="23">
        <v>0.0</v>
      </c>
      <c r="S1078" s="27">
        <v>0.0</v>
      </c>
      <c r="T1078" s="21">
        <v>0.0</v>
      </c>
      <c r="U1078" s="21">
        <v>0.0</v>
      </c>
      <c r="V1078" s="25">
        <v>0.0</v>
      </c>
      <c r="W1078" s="23">
        <v>0.0</v>
      </c>
      <c r="X1078" s="23"/>
      <c r="Y1078" s="21">
        <v>0.0</v>
      </c>
      <c r="Z1078" s="21">
        <v>0.0</v>
      </c>
      <c r="AA1078" s="25">
        <v>0.0</v>
      </c>
      <c r="AB1078" s="23">
        <v>0.0</v>
      </c>
      <c r="AC1078" s="24">
        <v>0.0</v>
      </c>
      <c r="AD1078" s="21">
        <v>0.0</v>
      </c>
      <c r="AE1078" s="21">
        <v>0.0</v>
      </c>
      <c r="AF1078" s="25">
        <v>0.0</v>
      </c>
      <c r="AG1078" s="23">
        <v>0.0</v>
      </c>
      <c r="AH1078" s="27">
        <v>0.0</v>
      </c>
      <c r="AI1078" s="21">
        <v>0.0</v>
      </c>
      <c r="AJ1078" s="21">
        <v>0.0</v>
      </c>
    </row>
    <row r="1079" hidden="1">
      <c r="A1079" s="26"/>
      <c r="B1079" s="26"/>
      <c r="C1079" s="26"/>
      <c r="D1079" s="26"/>
      <c r="E1079" s="26"/>
      <c r="F1079" s="21">
        <v>0.0</v>
      </c>
      <c r="G1079" s="22">
        <v>0.0</v>
      </c>
      <c r="H1079" s="23"/>
      <c r="I1079" s="23">
        <v>0.1</v>
      </c>
      <c r="J1079" s="23">
        <v>0.0</v>
      </c>
      <c r="K1079" s="24">
        <v>0.0</v>
      </c>
      <c r="L1079" s="25">
        <v>0.0</v>
      </c>
      <c r="M1079" s="23">
        <v>0.0</v>
      </c>
      <c r="N1079" s="26"/>
      <c r="O1079" s="21">
        <v>0.0</v>
      </c>
      <c r="P1079" s="21">
        <v>0.0</v>
      </c>
      <c r="Q1079" s="25">
        <v>0.0</v>
      </c>
      <c r="R1079" s="23">
        <v>0.0</v>
      </c>
      <c r="S1079" s="27">
        <v>0.0</v>
      </c>
      <c r="T1079" s="21">
        <v>0.0</v>
      </c>
      <c r="U1079" s="21">
        <v>0.0</v>
      </c>
      <c r="V1079" s="25">
        <v>0.0</v>
      </c>
      <c r="W1079" s="23">
        <v>0.0</v>
      </c>
      <c r="X1079" s="23"/>
      <c r="Y1079" s="21">
        <v>0.0</v>
      </c>
      <c r="Z1079" s="21">
        <v>0.0</v>
      </c>
      <c r="AA1079" s="25">
        <v>0.0</v>
      </c>
      <c r="AB1079" s="23">
        <v>0.0</v>
      </c>
      <c r="AC1079" s="24">
        <v>0.0</v>
      </c>
      <c r="AD1079" s="21">
        <v>0.0</v>
      </c>
      <c r="AE1079" s="21">
        <v>0.0</v>
      </c>
      <c r="AF1079" s="25">
        <v>0.0</v>
      </c>
      <c r="AG1079" s="23">
        <v>0.0</v>
      </c>
      <c r="AH1079" s="27">
        <v>0.0</v>
      </c>
      <c r="AI1079" s="21">
        <v>0.0</v>
      </c>
      <c r="AJ1079" s="21">
        <v>0.0</v>
      </c>
    </row>
    <row r="1080" hidden="1">
      <c r="A1080" s="26"/>
      <c r="B1080" s="26"/>
      <c r="C1080" s="26"/>
      <c r="D1080" s="26"/>
      <c r="E1080" s="26"/>
      <c r="F1080" s="21">
        <v>0.0</v>
      </c>
      <c r="G1080" s="22">
        <v>0.0</v>
      </c>
      <c r="H1080" s="23"/>
      <c r="I1080" s="23">
        <v>0.1</v>
      </c>
      <c r="J1080" s="23">
        <v>0.0</v>
      </c>
      <c r="K1080" s="24">
        <v>0.0</v>
      </c>
      <c r="L1080" s="25">
        <v>0.0</v>
      </c>
      <c r="M1080" s="23">
        <v>0.0</v>
      </c>
      <c r="N1080" s="26"/>
      <c r="O1080" s="21">
        <v>0.0</v>
      </c>
      <c r="P1080" s="21">
        <v>0.0</v>
      </c>
      <c r="Q1080" s="25">
        <v>0.0</v>
      </c>
      <c r="R1080" s="23">
        <v>0.0</v>
      </c>
      <c r="S1080" s="27">
        <v>0.0</v>
      </c>
      <c r="T1080" s="21">
        <v>0.0</v>
      </c>
      <c r="U1080" s="21">
        <v>0.0</v>
      </c>
      <c r="V1080" s="25">
        <v>0.0</v>
      </c>
      <c r="W1080" s="23">
        <v>0.0</v>
      </c>
      <c r="X1080" s="23"/>
      <c r="Y1080" s="21">
        <v>0.0</v>
      </c>
      <c r="Z1080" s="21">
        <v>0.0</v>
      </c>
      <c r="AA1080" s="25">
        <v>0.0</v>
      </c>
      <c r="AB1080" s="23">
        <v>0.0</v>
      </c>
      <c r="AC1080" s="24">
        <v>0.0</v>
      </c>
      <c r="AD1080" s="21">
        <v>0.0</v>
      </c>
      <c r="AE1080" s="21">
        <v>0.0</v>
      </c>
      <c r="AF1080" s="25">
        <v>0.0</v>
      </c>
      <c r="AG1080" s="23">
        <v>0.0</v>
      </c>
      <c r="AH1080" s="27">
        <v>0.0</v>
      </c>
      <c r="AI1080" s="21">
        <v>0.0</v>
      </c>
      <c r="AJ1080" s="21">
        <v>0.0</v>
      </c>
    </row>
    <row r="1081" hidden="1">
      <c r="A1081" s="26"/>
      <c r="B1081" s="26"/>
      <c r="C1081" s="26"/>
      <c r="D1081" s="26"/>
      <c r="E1081" s="26"/>
      <c r="F1081" s="21">
        <v>0.0</v>
      </c>
      <c r="G1081" s="22">
        <v>0.0</v>
      </c>
      <c r="H1081" s="23"/>
      <c r="I1081" s="23">
        <v>0.1</v>
      </c>
      <c r="J1081" s="23">
        <v>0.0</v>
      </c>
      <c r="K1081" s="24">
        <v>0.0</v>
      </c>
      <c r="L1081" s="25">
        <v>0.0</v>
      </c>
      <c r="M1081" s="23">
        <v>0.0</v>
      </c>
      <c r="N1081" s="26"/>
      <c r="O1081" s="21">
        <v>0.0</v>
      </c>
      <c r="P1081" s="21">
        <v>0.0</v>
      </c>
      <c r="Q1081" s="25">
        <v>0.0</v>
      </c>
      <c r="R1081" s="23">
        <v>0.0</v>
      </c>
      <c r="S1081" s="27">
        <v>0.0</v>
      </c>
      <c r="T1081" s="21">
        <v>0.0</v>
      </c>
      <c r="U1081" s="21">
        <v>0.0</v>
      </c>
      <c r="V1081" s="25">
        <v>0.0</v>
      </c>
      <c r="W1081" s="23">
        <v>0.0</v>
      </c>
      <c r="X1081" s="23"/>
      <c r="Y1081" s="21">
        <v>0.0</v>
      </c>
      <c r="Z1081" s="21">
        <v>0.0</v>
      </c>
      <c r="AA1081" s="25">
        <v>0.0</v>
      </c>
      <c r="AB1081" s="23">
        <v>0.0</v>
      </c>
      <c r="AC1081" s="24">
        <v>0.0</v>
      </c>
      <c r="AD1081" s="21">
        <v>0.0</v>
      </c>
      <c r="AE1081" s="21">
        <v>0.0</v>
      </c>
      <c r="AF1081" s="25">
        <v>0.0</v>
      </c>
      <c r="AG1081" s="23">
        <v>0.0</v>
      </c>
      <c r="AH1081" s="27">
        <v>0.0</v>
      </c>
      <c r="AI1081" s="21">
        <v>0.0</v>
      </c>
      <c r="AJ1081" s="21">
        <v>0.0</v>
      </c>
    </row>
    <row r="1082" hidden="1">
      <c r="A1082" s="26"/>
      <c r="B1082" s="26"/>
      <c r="C1082" s="26"/>
      <c r="D1082" s="26"/>
      <c r="E1082" s="26"/>
      <c r="F1082" s="21">
        <v>0.0</v>
      </c>
      <c r="G1082" s="22">
        <v>0.0</v>
      </c>
      <c r="H1082" s="23"/>
      <c r="I1082" s="23">
        <v>0.1</v>
      </c>
      <c r="J1082" s="23">
        <v>0.0</v>
      </c>
      <c r="K1082" s="24">
        <v>0.0</v>
      </c>
      <c r="L1082" s="25">
        <v>0.0</v>
      </c>
      <c r="M1082" s="23">
        <v>0.0</v>
      </c>
      <c r="N1082" s="26"/>
      <c r="O1082" s="21">
        <v>0.0</v>
      </c>
      <c r="P1082" s="21">
        <v>0.0</v>
      </c>
      <c r="Q1082" s="25">
        <v>0.0</v>
      </c>
      <c r="R1082" s="23">
        <v>0.0</v>
      </c>
      <c r="S1082" s="27">
        <v>0.0</v>
      </c>
      <c r="T1082" s="21">
        <v>0.0</v>
      </c>
      <c r="U1082" s="21">
        <v>0.0</v>
      </c>
      <c r="V1082" s="25">
        <v>0.0</v>
      </c>
      <c r="W1082" s="23">
        <v>0.0</v>
      </c>
      <c r="X1082" s="23"/>
      <c r="Y1082" s="21">
        <v>0.0</v>
      </c>
      <c r="Z1082" s="21">
        <v>0.0</v>
      </c>
      <c r="AA1082" s="25">
        <v>0.0</v>
      </c>
      <c r="AB1082" s="23">
        <v>0.0</v>
      </c>
      <c r="AC1082" s="24">
        <v>0.0</v>
      </c>
      <c r="AD1082" s="21">
        <v>0.0</v>
      </c>
      <c r="AE1082" s="21">
        <v>0.0</v>
      </c>
      <c r="AF1082" s="25">
        <v>0.0</v>
      </c>
      <c r="AG1082" s="23">
        <v>0.0</v>
      </c>
      <c r="AH1082" s="27">
        <v>0.0</v>
      </c>
      <c r="AI1082" s="21">
        <v>0.0</v>
      </c>
      <c r="AJ1082" s="21">
        <v>0.0</v>
      </c>
    </row>
    <row r="1083" hidden="1">
      <c r="A1083" s="26"/>
      <c r="B1083" s="26"/>
      <c r="C1083" s="26"/>
      <c r="D1083" s="26"/>
      <c r="E1083" s="26"/>
      <c r="F1083" s="21">
        <v>0.0</v>
      </c>
      <c r="G1083" s="22">
        <v>0.0</v>
      </c>
      <c r="H1083" s="23"/>
      <c r="I1083" s="23">
        <v>0.1</v>
      </c>
      <c r="J1083" s="23">
        <v>0.0</v>
      </c>
      <c r="K1083" s="24">
        <v>0.0</v>
      </c>
      <c r="L1083" s="25">
        <v>0.0</v>
      </c>
      <c r="M1083" s="23">
        <v>0.0</v>
      </c>
      <c r="N1083" s="26"/>
      <c r="O1083" s="21">
        <v>0.0</v>
      </c>
      <c r="P1083" s="21">
        <v>0.0</v>
      </c>
      <c r="Q1083" s="25">
        <v>0.0</v>
      </c>
      <c r="R1083" s="23">
        <v>0.0</v>
      </c>
      <c r="S1083" s="27">
        <v>0.0</v>
      </c>
      <c r="T1083" s="21">
        <v>0.0</v>
      </c>
      <c r="U1083" s="21">
        <v>0.0</v>
      </c>
      <c r="V1083" s="25">
        <v>0.0</v>
      </c>
      <c r="W1083" s="23">
        <v>0.0</v>
      </c>
      <c r="X1083" s="23"/>
      <c r="Y1083" s="21">
        <v>0.0</v>
      </c>
      <c r="Z1083" s="21">
        <v>0.0</v>
      </c>
      <c r="AA1083" s="25">
        <v>0.0</v>
      </c>
      <c r="AB1083" s="23">
        <v>0.0</v>
      </c>
      <c r="AC1083" s="24">
        <v>0.0</v>
      </c>
      <c r="AD1083" s="21">
        <v>0.0</v>
      </c>
      <c r="AE1083" s="21">
        <v>0.0</v>
      </c>
      <c r="AF1083" s="25">
        <v>0.0</v>
      </c>
      <c r="AG1083" s="23">
        <v>0.0</v>
      </c>
      <c r="AH1083" s="27">
        <v>0.0</v>
      </c>
      <c r="AI1083" s="21">
        <v>0.0</v>
      </c>
      <c r="AJ1083" s="21">
        <v>0.0</v>
      </c>
    </row>
    <row r="1084" hidden="1">
      <c r="A1084" s="26"/>
      <c r="B1084" s="26"/>
      <c r="C1084" s="26"/>
      <c r="D1084" s="26"/>
      <c r="E1084" s="26"/>
      <c r="F1084" s="21">
        <v>0.0</v>
      </c>
      <c r="G1084" s="22">
        <v>0.0</v>
      </c>
      <c r="H1084" s="23"/>
      <c r="I1084" s="23">
        <v>0.1</v>
      </c>
      <c r="J1084" s="23">
        <v>0.0</v>
      </c>
      <c r="K1084" s="24">
        <v>0.0</v>
      </c>
      <c r="L1084" s="25">
        <v>0.0</v>
      </c>
      <c r="M1084" s="23">
        <v>0.0</v>
      </c>
      <c r="N1084" s="26"/>
      <c r="O1084" s="21">
        <v>0.0</v>
      </c>
      <c r="P1084" s="21">
        <v>0.0</v>
      </c>
      <c r="Q1084" s="25">
        <v>0.0</v>
      </c>
      <c r="R1084" s="23">
        <v>0.0</v>
      </c>
      <c r="S1084" s="27">
        <v>0.0</v>
      </c>
      <c r="T1084" s="21">
        <v>0.0</v>
      </c>
      <c r="U1084" s="21">
        <v>0.0</v>
      </c>
      <c r="V1084" s="25">
        <v>0.0</v>
      </c>
      <c r="W1084" s="23">
        <v>0.0</v>
      </c>
      <c r="X1084" s="23"/>
      <c r="Y1084" s="21">
        <v>0.0</v>
      </c>
      <c r="Z1084" s="21">
        <v>0.0</v>
      </c>
      <c r="AA1084" s="25">
        <v>0.0</v>
      </c>
      <c r="AB1084" s="23">
        <v>0.0</v>
      </c>
      <c r="AC1084" s="24">
        <v>0.0</v>
      </c>
      <c r="AD1084" s="21">
        <v>0.0</v>
      </c>
      <c r="AE1084" s="21">
        <v>0.0</v>
      </c>
      <c r="AF1084" s="25">
        <v>0.0</v>
      </c>
      <c r="AG1084" s="23">
        <v>0.0</v>
      </c>
      <c r="AH1084" s="27">
        <v>0.0</v>
      </c>
      <c r="AI1084" s="21">
        <v>0.0</v>
      </c>
      <c r="AJ1084" s="21">
        <v>0.0</v>
      </c>
    </row>
    <row r="1085" hidden="1">
      <c r="A1085" s="26"/>
      <c r="B1085" s="26"/>
      <c r="C1085" s="26"/>
      <c r="D1085" s="26"/>
      <c r="E1085" s="26"/>
      <c r="F1085" s="21">
        <v>0.0</v>
      </c>
      <c r="G1085" s="22">
        <v>0.0</v>
      </c>
      <c r="H1085" s="23"/>
      <c r="I1085" s="23">
        <v>0.1</v>
      </c>
      <c r="J1085" s="23">
        <v>0.0</v>
      </c>
      <c r="K1085" s="24">
        <v>0.0</v>
      </c>
      <c r="L1085" s="25">
        <v>0.0</v>
      </c>
      <c r="M1085" s="23">
        <v>0.0</v>
      </c>
      <c r="N1085" s="26"/>
      <c r="O1085" s="21">
        <v>0.0</v>
      </c>
      <c r="P1085" s="21">
        <v>0.0</v>
      </c>
      <c r="Q1085" s="25">
        <v>0.0</v>
      </c>
      <c r="R1085" s="23">
        <v>0.0</v>
      </c>
      <c r="S1085" s="27">
        <v>0.0</v>
      </c>
      <c r="T1085" s="21">
        <v>0.0</v>
      </c>
      <c r="U1085" s="21">
        <v>0.0</v>
      </c>
      <c r="V1085" s="25">
        <v>0.0</v>
      </c>
      <c r="W1085" s="23">
        <v>0.0</v>
      </c>
      <c r="X1085" s="23"/>
      <c r="Y1085" s="21">
        <v>0.0</v>
      </c>
      <c r="Z1085" s="21">
        <v>0.0</v>
      </c>
      <c r="AA1085" s="25">
        <v>0.0</v>
      </c>
      <c r="AB1085" s="23">
        <v>0.0</v>
      </c>
      <c r="AC1085" s="24">
        <v>0.0</v>
      </c>
      <c r="AD1085" s="21">
        <v>0.0</v>
      </c>
      <c r="AE1085" s="21">
        <v>0.0</v>
      </c>
      <c r="AF1085" s="25">
        <v>0.0</v>
      </c>
      <c r="AG1085" s="23">
        <v>0.0</v>
      </c>
      <c r="AH1085" s="27">
        <v>0.0</v>
      </c>
      <c r="AI1085" s="21">
        <v>0.0</v>
      </c>
      <c r="AJ1085" s="21">
        <v>0.0</v>
      </c>
    </row>
    <row r="1086" hidden="1">
      <c r="A1086" s="26"/>
      <c r="B1086" s="26"/>
      <c r="C1086" s="26"/>
      <c r="D1086" s="26"/>
      <c r="E1086" s="26"/>
      <c r="F1086" s="21">
        <v>0.0</v>
      </c>
      <c r="G1086" s="22">
        <v>0.0</v>
      </c>
      <c r="H1086" s="23"/>
      <c r="I1086" s="23">
        <v>0.1</v>
      </c>
      <c r="J1086" s="23">
        <v>0.0</v>
      </c>
      <c r="K1086" s="24">
        <v>0.0</v>
      </c>
      <c r="L1086" s="25">
        <v>0.0</v>
      </c>
      <c r="M1086" s="23">
        <v>0.0</v>
      </c>
      <c r="N1086" s="26"/>
      <c r="O1086" s="21">
        <v>0.0</v>
      </c>
      <c r="P1086" s="21">
        <v>0.0</v>
      </c>
      <c r="Q1086" s="25">
        <v>0.0</v>
      </c>
      <c r="R1086" s="23">
        <v>0.0</v>
      </c>
      <c r="S1086" s="27">
        <v>0.0</v>
      </c>
      <c r="T1086" s="21">
        <v>0.0</v>
      </c>
      <c r="U1086" s="21">
        <v>0.0</v>
      </c>
      <c r="V1086" s="25">
        <v>0.0</v>
      </c>
      <c r="W1086" s="23">
        <v>0.0</v>
      </c>
      <c r="X1086" s="23"/>
      <c r="Y1086" s="21">
        <v>0.0</v>
      </c>
      <c r="Z1086" s="21">
        <v>0.0</v>
      </c>
      <c r="AA1086" s="25">
        <v>0.0</v>
      </c>
      <c r="AB1086" s="23">
        <v>0.0</v>
      </c>
      <c r="AC1086" s="24">
        <v>0.0</v>
      </c>
      <c r="AD1086" s="21">
        <v>0.0</v>
      </c>
      <c r="AE1086" s="21">
        <v>0.0</v>
      </c>
      <c r="AF1086" s="25">
        <v>0.0</v>
      </c>
      <c r="AG1086" s="23">
        <v>0.0</v>
      </c>
      <c r="AH1086" s="27">
        <v>0.0</v>
      </c>
      <c r="AI1086" s="21">
        <v>0.0</v>
      </c>
      <c r="AJ1086" s="21">
        <v>0.0</v>
      </c>
    </row>
    <row r="1087" hidden="1">
      <c r="A1087" s="26"/>
      <c r="B1087" s="26"/>
      <c r="C1087" s="26"/>
      <c r="D1087" s="26"/>
      <c r="E1087" s="26"/>
      <c r="F1087" s="21">
        <v>0.0</v>
      </c>
      <c r="G1087" s="22">
        <v>0.0</v>
      </c>
      <c r="H1087" s="23"/>
      <c r="I1087" s="23">
        <v>0.1</v>
      </c>
      <c r="J1087" s="23">
        <v>0.0</v>
      </c>
      <c r="K1087" s="24">
        <v>0.0</v>
      </c>
      <c r="L1087" s="25">
        <v>0.0</v>
      </c>
      <c r="M1087" s="23">
        <v>0.0</v>
      </c>
      <c r="N1087" s="26"/>
      <c r="O1087" s="21">
        <v>0.0</v>
      </c>
      <c r="P1087" s="21">
        <v>0.0</v>
      </c>
      <c r="Q1087" s="25">
        <v>0.0</v>
      </c>
      <c r="R1087" s="23">
        <v>0.0</v>
      </c>
      <c r="S1087" s="27">
        <v>0.0</v>
      </c>
      <c r="T1087" s="21">
        <v>0.0</v>
      </c>
      <c r="U1087" s="21">
        <v>0.0</v>
      </c>
      <c r="V1087" s="25">
        <v>0.0</v>
      </c>
      <c r="W1087" s="23">
        <v>0.0</v>
      </c>
      <c r="X1087" s="23"/>
      <c r="Y1087" s="21">
        <v>0.0</v>
      </c>
      <c r="Z1087" s="21">
        <v>0.0</v>
      </c>
      <c r="AA1087" s="25">
        <v>0.0</v>
      </c>
      <c r="AB1087" s="23">
        <v>0.0</v>
      </c>
      <c r="AC1087" s="24">
        <v>0.0</v>
      </c>
      <c r="AD1087" s="21">
        <v>0.0</v>
      </c>
      <c r="AE1087" s="21">
        <v>0.0</v>
      </c>
      <c r="AF1087" s="25">
        <v>0.0</v>
      </c>
      <c r="AG1087" s="23">
        <v>0.0</v>
      </c>
      <c r="AH1087" s="27">
        <v>0.0</v>
      </c>
      <c r="AI1087" s="21">
        <v>0.0</v>
      </c>
      <c r="AJ1087" s="21">
        <v>0.0</v>
      </c>
    </row>
    <row r="1088" hidden="1">
      <c r="A1088" s="26"/>
      <c r="B1088" s="26"/>
      <c r="C1088" s="26"/>
      <c r="D1088" s="26"/>
      <c r="E1088" s="26"/>
      <c r="F1088" s="21">
        <v>0.0</v>
      </c>
      <c r="G1088" s="22">
        <v>0.0</v>
      </c>
      <c r="H1088" s="23"/>
      <c r="I1088" s="23">
        <v>0.1</v>
      </c>
      <c r="J1088" s="23">
        <v>0.0</v>
      </c>
      <c r="K1088" s="24">
        <v>0.0</v>
      </c>
      <c r="L1088" s="25">
        <v>0.0</v>
      </c>
      <c r="M1088" s="23">
        <v>0.0</v>
      </c>
      <c r="N1088" s="26"/>
      <c r="O1088" s="21">
        <v>0.0</v>
      </c>
      <c r="P1088" s="21">
        <v>0.0</v>
      </c>
      <c r="Q1088" s="25">
        <v>0.0</v>
      </c>
      <c r="R1088" s="23">
        <v>0.0</v>
      </c>
      <c r="S1088" s="27">
        <v>0.0</v>
      </c>
      <c r="T1088" s="21">
        <v>0.0</v>
      </c>
      <c r="U1088" s="21">
        <v>0.0</v>
      </c>
      <c r="V1088" s="25">
        <v>0.0</v>
      </c>
      <c r="W1088" s="23">
        <v>0.0</v>
      </c>
      <c r="X1088" s="23"/>
      <c r="Y1088" s="21">
        <v>0.0</v>
      </c>
      <c r="Z1088" s="21">
        <v>0.0</v>
      </c>
      <c r="AA1088" s="25">
        <v>0.0</v>
      </c>
      <c r="AB1088" s="23">
        <v>0.0</v>
      </c>
      <c r="AC1088" s="24">
        <v>0.0</v>
      </c>
      <c r="AD1088" s="21">
        <v>0.0</v>
      </c>
      <c r="AE1088" s="21">
        <v>0.0</v>
      </c>
      <c r="AF1088" s="25">
        <v>0.0</v>
      </c>
      <c r="AG1088" s="23">
        <v>0.0</v>
      </c>
      <c r="AH1088" s="27">
        <v>0.0</v>
      </c>
      <c r="AI1088" s="21">
        <v>0.0</v>
      </c>
      <c r="AJ1088" s="21">
        <v>0.0</v>
      </c>
    </row>
    <row r="1089" hidden="1">
      <c r="A1089" s="26"/>
      <c r="B1089" s="26"/>
      <c r="C1089" s="26"/>
      <c r="D1089" s="26"/>
      <c r="E1089" s="26"/>
      <c r="F1089" s="21">
        <v>0.0</v>
      </c>
      <c r="G1089" s="22">
        <v>0.0</v>
      </c>
      <c r="H1089" s="23"/>
      <c r="I1089" s="23">
        <v>0.1</v>
      </c>
      <c r="J1089" s="23">
        <v>0.0</v>
      </c>
      <c r="K1089" s="24">
        <v>0.0</v>
      </c>
      <c r="L1089" s="25">
        <v>0.0</v>
      </c>
      <c r="M1089" s="23">
        <v>0.0</v>
      </c>
      <c r="N1089" s="26"/>
      <c r="O1089" s="21">
        <v>0.0</v>
      </c>
      <c r="P1089" s="21">
        <v>0.0</v>
      </c>
      <c r="Q1089" s="25">
        <v>0.0</v>
      </c>
      <c r="R1089" s="23">
        <v>0.0</v>
      </c>
      <c r="S1089" s="27">
        <v>0.0</v>
      </c>
      <c r="T1089" s="21">
        <v>0.0</v>
      </c>
      <c r="U1089" s="21">
        <v>0.0</v>
      </c>
      <c r="V1089" s="25">
        <v>0.0</v>
      </c>
      <c r="W1089" s="23">
        <v>0.0</v>
      </c>
      <c r="X1089" s="23"/>
      <c r="Y1089" s="21">
        <v>0.0</v>
      </c>
      <c r="Z1089" s="21">
        <v>0.0</v>
      </c>
      <c r="AA1089" s="25">
        <v>0.0</v>
      </c>
      <c r="AB1089" s="23">
        <v>0.0</v>
      </c>
      <c r="AC1089" s="24">
        <v>0.0</v>
      </c>
      <c r="AD1089" s="21">
        <v>0.0</v>
      </c>
      <c r="AE1089" s="21">
        <v>0.0</v>
      </c>
      <c r="AF1089" s="25">
        <v>0.0</v>
      </c>
      <c r="AG1089" s="23">
        <v>0.0</v>
      </c>
      <c r="AH1089" s="27">
        <v>0.0</v>
      </c>
      <c r="AI1089" s="21">
        <v>0.0</v>
      </c>
      <c r="AJ1089" s="21">
        <v>0.0</v>
      </c>
    </row>
    <row r="1090" hidden="1">
      <c r="A1090" s="26"/>
      <c r="B1090" s="26"/>
      <c r="C1090" s="26"/>
      <c r="D1090" s="26"/>
      <c r="E1090" s="26"/>
      <c r="F1090" s="21">
        <v>0.0</v>
      </c>
      <c r="G1090" s="22">
        <v>0.0</v>
      </c>
      <c r="H1090" s="23"/>
      <c r="I1090" s="23">
        <v>0.1</v>
      </c>
      <c r="J1090" s="23">
        <v>0.0</v>
      </c>
      <c r="K1090" s="24">
        <v>0.0</v>
      </c>
      <c r="L1090" s="25">
        <v>0.0</v>
      </c>
      <c r="M1090" s="23">
        <v>0.0</v>
      </c>
      <c r="N1090" s="26"/>
      <c r="O1090" s="21">
        <v>0.0</v>
      </c>
      <c r="P1090" s="21">
        <v>0.0</v>
      </c>
      <c r="Q1090" s="25">
        <v>0.0</v>
      </c>
      <c r="R1090" s="23">
        <v>0.0</v>
      </c>
      <c r="S1090" s="27">
        <v>0.0</v>
      </c>
      <c r="T1090" s="21">
        <v>0.0</v>
      </c>
      <c r="U1090" s="21">
        <v>0.0</v>
      </c>
      <c r="V1090" s="25">
        <v>0.0</v>
      </c>
      <c r="W1090" s="23">
        <v>0.0</v>
      </c>
      <c r="X1090" s="23"/>
      <c r="Y1090" s="21">
        <v>0.0</v>
      </c>
      <c r="Z1090" s="21">
        <v>0.0</v>
      </c>
      <c r="AA1090" s="25">
        <v>0.0</v>
      </c>
      <c r="AB1090" s="23">
        <v>0.0</v>
      </c>
      <c r="AC1090" s="24">
        <v>0.0</v>
      </c>
      <c r="AD1090" s="21">
        <v>0.0</v>
      </c>
      <c r="AE1090" s="21">
        <v>0.0</v>
      </c>
      <c r="AF1090" s="25">
        <v>0.0</v>
      </c>
      <c r="AG1090" s="23">
        <v>0.0</v>
      </c>
      <c r="AH1090" s="27">
        <v>0.0</v>
      </c>
      <c r="AI1090" s="21">
        <v>0.0</v>
      </c>
      <c r="AJ1090" s="21">
        <v>0.0</v>
      </c>
    </row>
    <row r="1091" hidden="1">
      <c r="A1091" s="26"/>
      <c r="B1091" s="26"/>
      <c r="C1091" s="26"/>
      <c r="D1091" s="26"/>
      <c r="E1091" s="26"/>
      <c r="F1091" s="21">
        <v>0.0</v>
      </c>
      <c r="G1091" s="22">
        <v>0.0</v>
      </c>
      <c r="H1091" s="23"/>
      <c r="I1091" s="23">
        <v>0.1</v>
      </c>
      <c r="J1091" s="23">
        <v>0.0</v>
      </c>
      <c r="K1091" s="24">
        <v>0.0</v>
      </c>
      <c r="L1091" s="25">
        <v>0.0</v>
      </c>
      <c r="M1091" s="23">
        <v>0.0</v>
      </c>
      <c r="N1091" s="26"/>
      <c r="O1091" s="21">
        <v>0.0</v>
      </c>
      <c r="P1091" s="21">
        <v>0.0</v>
      </c>
      <c r="Q1091" s="25">
        <v>0.0</v>
      </c>
      <c r="R1091" s="23">
        <v>0.0</v>
      </c>
      <c r="S1091" s="27">
        <v>0.0</v>
      </c>
      <c r="T1091" s="21">
        <v>0.0</v>
      </c>
      <c r="U1091" s="21">
        <v>0.0</v>
      </c>
      <c r="V1091" s="25">
        <v>0.0</v>
      </c>
      <c r="W1091" s="23">
        <v>0.0</v>
      </c>
      <c r="X1091" s="23"/>
      <c r="Y1091" s="21">
        <v>0.0</v>
      </c>
      <c r="Z1091" s="21">
        <v>0.0</v>
      </c>
      <c r="AA1091" s="25">
        <v>0.0</v>
      </c>
      <c r="AB1091" s="23">
        <v>0.0</v>
      </c>
      <c r="AC1091" s="24">
        <v>0.0</v>
      </c>
      <c r="AD1091" s="21">
        <v>0.0</v>
      </c>
      <c r="AE1091" s="21">
        <v>0.0</v>
      </c>
      <c r="AF1091" s="25">
        <v>0.0</v>
      </c>
      <c r="AG1091" s="23">
        <v>0.0</v>
      </c>
      <c r="AH1091" s="27">
        <v>0.0</v>
      </c>
      <c r="AI1091" s="21">
        <v>0.0</v>
      </c>
      <c r="AJ1091" s="21">
        <v>0.0</v>
      </c>
    </row>
    <row r="1092" hidden="1">
      <c r="A1092" s="26"/>
      <c r="B1092" s="26"/>
      <c r="C1092" s="26"/>
      <c r="D1092" s="26"/>
      <c r="E1092" s="26"/>
      <c r="F1092" s="21">
        <v>0.0</v>
      </c>
      <c r="G1092" s="22">
        <v>0.0</v>
      </c>
      <c r="H1092" s="23"/>
      <c r="I1092" s="23">
        <v>0.1</v>
      </c>
      <c r="J1092" s="23">
        <v>0.0</v>
      </c>
      <c r="K1092" s="24">
        <v>0.0</v>
      </c>
      <c r="L1092" s="25">
        <v>0.0</v>
      </c>
      <c r="M1092" s="23">
        <v>0.0</v>
      </c>
      <c r="N1092" s="26"/>
      <c r="O1092" s="21">
        <v>0.0</v>
      </c>
      <c r="P1092" s="21">
        <v>0.0</v>
      </c>
      <c r="Q1092" s="25">
        <v>0.0</v>
      </c>
      <c r="R1092" s="23">
        <v>0.0</v>
      </c>
      <c r="S1092" s="27">
        <v>0.0</v>
      </c>
      <c r="T1092" s="21">
        <v>0.0</v>
      </c>
      <c r="U1092" s="21">
        <v>0.0</v>
      </c>
      <c r="V1092" s="25">
        <v>0.0</v>
      </c>
      <c r="W1092" s="23">
        <v>0.0</v>
      </c>
      <c r="X1092" s="23"/>
      <c r="Y1092" s="21">
        <v>0.0</v>
      </c>
      <c r="Z1092" s="21">
        <v>0.0</v>
      </c>
      <c r="AA1092" s="25">
        <v>0.0</v>
      </c>
      <c r="AB1092" s="23">
        <v>0.0</v>
      </c>
      <c r="AC1092" s="24">
        <v>0.0</v>
      </c>
      <c r="AD1092" s="21">
        <v>0.0</v>
      </c>
      <c r="AE1092" s="21">
        <v>0.0</v>
      </c>
      <c r="AF1092" s="25">
        <v>0.0</v>
      </c>
      <c r="AG1092" s="23">
        <v>0.0</v>
      </c>
      <c r="AH1092" s="27">
        <v>0.0</v>
      </c>
      <c r="AI1092" s="21">
        <v>0.0</v>
      </c>
      <c r="AJ1092" s="21">
        <v>0.0</v>
      </c>
    </row>
    <row r="1093" hidden="1">
      <c r="A1093" s="26"/>
      <c r="B1093" s="26"/>
      <c r="C1093" s="26"/>
      <c r="D1093" s="26"/>
      <c r="E1093" s="26"/>
      <c r="F1093" s="21">
        <v>0.0</v>
      </c>
      <c r="G1093" s="22">
        <v>0.0</v>
      </c>
      <c r="H1093" s="23"/>
      <c r="I1093" s="23">
        <v>0.1</v>
      </c>
      <c r="J1093" s="23">
        <v>0.0</v>
      </c>
      <c r="K1093" s="24">
        <v>0.0</v>
      </c>
      <c r="L1093" s="25">
        <v>0.0</v>
      </c>
      <c r="M1093" s="23">
        <v>0.0</v>
      </c>
      <c r="N1093" s="26"/>
      <c r="O1093" s="21">
        <v>0.0</v>
      </c>
      <c r="P1093" s="21">
        <v>0.0</v>
      </c>
      <c r="Q1093" s="25">
        <v>0.0</v>
      </c>
      <c r="R1093" s="23">
        <v>0.0</v>
      </c>
      <c r="S1093" s="27">
        <v>0.0</v>
      </c>
      <c r="T1093" s="21">
        <v>0.0</v>
      </c>
      <c r="U1093" s="21">
        <v>0.0</v>
      </c>
      <c r="V1093" s="25">
        <v>0.0</v>
      </c>
      <c r="W1093" s="23">
        <v>0.0</v>
      </c>
      <c r="X1093" s="23"/>
      <c r="Y1093" s="21">
        <v>0.0</v>
      </c>
      <c r="Z1093" s="21">
        <v>0.0</v>
      </c>
      <c r="AA1093" s="25">
        <v>0.0</v>
      </c>
      <c r="AB1093" s="23">
        <v>0.0</v>
      </c>
      <c r="AC1093" s="24">
        <v>0.0</v>
      </c>
      <c r="AD1093" s="21">
        <v>0.0</v>
      </c>
      <c r="AE1093" s="21">
        <v>0.0</v>
      </c>
      <c r="AF1093" s="25">
        <v>0.0</v>
      </c>
      <c r="AG1093" s="23">
        <v>0.0</v>
      </c>
      <c r="AH1093" s="27">
        <v>0.0</v>
      </c>
      <c r="AI1093" s="21">
        <v>0.0</v>
      </c>
      <c r="AJ1093" s="21">
        <v>0.0</v>
      </c>
    </row>
    <row r="1094" hidden="1">
      <c r="A1094" s="26"/>
      <c r="B1094" s="26"/>
      <c r="C1094" s="26"/>
      <c r="D1094" s="26"/>
      <c r="E1094" s="26"/>
      <c r="F1094" s="21">
        <v>0.0</v>
      </c>
      <c r="G1094" s="22">
        <v>0.0</v>
      </c>
      <c r="H1094" s="23"/>
      <c r="I1094" s="23">
        <v>0.1</v>
      </c>
      <c r="J1094" s="23">
        <v>0.0</v>
      </c>
      <c r="K1094" s="24">
        <v>0.0</v>
      </c>
      <c r="L1094" s="25">
        <v>0.0</v>
      </c>
      <c r="M1094" s="23">
        <v>0.0</v>
      </c>
      <c r="N1094" s="26"/>
      <c r="O1094" s="21">
        <v>0.0</v>
      </c>
      <c r="P1094" s="21">
        <v>0.0</v>
      </c>
      <c r="Q1094" s="25">
        <v>0.0</v>
      </c>
      <c r="R1094" s="23">
        <v>0.0</v>
      </c>
      <c r="S1094" s="27">
        <v>0.0</v>
      </c>
      <c r="T1094" s="21">
        <v>0.0</v>
      </c>
      <c r="U1094" s="21">
        <v>0.0</v>
      </c>
      <c r="V1094" s="25">
        <v>0.0</v>
      </c>
      <c r="W1094" s="23">
        <v>0.0</v>
      </c>
      <c r="X1094" s="23"/>
      <c r="Y1094" s="21">
        <v>0.0</v>
      </c>
      <c r="Z1094" s="21">
        <v>0.0</v>
      </c>
      <c r="AA1094" s="25">
        <v>0.0</v>
      </c>
      <c r="AB1094" s="23">
        <v>0.0</v>
      </c>
      <c r="AC1094" s="24">
        <v>0.0</v>
      </c>
      <c r="AD1094" s="21">
        <v>0.0</v>
      </c>
      <c r="AE1094" s="21">
        <v>0.0</v>
      </c>
      <c r="AF1094" s="25">
        <v>0.0</v>
      </c>
      <c r="AG1094" s="23">
        <v>0.0</v>
      </c>
      <c r="AH1094" s="27">
        <v>0.0</v>
      </c>
      <c r="AI1094" s="21">
        <v>0.0</v>
      </c>
      <c r="AJ1094" s="21">
        <v>0.0</v>
      </c>
    </row>
    <row r="1095" hidden="1">
      <c r="A1095" s="26"/>
      <c r="B1095" s="26"/>
      <c r="C1095" s="26"/>
      <c r="D1095" s="26"/>
      <c r="E1095" s="26"/>
      <c r="F1095" s="21">
        <v>0.0</v>
      </c>
      <c r="G1095" s="22">
        <v>0.0</v>
      </c>
      <c r="H1095" s="23"/>
      <c r="I1095" s="23">
        <v>0.1</v>
      </c>
      <c r="J1095" s="23">
        <v>0.0</v>
      </c>
      <c r="K1095" s="24">
        <v>0.0</v>
      </c>
      <c r="L1095" s="25">
        <v>0.0</v>
      </c>
      <c r="M1095" s="23">
        <v>0.0</v>
      </c>
      <c r="N1095" s="26"/>
      <c r="O1095" s="21">
        <v>0.0</v>
      </c>
      <c r="P1095" s="21">
        <v>0.0</v>
      </c>
      <c r="Q1095" s="25">
        <v>0.0</v>
      </c>
      <c r="R1095" s="23">
        <v>0.0</v>
      </c>
      <c r="S1095" s="27">
        <v>0.0</v>
      </c>
      <c r="T1095" s="21">
        <v>0.0</v>
      </c>
      <c r="U1095" s="21">
        <v>0.0</v>
      </c>
      <c r="V1095" s="25">
        <v>0.0</v>
      </c>
      <c r="W1095" s="23">
        <v>0.0</v>
      </c>
      <c r="X1095" s="23"/>
      <c r="Y1095" s="21">
        <v>0.0</v>
      </c>
      <c r="Z1095" s="21">
        <v>0.0</v>
      </c>
      <c r="AA1095" s="25">
        <v>0.0</v>
      </c>
      <c r="AB1095" s="23">
        <v>0.0</v>
      </c>
      <c r="AC1095" s="24">
        <v>0.0</v>
      </c>
      <c r="AD1095" s="21">
        <v>0.0</v>
      </c>
      <c r="AE1095" s="21">
        <v>0.0</v>
      </c>
      <c r="AF1095" s="25">
        <v>0.0</v>
      </c>
      <c r="AG1095" s="23">
        <v>0.0</v>
      </c>
      <c r="AH1095" s="27">
        <v>0.0</v>
      </c>
      <c r="AI1095" s="21">
        <v>0.0</v>
      </c>
      <c r="AJ1095" s="21">
        <v>0.0</v>
      </c>
    </row>
    <row r="1096" hidden="1">
      <c r="A1096" s="26"/>
      <c r="B1096" s="26"/>
      <c r="C1096" s="26"/>
      <c r="D1096" s="26"/>
      <c r="E1096" s="26"/>
      <c r="F1096" s="21">
        <v>0.0</v>
      </c>
      <c r="G1096" s="22">
        <v>0.0</v>
      </c>
      <c r="H1096" s="23"/>
      <c r="I1096" s="23">
        <v>0.1</v>
      </c>
      <c r="J1096" s="23">
        <v>0.0</v>
      </c>
      <c r="K1096" s="24">
        <v>0.0</v>
      </c>
      <c r="L1096" s="25">
        <v>0.0</v>
      </c>
      <c r="M1096" s="23">
        <v>0.0</v>
      </c>
      <c r="N1096" s="26"/>
      <c r="O1096" s="21">
        <v>0.0</v>
      </c>
      <c r="P1096" s="21">
        <v>0.0</v>
      </c>
      <c r="Q1096" s="25">
        <v>0.0</v>
      </c>
      <c r="R1096" s="23">
        <v>0.0</v>
      </c>
      <c r="S1096" s="27">
        <v>0.0</v>
      </c>
      <c r="T1096" s="21">
        <v>0.0</v>
      </c>
      <c r="U1096" s="21">
        <v>0.0</v>
      </c>
      <c r="V1096" s="25">
        <v>0.0</v>
      </c>
      <c r="W1096" s="23">
        <v>0.0</v>
      </c>
      <c r="X1096" s="23"/>
      <c r="Y1096" s="21">
        <v>0.0</v>
      </c>
      <c r="Z1096" s="21">
        <v>0.0</v>
      </c>
      <c r="AA1096" s="25">
        <v>0.0</v>
      </c>
      <c r="AB1096" s="23">
        <v>0.0</v>
      </c>
      <c r="AC1096" s="24">
        <v>0.0</v>
      </c>
      <c r="AD1096" s="21">
        <v>0.0</v>
      </c>
      <c r="AE1096" s="21">
        <v>0.0</v>
      </c>
      <c r="AF1096" s="25">
        <v>0.0</v>
      </c>
      <c r="AG1096" s="23">
        <v>0.0</v>
      </c>
      <c r="AH1096" s="27">
        <v>0.0</v>
      </c>
      <c r="AI1096" s="21">
        <v>0.0</v>
      </c>
      <c r="AJ1096" s="21">
        <v>0.0</v>
      </c>
    </row>
    <row r="1097" hidden="1">
      <c r="A1097" s="26"/>
      <c r="B1097" s="26"/>
      <c r="C1097" s="26"/>
      <c r="D1097" s="26"/>
      <c r="E1097" s="26"/>
      <c r="F1097" s="21">
        <v>0.0</v>
      </c>
      <c r="G1097" s="22">
        <v>0.0</v>
      </c>
      <c r="H1097" s="23"/>
      <c r="I1097" s="23">
        <v>0.1</v>
      </c>
      <c r="J1097" s="23">
        <v>0.0</v>
      </c>
      <c r="K1097" s="24">
        <v>0.0</v>
      </c>
      <c r="L1097" s="25">
        <v>0.0</v>
      </c>
      <c r="M1097" s="23">
        <v>0.0</v>
      </c>
      <c r="N1097" s="26"/>
      <c r="O1097" s="21">
        <v>0.0</v>
      </c>
      <c r="P1097" s="21">
        <v>0.0</v>
      </c>
      <c r="Q1097" s="25">
        <v>0.0</v>
      </c>
      <c r="R1097" s="23">
        <v>0.0</v>
      </c>
      <c r="S1097" s="27">
        <v>0.0</v>
      </c>
      <c r="T1097" s="21">
        <v>0.0</v>
      </c>
      <c r="U1097" s="21">
        <v>0.0</v>
      </c>
      <c r="V1097" s="25">
        <v>0.0</v>
      </c>
      <c r="W1097" s="23">
        <v>0.0</v>
      </c>
      <c r="X1097" s="23"/>
      <c r="Y1097" s="21">
        <v>0.0</v>
      </c>
      <c r="Z1097" s="21">
        <v>0.0</v>
      </c>
      <c r="AA1097" s="25">
        <v>0.0</v>
      </c>
      <c r="AB1097" s="23">
        <v>0.0</v>
      </c>
      <c r="AC1097" s="24">
        <v>0.0</v>
      </c>
      <c r="AD1097" s="21">
        <v>0.0</v>
      </c>
      <c r="AE1097" s="21">
        <v>0.0</v>
      </c>
      <c r="AF1097" s="25">
        <v>0.0</v>
      </c>
      <c r="AG1097" s="23">
        <v>0.0</v>
      </c>
      <c r="AH1097" s="27">
        <v>0.0</v>
      </c>
      <c r="AI1097" s="21">
        <v>0.0</v>
      </c>
      <c r="AJ1097" s="21">
        <v>0.0</v>
      </c>
    </row>
    <row r="1098" hidden="1">
      <c r="A1098" s="26"/>
      <c r="B1098" s="26"/>
      <c r="C1098" s="26"/>
      <c r="D1098" s="26"/>
      <c r="E1098" s="26"/>
      <c r="F1098" s="21">
        <v>0.0</v>
      </c>
      <c r="G1098" s="22">
        <v>0.0</v>
      </c>
      <c r="H1098" s="23"/>
      <c r="I1098" s="23">
        <v>0.1</v>
      </c>
      <c r="J1098" s="23">
        <v>0.0</v>
      </c>
      <c r="K1098" s="24">
        <v>0.0</v>
      </c>
      <c r="L1098" s="25">
        <v>0.0</v>
      </c>
      <c r="M1098" s="23">
        <v>0.0</v>
      </c>
      <c r="N1098" s="26"/>
      <c r="O1098" s="21">
        <v>0.0</v>
      </c>
      <c r="P1098" s="21">
        <v>0.0</v>
      </c>
      <c r="Q1098" s="25">
        <v>0.0</v>
      </c>
      <c r="R1098" s="23">
        <v>0.0</v>
      </c>
      <c r="S1098" s="27">
        <v>0.0</v>
      </c>
      <c r="T1098" s="21">
        <v>0.0</v>
      </c>
      <c r="U1098" s="21">
        <v>0.0</v>
      </c>
      <c r="V1098" s="25">
        <v>0.0</v>
      </c>
      <c r="W1098" s="23">
        <v>0.0</v>
      </c>
      <c r="X1098" s="23"/>
      <c r="Y1098" s="21">
        <v>0.0</v>
      </c>
      <c r="Z1098" s="21">
        <v>0.0</v>
      </c>
      <c r="AA1098" s="25">
        <v>0.0</v>
      </c>
      <c r="AB1098" s="23">
        <v>0.0</v>
      </c>
      <c r="AC1098" s="24">
        <v>0.0</v>
      </c>
      <c r="AD1098" s="21">
        <v>0.0</v>
      </c>
      <c r="AE1098" s="21">
        <v>0.0</v>
      </c>
      <c r="AF1098" s="25">
        <v>0.0</v>
      </c>
      <c r="AG1098" s="23">
        <v>0.0</v>
      </c>
      <c r="AH1098" s="27">
        <v>0.0</v>
      </c>
      <c r="AI1098" s="21">
        <v>0.0</v>
      </c>
      <c r="AJ1098" s="21">
        <v>0.0</v>
      </c>
    </row>
    <row r="1099" hidden="1">
      <c r="A1099" s="26"/>
      <c r="B1099" s="26"/>
      <c r="C1099" s="26"/>
      <c r="D1099" s="26"/>
      <c r="E1099" s="26"/>
      <c r="F1099" s="21">
        <v>0.0</v>
      </c>
      <c r="G1099" s="22">
        <v>0.0</v>
      </c>
      <c r="H1099" s="23"/>
      <c r="I1099" s="23">
        <v>0.1</v>
      </c>
      <c r="J1099" s="23">
        <v>0.0</v>
      </c>
      <c r="K1099" s="24">
        <v>0.0</v>
      </c>
      <c r="L1099" s="25">
        <v>0.0</v>
      </c>
      <c r="M1099" s="23">
        <v>0.0</v>
      </c>
      <c r="N1099" s="26"/>
      <c r="O1099" s="21">
        <v>0.0</v>
      </c>
      <c r="P1099" s="21">
        <v>0.0</v>
      </c>
      <c r="Q1099" s="25">
        <v>0.0</v>
      </c>
      <c r="R1099" s="23">
        <v>0.0</v>
      </c>
      <c r="S1099" s="27">
        <v>0.0</v>
      </c>
      <c r="T1099" s="21">
        <v>0.0</v>
      </c>
      <c r="U1099" s="21">
        <v>0.0</v>
      </c>
      <c r="V1099" s="25">
        <v>0.0</v>
      </c>
      <c r="W1099" s="23">
        <v>0.0</v>
      </c>
      <c r="X1099" s="23"/>
      <c r="Y1099" s="21">
        <v>0.0</v>
      </c>
      <c r="Z1099" s="21">
        <v>0.0</v>
      </c>
      <c r="AA1099" s="25">
        <v>0.0</v>
      </c>
      <c r="AB1099" s="23">
        <v>0.0</v>
      </c>
      <c r="AC1099" s="24">
        <v>0.0</v>
      </c>
      <c r="AD1099" s="21">
        <v>0.0</v>
      </c>
      <c r="AE1099" s="21">
        <v>0.0</v>
      </c>
      <c r="AF1099" s="25">
        <v>0.0</v>
      </c>
      <c r="AG1099" s="23">
        <v>0.0</v>
      </c>
      <c r="AH1099" s="27">
        <v>0.0</v>
      </c>
      <c r="AI1099" s="21">
        <v>0.0</v>
      </c>
      <c r="AJ1099" s="21">
        <v>0.0</v>
      </c>
    </row>
    <row r="1100" hidden="1">
      <c r="A1100" s="26"/>
      <c r="B1100" s="26"/>
      <c r="C1100" s="26"/>
      <c r="D1100" s="26"/>
      <c r="E1100" s="26"/>
      <c r="F1100" s="21">
        <v>0.0</v>
      </c>
      <c r="G1100" s="22">
        <v>0.0</v>
      </c>
      <c r="H1100" s="23"/>
      <c r="I1100" s="23">
        <v>0.1</v>
      </c>
      <c r="J1100" s="23">
        <v>0.0</v>
      </c>
      <c r="K1100" s="24">
        <v>0.0</v>
      </c>
      <c r="L1100" s="25">
        <v>0.0</v>
      </c>
      <c r="M1100" s="23">
        <v>0.0</v>
      </c>
      <c r="N1100" s="26"/>
      <c r="O1100" s="21">
        <v>0.0</v>
      </c>
      <c r="P1100" s="21">
        <v>0.0</v>
      </c>
      <c r="Q1100" s="25">
        <v>0.0</v>
      </c>
      <c r="R1100" s="23">
        <v>0.0</v>
      </c>
      <c r="S1100" s="27">
        <v>0.0</v>
      </c>
      <c r="T1100" s="21">
        <v>0.0</v>
      </c>
      <c r="U1100" s="21">
        <v>0.0</v>
      </c>
      <c r="V1100" s="25">
        <v>0.0</v>
      </c>
      <c r="W1100" s="23">
        <v>0.0</v>
      </c>
      <c r="X1100" s="23"/>
      <c r="Y1100" s="21">
        <v>0.0</v>
      </c>
      <c r="Z1100" s="21">
        <v>0.0</v>
      </c>
      <c r="AA1100" s="25">
        <v>0.0</v>
      </c>
      <c r="AB1100" s="23">
        <v>0.0</v>
      </c>
      <c r="AC1100" s="24">
        <v>0.0</v>
      </c>
      <c r="AD1100" s="21">
        <v>0.0</v>
      </c>
      <c r="AE1100" s="21">
        <v>0.0</v>
      </c>
      <c r="AF1100" s="25">
        <v>0.0</v>
      </c>
      <c r="AG1100" s="23">
        <v>0.0</v>
      </c>
      <c r="AH1100" s="27">
        <v>0.0</v>
      </c>
      <c r="AI1100" s="21">
        <v>0.0</v>
      </c>
      <c r="AJ1100" s="21">
        <v>0.0</v>
      </c>
    </row>
    <row r="1101" hidden="1">
      <c r="A1101" s="26"/>
      <c r="B1101" s="26"/>
      <c r="C1101" s="26"/>
      <c r="D1101" s="26"/>
      <c r="E1101" s="26"/>
      <c r="F1101" s="21">
        <v>0.0</v>
      </c>
      <c r="G1101" s="22">
        <v>0.0</v>
      </c>
      <c r="H1101" s="23"/>
      <c r="I1101" s="23">
        <v>0.1</v>
      </c>
      <c r="J1101" s="23">
        <v>0.0</v>
      </c>
      <c r="K1101" s="24">
        <v>0.0</v>
      </c>
      <c r="L1101" s="25">
        <v>0.0</v>
      </c>
      <c r="M1101" s="23">
        <v>0.0</v>
      </c>
      <c r="N1101" s="26"/>
      <c r="O1101" s="21">
        <v>0.0</v>
      </c>
      <c r="P1101" s="21">
        <v>0.0</v>
      </c>
      <c r="Q1101" s="25">
        <v>0.0</v>
      </c>
      <c r="R1101" s="23">
        <v>0.0</v>
      </c>
      <c r="S1101" s="27">
        <v>0.0</v>
      </c>
      <c r="T1101" s="21">
        <v>0.0</v>
      </c>
      <c r="U1101" s="21">
        <v>0.0</v>
      </c>
      <c r="V1101" s="25">
        <v>0.0</v>
      </c>
      <c r="W1101" s="23">
        <v>0.0</v>
      </c>
      <c r="X1101" s="23"/>
      <c r="Y1101" s="21">
        <v>0.0</v>
      </c>
      <c r="Z1101" s="21">
        <v>0.0</v>
      </c>
      <c r="AA1101" s="25">
        <v>0.0</v>
      </c>
      <c r="AB1101" s="23">
        <v>0.0</v>
      </c>
      <c r="AC1101" s="24">
        <v>0.0</v>
      </c>
      <c r="AD1101" s="21">
        <v>0.0</v>
      </c>
      <c r="AE1101" s="21">
        <v>0.0</v>
      </c>
      <c r="AF1101" s="25">
        <v>0.0</v>
      </c>
      <c r="AG1101" s="23">
        <v>0.0</v>
      </c>
      <c r="AH1101" s="27">
        <v>0.0</v>
      </c>
      <c r="AI1101" s="21">
        <v>0.0</v>
      </c>
      <c r="AJ1101" s="21">
        <v>0.0</v>
      </c>
    </row>
    <row r="1102" hidden="1">
      <c r="A1102" s="26"/>
      <c r="B1102" s="26"/>
      <c r="C1102" s="26"/>
      <c r="D1102" s="26"/>
      <c r="E1102" s="26"/>
      <c r="F1102" s="21">
        <v>0.0</v>
      </c>
      <c r="G1102" s="22">
        <v>0.0</v>
      </c>
      <c r="H1102" s="23"/>
      <c r="I1102" s="23">
        <v>0.1</v>
      </c>
      <c r="J1102" s="23">
        <v>0.0</v>
      </c>
      <c r="K1102" s="24">
        <v>0.0</v>
      </c>
      <c r="L1102" s="25">
        <v>0.0</v>
      </c>
      <c r="M1102" s="23">
        <v>0.0</v>
      </c>
      <c r="N1102" s="26"/>
      <c r="O1102" s="21">
        <v>0.0</v>
      </c>
      <c r="P1102" s="21">
        <v>0.0</v>
      </c>
      <c r="Q1102" s="25">
        <v>0.0</v>
      </c>
      <c r="R1102" s="23">
        <v>0.0</v>
      </c>
      <c r="S1102" s="27">
        <v>0.0</v>
      </c>
      <c r="T1102" s="21">
        <v>0.0</v>
      </c>
      <c r="U1102" s="21">
        <v>0.0</v>
      </c>
      <c r="V1102" s="25">
        <v>0.0</v>
      </c>
      <c r="W1102" s="23">
        <v>0.0</v>
      </c>
      <c r="X1102" s="23"/>
      <c r="Y1102" s="21">
        <v>0.0</v>
      </c>
      <c r="Z1102" s="21">
        <v>0.0</v>
      </c>
      <c r="AA1102" s="25">
        <v>0.0</v>
      </c>
      <c r="AB1102" s="23">
        <v>0.0</v>
      </c>
      <c r="AC1102" s="24">
        <v>0.0</v>
      </c>
      <c r="AD1102" s="21">
        <v>0.0</v>
      </c>
      <c r="AE1102" s="21">
        <v>0.0</v>
      </c>
      <c r="AF1102" s="25">
        <v>0.0</v>
      </c>
      <c r="AG1102" s="23">
        <v>0.0</v>
      </c>
      <c r="AH1102" s="27">
        <v>0.0</v>
      </c>
      <c r="AI1102" s="21">
        <v>0.0</v>
      </c>
      <c r="AJ1102" s="21">
        <v>0.0</v>
      </c>
    </row>
    <row r="1103" hidden="1">
      <c r="A1103" s="26"/>
      <c r="B1103" s="26"/>
      <c r="C1103" s="26"/>
      <c r="D1103" s="26"/>
      <c r="E1103" s="26"/>
      <c r="F1103" s="21">
        <v>0.0</v>
      </c>
      <c r="G1103" s="22">
        <v>0.0</v>
      </c>
      <c r="H1103" s="23"/>
      <c r="I1103" s="23">
        <v>0.1</v>
      </c>
      <c r="J1103" s="23">
        <v>0.0</v>
      </c>
      <c r="K1103" s="24">
        <v>0.0</v>
      </c>
      <c r="L1103" s="25">
        <v>0.0</v>
      </c>
      <c r="M1103" s="23">
        <v>0.0</v>
      </c>
      <c r="N1103" s="26"/>
      <c r="O1103" s="21">
        <v>0.0</v>
      </c>
      <c r="P1103" s="21">
        <v>0.0</v>
      </c>
      <c r="Q1103" s="25">
        <v>0.0</v>
      </c>
      <c r="R1103" s="23">
        <v>0.0</v>
      </c>
      <c r="S1103" s="27">
        <v>0.0</v>
      </c>
      <c r="T1103" s="21">
        <v>0.0</v>
      </c>
      <c r="U1103" s="21">
        <v>0.0</v>
      </c>
      <c r="V1103" s="25">
        <v>0.0</v>
      </c>
      <c r="W1103" s="23">
        <v>0.0</v>
      </c>
      <c r="X1103" s="23"/>
      <c r="Y1103" s="21">
        <v>0.0</v>
      </c>
      <c r="Z1103" s="21">
        <v>0.0</v>
      </c>
      <c r="AA1103" s="25">
        <v>0.0</v>
      </c>
      <c r="AB1103" s="23">
        <v>0.0</v>
      </c>
      <c r="AC1103" s="24">
        <v>0.0</v>
      </c>
      <c r="AD1103" s="21">
        <v>0.0</v>
      </c>
      <c r="AE1103" s="21">
        <v>0.0</v>
      </c>
      <c r="AF1103" s="25">
        <v>0.0</v>
      </c>
      <c r="AG1103" s="23">
        <v>0.0</v>
      </c>
      <c r="AH1103" s="27">
        <v>0.0</v>
      </c>
      <c r="AI1103" s="21">
        <v>0.0</v>
      </c>
      <c r="AJ1103" s="21">
        <v>0.0</v>
      </c>
    </row>
    <row r="1104" hidden="1">
      <c r="A1104" s="26"/>
      <c r="B1104" s="26"/>
      <c r="C1104" s="26"/>
      <c r="D1104" s="26"/>
      <c r="E1104" s="26"/>
      <c r="F1104" s="21">
        <v>0.0</v>
      </c>
      <c r="G1104" s="22">
        <v>0.0</v>
      </c>
      <c r="H1104" s="23"/>
      <c r="I1104" s="23">
        <v>0.1</v>
      </c>
      <c r="J1104" s="23">
        <v>0.0</v>
      </c>
      <c r="K1104" s="24">
        <v>0.0</v>
      </c>
      <c r="L1104" s="25">
        <v>0.0</v>
      </c>
      <c r="M1104" s="23">
        <v>0.0</v>
      </c>
      <c r="N1104" s="26"/>
      <c r="O1104" s="21">
        <v>0.0</v>
      </c>
      <c r="P1104" s="21">
        <v>0.0</v>
      </c>
      <c r="Q1104" s="25">
        <v>0.0</v>
      </c>
      <c r="R1104" s="23">
        <v>0.0</v>
      </c>
      <c r="S1104" s="27">
        <v>0.0</v>
      </c>
      <c r="T1104" s="21">
        <v>0.0</v>
      </c>
      <c r="U1104" s="21">
        <v>0.0</v>
      </c>
      <c r="V1104" s="25">
        <v>0.0</v>
      </c>
      <c r="W1104" s="23">
        <v>0.0</v>
      </c>
      <c r="X1104" s="23"/>
      <c r="Y1104" s="21">
        <v>0.0</v>
      </c>
      <c r="Z1104" s="21">
        <v>0.0</v>
      </c>
      <c r="AA1104" s="25">
        <v>0.0</v>
      </c>
      <c r="AB1104" s="23">
        <v>0.0</v>
      </c>
      <c r="AC1104" s="24">
        <v>0.0</v>
      </c>
      <c r="AD1104" s="21">
        <v>0.0</v>
      </c>
      <c r="AE1104" s="21">
        <v>0.0</v>
      </c>
      <c r="AF1104" s="25">
        <v>0.0</v>
      </c>
      <c r="AG1104" s="23">
        <v>0.0</v>
      </c>
      <c r="AH1104" s="27">
        <v>0.0</v>
      </c>
      <c r="AI1104" s="21">
        <v>0.0</v>
      </c>
      <c r="AJ1104" s="21">
        <v>0.0</v>
      </c>
    </row>
    <row r="1105" hidden="1">
      <c r="A1105" s="26"/>
      <c r="B1105" s="26"/>
      <c r="C1105" s="26"/>
      <c r="D1105" s="26"/>
      <c r="E1105" s="26"/>
      <c r="F1105" s="21">
        <v>0.0</v>
      </c>
      <c r="G1105" s="22">
        <v>0.0</v>
      </c>
      <c r="H1105" s="23"/>
      <c r="I1105" s="23">
        <v>0.1</v>
      </c>
      <c r="J1105" s="23">
        <v>0.0</v>
      </c>
      <c r="K1105" s="24">
        <v>0.0</v>
      </c>
      <c r="L1105" s="25">
        <v>0.0</v>
      </c>
      <c r="M1105" s="23">
        <v>0.0</v>
      </c>
      <c r="N1105" s="26"/>
      <c r="O1105" s="21">
        <v>0.0</v>
      </c>
      <c r="P1105" s="21">
        <v>0.0</v>
      </c>
      <c r="Q1105" s="25">
        <v>0.0</v>
      </c>
      <c r="R1105" s="23">
        <v>0.0</v>
      </c>
      <c r="S1105" s="27">
        <v>0.0</v>
      </c>
      <c r="T1105" s="21">
        <v>0.0</v>
      </c>
      <c r="U1105" s="21">
        <v>0.0</v>
      </c>
      <c r="V1105" s="25">
        <v>0.0</v>
      </c>
      <c r="W1105" s="23">
        <v>0.0</v>
      </c>
      <c r="X1105" s="23"/>
      <c r="Y1105" s="21">
        <v>0.0</v>
      </c>
      <c r="Z1105" s="21">
        <v>0.0</v>
      </c>
      <c r="AA1105" s="25">
        <v>0.0</v>
      </c>
      <c r="AB1105" s="23">
        <v>0.0</v>
      </c>
      <c r="AC1105" s="24">
        <v>0.0</v>
      </c>
      <c r="AD1105" s="21">
        <v>0.0</v>
      </c>
      <c r="AE1105" s="21">
        <v>0.0</v>
      </c>
      <c r="AF1105" s="25">
        <v>0.0</v>
      </c>
      <c r="AG1105" s="23">
        <v>0.0</v>
      </c>
      <c r="AH1105" s="27">
        <v>0.0</v>
      </c>
      <c r="AI1105" s="21">
        <v>0.0</v>
      </c>
      <c r="AJ1105" s="21">
        <v>0.0</v>
      </c>
    </row>
    <row r="1106" hidden="1">
      <c r="A1106" s="26"/>
      <c r="B1106" s="26"/>
      <c r="C1106" s="26"/>
      <c r="D1106" s="26"/>
      <c r="E1106" s="26"/>
      <c r="F1106" s="21">
        <v>0.0</v>
      </c>
      <c r="G1106" s="22">
        <v>0.0</v>
      </c>
      <c r="H1106" s="23"/>
      <c r="I1106" s="23">
        <v>0.1</v>
      </c>
      <c r="J1106" s="23">
        <v>0.0</v>
      </c>
      <c r="K1106" s="24">
        <v>0.0</v>
      </c>
      <c r="L1106" s="25">
        <v>0.0</v>
      </c>
      <c r="M1106" s="23">
        <v>0.0</v>
      </c>
      <c r="N1106" s="26"/>
      <c r="O1106" s="21">
        <v>0.0</v>
      </c>
      <c r="P1106" s="21">
        <v>0.0</v>
      </c>
      <c r="Q1106" s="25">
        <v>0.0</v>
      </c>
      <c r="R1106" s="23">
        <v>0.0</v>
      </c>
      <c r="S1106" s="27">
        <v>0.0</v>
      </c>
      <c r="T1106" s="21">
        <v>0.0</v>
      </c>
      <c r="U1106" s="21">
        <v>0.0</v>
      </c>
      <c r="V1106" s="25">
        <v>0.0</v>
      </c>
      <c r="W1106" s="23">
        <v>0.0</v>
      </c>
      <c r="X1106" s="23"/>
      <c r="Y1106" s="21">
        <v>0.0</v>
      </c>
      <c r="Z1106" s="21">
        <v>0.0</v>
      </c>
      <c r="AA1106" s="25">
        <v>0.0</v>
      </c>
      <c r="AB1106" s="23">
        <v>0.0</v>
      </c>
      <c r="AC1106" s="24">
        <v>0.0</v>
      </c>
      <c r="AD1106" s="21">
        <v>0.0</v>
      </c>
      <c r="AE1106" s="21">
        <v>0.0</v>
      </c>
      <c r="AF1106" s="25">
        <v>0.0</v>
      </c>
      <c r="AG1106" s="23">
        <v>0.0</v>
      </c>
      <c r="AH1106" s="27">
        <v>0.0</v>
      </c>
      <c r="AI1106" s="21">
        <v>0.0</v>
      </c>
      <c r="AJ1106" s="21">
        <v>0.0</v>
      </c>
    </row>
    <row r="1107" hidden="1">
      <c r="A1107" s="26"/>
      <c r="B1107" s="26"/>
      <c r="C1107" s="26"/>
      <c r="D1107" s="26"/>
      <c r="E1107" s="26"/>
      <c r="F1107" s="21">
        <v>0.0</v>
      </c>
      <c r="G1107" s="22">
        <v>0.0</v>
      </c>
      <c r="H1107" s="23"/>
      <c r="I1107" s="23">
        <v>0.1</v>
      </c>
      <c r="J1107" s="23">
        <v>0.0</v>
      </c>
      <c r="K1107" s="24">
        <v>0.0</v>
      </c>
      <c r="L1107" s="25">
        <v>0.0</v>
      </c>
      <c r="M1107" s="23">
        <v>0.0</v>
      </c>
      <c r="N1107" s="26"/>
      <c r="O1107" s="21">
        <v>0.0</v>
      </c>
      <c r="P1107" s="21">
        <v>0.0</v>
      </c>
      <c r="Q1107" s="25">
        <v>0.0</v>
      </c>
      <c r="R1107" s="23">
        <v>0.0</v>
      </c>
      <c r="S1107" s="27">
        <v>0.0</v>
      </c>
      <c r="T1107" s="21">
        <v>0.0</v>
      </c>
      <c r="U1107" s="21">
        <v>0.0</v>
      </c>
      <c r="V1107" s="25">
        <v>0.0</v>
      </c>
      <c r="W1107" s="23">
        <v>0.0</v>
      </c>
      <c r="X1107" s="23"/>
      <c r="Y1107" s="21">
        <v>0.0</v>
      </c>
      <c r="Z1107" s="21">
        <v>0.0</v>
      </c>
      <c r="AA1107" s="25">
        <v>0.0</v>
      </c>
      <c r="AB1107" s="23">
        <v>0.0</v>
      </c>
      <c r="AC1107" s="24">
        <v>0.0</v>
      </c>
      <c r="AD1107" s="21">
        <v>0.0</v>
      </c>
      <c r="AE1107" s="21">
        <v>0.0</v>
      </c>
      <c r="AF1107" s="25">
        <v>0.0</v>
      </c>
      <c r="AG1107" s="23">
        <v>0.0</v>
      </c>
      <c r="AH1107" s="27">
        <v>0.0</v>
      </c>
      <c r="AI1107" s="21">
        <v>0.0</v>
      </c>
      <c r="AJ1107" s="21">
        <v>0.0</v>
      </c>
    </row>
    <row r="1108" hidden="1">
      <c r="A1108" s="26"/>
      <c r="B1108" s="26"/>
      <c r="C1108" s="26"/>
      <c r="D1108" s="26"/>
      <c r="E1108" s="26"/>
      <c r="F1108" s="21">
        <v>0.0</v>
      </c>
      <c r="G1108" s="22">
        <v>0.0</v>
      </c>
      <c r="H1108" s="23"/>
      <c r="I1108" s="23">
        <v>0.1</v>
      </c>
      <c r="J1108" s="23">
        <v>0.0</v>
      </c>
      <c r="K1108" s="24">
        <v>0.0</v>
      </c>
      <c r="L1108" s="25">
        <v>0.0</v>
      </c>
      <c r="M1108" s="23">
        <v>0.0</v>
      </c>
      <c r="N1108" s="26"/>
      <c r="O1108" s="21">
        <v>0.0</v>
      </c>
      <c r="P1108" s="21">
        <v>0.0</v>
      </c>
      <c r="Q1108" s="25">
        <v>0.0</v>
      </c>
      <c r="R1108" s="23">
        <v>0.0</v>
      </c>
      <c r="S1108" s="27">
        <v>0.0</v>
      </c>
      <c r="T1108" s="21">
        <v>0.0</v>
      </c>
      <c r="U1108" s="21">
        <v>0.0</v>
      </c>
      <c r="V1108" s="25">
        <v>0.0</v>
      </c>
      <c r="W1108" s="23">
        <v>0.0</v>
      </c>
      <c r="X1108" s="23"/>
      <c r="Y1108" s="21">
        <v>0.0</v>
      </c>
      <c r="Z1108" s="21">
        <v>0.0</v>
      </c>
      <c r="AA1108" s="25">
        <v>0.0</v>
      </c>
      <c r="AB1108" s="23">
        <v>0.0</v>
      </c>
      <c r="AC1108" s="24">
        <v>0.0</v>
      </c>
      <c r="AD1108" s="21">
        <v>0.0</v>
      </c>
      <c r="AE1108" s="21">
        <v>0.0</v>
      </c>
      <c r="AF1108" s="25">
        <v>0.0</v>
      </c>
      <c r="AG1108" s="23">
        <v>0.0</v>
      </c>
      <c r="AH1108" s="27">
        <v>0.0</v>
      </c>
      <c r="AI1108" s="21">
        <v>0.0</v>
      </c>
      <c r="AJ1108" s="21">
        <v>0.0</v>
      </c>
    </row>
    <row r="1109" hidden="1">
      <c r="A1109" s="26"/>
      <c r="B1109" s="26"/>
      <c r="C1109" s="26"/>
      <c r="D1109" s="26"/>
      <c r="E1109" s="26"/>
      <c r="F1109" s="21">
        <v>0.0</v>
      </c>
      <c r="G1109" s="22">
        <v>0.0</v>
      </c>
      <c r="H1109" s="23"/>
      <c r="I1109" s="23">
        <v>0.1</v>
      </c>
      <c r="J1109" s="23">
        <v>0.0</v>
      </c>
      <c r="K1109" s="24">
        <v>0.0</v>
      </c>
      <c r="L1109" s="25">
        <v>0.0</v>
      </c>
      <c r="M1109" s="23">
        <v>0.0</v>
      </c>
      <c r="N1109" s="26"/>
      <c r="O1109" s="21">
        <v>0.0</v>
      </c>
      <c r="P1109" s="21">
        <v>0.0</v>
      </c>
      <c r="Q1109" s="25">
        <v>0.0</v>
      </c>
      <c r="R1109" s="23">
        <v>0.0</v>
      </c>
      <c r="S1109" s="27">
        <v>0.0</v>
      </c>
      <c r="T1109" s="21">
        <v>0.0</v>
      </c>
      <c r="U1109" s="21">
        <v>0.0</v>
      </c>
      <c r="V1109" s="25">
        <v>0.0</v>
      </c>
      <c r="W1109" s="23">
        <v>0.0</v>
      </c>
      <c r="X1109" s="23"/>
      <c r="Y1109" s="21">
        <v>0.0</v>
      </c>
      <c r="Z1109" s="21">
        <v>0.0</v>
      </c>
      <c r="AA1109" s="25">
        <v>0.0</v>
      </c>
      <c r="AB1109" s="23">
        <v>0.0</v>
      </c>
      <c r="AC1109" s="24">
        <v>0.0</v>
      </c>
      <c r="AD1109" s="21">
        <v>0.0</v>
      </c>
      <c r="AE1109" s="21">
        <v>0.0</v>
      </c>
      <c r="AF1109" s="25">
        <v>0.0</v>
      </c>
      <c r="AG1109" s="23">
        <v>0.0</v>
      </c>
      <c r="AH1109" s="27">
        <v>0.0</v>
      </c>
      <c r="AI1109" s="21">
        <v>0.0</v>
      </c>
      <c r="AJ1109" s="21">
        <v>0.0</v>
      </c>
    </row>
    <row r="1110" hidden="1">
      <c r="A1110" s="26"/>
      <c r="B1110" s="26"/>
      <c r="C1110" s="26"/>
      <c r="D1110" s="26"/>
      <c r="E1110" s="26"/>
      <c r="F1110" s="21">
        <v>0.0</v>
      </c>
      <c r="G1110" s="22">
        <v>0.0</v>
      </c>
      <c r="H1110" s="23"/>
      <c r="I1110" s="23">
        <v>0.1</v>
      </c>
      <c r="J1110" s="23">
        <v>0.0</v>
      </c>
      <c r="K1110" s="24">
        <v>0.0</v>
      </c>
      <c r="L1110" s="25">
        <v>0.0</v>
      </c>
      <c r="M1110" s="23">
        <v>0.0</v>
      </c>
      <c r="N1110" s="26"/>
      <c r="O1110" s="21">
        <v>0.0</v>
      </c>
      <c r="P1110" s="21">
        <v>0.0</v>
      </c>
      <c r="Q1110" s="25">
        <v>0.0</v>
      </c>
      <c r="R1110" s="23">
        <v>0.0</v>
      </c>
      <c r="S1110" s="27">
        <v>0.0</v>
      </c>
      <c r="T1110" s="21">
        <v>0.0</v>
      </c>
      <c r="U1110" s="21">
        <v>0.0</v>
      </c>
      <c r="V1110" s="25">
        <v>0.0</v>
      </c>
      <c r="W1110" s="23">
        <v>0.0</v>
      </c>
      <c r="X1110" s="23"/>
      <c r="Y1110" s="21">
        <v>0.0</v>
      </c>
      <c r="Z1110" s="21">
        <v>0.0</v>
      </c>
      <c r="AA1110" s="25">
        <v>0.0</v>
      </c>
      <c r="AB1110" s="23">
        <v>0.0</v>
      </c>
      <c r="AC1110" s="24">
        <v>0.0</v>
      </c>
      <c r="AD1110" s="21">
        <v>0.0</v>
      </c>
      <c r="AE1110" s="21">
        <v>0.0</v>
      </c>
      <c r="AF1110" s="25">
        <v>0.0</v>
      </c>
      <c r="AG1110" s="23">
        <v>0.0</v>
      </c>
      <c r="AH1110" s="27">
        <v>0.0</v>
      </c>
      <c r="AI1110" s="21">
        <v>0.0</v>
      </c>
      <c r="AJ1110" s="21">
        <v>0.0</v>
      </c>
    </row>
    <row r="1111" hidden="1">
      <c r="A1111" s="26"/>
      <c r="B1111" s="26"/>
      <c r="C1111" s="26"/>
      <c r="D1111" s="26"/>
      <c r="E1111" s="26"/>
      <c r="F1111" s="21">
        <v>0.0</v>
      </c>
      <c r="G1111" s="22">
        <v>0.0</v>
      </c>
      <c r="H1111" s="23"/>
      <c r="I1111" s="23">
        <v>0.1</v>
      </c>
      <c r="J1111" s="23">
        <v>0.0</v>
      </c>
      <c r="K1111" s="24">
        <v>0.0</v>
      </c>
      <c r="L1111" s="25">
        <v>0.0</v>
      </c>
      <c r="M1111" s="23">
        <v>0.0</v>
      </c>
      <c r="N1111" s="26"/>
      <c r="O1111" s="21">
        <v>0.0</v>
      </c>
      <c r="P1111" s="21">
        <v>0.0</v>
      </c>
      <c r="Q1111" s="25">
        <v>0.0</v>
      </c>
      <c r="R1111" s="23">
        <v>0.0</v>
      </c>
      <c r="S1111" s="27">
        <v>0.0</v>
      </c>
      <c r="T1111" s="21">
        <v>0.0</v>
      </c>
      <c r="U1111" s="21">
        <v>0.0</v>
      </c>
      <c r="V1111" s="25">
        <v>0.0</v>
      </c>
      <c r="W1111" s="23">
        <v>0.0</v>
      </c>
      <c r="X1111" s="23"/>
      <c r="Y1111" s="21">
        <v>0.0</v>
      </c>
      <c r="Z1111" s="21">
        <v>0.0</v>
      </c>
      <c r="AA1111" s="25">
        <v>0.0</v>
      </c>
      <c r="AB1111" s="23">
        <v>0.0</v>
      </c>
      <c r="AC1111" s="24">
        <v>0.0</v>
      </c>
      <c r="AD1111" s="21">
        <v>0.0</v>
      </c>
      <c r="AE1111" s="21">
        <v>0.0</v>
      </c>
      <c r="AF1111" s="25">
        <v>0.0</v>
      </c>
      <c r="AG1111" s="23">
        <v>0.0</v>
      </c>
      <c r="AH1111" s="27">
        <v>0.0</v>
      </c>
      <c r="AI1111" s="21">
        <v>0.0</v>
      </c>
      <c r="AJ1111" s="21">
        <v>0.0</v>
      </c>
    </row>
    <row r="1112" hidden="1">
      <c r="A1112" s="26"/>
      <c r="B1112" s="26"/>
      <c r="C1112" s="26"/>
      <c r="D1112" s="26"/>
      <c r="E1112" s="26"/>
      <c r="F1112" s="21">
        <v>0.0</v>
      </c>
      <c r="G1112" s="22">
        <v>0.0</v>
      </c>
      <c r="H1112" s="23"/>
      <c r="I1112" s="23">
        <v>0.1</v>
      </c>
      <c r="J1112" s="23">
        <v>0.0</v>
      </c>
      <c r="K1112" s="24">
        <v>0.0</v>
      </c>
      <c r="L1112" s="25">
        <v>0.0</v>
      </c>
      <c r="M1112" s="23">
        <v>0.0</v>
      </c>
      <c r="N1112" s="26"/>
      <c r="O1112" s="21">
        <v>0.0</v>
      </c>
      <c r="P1112" s="21">
        <v>0.0</v>
      </c>
      <c r="Q1112" s="25">
        <v>0.0</v>
      </c>
      <c r="R1112" s="23">
        <v>0.0</v>
      </c>
      <c r="S1112" s="27">
        <v>0.0</v>
      </c>
      <c r="T1112" s="21">
        <v>0.0</v>
      </c>
      <c r="U1112" s="21">
        <v>0.0</v>
      </c>
      <c r="V1112" s="25">
        <v>0.0</v>
      </c>
      <c r="W1112" s="23">
        <v>0.0</v>
      </c>
      <c r="X1112" s="23"/>
      <c r="Y1112" s="21">
        <v>0.0</v>
      </c>
      <c r="Z1112" s="21">
        <v>0.0</v>
      </c>
      <c r="AA1112" s="25">
        <v>0.0</v>
      </c>
      <c r="AB1112" s="23">
        <v>0.0</v>
      </c>
      <c r="AC1112" s="24">
        <v>0.0</v>
      </c>
      <c r="AD1112" s="21">
        <v>0.0</v>
      </c>
      <c r="AE1112" s="21">
        <v>0.0</v>
      </c>
      <c r="AF1112" s="25">
        <v>0.0</v>
      </c>
      <c r="AG1112" s="23">
        <v>0.0</v>
      </c>
      <c r="AH1112" s="27">
        <v>0.0</v>
      </c>
      <c r="AI1112" s="21">
        <v>0.0</v>
      </c>
      <c r="AJ1112" s="21">
        <v>0.0</v>
      </c>
    </row>
    <row r="1113" hidden="1">
      <c r="A1113" s="26"/>
      <c r="B1113" s="26"/>
      <c r="C1113" s="26"/>
      <c r="D1113" s="26"/>
      <c r="E1113" s="26"/>
      <c r="F1113" s="21">
        <v>0.0</v>
      </c>
      <c r="G1113" s="22">
        <v>0.0</v>
      </c>
      <c r="H1113" s="23"/>
      <c r="I1113" s="23">
        <v>0.1</v>
      </c>
      <c r="J1113" s="23">
        <v>0.0</v>
      </c>
      <c r="K1113" s="24">
        <v>0.0</v>
      </c>
      <c r="L1113" s="25">
        <v>0.0</v>
      </c>
      <c r="M1113" s="23">
        <v>0.0</v>
      </c>
      <c r="N1113" s="26"/>
      <c r="O1113" s="21">
        <v>0.0</v>
      </c>
      <c r="P1113" s="21">
        <v>0.0</v>
      </c>
      <c r="Q1113" s="25">
        <v>0.0</v>
      </c>
      <c r="R1113" s="23">
        <v>0.0</v>
      </c>
      <c r="S1113" s="27">
        <v>0.0</v>
      </c>
      <c r="T1113" s="21">
        <v>0.0</v>
      </c>
      <c r="U1113" s="21">
        <v>0.0</v>
      </c>
      <c r="V1113" s="25">
        <v>0.0</v>
      </c>
      <c r="W1113" s="23">
        <v>0.0</v>
      </c>
      <c r="X1113" s="23"/>
      <c r="Y1113" s="21">
        <v>0.0</v>
      </c>
      <c r="Z1113" s="21">
        <v>0.0</v>
      </c>
      <c r="AA1113" s="25">
        <v>0.0</v>
      </c>
      <c r="AB1113" s="23">
        <v>0.0</v>
      </c>
      <c r="AC1113" s="24">
        <v>0.0</v>
      </c>
      <c r="AD1113" s="21">
        <v>0.0</v>
      </c>
      <c r="AE1113" s="21">
        <v>0.0</v>
      </c>
      <c r="AF1113" s="25">
        <v>0.0</v>
      </c>
      <c r="AG1113" s="23">
        <v>0.0</v>
      </c>
      <c r="AH1113" s="27">
        <v>0.0</v>
      </c>
      <c r="AI1113" s="21">
        <v>0.0</v>
      </c>
      <c r="AJ1113" s="21">
        <v>0.0</v>
      </c>
    </row>
    <row r="1114" hidden="1">
      <c r="A1114" s="26"/>
      <c r="B1114" s="26"/>
      <c r="C1114" s="26"/>
      <c r="D1114" s="26"/>
      <c r="E1114" s="26"/>
      <c r="F1114" s="21">
        <v>0.0</v>
      </c>
      <c r="G1114" s="22">
        <v>0.0</v>
      </c>
      <c r="H1114" s="23"/>
      <c r="I1114" s="23">
        <v>0.1</v>
      </c>
      <c r="J1114" s="23">
        <v>0.0</v>
      </c>
      <c r="K1114" s="24">
        <v>0.0</v>
      </c>
      <c r="L1114" s="25">
        <v>0.0</v>
      </c>
      <c r="M1114" s="23">
        <v>0.0</v>
      </c>
      <c r="N1114" s="26"/>
      <c r="O1114" s="21">
        <v>0.0</v>
      </c>
      <c r="P1114" s="21">
        <v>0.0</v>
      </c>
      <c r="Q1114" s="25">
        <v>0.0</v>
      </c>
      <c r="R1114" s="23">
        <v>0.0</v>
      </c>
      <c r="S1114" s="27">
        <v>0.0</v>
      </c>
      <c r="T1114" s="21">
        <v>0.0</v>
      </c>
      <c r="U1114" s="21">
        <v>0.0</v>
      </c>
      <c r="V1114" s="25">
        <v>0.0</v>
      </c>
      <c r="W1114" s="23">
        <v>0.0</v>
      </c>
      <c r="X1114" s="23"/>
      <c r="Y1114" s="21">
        <v>0.0</v>
      </c>
      <c r="Z1114" s="21">
        <v>0.0</v>
      </c>
      <c r="AA1114" s="25">
        <v>0.0</v>
      </c>
      <c r="AB1114" s="23">
        <v>0.0</v>
      </c>
      <c r="AC1114" s="24">
        <v>0.0</v>
      </c>
      <c r="AD1114" s="21">
        <v>0.0</v>
      </c>
      <c r="AE1114" s="21">
        <v>0.0</v>
      </c>
      <c r="AF1114" s="25">
        <v>0.0</v>
      </c>
      <c r="AG1114" s="23">
        <v>0.0</v>
      </c>
      <c r="AH1114" s="27">
        <v>0.0</v>
      </c>
      <c r="AI1114" s="21">
        <v>0.0</v>
      </c>
      <c r="AJ1114" s="21">
        <v>0.0</v>
      </c>
    </row>
    <row r="1115" hidden="1">
      <c r="A1115" s="26"/>
      <c r="B1115" s="26"/>
      <c r="C1115" s="26"/>
      <c r="D1115" s="26"/>
      <c r="E1115" s="26"/>
      <c r="F1115" s="21">
        <v>0.0</v>
      </c>
      <c r="G1115" s="22">
        <v>0.0</v>
      </c>
      <c r="H1115" s="23"/>
      <c r="I1115" s="23">
        <v>0.1</v>
      </c>
      <c r="J1115" s="23">
        <v>0.0</v>
      </c>
      <c r="K1115" s="24">
        <v>0.0</v>
      </c>
      <c r="L1115" s="25">
        <v>0.0</v>
      </c>
      <c r="M1115" s="23">
        <v>0.0</v>
      </c>
      <c r="N1115" s="26"/>
      <c r="O1115" s="21">
        <v>0.0</v>
      </c>
      <c r="P1115" s="21">
        <v>0.0</v>
      </c>
      <c r="Q1115" s="25">
        <v>0.0</v>
      </c>
      <c r="R1115" s="23">
        <v>0.0</v>
      </c>
      <c r="S1115" s="27">
        <v>0.0</v>
      </c>
      <c r="T1115" s="21">
        <v>0.0</v>
      </c>
      <c r="U1115" s="21">
        <v>0.0</v>
      </c>
      <c r="V1115" s="25">
        <v>0.0</v>
      </c>
      <c r="W1115" s="23">
        <v>0.0</v>
      </c>
      <c r="X1115" s="23"/>
      <c r="Y1115" s="21">
        <v>0.0</v>
      </c>
      <c r="Z1115" s="21">
        <v>0.0</v>
      </c>
      <c r="AA1115" s="25">
        <v>0.0</v>
      </c>
      <c r="AB1115" s="23">
        <v>0.0</v>
      </c>
      <c r="AC1115" s="24">
        <v>0.0</v>
      </c>
      <c r="AD1115" s="21">
        <v>0.0</v>
      </c>
      <c r="AE1115" s="21">
        <v>0.0</v>
      </c>
      <c r="AF1115" s="25">
        <v>0.0</v>
      </c>
      <c r="AG1115" s="23">
        <v>0.0</v>
      </c>
      <c r="AH1115" s="27">
        <v>0.0</v>
      </c>
      <c r="AI1115" s="21">
        <v>0.0</v>
      </c>
      <c r="AJ1115" s="21">
        <v>0.0</v>
      </c>
    </row>
    <row r="1116" hidden="1">
      <c r="A1116" s="26"/>
      <c r="B1116" s="26"/>
      <c r="C1116" s="26"/>
      <c r="D1116" s="26"/>
      <c r="E1116" s="26"/>
      <c r="F1116" s="21">
        <v>0.0</v>
      </c>
      <c r="G1116" s="22">
        <v>0.0</v>
      </c>
      <c r="H1116" s="23"/>
      <c r="I1116" s="23">
        <v>0.1</v>
      </c>
      <c r="J1116" s="23">
        <v>0.0</v>
      </c>
      <c r="K1116" s="24">
        <v>0.0</v>
      </c>
      <c r="L1116" s="25">
        <v>0.0</v>
      </c>
      <c r="M1116" s="23">
        <v>0.0</v>
      </c>
      <c r="N1116" s="26"/>
      <c r="O1116" s="21">
        <v>0.0</v>
      </c>
      <c r="P1116" s="21">
        <v>0.0</v>
      </c>
      <c r="Q1116" s="25">
        <v>0.0</v>
      </c>
      <c r="R1116" s="23">
        <v>0.0</v>
      </c>
      <c r="S1116" s="27">
        <v>0.0</v>
      </c>
      <c r="T1116" s="21">
        <v>0.0</v>
      </c>
      <c r="U1116" s="21">
        <v>0.0</v>
      </c>
      <c r="V1116" s="25">
        <v>0.0</v>
      </c>
      <c r="W1116" s="23">
        <v>0.0</v>
      </c>
      <c r="X1116" s="23"/>
      <c r="Y1116" s="21">
        <v>0.0</v>
      </c>
      <c r="Z1116" s="21">
        <v>0.0</v>
      </c>
      <c r="AA1116" s="25">
        <v>0.0</v>
      </c>
      <c r="AB1116" s="23">
        <v>0.0</v>
      </c>
      <c r="AC1116" s="24">
        <v>0.0</v>
      </c>
      <c r="AD1116" s="21">
        <v>0.0</v>
      </c>
      <c r="AE1116" s="21">
        <v>0.0</v>
      </c>
      <c r="AF1116" s="25">
        <v>0.0</v>
      </c>
      <c r="AG1116" s="23">
        <v>0.0</v>
      </c>
      <c r="AH1116" s="27">
        <v>0.0</v>
      </c>
      <c r="AI1116" s="21">
        <v>0.0</v>
      </c>
      <c r="AJ1116" s="21">
        <v>0.0</v>
      </c>
    </row>
    <row r="1117" hidden="1">
      <c r="A1117" s="26"/>
      <c r="B1117" s="26"/>
      <c r="C1117" s="26"/>
      <c r="D1117" s="26"/>
      <c r="E1117" s="26"/>
      <c r="F1117" s="21">
        <v>0.0</v>
      </c>
      <c r="G1117" s="22">
        <v>0.0</v>
      </c>
      <c r="H1117" s="23"/>
      <c r="I1117" s="23">
        <v>0.1</v>
      </c>
      <c r="J1117" s="23">
        <v>0.0</v>
      </c>
      <c r="K1117" s="24">
        <v>0.0</v>
      </c>
      <c r="L1117" s="25">
        <v>0.0</v>
      </c>
      <c r="M1117" s="23">
        <v>0.0</v>
      </c>
      <c r="N1117" s="26"/>
      <c r="O1117" s="21">
        <v>0.0</v>
      </c>
      <c r="P1117" s="21">
        <v>0.0</v>
      </c>
      <c r="Q1117" s="25">
        <v>0.0</v>
      </c>
      <c r="R1117" s="23">
        <v>0.0</v>
      </c>
      <c r="S1117" s="27">
        <v>0.0</v>
      </c>
      <c r="T1117" s="21">
        <v>0.0</v>
      </c>
      <c r="U1117" s="21">
        <v>0.0</v>
      </c>
      <c r="V1117" s="25">
        <v>0.0</v>
      </c>
      <c r="W1117" s="23">
        <v>0.0</v>
      </c>
      <c r="X1117" s="23"/>
      <c r="Y1117" s="21">
        <v>0.0</v>
      </c>
      <c r="Z1117" s="21">
        <v>0.0</v>
      </c>
      <c r="AA1117" s="25">
        <v>0.0</v>
      </c>
      <c r="AB1117" s="23">
        <v>0.0</v>
      </c>
      <c r="AC1117" s="24">
        <v>0.0</v>
      </c>
      <c r="AD1117" s="21">
        <v>0.0</v>
      </c>
      <c r="AE1117" s="21">
        <v>0.0</v>
      </c>
      <c r="AF1117" s="25">
        <v>0.0</v>
      </c>
      <c r="AG1117" s="23">
        <v>0.0</v>
      </c>
      <c r="AH1117" s="27">
        <v>0.0</v>
      </c>
      <c r="AI1117" s="21">
        <v>0.0</v>
      </c>
      <c r="AJ1117" s="21">
        <v>0.0</v>
      </c>
    </row>
    <row r="1118" hidden="1">
      <c r="A1118" s="26"/>
      <c r="B1118" s="26"/>
      <c r="C1118" s="26"/>
      <c r="D1118" s="26"/>
      <c r="E1118" s="26"/>
      <c r="F1118" s="21">
        <v>0.0</v>
      </c>
      <c r="G1118" s="22">
        <v>0.0</v>
      </c>
      <c r="H1118" s="23"/>
      <c r="I1118" s="23">
        <v>0.1</v>
      </c>
      <c r="J1118" s="23">
        <v>0.0</v>
      </c>
      <c r="K1118" s="24">
        <v>0.0</v>
      </c>
      <c r="L1118" s="25">
        <v>0.0</v>
      </c>
      <c r="M1118" s="23">
        <v>0.0</v>
      </c>
      <c r="N1118" s="26"/>
      <c r="O1118" s="21">
        <v>0.0</v>
      </c>
      <c r="P1118" s="21">
        <v>0.0</v>
      </c>
      <c r="Q1118" s="25">
        <v>0.0</v>
      </c>
      <c r="R1118" s="23">
        <v>0.0</v>
      </c>
      <c r="S1118" s="27">
        <v>0.0</v>
      </c>
      <c r="T1118" s="21">
        <v>0.0</v>
      </c>
      <c r="U1118" s="21">
        <v>0.0</v>
      </c>
      <c r="V1118" s="25">
        <v>0.0</v>
      </c>
      <c r="W1118" s="23">
        <v>0.0</v>
      </c>
      <c r="X1118" s="23"/>
      <c r="Y1118" s="21">
        <v>0.0</v>
      </c>
      <c r="Z1118" s="21">
        <v>0.0</v>
      </c>
      <c r="AA1118" s="25">
        <v>0.0</v>
      </c>
      <c r="AB1118" s="23">
        <v>0.0</v>
      </c>
      <c r="AC1118" s="24">
        <v>0.0</v>
      </c>
      <c r="AD1118" s="21">
        <v>0.0</v>
      </c>
      <c r="AE1118" s="21">
        <v>0.0</v>
      </c>
      <c r="AF1118" s="25">
        <v>0.0</v>
      </c>
      <c r="AG1118" s="23">
        <v>0.0</v>
      </c>
      <c r="AH1118" s="27">
        <v>0.0</v>
      </c>
      <c r="AI1118" s="21">
        <v>0.0</v>
      </c>
      <c r="AJ1118" s="21">
        <v>0.0</v>
      </c>
    </row>
    <row r="1119" hidden="1">
      <c r="A1119" s="26"/>
      <c r="B1119" s="26"/>
      <c r="C1119" s="26"/>
      <c r="D1119" s="26"/>
      <c r="E1119" s="26"/>
      <c r="F1119" s="21">
        <v>0.0</v>
      </c>
      <c r="G1119" s="22">
        <v>0.0</v>
      </c>
      <c r="H1119" s="23"/>
      <c r="I1119" s="23">
        <v>0.1</v>
      </c>
      <c r="J1119" s="23">
        <v>0.0</v>
      </c>
      <c r="K1119" s="24">
        <v>0.0</v>
      </c>
      <c r="L1119" s="25">
        <v>0.0</v>
      </c>
      <c r="M1119" s="23">
        <v>0.0</v>
      </c>
      <c r="N1119" s="26"/>
      <c r="O1119" s="21">
        <v>0.0</v>
      </c>
      <c r="P1119" s="21">
        <v>0.0</v>
      </c>
      <c r="Q1119" s="25">
        <v>0.0</v>
      </c>
      <c r="R1119" s="23">
        <v>0.0</v>
      </c>
      <c r="S1119" s="27">
        <v>0.0</v>
      </c>
      <c r="T1119" s="21">
        <v>0.0</v>
      </c>
      <c r="U1119" s="21">
        <v>0.0</v>
      </c>
      <c r="V1119" s="25">
        <v>0.0</v>
      </c>
      <c r="W1119" s="23">
        <v>0.0</v>
      </c>
      <c r="X1119" s="23"/>
      <c r="Y1119" s="21">
        <v>0.0</v>
      </c>
      <c r="Z1119" s="21">
        <v>0.0</v>
      </c>
      <c r="AA1119" s="25">
        <v>0.0</v>
      </c>
      <c r="AB1119" s="23">
        <v>0.0</v>
      </c>
      <c r="AC1119" s="24">
        <v>0.0</v>
      </c>
      <c r="AD1119" s="21">
        <v>0.0</v>
      </c>
      <c r="AE1119" s="21">
        <v>0.0</v>
      </c>
      <c r="AF1119" s="25">
        <v>0.0</v>
      </c>
      <c r="AG1119" s="23">
        <v>0.0</v>
      </c>
      <c r="AH1119" s="27">
        <v>0.0</v>
      </c>
      <c r="AI1119" s="21">
        <v>0.0</v>
      </c>
      <c r="AJ1119" s="21">
        <v>0.0</v>
      </c>
    </row>
    <row r="1120" hidden="1">
      <c r="A1120" s="26"/>
      <c r="B1120" s="26"/>
      <c r="C1120" s="26"/>
      <c r="D1120" s="26"/>
      <c r="E1120" s="26"/>
      <c r="F1120" s="21">
        <v>0.0</v>
      </c>
      <c r="G1120" s="22">
        <v>0.0</v>
      </c>
      <c r="H1120" s="23"/>
      <c r="I1120" s="23">
        <v>0.1</v>
      </c>
      <c r="J1120" s="23">
        <v>0.0</v>
      </c>
      <c r="K1120" s="24">
        <v>0.0</v>
      </c>
      <c r="L1120" s="25">
        <v>0.0</v>
      </c>
      <c r="M1120" s="23">
        <v>0.0</v>
      </c>
      <c r="N1120" s="26"/>
      <c r="O1120" s="21">
        <v>0.0</v>
      </c>
      <c r="P1120" s="21">
        <v>0.0</v>
      </c>
      <c r="Q1120" s="25">
        <v>0.0</v>
      </c>
      <c r="R1120" s="23">
        <v>0.0</v>
      </c>
      <c r="S1120" s="27">
        <v>0.0</v>
      </c>
      <c r="T1120" s="21">
        <v>0.0</v>
      </c>
      <c r="U1120" s="21">
        <v>0.0</v>
      </c>
      <c r="V1120" s="25">
        <v>0.0</v>
      </c>
      <c r="W1120" s="23">
        <v>0.0</v>
      </c>
      <c r="X1120" s="23"/>
      <c r="Y1120" s="21">
        <v>0.0</v>
      </c>
      <c r="Z1120" s="21">
        <v>0.0</v>
      </c>
      <c r="AA1120" s="25">
        <v>0.0</v>
      </c>
      <c r="AB1120" s="23">
        <v>0.0</v>
      </c>
      <c r="AC1120" s="24">
        <v>0.0</v>
      </c>
      <c r="AD1120" s="21">
        <v>0.0</v>
      </c>
      <c r="AE1120" s="21">
        <v>0.0</v>
      </c>
      <c r="AF1120" s="25">
        <v>0.0</v>
      </c>
      <c r="AG1120" s="23">
        <v>0.0</v>
      </c>
      <c r="AH1120" s="27">
        <v>0.0</v>
      </c>
      <c r="AI1120" s="21">
        <v>0.0</v>
      </c>
      <c r="AJ1120" s="21">
        <v>0.0</v>
      </c>
    </row>
    <row r="1121" hidden="1">
      <c r="A1121" s="26"/>
      <c r="B1121" s="26"/>
      <c r="C1121" s="26"/>
      <c r="D1121" s="26"/>
      <c r="E1121" s="26"/>
      <c r="F1121" s="21">
        <v>0.0</v>
      </c>
      <c r="G1121" s="22">
        <v>0.0</v>
      </c>
      <c r="H1121" s="23"/>
      <c r="I1121" s="23">
        <v>0.1</v>
      </c>
      <c r="J1121" s="23">
        <v>0.0</v>
      </c>
      <c r="K1121" s="24">
        <v>0.0</v>
      </c>
      <c r="L1121" s="25">
        <v>0.0</v>
      </c>
      <c r="M1121" s="23">
        <v>0.0</v>
      </c>
      <c r="N1121" s="26"/>
      <c r="O1121" s="21">
        <v>0.0</v>
      </c>
      <c r="P1121" s="21">
        <v>0.0</v>
      </c>
      <c r="Q1121" s="25">
        <v>0.0</v>
      </c>
      <c r="R1121" s="23">
        <v>0.0</v>
      </c>
      <c r="S1121" s="27">
        <v>0.0</v>
      </c>
      <c r="T1121" s="21">
        <v>0.0</v>
      </c>
      <c r="U1121" s="21">
        <v>0.0</v>
      </c>
      <c r="V1121" s="25">
        <v>0.0</v>
      </c>
      <c r="W1121" s="23">
        <v>0.0</v>
      </c>
      <c r="X1121" s="23"/>
      <c r="Y1121" s="21">
        <v>0.0</v>
      </c>
      <c r="Z1121" s="21">
        <v>0.0</v>
      </c>
      <c r="AA1121" s="25">
        <v>0.0</v>
      </c>
      <c r="AB1121" s="23">
        <v>0.0</v>
      </c>
      <c r="AC1121" s="24">
        <v>0.0</v>
      </c>
      <c r="AD1121" s="21">
        <v>0.0</v>
      </c>
      <c r="AE1121" s="21">
        <v>0.0</v>
      </c>
      <c r="AF1121" s="25">
        <v>0.0</v>
      </c>
      <c r="AG1121" s="23">
        <v>0.0</v>
      </c>
      <c r="AH1121" s="27">
        <v>0.0</v>
      </c>
      <c r="AI1121" s="21">
        <v>0.0</v>
      </c>
      <c r="AJ1121" s="21">
        <v>0.0</v>
      </c>
    </row>
    <row r="1122" hidden="1">
      <c r="A1122" s="26"/>
      <c r="B1122" s="26"/>
      <c r="C1122" s="26"/>
      <c r="D1122" s="26"/>
      <c r="E1122" s="26"/>
      <c r="F1122" s="21">
        <v>0.0</v>
      </c>
      <c r="G1122" s="22">
        <v>0.0</v>
      </c>
      <c r="H1122" s="23"/>
      <c r="I1122" s="23">
        <v>0.1</v>
      </c>
      <c r="J1122" s="23">
        <v>0.0</v>
      </c>
      <c r="K1122" s="24">
        <v>0.0</v>
      </c>
      <c r="L1122" s="25">
        <v>0.0</v>
      </c>
      <c r="M1122" s="23">
        <v>0.0</v>
      </c>
      <c r="N1122" s="26"/>
      <c r="O1122" s="21">
        <v>0.0</v>
      </c>
      <c r="P1122" s="21">
        <v>0.0</v>
      </c>
      <c r="Q1122" s="25">
        <v>0.0</v>
      </c>
      <c r="R1122" s="23">
        <v>0.0</v>
      </c>
      <c r="S1122" s="27">
        <v>0.0</v>
      </c>
      <c r="T1122" s="21">
        <v>0.0</v>
      </c>
      <c r="U1122" s="21">
        <v>0.0</v>
      </c>
      <c r="V1122" s="25">
        <v>0.0</v>
      </c>
      <c r="W1122" s="23">
        <v>0.0</v>
      </c>
      <c r="X1122" s="23"/>
      <c r="Y1122" s="21">
        <v>0.0</v>
      </c>
      <c r="Z1122" s="21">
        <v>0.0</v>
      </c>
      <c r="AA1122" s="25">
        <v>0.0</v>
      </c>
      <c r="AB1122" s="23">
        <v>0.0</v>
      </c>
      <c r="AC1122" s="24">
        <v>0.0</v>
      </c>
      <c r="AD1122" s="21">
        <v>0.0</v>
      </c>
      <c r="AE1122" s="21">
        <v>0.0</v>
      </c>
      <c r="AF1122" s="25">
        <v>0.0</v>
      </c>
      <c r="AG1122" s="23">
        <v>0.0</v>
      </c>
      <c r="AH1122" s="27">
        <v>0.0</v>
      </c>
      <c r="AI1122" s="21">
        <v>0.0</v>
      </c>
      <c r="AJ1122" s="21">
        <v>0.0</v>
      </c>
    </row>
    <row r="1123" hidden="1">
      <c r="A1123" s="26"/>
      <c r="B1123" s="26"/>
      <c r="C1123" s="26"/>
      <c r="D1123" s="26"/>
      <c r="E1123" s="26"/>
      <c r="F1123" s="21">
        <v>0.0</v>
      </c>
      <c r="G1123" s="22">
        <v>0.0</v>
      </c>
      <c r="H1123" s="23"/>
      <c r="I1123" s="23">
        <v>0.1</v>
      </c>
      <c r="J1123" s="23">
        <v>0.0</v>
      </c>
      <c r="K1123" s="24">
        <v>0.0</v>
      </c>
      <c r="L1123" s="25">
        <v>0.0</v>
      </c>
      <c r="M1123" s="23">
        <v>0.0</v>
      </c>
      <c r="N1123" s="26"/>
      <c r="O1123" s="21">
        <v>0.0</v>
      </c>
      <c r="P1123" s="21">
        <v>0.0</v>
      </c>
      <c r="Q1123" s="25">
        <v>0.0</v>
      </c>
      <c r="R1123" s="23">
        <v>0.0</v>
      </c>
      <c r="S1123" s="27">
        <v>0.0</v>
      </c>
      <c r="T1123" s="21">
        <v>0.0</v>
      </c>
      <c r="U1123" s="21">
        <v>0.0</v>
      </c>
      <c r="V1123" s="25">
        <v>0.0</v>
      </c>
      <c r="W1123" s="23">
        <v>0.0</v>
      </c>
      <c r="X1123" s="23"/>
      <c r="Y1123" s="21">
        <v>0.0</v>
      </c>
      <c r="Z1123" s="21">
        <v>0.0</v>
      </c>
      <c r="AA1123" s="25">
        <v>0.0</v>
      </c>
      <c r="AB1123" s="23">
        <v>0.0</v>
      </c>
      <c r="AC1123" s="24">
        <v>0.0</v>
      </c>
      <c r="AD1123" s="21">
        <v>0.0</v>
      </c>
      <c r="AE1123" s="21">
        <v>0.0</v>
      </c>
      <c r="AF1123" s="25">
        <v>0.0</v>
      </c>
      <c r="AG1123" s="23">
        <v>0.0</v>
      </c>
      <c r="AH1123" s="27">
        <v>0.0</v>
      </c>
      <c r="AI1123" s="21">
        <v>0.0</v>
      </c>
      <c r="AJ1123" s="21">
        <v>0.0</v>
      </c>
    </row>
    <row r="1124" hidden="1">
      <c r="A1124" s="26"/>
      <c r="B1124" s="26"/>
      <c r="C1124" s="26"/>
      <c r="D1124" s="26"/>
      <c r="E1124" s="26"/>
      <c r="F1124" s="21">
        <v>0.0</v>
      </c>
      <c r="G1124" s="22">
        <v>0.0</v>
      </c>
      <c r="H1124" s="23"/>
      <c r="I1124" s="23">
        <v>0.1</v>
      </c>
      <c r="J1124" s="23">
        <v>0.0</v>
      </c>
      <c r="K1124" s="24">
        <v>0.0</v>
      </c>
      <c r="L1124" s="25">
        <v>0.0</v>
      </c>
      <c r="M1124" s="23">
        <v>0.0</v>
      </c>
      <c r="N1124" s="26"/>
      <c r="O1124" s="21">
        <v>0.0</v>
      </c>
      <c r="P1124" s="21">
        <v>0.0</v>
      </c>
      <c r="Q1124" s="25">
        <v>0.0</v>
      </c>
      <c r="R1124" s="23">
        <v>0.0</v>
      </c>
      <c r="S1124" s="27">
        <v>0.0</v>
      </c>
      <c r="T1124" s="21">
        <v>0.0</v>
      </c>
      <c r="U1124" s="21">
        <v>0.0</v>
      </c>
      <c r="V1124" s="25">
        <v>0.0</v>
      </c>
      <c r="W1124" s="23">
        <v>0.0</v>
      </c>
      <c r="X1124" s="23"/>
      <c r="Y1124" s="21">
        <v>0.0</v>
      </c>
      <c r="Z1124" s="21">
        <v>0.0</v>
      </c>
      <c r="AA1124" s="25">
        <v>0.0</v>
      </c>
      <c r="AB1124" s="23">
        <v>0.0</v>
      </c>
      <c r="AC1124" s="24">
        <v>0.0</v>
      </c>
      <c r="AD1124" s="21">
        <v>0.0</v>
      </c>
      <c r="AE1124" s="21">
        <v>0.0</v>
      </c>
      <c r="AF1124" s="25">
        <v>0.0</v>
      </c>
      <c r="AG1124" s="23">
        <v>0.0</v>
      </c>
      <c r="AH1124" s="27">
        <v>0.0</v>
      </c>
      <c r="AI1124" s="21">
        <v>0.0</v>
      </c>
      <c r="AJ1124" s="21">
        <v>0.0</v>
      </c>
    </row>
    <row r="1125" hidden="1">
      <c r="A1125" s="26"/>
      <c r="B1125" s="26"/>
      <c r="C1125" s="26"/>
      <c r="D1125" s="26"/>
      <c r="E1125" s="26"/>
      <c r="F1125" s="21">
        <v>0.0</v>
      </c>
      <c r="G1125" s="22">
        <v>0.0</v>
      </c>
      <c r="H1125" s="23"/>
      <c r="I1125" s="23">
        <v>0.1</v>
      </c>
      <c r="J1125" s="23">
        <v>0.0</v>
      </c>
      <c r="K1125" s="24">
        <v>0.0</v>
      </c>
      <c r="L1125" s="25">
        <v>0.0</v>
      </c>
      <c r="M1125" s="23">
        <v>0.0</v>
      </c>
      <c r="N1125" s="26"/>
      <c r="O1125" s="21">
        <v>0.0</v>
      </c>
      <c r="P1125" s="21">
        <v>0.0</v>
      </c>
      <c r="Q1125" s="25">
        <v>0.0</v>
      </c>
      <c r="R1125" s="23">
        <v>0.0</v>
      </c>
      <c r="S1125" s="27">
        <v>0.0</v>
      </c>
      <c r="T1125" s="21">
        <v>0.0</v>
      </c>
      <c r="U1125" s="21">
        <v>0.0</v>
      </c>
      <c r="V1125" s="25">
        <v>0.0</v>
      </c>
      <c r="W1125" s="23">
        <v>0.0</v>
      </c>
      <c r="X1125" s="23"/>
      <c r="Y1125" s="21">
        <v>0.0</v>
      </c>
      <c r="Z1125" s="21">
        <v>0.0</v>
      </c>
      <c r="AA1125" s="25">
        <v>0.0</v>
      </c>
      <c r="AB1125" s="23">
        <v>0.0</v>
      </c>
      <c r="AC1125" s="24">
        <v>0.0</v>
      </c>
      <c r="AD1125" s="21">
        <v>0.0</v>
      </c>
      <c r="AE1125" s="21">
        <v>0.0</v>
      </c>
      <c r="AF1125" s="25">
        <v>0.0</v>
      </c>
      <c r="AG1125" s="23">
        <v>0.0</v>
      </c>
      <c r="AH1125" s="27">
        <v>0.0</v>
      </c>
      <c r="AI1125" s="21">
        <v>0.0</v>
      </c>
      <c r="AJ1125" s="21">
        <v>0.0</v>
      </c>
    </row>
    <row r="1126" hidden="1">
      <c r="A1126" s="26"/>
      <c r="B1126" s="26"/>
      <c r="C1126" s="26"/>
      <c r="D1126" s="26"/>
      <c r="E1126" s="26"/>
      <c r="F1126" s="21">
        <v>0.0</v>
      </c>
      <c r="G1126" s="22">
        <v>0.0</v>
      </c>
      <c r="H1126" s="23"/>
      <c r="I1126" s="23">
        <v>0.1</v>
      </c>
      <c r="J1126" s="23">
        <v>0.0</v>
      </c>
      <c r="K1126" s="24">
        <v>0.0</v>
      </c>
      <c r="L1126" s="25">
        <v>0.0</v>
      </c>
      <c r="M1126" s="23">
        <v>0.0</v>
      </c>
      <c r="N1126" s="26"/>
      <c r="O1126" s="21">
        <v>0.0</v>
      </c>
      <c r="P1126" s="21">
        <v>0.0</v>
      </c>
      <c r="Q1126" s="25">
        <v>0.0</v>
      </c>
      <c r="R1126" s="23">
        <v>0.0</v>
      </c>
      <c r="S1126" s="27">
        <v>0.0</v>
      </c>
      <c r="T1126" s="21">
        <v>0.0</v>
      </c>
      <c r="U1126" s="21">
        <v>0.0</v>
      </c>
      <c r="V1126" s="25">
        <v>0.0</v>
      </c>
      <c r="W1126" s="23">
        <v>0.0</v>
      </c>
      <c r="X1126" s="23"/>
      <c r="Y1126" s="21">
        <v>0.0</v>
      </c>
      <c r="Z1126" s="21">
        <v>0.0</v>
      </c>
      <c r="AA1126" s="25">
        <v>0.0</v>
      </c>
      <c r="AB1126" s="23">
        <v>0.0</v>
      </c>
      <c r="AC1126" s="24">
        <v>0.0</v>
      </c>
      <c r="AD1126" s="21">
        <v>0.0</v>
      </c>
      <c r="AE1126" s="21">
        <v>0.0</v>
      </c>
      <c r="AF1126" s="25">
        <v>0.0</v>
      </c>
      <c r="AG1126" s="23">
        <v>0.0</v>
      </c>
      <c r="AH1126" s="27">
        <v>0.0</v>
      </c>
      <c r="AI1126" s="21">
        <v>0.0</v>
      </c>
      <c r="AJ1126" s="21">
        <v>0.0</v>
      </c>
    </row>
    <row r="1127" hidden="1">
      <c r="A1127" s="26"/>
      <c r="B1127" s="26"/>
      <c r="C1127" s="26"/>
      <c r="D1127" s="26"/>
      <c r="E1127" s="26"/>
      <c r="F1127" s="21">
        <v>0.0</v>
      </c>
      <c r="G1127" s="22">
        <v>0.0</v>
      </c>
      <c r="H1127" s="23"/>
      <c r="I1127" s="23">
        <v>0.1</v>
      </c>
      <c r="J1127" s="23">
        <v>0.0</v>
      </c>
      <c r="K1127" s="24">
        <v>0.0</v>
      </c>
      <c r="L1127" s="25">
        <v>0.0</v>
      </c>
      <c r="M1127" s="23">
        <v>0.0</v>
      </c>
      <c r="N1127" s="26"/>
      <c r="O1127" s="21">
        <v>0.0</v>
      </c>
      <c r="P1127" s="21">
        <v>0.0</v>
      </c>
      <c r="Q1127" s="25">
        <v>0.0</v>
      </c>
      <c r="R1127" s="23">
        <v>0.0</v>
      </c>
      <c r="S1127" s="27">
        <v>0.0</v>
      </c>
      <c r="T1127" s="21">
        <v>0.0</v>
      </c>
      <c r="U1127" s="21">
        <v>0.0</v>
      </c>
      <c r="V1127" s="25">
        <v>0.0</v>
      </c>
      <c r="W1127" s="23">
        <v>0.0</v>
      </c>
      <c r="X1127" s="23"/>
      <c r="Y1127" s="21">
        <v>0.0</v>
      </c>
      <c r="Z1127" s="21">
        <v>0.0</v>
      </c>
      <c r="AA1127" s="25">
        <v>0.0</v>
      </c>
      <c r="AB1127" s="23">
        <v>0.0</v>
      </c>
      <c r="AC1127" s="24">
        <v>0.0</v>
      </c>
      <c r="AD1127" s="21">
        <v>0.0</v>
      </c>
      <c r="AE1127" s="21">
        <v>0.0</v>
      </c>
      <c r="AF1127" s="25">
        <v>0.0</v>
      </c>
      <c r="AG1127" s="23">
        <v>0.0</v>
      </c>
      <c r="AH1127" s="27">
        <v>0.0</v>
      </c>
      <c r="AI1127" s="21">
        <v>0.0</v>
      </c>
      <c r="AJ1127" s="21">
        <v>0.0</v>
      </c>
    </row>
    <row r="1128" hidden="1">
      <c r="A1128" s="26"/>
      <c r="B1128" s="26"/>
      <c r="C1128" s="26"/>
      <c r="D1128" s="26"/>
      <c r="E1128" s="26"/>
      <c r="F1128" s="21">
        <v>0.0</v>
      </c>
      <c r="G1128" s="22">
        <v>0.0</v>
      </c>
      <c r="H1128" s="23"/>
      <c r="I1128" s="23">
        <v>0.1</v>
      </c>
      <c r="J1128" s="23">
        <v>0.0</v>
      </c>
      <c r="K1128" s="24">
        <v>0.0</v>
      </c>
      <c r="L1128" s="25">
        <v>0.0</v>
      </c>
      <c r="M1128" s="23">
        <v>0.0</v>
      </c>
      <c r="N1128" s="26"/>
      <c r="O1128" s="21">
        <v>0.0</v>
      </c>
      <c r="P1128" s="21">
        <v>0.0</v>
      </c>
      <c r="Q1128" s="25">
        <v>0.0</v>
      </c>
      <c r="R1128" s="23">
        <v>0.0</v>
      </c>
      <c r="S1128" s="27">
        <v>0.0</v>
      </c>
      <c r="T1128" s="21">
        <v>0.0</v>
      </c>
      <c r="U1128" s="21">
        <v>0.0</v>
      </c>
      <c r="V1128" s="25">
        <v>0.0</v>
      </c>
      <c r="W1128" s="23">
        <v>0.0</v>
      </c>
      <c r="X1128" s="23"/>
      <c r="Y1128" s="21">
        <v>0.0</v>
      </c>
      <c r="Z1128" s="21">
        <v>0.0</v>
      </c>
      <c r="AA1128" s="25">
        <v>0.0</v>
      </c>
      <c r="AB1128" s="23">
        <v>0.0</v>
      </c>
      <c r="AC1128" s="24">
        <v>0.0</v>
      </c>
      <c r="AD1128" s="21">
        <v>0.0</v>
      </c>
      <c r="AE1128" s="21">
        <v>0.0</v>
      </c>
      <c r="AF1128" s="25">
        <v>0.0</v>
      </c>
      <c r="AG1128" s="23">
        <v>0.0</v>
      </c>
      <c r="AH1128" s="27">
        <v>0.0</v>
      </c>
      <c r="AI1128" s="21">
        <v>0.0</v>
      </c>
      <c r="AJ1128" s="21">
        <v>0.0</v>
      </c>
    </row>
    <row r="1129" hidden="1">
      <c r="A1129" s="26"/>
      <c r="B1129" s="26"/>
      <c r="C1129" s="26"/>
      <c r="D1129" s="26"/>
      <c r="E1129" s="26"/>
      <c r="F1129" s="21">
        <v>0.0</v>
      </c>
      <c r="G1129" s="22">
        <v>0.0</v>
      </c>
      <c r="H1129" s="23"/>
      <c r="I1129" s="23">
        <v>0.1</v>
      </c>
      <c r="J1129" s="23">
        <v>0.0</v>
      </c>
      <c r="K1129" s="24">
        <v>0.0</v>
      </c>
      <c r="L1129" s="25">
        <v>0.0</v>
      </c>
      <c r="M1129" s="23">
        <v>0.0</v>
      </c>
      <c r="N1129" s="26"/>
      <c r="O1129" s="21">
        <v>0.0</v>
      </c>
      <c r="P1129" s="21">
        <v>0.0</v>
      </c>
      <c r="Q1129" s="25">
        <v>0.0</v>
      </c>
      <c r="R1129" s="23">
        <v>0.0</v>
      </c>
      <c r="S1129" s="27">
        <v>0.0</v>
      </c>
      <c r="T1129" s="21">
        <v>0.0</v>
      </c>
      <c r="U1129" s="21">
        <v>0.0</v>
      </c>
      <c r="V1129" s="25">
        <v>0.0</v>
      </c>
      <c r="W1129" s="23">
        <v>0.0</v>
      </c>
      <c r="X1129" s="23"/>
      <c r="Y1129" s="21">
        <v>0.0</v>
      </c>
      <c r="Z1129" s="21">
        <v>0.0</v>
      </c>
      <c r="AA1129" s="25">
        <v>0.0</v>
      </c>
      <c r="AB1129" s="23">
        <v>0.0</v>
      </c>
      <c r="AC1129" s="24">
        <v>0.0</v>
      </c>
      <c r="AD1129" s="21">
        <v>0.0</v>
      </c>
      <c r="AE1129" s="21">
        <v>0.0</v>
      </c>
      <c r="AF1129" s="25">
        <v>0.0</v>
      </c>
      <c r="AG1129" s="23">
        <v>0.0</v>
      </c>
      <c r="AH1129" s="27">
        <v>0.0</v>
      </c>
      <c r="AI1129" s="21">
        <v>0.0</v>
      </c>
      <c r="AJ1129" s="21">
        <v>0.0</v>
      </c>
    </row>
    <row r="1130" hidden="1">
      <c r="A1130" s="26"/>
      <c r="B1130" s="26"/>
      <c r="C1130" s="26"/>
      <c r="D1130" s="26"/>
      <c r="E1130" s="26"/>
      <c r="F1130" s="21">
        <v>0.0</v>
      </c>
      <c r="G1130" s="22">
        <v>0.0</v>
      </c>
      <c r="H1130" s="23"/>
      <c r="I1130" s="23">
        <v>0.1</v>
      </c>
      <c r="J1130" s="23">
        <v>0.0</v>
      </c>
      <c r="K1130" s="24">
        <v>0.0</v>
      </c>
      <c r="L1130" s="25">
        <v>0.0</v>
      </c>
      <c r="M1130" s="23">
        <v>0.0</v>
      </c>
      <c r="N1130" s="26"/>
      <c r="O1130" s="21">
        <v>0.0</v>
      </c>
      <c r="P1130" s="21">
        <v>0.0</v>
      </c>
      <c r="Q1130" s="25">
        <v>0.0</v>
      </c>
      <c r="R1130" s="23">
        <v>0.0</v>
      </c>
      <c r="S1130" s="27">
        <v>0.0</v>
      </c>
      <c r="T1130" s="21">
        <v>0.0</v>
      </c>
      <c r="U1130" s="21">
        <v>0.0</v>
      </c>
      <c r="V1130" s="25">
        <v>0.0</v>
      </c>
      <c r="W1130" s="23">
        <v>0.0</v>
      </c>
      <c r="X1130" s="23"/>
      <c r="Y1130" s="21">
        <v>0.0</v>
      </c>
      <c r="Z1130" s="21">
        <v>0.0</v>
      </c>
      <c r="AA1130" s="25">
        <v>0.0</v>
      </c>
      <c r="AB1130" s="23">
        <v>0.0</v>
      </c>
      <c r="AC1130" s="24">
        <v>0.0</v>
      </c>
      <c r="AD1130" s="21">
        <v>0.0</v>
      </c>
      <c r="AE1130" s="21">
        <v>0.0</v>
      </c>
      <c r="AF1130" s="25">
        <v>0.0</v>
      </c>
      <c r="AG1130" s="23">
        <v>0.0</v>
      </c>
      <c r="AH1130" s="27">
        <v>0.0</v>
      </c>
      <c r="AI1130" s="21">
        <v>0.0</v>
      </c>
      <c r="AJ1130" s="21">
        <v>0.0</v>
      </c>
    </row>
    <row r="1131" hidden="1">
      <c r="A1131" s="26"/>
      <c r="B1131" s="26"/>
      <c r="C1131" s="26"/>
      <c r="D1131" s="26"/>
      <c r="E1131" s="26"/>
      <c r="F1131" s="21">
        <v>0.0</v>
      </c>
      <c r="G1131" s="22">
        <v>0.0</v>
      </c>
      <c r="H1131" s="23"/>
      <c r="I1131" s="23">
        <v>0.1</v>
      </c>
      <c r="J1131" s="23">
        <v>0.0</v>
      </c>
      <c r="K1131" s="24">
        <v>0.0</v>
      </c>
      <c r="L1131" s="25">
        <v>0.0</v>
      </c>
      <c r="M1131" s="23">
        <v>0.0</v>
      </c>
      <c r="N1131" s="26"/>
      <c r="O1131" s="21">
        <v>0.0</v>
      </c>
      <c r="P1131" s="21">
        <v>0.0</v>
      </c>
      <c r="Q1131" s="25">
        <v>0.0</v>
      </c>
      <c r="R1131" s="23">
        <v>0.0</v>
      </c>
      <c r="S1131" s="27">
        <v>0.0</v>
      </c>
      <c r="T1131" s="21">
        <v>0.0</v>
      </c>
      <c r="U1131" s="21">
        <v>0.0</v>
      </c>
      <c r="V1131" s="25">
        <v>0.0</v>
      </c>
      <c r="W1131" s="23">
        <v>0.0</v>
      </c>
      <c r="X1131" s="23"/>
      <c r="Y1131" s="21">
        <v>0.0</v>
      </c>
      <c r="Z1131" s="21">
        <v>0.0</v>
      </c>
      <c r="AA1131" s="25">
        <v>0.0</v>
      </c>
      <c r="AB1131" s="23">
        <v>0.0</v>
      </c>
      <c r="AC1131" s="24">
        <v>0.0</v>
      </c>
      <c r="AD1131" s="21">
        <v>0.0</v>
      </c>
      <c r="AE1131" s="21">
        <v>0.0</v>
      </c>
      <c r="AF1131" s="25">
        <v>0.0</v>
      </c>
      <c r="AG1131" s="23">
        <v>0.0</v>
      </c>
      <c r="AH1131" s="27">
        <v>0.0</v>
      </c>
      <c r="AI1131" s="21">
        <v>0.0</v>
      </c>
      <c r="AJ1131" s="21">
        <v>0.0</v>
      </c>
    </row>
    <row r="1132" hidden="1">
      <c r="A1132" s="26"/>
      <c r="B1132" s="26"/>
      <c r="C1132" s="26"/>
      <c r="D1132" s="26"/>
      <c r="E1132" s="26"/>
      <c r="F1132" s="21">
        <v>0.0</v>
      </c>
      <c r="G1132" s="22">
        <v>0.0</v>
      </c>
      <c r="H1132" s="23"/>
      <c r="I1132" s="23">
        <v>0.1</v>
      </c>
      <c r="J1132" s="23">
        <v>0.0</v>
      </c>
      <c r="K1132" s="24">
        <v>0.0</v>
      </c>
      <c r="L1132" s="25">
        <v>0.0</v>
      </c>
      <c r="M1132" s="23">
        <v>0.0</v>
      </c>
      <c r="N1132" s="26"/>
      <c r="O1132" s="21">
        <v>0.0</v>
      </c>
      <c r="P1132" s="21">
        <v>0.0</v>
      </c>
      <c r="Q1132" s="25">
        <v>0.0</v>
      </c>
      <c r="R1132" s="23">
        <v>0.0</v>
      </c>
      <c r="S1132" s="27">
        <v>0.0</v>
      </c>
      <c r="T1132" s="21">
        <v>0.0</v>
      </c>
      <c r="U1132" s="21">
        <v>0.0</v>
      </c>
      <c r="V1132" s="25">
        <v>0.0</v>
      </c>
      <c r="W1132" s="23">
        <v>0.0</v>
      </c>
      <c r="X1132" s="23"/>
      <c r="Y1132" s="21">
        <v>0.0</v>
      </c>
      <c r="Z1132" s="21">
        <v>0.0</v>
      </c>
      <c r="AA1132" s="25">
        <v>0.0</v>
      </c>
      <c r="AB1132" s="23">
        <v>0.0</v>
      </c>
      <c r="AC1132" s="24">
        <v>0.0</v>
      </c>
      <c r="AD1132" s="21">
        <v>0.0</v>
      </c>
      <c r="AE1132" s="21">
        <v>0.0</v>
      </c>
      <c r="AF1132" s="25">
        <v>0.0</v>
      </c>
      <c r="AG1132" s="23">
        <v>0.0</v>
      </c>
      <c r="AH1132" s="27">
        <v>0.0</v>
      </c>
      <c r="AI1132" s="21">
        <v>0.0</v>
      </c>
      <c r="AJ1132" s="21">
        <v>0.0</v>
      </c>
    </row>
    <row r="1133" hidden="1">
      <c r="A1133" s="26"/>
      <c r="B1133" s="26"/>
      <c r="C1133" s="26"/>
      <c r="D1133" s="26"/>
      <c r="E1133" s="26"/>
      <c r="F1133" s="21">
        <v>0.0</v>
      </c>
      <c r="G1133" s="22">
        <v>0.0</v>
      </c>
      <c r="H1133" s="23"/>
      <c r="I1133" s="23">
        <v>0.1</v>
      </c>
      <c r="J1133" s="23">
        <v>0.0</v>
      </c>
      <c r="K1133" s="24">
        <v>0.0</v>
      </c>
      <c r="L1133" s="25">
        <v>0.0</v>
      </c>
      <c r="M1133" s="23">
        <v>0.0</v>
      </c>
      <c r="N1133" s="26"/>
      <c r="O1133" s="21">
        <v>0.0</v>
      </c>
      <c r="P1133" s="21">
        <v>0.0</v>
      </c>
      <c r="Q1133" s="25">
        <v>0.0</v>
      </c>
      <c r="R1133" s="23">
        <v>0.0</v>
      </c>
      <c r="S1133" s="27">
        <v>0.0</v>
      </c>
      <c r="T1133" s="21">
        <v>0.0</v>
      </c>
      <c r="U1133" s="21">
        <v>0.0</v>
      </c>
      <c r="V1133" s="25">
        <v>0.0</v>
      </c>
      <c r="W1133" s="23">
        <v>0.0</v>
      </c>
      <c r="X1133" s="23"/>
      <c r="Y1133" s="21">
        <v>0.0</v>
      </c>
      <c r="Z1133" s="21">
        <v>0.0</v>
      </c>
      <c r="AA1133" s="25">
        <v>0.0</v>
      </c>
      <c r="AB1133" s="23">
        <v>0.0</v>
      </c>
      <c r="AC1133" s="24">
        <v>0.0</v>
      </c>
      <c r="AD1133" s="21">
        <v>0.0</v>
      </c>
      <c r="AE1133" s="21">
        <v>0.0</v>
      </c>
      <c r="AF1133" s="25">
        <v>0.0</v>
      </c>
      <c r="AG1133" s="23">
        <v>0.0</v>
      </c>
      <c r="AH1133" s="27">
        <v>0.0</v>
      </c>
      <c r="AI1133" s="21">
        <v>0.0</v>
      </c>
      <c r="AJ1133" s="21">
        <v>0.0</v>
      </c>
    </row>
    <row r="1134" hidden="1">
      <c r="A1134" s="26"/>
      <c r="B1134" s="26"/>
      <c r="C1134" s="26"/>
      <c r="D1134" s="26"/>
      <c r="E1134" s="26"/>
      <c r="F1134" s="21">
        <v>0.0</v>
      </c>
      <c r="G1134" s="22">
        <v>0.0</v>
      </c>
      <c r="H1134" s="23"/>
      <c r="I1134" s="23">
        <v>0.1</v>
      </c>
      <c r="J1134" s="23">
        <v>0.0</v>
      </c>
      <c r="K1134" s="24">
        <v>0.0</v>
      </c>
      <c r="L1134" s="25">
        <v>0.0</v>
      </c>
      <c r="M1134" s="23">
        <v>0.0</v>
      </c>
      <c r="N1134" s="26"/>
      <c r="O1134" s="21">
        <v>0.0</v>
      </c>
      <c r="P1134" s="21">
        <v>0.0</v>
      </c>
      <c r="Q1134" s="25">
        <v>0.0</v>
      </c>
      <c r="R1134" s="23">
        <v>0.0</v>
      </c>
      <c r="S1134" s="27">
        <v>0.0</v>
      </c>
      <c r="T1134" s="21">
        <v>0.0</v>
      </c>
      <c r="U1134" s="21">
        <v>0.0</v>
      </c>
      <c r="V1134" s="25">
        <v>0.0</v>
      </c>
      <c r="W1134" s="23">
        <v>0.0</v>
      </c>
      <c r="X1134" s="23"/>
      <c r="Y1134" s="21">
        <v>0.0</v>
      </c>
      <c r="Z1134" s="21">
        <v>0.0</v>
      </c>
      <c r="AA1134" s="25">
        <v>0.0</v>
      </c>
      <c r="AB1134" s="23">
        <v>0.0</v>
      </c>
      <c r="AC1134" s="24">
        <v>0.0</v>
      </c>
      <c r="AD1134" s="21">
        <v>0.0</v>
      </c>
      <c r="AE1134" s="21">
        <v>0.0</v>
      </c>
      <c r="AF1134" s="25">
        <v>0.0</v>
      </c>
      <c r="AG1134" s="23">
        <v>0.0</v>
      </c>
      <c r="AH1134" s="27">
        <v>0.0</v>
      </c>
      <c r="AI1134" s="21">
        <v>0.0</v>
      </c>
      <c r="AJ1134" s="21">
        <v>0.0</v>
      </c>
    </row>
    <row r="1135" hidden="1">
      <c r="A1135" s="26"/>
      <c r="B1135" s="26"/>
      <c r="C1135" s="26"/>
      <c r="D1135" s="26"/>
      <c r="E1135" s="26"/>
      <c r="F1135" s="21">
        <v>0.0</v>
      </c>
      <c r="G1135" s="22">
        <v>0.0</v>
      </c>
      <c r="H1135" s="23"/>
      <c r="I1135" s="23">
        <v>0.1</v>
      </c>
      <c r="J1135" s="23">
        <v>0.0</v>
      </c>
      <c r="K1135" s="24">
        <v>0.0</v>
      </c>
      <c r="L1135" s="25">
        <v>0.0</v>
      </c>
      <c r="M1135" s="23">
        <v>0.0</v>
      </c>
      <c r="N1135" s="26"/>
      <c r="O1135" s="21">
        <v>0.0</v>
      </c>
      <c r="P1135" s="21">
        <v>0.0</v>
      </c>
      <c r="Q1135" s="25">
        <v>0.0</v>
      </c>
      <c r="R1135" s="23">
        <v>0.0</v>
      </c>
      <c r="S1135" s="27">
        <v>0.0</v>
      </c>
      <c r="T1135" s="21">
        <v>0.0</v>
      </c>
      <c r="U1135" s="21">
        <v>0.0</v>
      </c>
      <c r="V1135" s="25">
        <v>0.0</v>
      </c>
      <c r="W1135" s="23">
        <v>0.0</v>
      </c>
      <c r="X1135" s="23"/>
      <c r="Y1135" s="21">
        <v>0.0</v>
      </c>
      <c r="Z1135" s="21">
        <v>0.0</v>
      </c>
      <c r="AA1135" s="25">
        <v>0.0</v>
      </c>
      <c r="AB1135" s="23">
        <v>0.0</v>
      </c>
      <c r="AC1135" s="24">
        <v>0.0</v>
      </c>
      <c r="AD1135" s="21">
        <v>0.0</v>
      </c>
      <c r="AE1135" s="21">
        <v>0.0</v>
      </c>
      <c r="AF1135" s="25">
        <v>0.0</v>
      </c>
      <c r="AG1135" s="23">
        <v>0.0</v>
      </c>
      <c r="AH1135" s="27">
        <v>0.0</v>
      </c>
      <c r="AI1135" s="21">
        <v>0.0</v>
      </c>
      <c r="AJ1135" s="21">
        <v>0.0</v>
      </c>
    </row>
    <row r="1136" hidden="1">
      <c r="A1136" s="26"/>
      <c r="B1136" s="26"/>
      <c r="C1136" s="26"/>
      <c r="D1136" s="26"/>
      <c r="E1136" s="26"/>
      <c r="F1136" s="21">
        <v>0.0</v>
      </c>
      <c r="G1136" s="22">
        <v>0.0</v>
      </c>
      <c r="H1136" s="23"/>
      <c r="I1136" s="23">
        <v>0.1</v>
      </c>
      <c r="J1136" s="23">
        <v>0.0</v>
      </c>
      <c r="K1136" s="24">
        <v>0.0</v>
      </c>
      <c r="L1136" s="25">
        <v>0.0</v>
      </c>
      <c r="M1136" s="23">
        <v>0.0</v>
      </c>
      <c r="N1136" s="26"/>
      <c r="O1136" s="21">
        <v>0.0</v>
      </c>
      <c r="P1136" s="21">
        <v>0.0</v>
      </c>
      <c r="Q1136" s="25">
        <v>0.0</v>
      </c>
      <c r="R1136" s="23">
        <v>0.0</v>
      </c>
      <c r="S1136" s="27">
        <v>0.0</v>
      </c>
      <c r="T1136" s="21">
        <v>0.0</v>
      </c>
      <c r="U1136" s="21">
        <v>0.0</v>
      </c>
      <c r="V1136" s="25">
        <v>0.0</v>
      </c>
      <c r="W1136" s="23">
        <v>0.0</v>
      </c>
      <c r="X1136" s="23"/>
      <c r="Y1136" s="21">
        <v>0.0</v>
      </c>
      <c r="Z1136" s="21">
        <v>0.0</v>
      </c>
      <c r="AA1136" s="25">
        <v>0.0</v>
      </c>
      <c r="AB1136" s="23">
        <v>0.0</v>
      </c>
      <c r="AC1136" s="24">
        <v>0.0</v>
      </c>
      <c r="AD1136" s="21">
        <v>0.0</v>
      </c>
      <c r="AE1136" s="21">
        <v>0.0</v>
      </c>
      <c r="AF1136" s="25">
        <v>0.0</v>
      </c>
      <c r="AG1136" s="23">
        <v>0.0</v>
      </c>
      <c r="AH1136" s="27">
        <v>0.0</v>
      </c>
      <c r="AI1136" s="21">
        <v>0.0</v>
      </c>
      <c r="AJ1136" s="21">
        <v>0.0</v>
      </c>
    </row>
    <row r="1137" hidden="1">
      <c r="A1137" s="26"/>
      <c r="B1137" s="26"/>
      <c r="C1137" s="26"/>
      <c r="D1137" s="26"/>
      <c r="E1137" s="26"/>
      <c r="F1137" s="21">
        <v>0.0</v>
      </c>
      <c r="G1137" s="22">
        <v>0.0</v>
      </c>
      <c r="H1137" s="23"/>
      <c r="I1137" s="23">
        <v>0.1</v>
      </c>
      <c r="J1137" s="23">
        <v>0.0</v>
      </c>
      <c r="K1137" s="24">
        <v>0.0</v>
      </c>
      <c r="L1137" s="25">
        <v>0.0</v>
      </c>
      <c r="M1137" s="23">
        <v>0.0</v>
      </c>
      <c r="N1137" s="26"/>
      <c r="O1137" s="21">
        <v>0.0</v>
      </c>
      <c r="P1137" s="21">
        <v>0.0</v>
      </c>
      <c r="Q1137" s="25">
        <v>0.0</v>
      </c>
      <c r="R1137" s="23">
        <v>0.0</v>
      </c>
      <c r="S1137" s="27">
        <v>0.0</v>
      </c>
      <c r="T1137" s="21">
        <v>0.0</v>
      </c>
      <c r="U1137" s="21">
        <v>0.0</v>
      </c>
      <c r="V1137" s="25">
        <v>0.0</v>
      </c>
      <c r="W1137" s="23">
        <v>0.0</v>
      </c>
      <c r="X1137" s="23"/>
      <c r="Y1137" s="21">
        <v>0.0</v>
      </c>
      <c r="Z1137" s="21">
        <v>0.0</v>
      </c>
      <c r="AA1137" s="25">
        <v>0.0</v>
      </c>
      <c r="AB1137" s="23">
        <v>0.0</v>
      </c>
      <c r="AC1137" s="24">
        <v>0.0</v>
      </c>
      <c r="AD1137" s="21">
        <v>0.0</v>
      </c>
      <c r="AE1137" s="21">
        <v>0.0</v>
      </c>
      <c r="AF1137" s="25">
        <v>0.0</v>
      </c>
      <c r="AG1137" s="23">
        <v>0.0</v>
      </c>
      <c r="AH1137" s="27">
        <v>0.0</v>
      </c>
      <c r="AI1137" s="21">
        <v>0.0</v>
      </c>
      <c r="AJ1137" s="21">
        <v>0.0</v>
      </c>
    </row>
    <row r="1138" hidden="1">
      <c r="A1138" s="26"/>
      <c r="B1138" s="26"/>
      <c r="C1138" s="26"/>
      <c r="D1138" s="26"/>
      <c r="E1138" s="26"/>
      <c r="F1138" s="21">
        <v>0.0</v>
      </c>
      <c r="G1138" s="22">
        <v>0.0</v>
      </c>
      <c r="H1138" s="23"/>
      <c r="I1138" s="23">
        <v>0.1</v>
      </c>
      <c r="J1138" s="23">
        <v>0.0</v>
      </c>
      <c r="K1138" s="24">
        <v>0.0</v>
      </c>
      <c r="L1138" s="25">
        <v>0.0</v>
      </c>
      <c r="M1138" s="23">
        <v>0.0</v>
      </c>
      <c r="N1138" s="26"/>
      <c r="O1138" s="21">
        <v>0.0</v>
      </c>
      <c r="P1138" s="21">
        <v>0.0</v>
      </c>
      <c r="Q1138" s="25">
        <v>0.0</v>
      </c>
      <c r="R1138" s="23">
        <v>0.0</v>
      </c>
      <c r="S1138" s="27">
        <v>0.0</v>
      </c>
      <c r="T1138" s="21">
        <v>0.0</v>
      </c>
      <c r="U1138" s="21">
        <v>0.0</v>
      </c>
      <c r="V1138" s="25">
        <v>0.0</v>
      </c>
      <c r="W1138" s="23">
        <v>0.0</v>
      </c>
      <c r="X1138" s="23"/>
      <c r="Y1138" s="21">
        <v>0.0</v>
      </c>
      <c r="Z1138" s="21">
        <v>0.0</v>
      </c>
      <c r="AA1138" s="25">
        <v>0.0</v>
      </c>
      <c r="AB1138" s="23">
        <v>0.0</v>
      </c>
      <c r="AC1138" s="24">
        <v>0.0</v>
      </c>
      <c r="AD1138" s="21">
        <v>0.0</v>
      </c>
      <c r="AE1138" s="21">
        <v>0.0</v>
      </c>
      <c r="AF1138" s="25">
        <v>0.0</v>
      </c>
      <c r="AG1138" s="23">
        <v>0.0</v>
      </c>
      <c r="AH1138" s="27">
        <v>0.0</v>
      </c>
      <c r="AI1138" s="21">
        <v>0.0</v>
      </c>
      <c r="AJ1138" s="21">
        <v>0.0</v>
      </c>
    </row>
    <row r="1139" hidden="1">
      <c r="A1139" s="26"/>
      <c r="B1139" s="26"/>
      <c r="C1139" s="26"/>
      <c r="D1139" s="26"/>
      <c r="E1139" s="26"/>
      <c r="F1139" s="21">
        <v>0.0</v>
      </c>
      <c r="G1139" s="22">
        <v>0.0</v>
      </c>
      <c r="H1139" s="23"/>
      <c r="I1139" s="23">
        <v>0.1</v>
      </c>
      <c r="J1139" s="23">
        <v>0.0</v>
      </c>
      <c r="K1139" s="24">
        <v>0.0</v>
      </c>
      <c r="L1139" s="25">
        <v>0.0</v>
      </c>
      <c r="M1139" s="23">
        <v>0.0</v>
      </c>
      <c r="N1139" s="26"/>
      <c r="O1139" s="21">
        <v>0.0</v>
      </c>
      <c r="P1139" s="21">
        <v>0.0</v>
      </c>
      <c r="Q1139" s="25">
        <v>0.0</v>
      </c>
      <c r="R1139" s="23">
        <v>0.0</v>
      </c>
      <c r="S1139" s="27">
        <v>0.0</v>
      </c>
      <c r="T1139" s="21">
        <v>0.0</v>
      </c>
      <c r="U1139" s="21">
        <v>0.0</v>
      </c>
      <c r="V1139" s="25">
        <v>0.0</v>
      </c>
      <c r="W1139" s="23">
        <v>0.0</v>
      </c>
      <c r="X1139" s="23"/>
      <c r="Y1139" s="21">
        <v>0.0</v>
      </c>
      <c r="Z1139" s="21">
        <v>0.0</v>
      </c>
      <c r="AA1139" s="25">
        <v>0.0</v>
      </c>
      <c r="AB1139" s="23">
        <v>0.0</v>
      </c>
      <c r="AC1139" s="24">
        <v>0.0</v>
      </c>
      <c r="AD1139" s="21">
        <v>0.0</v>
      </c>
      <c r="AE1139" s="21">
        <v>0.0</v>
      </c>
      <c r="AF1139" s="25">
        <v>0.0</v>
      </c>
      <c r="AG1139" s="23">
        <v>0.0</v>
      </c>
      <c r="AH1139" s="27">
        <v>0.0</v>
      </c>
      <c r="AI1139" s="21">
        <v>0.0</v>
      </c>
      <c r="AJ1139" s="21">
        <v>0.0</v>
      </c>
    </row>
    <row r="1140" hidden="1">
      <c r="A1140" s="26"/>
      <c r="B1140" s="26"/>
      <c r="C1140" s="26"/>
      <c r="D1140" s="26"/>
      <c r="E1140" s="26"/>
      <c r="F1140" s="21">
        <v>0.0</v>
      </c>
      <c r="G1140" s="22">
        <v>0.0</v>
      </c>
      <c r="H1140" s="23"/>
      <c r="I1140" s="23">
        <v>0.1</v>
      </c>
      <c r="J1140" s="23">
        <v>0.0</v>
      </c>
      <c r="K1140" s="24">
        <v>0.0</v>
      </c>
      <c r="L1140" s="25">
        <v>0.0</v>
      </c>
      <c r="M1140" s="23">
        <v>0.0</v>
      </c>
      <c r="N1140" s="26"/>
      <c r="O1140" s="21">
        <v>0.0</v>
      </c>
      <c r="P1140" s="21">
        <v>0.0</v>
      </c>
      <c r="Q1140" s="25">
        <v>0.0</v>
      </c>
      <c r="R1140" s="23">
        <v>0.0</v>
      </c>
      <c r="S1140" s="27">
        <v>0.0</v>
      </c>
      <c r="T1140" s="21">
        <v>0.0</v>
      </c>
      <c r="U1140" s="21">
        <v>0.0</v>
      </c>
      <c r="V1140" s="25">
        <v>0.0</v>
      </c>
      <c r="W1140" s="23">
        <v>0.0</v>
      </c>
      <c r="X1140" s="23"/>
      <c r="Y1140" s="21">
        <v>0.0</v>
      </c>
      <c r="Z1140" s="21">
        <v>0.0</v>
      </c>
      <c r="AA1140" s="25">
        <v>0.0</v>
      </c>
      <c r="AB1140" s="23">
        <v>0.0</v>
      </c>
      <c r="AC1140" s="24">
        <v>0.0</v>
      </c>
      <c r="AD1140" s="21">
        <v>0.0</v>
      </c>
      <c r="AE1140" s="21">
        <v>0.0</v>
      </c>
      <c r="AF1140" s="25">
        <v>0.0</v>
      </c>
      <c r="AG1140" s="23">
        <v>0.0</v>
      </c>
      <c r="AH1140" s="27">
        <v>0.0</v>
      </c>
      <c r="AI1140" s="21">
        <v>0.0</v>
      </c>
      <c r="AJ1140" s="21">
        <v>0.0</v>
      </c>
    </row>
    <row r="1141" hidden="1">
      <c r="A1141" s="26"/>
      <c r="B1141" s="26"/>
      <c r="C1141" s="26"/>
      <c r="D1141" s="26"/>
      <c r="E1141" s="26"/>
      <c r="F1141" s="21">
        <v>0.0</v>
      </c>
      <c r="G1141" s="22">
        <v>0.0</v>
      </c>
      <c r="H1141" s="23"/>
      <c r="I1141" s="23">
        <v>0.1</v>
      </c>
      <c r="J1141" s="23">
        <v>0.0</v>
      </c>
      <c r="K1141" s="24">
        <v>0.0</v>
      </c>
      <c r="L1141" s="25">
        <v>0.0</v>
      </c>
      <c r="M1141" s="23">
        <v>0.0</v>
      </c>
      <c r="N1141" s="26"/>
      <c r="O1141" s="21">
        <v>0.0</v>
      </c>
      <c r="P1141" s="21">
        <v>0.0</v>
      </c>
      <c r="Q1141" s="25">
        <v>0.0</v>
      </c>
      <c r="R1141" s="23">
        <v>0.0</v>
      </c>
      <c r="S1141" s="27">
        <v>0.0</v>
      </c>
      <c r="T1141" s="21">
        <v>0.0</v>
      </c>
      <c r="U1141" s="21">
        <v>0.0</v>
      </c>
      <c r="V1141" s="25">
        <v>0.0</v>
      </c>
      <c r="W1141" s="23">
        <v>0.0</v>
      </c>
      <c r="X1141" s="23"/>
      <c r="Y1141" s="21">
        <v>0.0</v>
      </c>
      <c r="Z1141" s="21">
        <v>0.0</v>
      </c>
      <c r="AA1141" s="25">
        <v>0.0</v>
      </c>
      <c r="AB1141" s="23">
        <v>0.0</v>
      </c>
      <c r="AC1141" s="24">
        <v>0.0</v>
      </c>
      <c r="AD1141" s="21">
        <v>0.0</v>
      </c>
      <c r="AE1141" s="21">
        <v>0.0</v>
      </c>
      <c r="AF1141" s="25">
        <v>0.0</v>
      </c>
      <c r="AG1141" s="23">
        <v>0.0</v>
      </c>
      <c r="AH1141" s="27">
        <v>0.0</v>
      </c>
      <c r="AI1141" s="21">
        <v>0.0</v>
      </c>
      <c r="AJ1141" s="21">
        <v>0.0</v>
      </c>
    </row>
    <row r="1142" hidden="1">
      <c r="A1142" s="26"/>
      <c r="B1142" s="26"/>
      <c r="C1142" s="26"/>
      <c r="D1142" s="26"/>
      <c r="E1142" s="26"/>
      <c r="F1142" s="21">
        <v>0.0</v>
      </c>
      <c r="G1142" s="22">
        <v>0.0</v>
      </c>
      <c r="H1142" s="23"/>
      <c r="I1142" s="23">
        <v>0.1</v>
      </c>
      <c r="J1142" s="23">
        <v>0.0</v>
      </c>
      <c r="K1142" s="24">
        <v>0.0</v>
      </c>
      <c r="L1142" s="25">
        <v>0.0</v>
      </c>
      <c r="M1142" s="23">
        <v>0.0</v>
      </c>
      <c r="N1142" s="26"/>
      <c r="O1142" s="21">
        <v>0.0</v>
      </c>
      <c r="P1142" s="21">
        <v>0.0</v>
      </c>
      <c r="Q1142" s="25">
        <v>0.0</v>
      </c>
      <c r="R1142" s="23">
        <v>0.0</v>
      </c>
      <c r="S1142" s="27">
        <v>0.0</v>
      </c>
      <c r="T1142" s="21">
        <v>0.0</v>
      </c>
      <c r="U1142" s="21">
        <v>0.0</v>
      </c>
      <c r="V1142" s="25">
        <v>0.0</v>
      </c>
      <c r="W1142" s="23">
        <v>0.0</v>
      </c>
      <c r="X1142" s="23"/>
      <c r="Y1142" s="21">
        <v>0.0</v>
      </c>
      <c r="Z1142" s="21">
        <v>0.0</v>
      </c>
      <c r="AA1142" s="25">
        <v>0.0</v>
      </c>
      <c r="AB1142" s="23">
        <v>0.0</v>
      </c>
      <c r="AC1142" s="24">
        <v>0.0</v>
      </c>
      <c r="AD1142" s="21">
        <v>0.0</v>
      </c>
      <c r="AE1142" s="21">
        <v>0.0</v>
      </c>
      <c r="AF1142" s="25">
        <v>0.0</v>
      </c>
      <c r="AG1142" s="23">
        <v>0.0</v>
      </c>
      <c r="AH1142" s="27">
        <v>0.0</v>
      </c>
      <c r="AI1142" s="21">
        <v>0.0</v>
      </c>
      <c r="AJ1142" s="21">
        <v>0.0</v>
      </c>
    </row>
    <row r="1143" hidden="1">
      <c r="A1143" s="26"/>
      <c r="B1143" s="26"/>
      <c r="C1143" s="26"/>
      <c r="D1143" s="26"/>
      <c r="E1143" s="26"/>
      <c r="F1143" s="21">
        <v>0.0</v>
      </c>
      <c r="G1143" s="22">
        <v>0.0</v>
      </c>
      <c r="H1143" s="23"/>
      <c r="I1143" s="23">
        <v>0.1</v>
      </c>
      <c r="J1143" s="23">
        <v>0.0</v>
      </c>
      <c r="K1143" s="24">
        <v>0.0</v>
      </c>
      <c r="L1143" s="25">
        <v>0.0</v>
      </c>
      <c r="M1143" s="23">
        <v>0.0</v>
      </c>
      <c r="N1143" s="26"/>
      <c r="O1143" s="21">
        <v>0.0</v>
      </c>
      <c r="P1143" s="21">
        <v>0.0</v>
      </c>
      <c r="Q1143" s="25">
        <v>0.0</v>
      </c>
      <c r="R1143" s="23">
        <v>0.0</v>
      </c>
      <c r="S1143" s="27">
        <v>0.0</v>
      </c>
      <c r="T1143" s="21">
        <v>0.0</v>
      </c>
      <c r="U1143" s="21">
        <v>0.0</v>
      </c>
      <c r="V1143" s="25">
        <v>0.0</v>
      </c>
      <c r="W1143" s="23">
        <v>0.0</v>
      </c>
      <c r="X1143" s="23"/>
      <c r="Y1143" s="21">
        <v>0.0</v>
      </c>
      <c r="Z1143" s="21">
        <v>0.0</v>
      </c>
      <c r="AA1143" s="25">
        <v>0.0</v>
      </c>
      <c r="AB1143" s="23">
        <v>0.0</v>
      </c>
      <c r="AC1143" s="24">
        <v>0.0</v>
      </c>
      <c r="AD1143" s="21">
        <v>0.0</v>
      </c>
      <c r="AE1143" s="21">
        <v>0.0</v>
      </c>
      <c r="AF1143" s="25">
        <v>0.0</v>
      </c>
      <c r="AG1143" s="23">
        <v>0.0</v>
      </c>
      <c r="AH1143" s="27">
        <v>0.0</v>
      </c>
      <c r="AI1143" s="21">
        <v>0.0</v>
      </c>
      <c r="AJ1143" s="21">
        <v>0.0</v>
      </c>
    </row>
    <row r="1144" hidden="1">
      <c r="A1144" s="26"/>
      <c r="B1144" s="26"/>
      <c r="C1144" s="26"/>
      <c r="D1144" s="26"/>
      <c r="E1144" s="26"/>
      <c r="F1144" s="21">
        <v>0.0</v>
      </c>
      <c r="G1144" s="22">
        <v>0.0</v>
      </c>
      <c r="H1144" s="23"/>
      <c r="I1144" s="23">
        <v>0.1</v>
      </c>
      <c r="J1144" s="23">
        <v>0.0</v>
      </c>
      <c r="K1144" s="24">
        <v>0.0</v>
      </c>
      <c r="L1144" s="25">
        <v>0.0</v>
      </c>
      <c r="M1144" s="23">
        <v>0.0</v>
      </c>
      <c r="N1144" s="26"/>
      <c r="O1144" s="21">
        <v>0.0</v>
      </c>
      <c r="P1144" s="21">
        <v>0.0</v>
      </c>
      <c r="Q1144" s="25">
        <v>0.0</v>
      </c>
      <c r="R1144" s="23">
        <v>0.0</v>
      </c>
      <c r="S1144" s="27">
        <v>0.0</v>
      </c>
      <c r="T1144" s="21">
        <v>0.0</v>
      </c>
      <c r="U1144" s="21">
        <v>0.0</v>
      </c>
      <c r="V1144" s="25">
        <v>0.0</v>
      </c>
      <c r="W1144" s="23">
        <v>0.0</v>
      </c>
      <c r="X1144" s="23"/>
      <c r="Y1144" s="21">
        <v>0.0</v>
      </c>
      <c r="Z1144" s="21">
        <v>0.0</v>
      </c>
      <c r="AA1144" s="25">
        <v>0.0</v>
      </c>
      <c r="AB1144" s="23">
        <v>0.0</v>
      </c>
      <c r="AC1144" s="24">
        <v>0.0</v>
      </c>
      <c r="AD1144" s="21">
        <v>0.0</v>
      </c>
      <c r="AE1144" s="21">
        <v>0.0</v>
      </c>
      <c r="AF1144" s="25">
        <v>0.0</v>
      </c>
      <c r="AG1144" s="23">
        <v>0.0</v>
      </c>
      <c r="AH1144" s="27">
        <v>0.0</v>
      </c>
      <c r="AI1144" s="21">
        <v>0.0</v>
      </c>
      <c r="AJ1144" s="21">
        <v>0.0</v>
      </c>
    </row>
    <row r="1145" hidden="1">
      <c r="A1145" s="26"/>
      <c r="B1145" s="26"/>
      <c r="C1145" s="26"/>
      <c r="D1145" s="26"/>
      <c r="E1145" s="26"/>
      <c r="F1145" s="21">
        <v>0.0</v>
      </c>
      <c r="G1145" s="22">
        <v>0.0</v>
      </c>
      <c r="H1145" s="23"/>
      <c r="I1145" s="23">
        <v>0.1</v>
      </c>
      <c r="J1145" s="23">
        <v>0.0</v>
      </c>
      <c r="K1145" s="24">
        <v>0.0</v>
      </c>
      <c r="L1145" s="25">
        <v>0.0</v>
      </c>
      <c r="M1145" s="23">
        <v>0.0</v>
      </c>
      <c r="N1145" s="26"/>
      <c r="O1145" s="21">
        <v>0.0</v>
      </c>
      <c r="P1145" s="21">
        <v>0.0</v>
      </c>
      <c r="Q1145" s="25">
        <v>0.0</v>
      </c>
      <c r="R1145" s="23">
        <v>0.0</v>
      </c>
      <c r="S1145" s="27">
        <v>0.0</v>
      </c>
      <c r="T1145" s="21">
        <v>0.0</v>
      </c>
      <c r="U1145" s="21">
        <v>0.0</v>
      </c>
      <c r="V1145" s="25">
        <v>0.0</v>
      </c>
      <c r="W1145" s="23">
        <v>0.0</v>
      </c>
      <c r="X1145" s="23"/>
      <c r="Y1145" s="21">
        <v>0.0</v>
      </c>
      <c r="Z1145" s="21">
        <v>0.0</v>
      </c>
      <c r="AA1145" s="25">
        <v>0.0</v>
      </c>
      <c r="AB1145" s="23">
        <v>0.0</v>
      </c>
      <c r="AC1145" s="24">
        <v>0.0</v>
      </c>
      <c r="AD1145" s="21">
        <v>0.0</v>
      </c>
      <c r="AE1145" s="21">
        <v>0.0</v>
      </c>
      <c r="AF1145" s="25">
        <v>0.0</v>
      </c>
      <c r="AG1145" s="23">
        <v>0.0</v>
      </c>
      <c r="AH1145" s="27">
        <v>0.0</v>
      </c>
      <c r="AI1145" s="21">
        <v>0.0</v>
      </c>
      <c r="AJ1145" s="21">
        <v>0.0</v>
      </c>
    </row>
    <row r="1146" hidden="1">
      <c r="A1146" s="26"/>
      <c r="B1146" s="26"/>
      <c r="C1146" s="26"/>
      <c r="D1146" s="26"/>
      <c r="E1146" s="26"/>
      <c r="F1146" s="21">
        <v>0.0</v>
      </c>
      <c r="G1146" s="22">
        <v>0.0</v>
      </c>
      <c r="H1146" s="23"/>
      <c r="I1146" s="23">
        <v>0.1</v>
      </c>
      <c r="J1146" s="23">
        <v>0.0</v>
      </c>
      <c r="K1146" s="24">
        <v>0.0</v>
      </c>
      <c r="L1146" s="25">
        <v>0.0</v>
      </c>
      <c r="M1146" s="23">
        <v>0.0</v>
      </c>
      <c r="N1146" s="26"/>
      <c r="O1146" s="21">
        <v>0.0</v>
      </c>
      <c r="P1146" s="21">
        <v>0.0</v>
      </c>
      <c r="Q1146" s="25">
        <v>0.0</v>
      </c>
      <c r="R1146" s="23">
        <v>0.0</v>
      </c>
      <c r="S1146" s="27">
        <v>0.0</v>
      </c>
      <c r="T1146" s="21">
        <v>0.0</v>
      </c>
      <c r="U1146" s="21">
        <v>0.0</v>
      </c>
      <c r="V1146" s="25">
        <v>0.0</v>
      </c>
      <c r="W1146" s="23">
        <v>0.0</v>
      </c>
      <c r="X1146" s="23"/>
      <c r="Y1146" s="21">
        <v>0.0</v>
      </c>
      <c r="Z1146" s="21">
        <v>0.0</v>
      </c>
      <c r="AA1146" s="25">
        <v>0.0</v>
      </c>
      <c r="AB1146" s="23">
        <v>0.0</v>
      </c>
      <c r="AC1146" s="24">
        <v>0.0</v>
      </c>
      <c r="AD1146" s="21">
        <v>0.0</v>
      </c>
      <c r="AE1146" s="21">
        <v>0.0</v>
      </c>
      <c r="AF1146" s="25">
        <v>0.0</v>
      </c>
      <c r="AG1146" s="23">
        <v>0.0</v>
      </c>
      <c r="AH1146" s="27">
        <v>0.0</v>
      </c>
      <c r="AI1146" s="21">
        <v>0.0</v>
      </c>
      <c r="AJ1146" s="21">
        <v>0.0</v>
      </c>
    </row>
    <row r="1147" hidden="1">
      <c r="A1147" s="26"/>
      <c r="B1147" s="26"/>
      <c r="C1147" s="26"/>
      <c r="D1147" s="26"/>
      <c r="E1147" s="26"/>
      <c r="F1147" s="21">
        <v>0.0</v>
      </c>
      <c r="G1147" s="22">
        <v>0.0</v>
      </c>
      <c r="H1147" s="23"/>
      <c r="I1147" s="23">
        <v>0.1</v>
      </c>
      <c r="J1147" s="23">
        <v>0.0</v>
      </c>
      <c r="K1147" s="24">
        <v>0.0</v>
      </c>
      <c r="L1147" s="25">
        <v>0.0</v>
      </c>
      <c r="M1147" s="23">
        <v>0.0</v>
      </c>
      <c r="N1147" s="26"/>
      <c r="O1147" s="21">
        <v>0.0</v>
      </c>
      <c r="P1147" s="21">
        <v>0.0</v>
      </c>
      <c r="Q1147" s="25">
        <v>0.0</v>
      </c>
      <c r="R1147" s="23">
        <v>0.0</v>
      </c>
      <c r="S1147" s="27">
        <v>0.0</v>
      </c>
      <c r="T1147" s="21">
        <v>0.0</v>
      </c>
      <c r="U1147" s="21">
        <v>0.0</v>
      </c>
      <c r="V1147" s="25">
        <v>0.0</v>
      </c>
      <c r="W1147" s="23">
        <v>0.0</v>
      </c>
      <c r="X1147" s="23"/>
      <c r="Y1147" s="21">
        <v>0.0</v>
      </c>
      <c r="Z1147" s="21">
        <v>0.0</v>
      </c>
      <c r="AA1147" s="25">
        <v>0.0</v>
      </c>
      <c r="AB1147" s="23">
        <v>0.0</v>
      </c>
      <c r="AC1147" s="24">
        <v>0.0</v>
      </c>
      <c r="AD1147" s="21">
        <v>0.0</v>
      </c>
      <c r="AE1147" s="21">
        <v>0.0</v>
      </c>
      <c r="AF1147" s="25">
        <v>0.0</v>
      </c>
      <c r="AG1147" s="23">
        <v>0.0</v>
      </c>
      <c r="AH1147" s="27">
        <v>0.0</v>
      </c>
      <c r="AI1147" s="21">
        <v>0.0</v>
      </c>
      <c r="AJ1147" s="21">
        <v>0.0</v>
      </c>
    </row>
    <row r="1148" hidden="1">
      <c r="A1148" s="26"/>
      <c r="B1148" s="26"/>
      <c r="C1148" s="26"/>
      <c r="D1148" s="26"/>
      <c r="E1148" s="26"/>
      <c r="F1148" s="21">
        <v>0.0</v>
      </c>
      <c r="G1148" s="22">
        <v>0.0</v>
      </c>
      <c r="H1148" s="23"/>
      <c r="I1148" s="23">
        <v>0.1</v>
      </c>
      <c r="J1148" s="23">
        <v>0.0</v>
      </c>
      <c r="K1148" s="24">
        <v>0.0</v>
      </c>
      <c r="L1148" s="25">
        <v>0.0</v>
      </c>
      <c r="M1148" s="23">
        <v>0.0</v>
      </c>
      <c r="N1148" s="26"/>
      <c r="O1148" s="21">
        <v>0.0</v>
      </c>
      <c r="P1148" s="21">
        <v>0.0</v>
      </c>
      <c r="Q1148" s="25">
        <v>0.0</v>
      </c>
      <c r="R1148" s="23">
        <v>0.0</v>
      </c>
      <c r="S1148" s="27">
        <v>0.0</v>
      </c>
      <c r="T1148" s="21">
        <v>0.0</v>
      </c>
      <c r="U1148" s="21">
        <v>0.0</v>
      </c>
      <c r="V1148" s="25">
        <v>0.0</v>
      </c>
      <c r="W1148" s="23">
        <v>0.0</v>
      </c>
      <c r="X1148" s="23"/>
      <c r="Y1148" s="21">
        <v>0.0</v>
      </c>
      <c r="Z1148" s="21">
        <v>0.0</v>
      </c>
      <c r="AA1148" s="25">
        <v>0.0</v>
      </c>
      <c r="AB1148" s="23">
        <v>0.0</v>
      </c>
      <c r="AC1148" s="24">
        <v>0.0</v>
      </c>
      <c r="AD1148" s="21">
        <v>0.0</v>
      </c>
      <c r="AE1148" s="21">
        <v>0.0</v>
      </c>
      <c r="AF1148" s="25">
        <v>0.0</v>
      </c>
      <c r="AG1148" s="23">
        <v>0.0</v>
      </c>
      <c r="AH1148" s="27">
        <v>0.0</v>
      </c>
      <c r="AI1148" s="21">
        <v>0.0</v>
      </c>
      <c r="AJ1148" s="21">
        <v>0.0</v>
      </c>
    </row>
    <row r="1149" hidden="1">
      <c r="A1149" s="26"/>
      <c r="B1149" s="26"/>
      <c r="C1149" s="26"/>
      <c r="D1149" s="26"/>
      <c r="E1149" s="26"/>
      <c r="F1149" s="21">
        <v>0.0</v>
      </c>
      <c r="G1149" s="22">
        <v>0.0</v>
      </c>
      <c r="H1149" s="23"/>
      <c r="I1149" s="23">
        <v>0.1</v>
      </c>
      <c r="J1149" s="23">
        <v>0.0</v>
      </c>
      <c r="K1149" s="24">
        <v>0.0</v>
      </c>
      <c r="L1149" s="25">
        <v>0.0</v>
      </c>
      <c r="M1149" s="23">
        <v>0.0</v>
      </c>
      <c r="N1149" s="26"/>
      <c r="O1149" s="21">
        <v>0.0</v>
      </c>
      <c r="P1149" s="21">
        <v>0.0</v>
      </c>
      <c r="Q1149" s="25">
        <v>0.0</v>
      </c>
      <c r="R1149" s="23">
        <v>0.0</v>
      </c>
      <c r="S1149" s="27">
        <v>0.0</v>
      </c>
      <c r="T1149" s="21">
        <v>0.0</v>
      </c>
      <c r="U1149" s="21">
        <v>0.0</v>
      </c>
      <c r="V1149" s="25">
        <v>0.0</v>
      </c>
      <c r="W1149" s="23">
        <v>0.0</v>
      </c>
      <c r="X1149" s="23"/>
      <c r="Y1149" s="21">
        <v>0.0</v>
      </c>
      <c r="Z1149" s="21">
        <v>0.0</v>
      </c>
      <c r="AA1149" s="25">
        <v>0.0</v>
      </c>
      <c r="AB1149" s="23">
        <v>0.0</v>
      </c>
      <c r="AC1149" s="24">
        <v>0.0</v>
      </c>
      <c r="AD1149" s="21">
        <v>0.0</v>
      </c>
      <c r="AE1149" s="21">
        <v>0.0</v>
      </c>
      <c r="AF1149" s="25">
        <v>0.0</v>
      </c>
      <c r="AG1149" s="23">
        <v>0.0</v>
      </c>
      <c r="AH1149" s="27">
        <v>0.0</v>
      </c>
      <c r="AI1149" s="21">
        <v>0.0</v>
      </c>
      <c r="AJ1149" s="21">
        <v>0.0</v>
      </c>
    </row>
    <row r="1150" hidden="1">
      <c r="A1150" s="26"/>
      <c r="B1150" s="26"/>
      <c r="C1150" s="26"/>
      <c r="D1150" s="26"/>
      <c r="E1150" s="26"/>
      <c r="F1150" s="21">
        <v>0.0</v>
      </c>
      <c r="G1150" s="22">
        <v>0.0</v>
      </c>
      <c r="H1150" s="23"/>
      <c r="I1150" s="23">
        <v>0.1</v>
      </c>
      <c r="J1150" s="23">
        <v>0.0</v>
      </c>
      <c r="K1150" s="24">
        <v>0.0</v>
      </c>
      <c r="L1150" s="25">
        <v>0.0</v>
      </c>
      <c r="M1150" s="23">
        <v>0.0</v>
      </c>
      <c r="N1150" s="26"/>
      <c r="O1150" s="21">
        <v>0.0</v>
      </c>
      <c r="P1150" s="21">
        <v>0.0</v>
      </c>
      <c r="Q1150" s="25">
        <v>0.0</v>
      </c>
      <c r="R1150" s="23">
        <v>0.0</v>
      </c>
      <c r="S1150" s="27">
        <v>0.0</v>
      </c>
      <c r="T1150" s="21">
        <v>0.0</v>
      </c>
      <c r="U1150" s="21">
        <v>0.0</v>
      </c>
      <c r="V1150" s="25">
        <v>0.0</v>
      </c>
      <c r="W1150" s="23">
        <v>0.0</v>
      </c>
      <c r="X1150" s="23"/>
      <c r="Y1150" s="21">
        <v>0.0</v>
      </c>
      <c r="Z1150" s="21">
        <v>0.0</v>
      </c>
      <c r="AA1150" s="25">
        <v>0.0</v>
      </c>
      <c r="AB1150" s="23">
        <v>0.0</v>
      </c>
      <c r="AC1150" s="24">
        <v>0.0</v>
      </c>
      <c r="AD1150" s="21">
        <v>0.0</v>
      </c>
      <c r="AE1150" s="21">
        <v>0.0</v>
      </c>
      <c r="AF1150" s="25">
        <v>0.0</v>
      </c>
      <c r="AG1150" s="23">
        <v>0.0</v>
      </c>
      <c r="AH1150" s="27">
        <v>0.0</v>
      </c>
      <c r="AI1150" s="21">
        <v>0.0</v>
      </c>
      <c r="AJ1150" s="21">
        <v>0.0</v>
      </c>
    </row>
    <row r="1151" hidden="1">
      <c r="A1151" s="26"/>
      <c r="B1151" s="26"/>
      <c r="C1151" s="26"/>
      <c r="D1151" s="26"/>
      <c r="E1151" s="26"/>
      <c r="F1151" s="21">
        <v>0.0</v>
      </c>
      <c r="G1151" s="22">
        <v>0.0</v>
      </c>
      <c r="H1151" s="23"/>
      <c r="I1151" s="23">
        <v>0.1</v>
      </c>
      <c r="J1151" s="23">
        <v>0.0</v>
      </c>
      <c r="K1151" s="24">
        <v>0.0</v>
      </c>
      <c r="L1151" s="25">
        <v>0.0</v>
      </c>
      <c r="M1151" s="23">
        <v>0.0</v>
      </c>
      <c r="N1151" s="26"/>
      <c r="O1151" s="21">
        <v>0.0</v>
      </c>
      <c r="P1151" s="21">
        <v>0.0</v>
      </c>
      <c r="Q1151" s="25">
        <v>0.0</v>
      </c>
      <c r="R1151" s="23">
        <v>0.0</v>
      </c>
      <c r="S1151" s="27">
        <v>0.0</v>
      </c>
      <c r="T1151" s="21">
        <v>0.0</v>
      </c>
      <c r="U1151" s="21">
        <v>0.0</v>
      </c>
      <c r="V1151" s="25">
        <v>0.0</v>
      </c>
      <c r="W1151" s="23">
        <v>0.0</v>
      </c>
      <c r="X1151" s="23"/>
      <c r="Y1151" s="21">
        <v>0.0</v>
      </c>
      <c r="Z1151" s="21">
        <v>0.0</v>
      </c>
      <c r="AA1151" s="25">
        <v>0.0</v>
      </c>
      <c r="AB1151" s="23">
        <v>0.0</v>
      </c>
      <c r="AC1151" s="24">
        <v>0.0</v>
      </c>
      <c r="AD1151" s="21">
        <v>0.0</v>
      </c>
      <c r="AE1151" s="21">
        <v>0.0</v>
      </c>
      <c r="AF1151" s="25">
        <v>0.0</v>
      </c>
      <c r="AG1151" s="23">
        <v>0.0</v>
      </c>
      <c r="AH1151" s="27">
        <v>0.0</v>
      </c>
      <c r="AI1151" s="21">
        <v>0.0</v>
      </c>
      <c r="AJ1151" s="21">
        <v>0.0</v>
      </c>
    </row>
    <row r="1152" hidden="1">
      <c r="A1152" s="26"/>
      <c r="B1152" s="26"/>
      <c r="C1152" s="26"/>
      <c r="D1152" s="26"/>
      <c r="E1152" s="26"/>
      <c r="F1152" s="21">
        <v>0.0</v>
      </c>
      <c r="G1152" s="22">
        <v>0.0</v>
      </c>
      <c r="H1152" s="23"/>
      <c r="I1152" s="23">
        <v>0.1</v>
      </c>
      <c r="J1152" s="23">
        <v>0.0</v>
      </c>
      <c r="K1152" s="24">
        <v>0.0</v>
      </c>
      <c r="L1152" s="25">
        <v>0.0</v>
      </c>
      <c r="M1152" s="23">
        <v>0.0</v>
      </c>
      <c r="N1152" s="26"/>
      <c r="O1152" s="21">
        <v>0.0</v>
      </c>
      <c r="P1152" s="21">
        <v>0.0</v>
      </c>
      <c r="Q1152" s="25">
        <v>0.0</v>
      </c>
      <c r="R1152" s="23">
        <v>0.0</v>
      </c>
      <c r="S1152" s="27">
        <v>0.0</v>
      </c>
      <c r="T1152" s="21">
        <v>0.0</v>
      </c>
      <c r="U1152" s="21">
        <v>0.0</v>
      </c>
      <c r="V1152" s="25">
        <v>0.0</v>
      </c>
      <c r="W1152" s="23">
        <v>0.0</v>
      </c>
      <c r="X1152" s="23"/>
      <c r="Y1152" s="21">
        <v>0.0</v>
      </c>
      <c r="Z1152" s="21">
        <v>0.0</v>
      </c>
      <c r="AA1152" s="25">
        <v>0.0</v>
      </c>
      <c r="AB1152" s="23">
        <v>0.0</v>
      </c>
      <c r="AC1152" s="24">
        <v>0.0</v>
      </c>
      <c r="AD1152" s="21">
        <v>0.0</v>
      </c>
      <c r="AE1152" s="21">
        <v>0.0</v>
      </c>
      <c r="AF1152" s="25">
        <v>0.0</v>
      </c>
      <c r="AG1152" s="23">
        <v>0.0</v>
      </c>
      <c r="AH1152" s="27">
        <v>0.0</v>
      </c>
      <c r="AI1152" s="21">
        <v>0.0</v>
      </c>
      <c r="AJ1152" s="21">
        <v>0.0</v>
      </c>
    </row>
    <row r="1153" hidden="1">
      <c r="A1153" s="26"/>
      <c r="B1153" s="26"/>
      <c r="C1153" s="26"/>
      <c r="D1153" s="26"/>
      <c r="E1153" s="26"/>
      <c r="F1153" s="21">
        <v>0.0</v>
      </c>
      <c r="G1153" s="22">
        <v>0.0</v>
      </c>
      <c r="H1153" s="23"/>
      <c r="I1153" s="23">
        <v>0.1</v>
      </c>
      <c r="J1153" s="23">
        <v>0.0</v>
      </c>
      <c r="K1153" s="24">
        <v>0.0</v>
      </c>
      <c r="L1153" s="25">
        <v>0.0</v>
      </c>
      <c r="M1153" s="23">
        <v>0.0</v>
      </c>
      <c r="N1153" s="26"/>
      <c r="O1153" s="21">
        <v>0.0</v>
      </c>
      <c r="P1153" s="21">
        <v>0.0</v>
      </c>
      <c r="Q1153" s="25">
        <v>0.0</v>
      </c>
      <c r="R1153" s="23">
        <v>0.0</v>
      </c>
      <c r="S1153" s="27">
        <v>0.0</v>
      </c>
      <c r="T1153" s="21">
        <v>0.0</v>
      </c>
      <c r="U1153" s="21">
        <v>0.0</v>
      </c>
      <c r="V1153" s="25">
        <v>0.0</v>
      </c>
      <c r="W1153" s="23">
        <v>0.0</v>
      </c>
      <c r="X1153" s="23"/>
      <c r="Y1153" s="21">
        <v>0.0</v>
      </c>
      <c r="Z1153" s="21">
        <v>0.0</v>
      </c>
      <c r="AA1153" s="25">
        <v>0.0</v>
      </c>
      <c r="AB1153" s="23">
        <v>0.0</v>
      </c>
      <c r="AC1153" s="24">
        <v>0.0</v>
      </c>
      <c r="AD1153" s="21">
        <v>0.0</v>
      </c>
      <c r="AE1153" s="21">
        <v>0.0</v>
      </c>
      <c r="AF1153" s="25">
        <v>0.0</v>
      </c>
      <c r="AG1153" s="23">
        <v>0.0</v>
      </c>
      <c r="AH1153" s="27">
        <v>0.0</v>
      </c>
      <c r="AI1153" s="21">
        <v>0.0</v>
      </c>
      <c r="AJ1153" s="21">
        <v>0.0</v>
      </c>
    </row>
    <row r="1154" hidden="1">
      <c r="A1154" s="26"/>
      <c r="B1154" s="26"/>
      <c r="C1154" s="26"/>
      <c r="D1154" s="26"/>
      <c r="E1154" s="26"/>
      <c r="F1154" s="21">
        <v>0.0</v>
      </c>
      <c r="G1154" s="22">
        <v>0.0</v>
      </c>
      <c r="H1154" s="23"/>
      <c r="I1154" s="23">
        <v>0.1</v>
      </c>
      <c r="J1154" s="23">
        <v>0.0</v>
      </c>
      <c r="K1154" s="24">
        <v>0.0</v>
      </c>
      <c r="L1154" s="25">
        <v>0.0</v>
      </c>
      <c r="M1154" s="23">
        <v>0.0</v>
      </c>
      <c r="N1154" s="26"/>
      <c r="O1154" s="21">
        <v>0.0</v>
      </c>
      <c r="P1154" s="21">
        <v>0.0</v>
      </c>
      <c r="Q1154" s="25">
        <v>0.0</v>
      </c>
      <c r="R1154" s="23">
        <v>0.0</v>
      </c>
      <c r="S1154" s="27">
        <v>0.0</v>
      </c>
      <c r="T1154" s="21">
        <v>0.0</v>
      </c>
      <c r="U1154" s="21">
        <v>0.0</v>
      </c>
      <c r="V1154" s="25">
        <v>0.0</v>
      </c>
      <c r="W1154" s="23">
        <v>0.0</v>
      </c>
      <c r="X1154" s="23"/>
      <c r="Y1154" s="21">
        <v>0.0</v>
      </c>
      <c r="Z1154" s="21">
        <v>0.0</v>
      </c>
      <c r="AA1154" s="25">
        <v>0.0</v>
      </c>
      <c r="AB1154" s="23">
        <v>0.0</v>
      </c>
      <c r="AC1154" s="24">
        <v>0.0</v>
      </c>
      <c r="AD1154" s="21">
        <v>0.0</v>
      </c>
      <c r="AE1154" s="21">
        <v>0.0</v>
      </c>
      <c r="AF1154" s="25">
        <v>0.0</v>
      </c>
      <c r="AG1154" s="23">
        <v>0.0</v>
      </c>
      <c r="AH1154" s="27">
        <v>0.0</v>
      </c>
      <c r="AI1154" s="21">
        <v>0.0</v>
      </c>
      <c r="AJ1154" s="21">
        <v>0.0</v>
      </c>
    </row>
    <row r="1155" hidden="1">
      <c r="A1155" s="26"/>
      <c r="B1155" s="26"/>
      <c r="C1155" s="26"/>
      <c r="D1155" s="26"/>
      <c r="E1155" s="26"/>
      <c r="F1155" s="21">
        <v>0.0</v>
      </c>
      <c r="G1155" s="22">
        <v>0.0</v>
      </c>
      <c r="H1155" s="23"/>
      <c r="I1155" s="23">
        <v>0.1</v>
      </c>
      <c r="J1155" s="23">
        <v>0.0</v>
      </c>
      <c r="K1155" s="24">
        <v>0.0</v>
      </c>
      <c r="L1155" s="25">
        <v>0.0</v>
      </c>
      <c r="M1155" s="23">
        <v>0.0</v>
      </c>
      <c r="N1155" s="26"/>
      <c r="O1155" s="21">
        <v>0.0</v>
      </c>
      <c r="P1155" s="21">
        <v>0.0</v>
      </c>
      <c r="Q1155" s="25">
        <v>0.0</v>
      </c>
      <c r="R1155" s="23">
        <v>0.0</v>
      </c>
      <c r="S1155" s="27">
        <v>0.0</v>
      </c>
      <c r="T1155" s="21">
        <v>0.0</v>
      </c>
      <c r="U1155" s="21">
        <v>0.0</v>
      </c>
      <c r="V1155" s="25">
        <v>0.0</v>
      </c>
      <c r="W1155" s="23">
        <v>0.0</v>
      </c>
      <c r="X1155" s="23"/>
      <c r="Y1155" s="21">
        <v>0.0</v>
      </c>
      <c r="Z1155" s="21">
        <v>0.0</v>
      </c>
      <c r="AA1155" s="25">
        <v>0.0</v>
      </c>
      <c r="AB1155" s="23">
        <v>0.0</v>
      </c>
      <c r="AC1155" s="24">
        <v>0.0</v>
      </c>
      <c r="AD1155" s="21">
        <v>0.0</v>
      </c>
      <c r="AE1155" s="21">
        <v>0.0</v>
      </c>
      <c r="AF1155" s="25">
        <v>0.0</v>
      </c>
      <c r="AG1155" s="23">
        <v>0.0</v>
      </c>
      <c r="AH1155" s="27">
        <v>0.0</v>
      </c>
      <c r="AI1155" s="21">
        <v>0.0</v>
      </c>
      <c r="AJ1155" s="21">
        <v>0.0</v>
      </c>
    </row>
    <row r="1156" hidden="1">
      <c r="A1156" s="26"/>
      <c r="B1156" s="26"/>
      <c r="C1156" s="26"/>
      <c r="D1156" s="26"/>
      <c r="E1156" s="26"/>
      <c r="F1156" s="21">
        <v>0.0</v>
      </c>
      <c r="G1156" s="22">
        <v>0.0</v>
      </c>
      <c r="H1156" s="23"/>
      <c r="I1156" s="23">
        <v>0.1</v>
      </c>
      <c r="J1156" s="23">
        <v>0.0</v>
      </c>
      <c r="K1156" s="24">
        <v>0.0</v>
      </c>
      <c r="L1156" s="25">
        <v>0.0</v>
      </c>
      <c r="M1156" s="23">
        <v>0.0</v>
      </c>
      <c r="N1156" s="26"/>
      <c r="O1156" s="21">
        <v>0.0</v>
      </c>
      <c r="P1156" s="21">
        <v>0.0</v>
      </c>
      <c r="Q1156" s="25">
        <v>0.0</v>
      </c>
      <c r="R1156" s="23">
        <v>0.0</v>
      </c>
      <c r="S1156" s="27">
        <v>0.0</v>
      </c>
      <c r="T1156" s="21">
        <v>0.0</v>
      </c>
      <c r="U1156" s="21">
        <v>0.0</v>
      </c>
      <c r="V1156" s="25">
        <v>0.0</v>
      </c>
      <c r="W1156" s="23">
        <v>0.0</v>
      </c>
      <c r="X1156" s="23"/>
      <c r="Y1156" s="21">
        <v>0.0</v>
      </c>
      <c r="Z1156" s="21">
        <v>0.0</v>
      </c>
      <c r="AA1156" s="25">
        <v>0.0</v>
      </c>
      <c r="AB1156" s="23">
        <v>0.0</v>
      </c>
      <c r="AC1156" s="24">
        <v>0.0</v>
      </c>
      <c r="AD1156" s="21">
        <v>0.0</v>
      </c>
      <c r="AE1156" s="21">
        <v>0.0</v>
      </c>
      <c r="AF1156" s="25">
        <v>0.0</v>
      </c>
      <c r="AG1156" s="23">
        <v>0.0</v>
      </c>
      <c r="AH1156" s="27">
        <v>0.0</v>
      </c>
      <c r="AI1156" s="21">
        <v>0.0</v>
      </c>
      <c r="AJ1156" s="21">
        <v>0.0</v>
      </c>
    </row>
    <row r="1157" hidden="1">
      <c r="A1157" s="26"/>
      <c r="B1157" s="26"/>
      <c r="C1157" s="26"/>
      <c r="D1157" s="26"/>
      <c r="E1157" s="26"/>
      <c r="F1157" s="21">
        <v>0.0</v>
      </c>
      <c r="G1157" s="22">
        <v>0.0</v>
      </c>
      <c r="H1157" s="23"/>
      <c r="I1157" s="23">
        <v>0.1</v>
      </c>
      <c r="J1157" s="23">
        <v>0.0</v>
      </c>
      <c r="K1157" s="24">
        <v>0.0</v>
      </c>
      <c r="L1157" s="25">
        <v>0.0</v>
      </c>
      <c r="M1157" s="23">
        <v>0.0</v>
      </c>
      <c r="N1157" s="26"/>
      <c r="O1157" s="21">
        <v>0.0</v>
      </c>
      <c r="P1157" s="21">
        <v>0.0</v>
      </c>
      <c r="Q1157" s="25">
        <v>0.0</v>
      </c>
      <c r="R1157" s="23">
        <v>0.0</v>
      </c>
      <c r="S1157" s="27">
        <v>0.0</v>
      </c>
      <c r="T1157" s="21">
        <v>0.0</v>
      </c>
      <c r="U1157" s="21">
        <v>0.0</v>
      </c>
      <c r="V1157" s="25">
        <v>0.0</v>
      </c>
      <c r="W1157" s="23">
        <v>0.0</v>
      </c>
      <c r="X1157" s="23"/>
      <c r="Y1157" s="21">
        <v>0.0</v>
      </c>
      <c r="Z1157" s="21">
        <v>0.0</v>
      </c>
      <c r="AA1157" s="25">
        <v>0.0</v>
      </c>
      <c r="AB1157" s="23">
        <v>0.0</v>
      </c>
      <c r="AC1157" s="24">
        <v>0.0</v>
      </c>
      <c r="AD1157" s="21">
        <v>0.0</v>
      </c>
      <c r="AE1157" s="21">
        <v>0.0</v>
      </c>
      <c r="AF1157" s="25">
        <v>0.0</v>
      </c>
      <c r="AG1157" s="23">
        <v>0.0</v>
      </c>
      <c r="AH1157" s="27">
        <v>0.0</v>
      </c>
      <c r="AI1157" s="21">
        <v>0.0</v>
      </c>
      <c r="AJ1157" s="21">
        <v>0.0</v>
      </c>
    </row>
    <row r="1158" hidden="1">
      <c r="A1158" s="26"/>
      <c r="B1158" s="26"/>
      <c r="C1158" s="26"/>
      <c r="D1158" s="26"/>
      <c r="E1158" s="26"/>
      <c r="F1158" s="21">
        <v>0.0</v>
      </c>
      <c r="G1158" s="22">
        <v>0.0</v>
      </c>
      <c r="H1158" s="23"/>
      <c r="I1158" s="23">
        <v>0.1</v>
      </c>
      <c r="J1158" s="23">
        <v>0.0</v>
      </c>
      <c r="K1158" s="24">
        <v>0.0</v>
      </c>
      <c r="L1158" s="25">
        <v>0.0</v>
      </c>
      <c r="M1158" s="23">
        <v>0.0</v>
      </c>
      <c r="N1158" s="26"/>
      <c r="O1158" s="21">
        <v>0.0</v>
      </c>
      <c r="P1158" s="21">
        <v>0.0</v>
      </c>
      <c r="Q1158" s="25">
        <v>0.0</v>
      </c>
      <c r="R1158" s="23">
        <v>0.0</v>
      </c>
      <c r="S1158" s="27">
        <v>0.0</v>
      </c>
      <c r="T1158" s="21">
        <v>0.0</v>
      </c>
      <c r="U1158" s="21">
        <v>0.0</v>
      </c>
      <c r="V1158" s="25">
        <v>0.0</v>
      </c>
      <c r="W1158" s="23">
        <v>0.0</v>
      </c>
      <c r="X1158" s="23"/>
      <c r="Y1158" s="21">
        <v>0.0</v>
      </c>
      <c r="Z1158" s="21">
        <v>0.0</v>
      </c>
      <c r="AA1158" s="25">
        <v>0.0</v>
      </c>
      <c r="AB1158" s="23">
        <v>0.0</v>
      </c>
      <c r="AC1158" s="24">
        <v>0.0</v>
      </c>
      <c r="AD1158" s="21">
        <v>0.0</v>
      </c>
      <c r="AE1158" s="21">
        <v>0.0</v>
      </c>
      <c r="AF1158" s="25">
        <v>0.0</v>
      </c>
      <c r="AG1158" s="23">
        <v>0.0</v>
      </c>
      <c r="AH1158" s="27">
        <v>0.0</v>
      </c>
      <c r="AI1158" s="21">
        <v>0.0</v>
      </c>
      <c r="AJ1158" s="21">
        <v>0.0</v>
      </c>
    </row>
    <row r="1159" hidden="1">
      <c r="A1159" s="26"/>
      <c r="B1159" s="26"/>
      <c r="C1159" s="26"/>
      <c r="D1159" s="26"/>
      <c r="E1159" s="26"/>
      <c r="F1159" s="21">
        <v>0.0</v>
      </c>
      <c r="G1159" s="22">
        <v>0.0</v>
      </c>
      <c r="H1159" s="23"/>
      <c r="I1159" s="23">
        <v>0.1</v>
      </c>
      <c r="J1159" s="23">
        <v>0.0</v>
      </c>
      <c r="K1159" s="24">
        <v>0.0</v>
      </c>
      <c r="L1159" s="25">
        <v>0.0</v>
      </c>
      <c r="M1159" s="23">
        <v>0.0</v>
      </c>
      <c r="N1159" s="26"/>
      <c r="O1159" s="21">
        <v>0.0</v>
      </c>
      <c r="P1159" s="21">
        <v>0.0</v>
      </c>
      <c r="Q1159" s="25">
        <v>0.0</v>
      </c>
      <c r="R1159" s="23">
        <v>0.0</v>
      </c>
      <c r="S1159" s="27">
        <v>0.0</v>
      </c>
      <c r="T1159" s="21">
        <v>0.0</v>
      </c>
      <c r="U1159" s="21">
        <v>0.0</v>
      </c>
      <c r="V1159" s="25">
        <v>0.0</v>
      </c>
      <c r="W1159" s="23">
        <v>0.0</v>
      </c>
      <c r="X1159" s="23"/>
      <c r="Y1159" s="21">
        <v>0.0</v>
      </c>
      <c r="Z1159" s="21">
        <v>0.0</v>
      </c>
      <c r="AA1159" s="25">
        <v>0.0</v>
      </c>
      <c r="AB1159" s="23">
        <v>0.0</v>
      </c>
      <c r="AC1159" s="24">
        <v>0.0</v>
      </c>
      <c r="AD1159" s="21">
        <v>0.0</v>
      </c>
      <c r="AE1159" s="21">
        <v>0.0</v>
      </c>
      <c r="AF1159" s="25">
        <v>0.0</v>
      </c>
      <c r="AG1159" s="23">
        <v>0.0</v>
      </c>
      <c r="AH1159" s="27">
        <v>0.0</v>
      </c>
      <c r="AI1159" s="21">
        <v>0.0</v>
      </c>
      <c r="AJ1159" s="21">
        <v>0.0</v>
      </c>
    </row>
    <row r="1160" hidden="1">
      <c r="A1160" s="26"/>
      <c r="B1160" s="26"/>
      <c r="C1160" s="26"/>
      <c r="D1160" s="26"/>
      <c r="E1160" s="26"/>
      <c r="F1160" s="21">
        <v>0.0</v>
      </c>
      <c r="G1160" s="22">
        <v>0.0</v>
      </c>
      <c r="H1160" s="23"/>
      <c r="I1160" s="23">
        <v>0.1</v>
      </c>
      <c r="J1160" s="23">
        <v>0.0</v>
      </c>
      <c r="K1160" s="24">
        <v>0.0</v>
      </c>
      <c r="L1160" s="25">
        <v>0.0</v>
      </c>
      <c r="M1160" s="23">
        <v>0.0</v>
      </c>
      <c r="N1160" s="26"/>
      <c r="O1160" s="21">
        <v>0.0</v>
      </c>
      <c r="P1160" s="21">
        <v>0.0</v>
      </c>
      <c r="Q1160" s="25">
        <v>0.0</v>
      </c>
      <c r="R1160" s="23">
        <v>0.0</v>
      </c>
      <c r="S1160" s="27">
        <v>0.0</v>
      </c>
      <c r="T1160" s="21">
        <v>0.0</v>
      </c>
      <c r="U1160" s="21">
        <v>0.0</v>
      </c>
      <c r="V1160" s="25">
        <v>0.0</v>
      </c>
      <c r="W1160" s="23">
        <v>0.0</v>
      </c>
      <c r="X1160" s="23"/>
      <c r="Y1160" s="21">
        <v>0.0</v>
      </c>
      <c r="Z1160" s="21">
        <v>0.0</v>
      </c>
      <c r="AA1160" s="25">
        <v>0.0</v>
      </c>
      <c r="AB1160" s="23">
        <v>0.0</v>
      </c>
      <c r="AC1160" s="24">
        <v>0.0</v>
      </c>
      <c r="AD1160" s="21">
        <v>0.0</v>
      </c>
      <c r="AE1160" s="21">
        <v>0.0</v>
      </c>
      <c r="AF1160" s="25">
        <v>0.0</v>
      </c>
      <c r="AG1160" s="23">
        <v>0.0</v>
      </c>
      <c r="AH1160" s="27">
        <v>0.0</v>
      </c>
      <c r="AI1160" s="21">
        <v>0.0</v>
      </c>
      <c r="AJ1160" s="21">
        <v>0.0</v>
      </c>
    </row>
    <row r="1161" hidden="1">
      <c r="A1161" s="26"/>
      <c r="B1161" s="26"/>
      <c r="C1161" s="26"/>
      <c r="D1161" s="26"/>
      <c r="E1161" s="26"/>
      <c r="F1161" s="21">
        <v>0.0</v>
      </c>
      <c r="G1161" s="22">
        <v>0.0</v>
      </c>
      <c r="H1161" s="23"/>
      <c r="I1161" s="23">
        <v>0.1</v>
      </c>
      <c r="J1161" s="23">
        <v>0.0</v>
      </c>
      <c r="K1161" s="24">
        <v>0.0</v>
      </c>
      <c r="L1161" s="25">
        <v>0.0</v>
      </c>
      <c r="M1161" s="23">
        <v>0.0</v>
      </c>
      <c r="N1161" s="26"/>
      <c r="O1161" s="21">
        <v>0.0</v>
      </c>
      <c r="P1161" s="21">
        <v>0.0</v>
      </c>
      <c r="Q1161" s="25">
        <v>0.0</v>
      </c>
      <c r="R1161" s="23">
        <v>0.0</v>
      </c>
      <c r="S1161" s="27">
        <v>0.0</v>
      </c>
      <c r="T1161" s="21">
        <v>0.0</v>
      </c>
      <c r="U1161" s="21">
        <v>0.0</v>
      </c>
      <c r="V1161" s="25">
        <v>0.0</v>
      </c>
      <c r="W1161" s="23">
        <v>0.0</v>
      </c>
      <c r="X1161" s="23"/>
      <c r="Y1161" s="21">
        <v>0.0</v>
      </c>
      <c r="Z1161" s="21">
        <v>0.0</v>
      </c>
      <c r="AA1161" s="25">
        <v>0.0</v>
      </c>
      <c r="AB1161" s="23">
        <v>0.0</v>
      </c>
      <c r="AC1161" s="24">
        <v>0.0</v>
      </c>
      <c r="AD1161" s="21">
        <v>0.0</v>
      </c>
      <c r="AE1161" s="21">
        <v>0.0</v>
      </c>
      <c r="AF1161" s="25">
        <v>0.0</v>
      </c>
      <c r="AG1161" s="23">
        <v>0.0</v>
      </c>
      <c r="AH1161" s="27">
        <v>0.0</v>
      </c>
      <c r="AI1161" s="21">
        <v>0.0</v>
      </c>
      <c r="AJ1161" s="21">
        <v>0.0</v>
      </c>
    </row>
    <row r="1162" hidden="1">
      <c r="A1162" s="26"/>
      <c r="B1162" s="26"/>
      <c r="C1162" s="26"/>
      <c r="D1162" s="26"/>
      <c r="E1162" s="26"/>
      <c r="F1162" s="21">
        <v>0.0</v>
      </c>
      <c r="G1162" s="22">
        <v>0.0</v>
      </c>
      <c r="H1162" s="23"/>
      <c r="I1162" s="23">
        <v>0.1</v>
      </c>
      <c r="J1162" s="23">
        <v>0.0</v>
      </c>
      <c r="K1162" s="24">
        <v>0.0</v>
      </c>
      <c r="L1162" s="25">
        <v>0.0</v>
      </c>
      <c r="M1162" s="23">
        <v>0.0</v>
      </c>
      <c r="N1162" s="26"/>
      <c r="O1162" s="21">
        <v>0.0</v>
      </c>
      <c r="P1162" s="21">
        <v>0.0</v>
      </c>
      <c r="Q1162" s="25">
        <v>0.0</v>
      </c>
      <c r="R1162" s="23">
        <v>0.0</v>
      </c>
      <c r="S1162" s="27">
        <v>0.0</v>
      </c>
      <c r="T1162" s="21">
        <v>0.0</v>
      </c>
      <c r="U1162" s="21">
        <v>0.0</v>
      </c>
      <c r="V1162" s="25">
        <v>0.0</v>
      </c>
      <c r="W1162" s="23">
        <v>0.0</v>
      </c>
      <c r="X1162" s="23"/>
      <c r="Y1162" s="21">
        <v>0.0</v>
      </c>
      <c r="Z1162" s="21">
        <v>0.0</v>
      </c>
      <c r="AA1162" s="25">
        <v>0.0</v>
      </c>
      <c r="AB1162" s="23">
        <v>0.0</v>
      </c>
      <c r="AC1162" s="24">
        <v>0.0</v>
      </c>
      <c r="AD1162" s="21">
        <v>0.0</v>
      </c>
      <c r="AE1162" s="21">
        <v>0.0</v>
      </c>
      <c r="AF1162" s="25">
        <v>0.0</v>
      </c>
      <c r="AG1162" s="23">
        <v>0.0</v>
      </c>
      <c r="AH1162" s="27">
        <v>0.0</v>
      </c>
      <c r="AI1162" s="21">
        <v>0.0</v>
      </c>
      <c r="AJ1162" s="21">
        <v>0.0</v>
      </c>
    </row>
    <row r="1163" hidden="1">
      <c r="A1163" s="26"/>
      <c r="B1163" s="26"/>
      <c r="C1163" s="26"/>
      <c r="D1163" s="26"/>
      <c r="E1163" s="26"/>
      <c r="F1163" s="21">
        <v>0.0</v>
      </c>
      <c r="G1163" s="22">
        <v>0.0</v>
      </c>
      <c r="H1163" s="23"/>
      <c r="I1163" s="23">
        <v>0.1</v>
      </c>
      <c r="J1163" s="23">
        <v>0.0</v>
      </c>
      <c r="K1163" s="24">
        <v>0.0</v>
      </c>
      <c r="L1163" s="25">
        <v>0.0</v>
      </c>
      <c r="M1163" s="23">
        <v>0.0</v>
      </c>
      <c r="N1163" s="26"/>
      <c r="O1163" s="21">
        <v>0.0</v>
      </c>
      <c r="P1163" s="21">
        <v>0.0</v>
      </c>
      <c r="Q1163" s="25">
        <v>0.0</v>
      </c>
      <c r="R1163" s="23">
        <v>0.0</v>
      </c>
      <c r="S1163" s="27">
        <v>0.0</v>
      </c>
      <c r="T1163" s="21">
        <v>0.0</v>
      </c>
      <c r="U1163" s="21">
        <v>0.0</v>
      </c>
      <c r="V1163" s="25">
        <v>0.0</v>
      </c>
      <c r="W1163" s="23">
        <v>0.0</v>
      </c>
      <c r="X1163" s="23"/>
      <c r="Y1163" s="21">
        <v>0.0</v>
      </c>
      <c r="Z1163" s="21">
        <v>0.0</v>
      </c>
      <c r="AA1163" s="25">
        <v>0.0</v>
      </c>
      <c r="AB1163" s="23">
        <v>0.0</v>
      </c>
      <c r="AC1163" s="24">
        <v>0.0</v>
      </c>
      <c r="AD1163" s="21">
        <v>0.0</v>
      </c>
      <c r="AE1163" s="21">
        <v>0.0</v>
      </c>
      <c r="AF1163" s="25">
        <v>0.0</v>
      </c>
      <c r="AG1163" s="23">
        <v>0.0</v>
      </c>
      <c r="AH1163" s="27">
        <v>0.0</v>
      </c>
      <c r="AI1163" s="21">
        <v>0.0</v>
      </c>
      <c r="AJ1163" s="21">
        <v>0.0</v>
      </c>
    </row>
    <row r="1164" hidden="1">
      <c r="A1164" s="26"/>
      <c r="B1164" s="26"/>
      <c r="C1164" s="26"/>
      <c r="D1164" s="26"/>
      <c r="E1164" s="26"/>
      <c r="F1164" s="21">
        <v>0.0</v>
      </c>
      <c r="G1164" s="22">
        <v>0.0</v>
      </c>
      <c r="H1164" s="23"/>
      <c r="I1164" s="23">
        <v>0.1</v>
      </c>
      <c r="J1164" s="23">
        <v>0.0</v>
      </c>
      <c r="K1164" s="24">
        <v>0.0</v>
      </c>
      <c r="L1164" s="25">
        <v>0.0</v>
      </c>
      <c r="M1164" s="23">
        <v>0.0</v>
      </c>
      <c r="N1164" s="26"/>
      <c r="O1164" s="21">
        <v>0.0</v>
      </c>
      <c r="P1164" s="21">
        <v>0.0</v>
      </c>
      <c r="Q1164" s="25">
        <v>0.0</v>
      </c>
      <c r="R1164" s="23">
        <v>0.0</v>
      </c>
      <c r="S1164" s="27">
        <v>0.0</v>
      </c>
      <c r="T1164" s="21">
        <v>0.0</v>
      </c>
      <c r="U1164" s="21">
        <v>0.0</v>
      </c>
      <c r="V1164" s="25">
        <v>0.0</v>
      </c>
      <c r="W1164" s="23">
        <v>0.0</v>
      </c>
      <c r="X1164" s="23"/>
      <c r="Y1164" s="21">
        <v>0.0</v>
      </c>
      <c r="Z1164" s="21">
        <v>0.0</v>
      </c>
      <c r="AA1164" s="25">
        <v>0.0</v>
      </c>
      <c r="AB1164" s="23">
        <v>0.0</v>
      </c>
      <c r="AC1164" s="24">
        <v>0.0</v>
      </c>
      <c r="AD1164" s="21">
        <v>0.0</v>
      </c>
      <c r="AE1164" s="21">
        <v>0.0</v>
      </c>
      <c r="AF1164" s="25">
        <v>0.0</v>
      </c>
      <c r="AG1164" s="23">
        <v>0.0</v>
      </c>
      <c r="AH1164" s="27">
        <v>0.0</v>
      </c>
      <c r="AI1164" s="21">
        <v>0.0</v>
      </c>
      <c r="AJ1164" s="21">
        <v>0.0</v>
      </c>
    </row>
    <row r="1165" hidden="1">
      <c r="A1165" s="26"/>
      <c r="B1165" s="26"/>
      <c r="C1165" s="26"/>
      <c r="D1165" s="26"/>
      <c r="E1165" s="26"/>
      <c r="F1165" s="21">
        <v>0.0</v>
      </c>
      <c r="G1165" s="22">
        <v>0.0</v>
      </c>
      <c r="H1165" s="23"/>
      <c r="I1165" s="23">
        <v>0.1</v>
      </c>
      <c r="J1165" s="23">
        <v>0.0</v>
      </c>
      <c r="K1165" s="24">
        <v>0.0</v>
      </c>
      <c r="L1165" s="25">
        <v>0.0</v>
      </c>
      <c r="M1165" s="23">
        <v>0.0</v>
      </c>
      <c r="N1165" s="26"/>
      <c r="O1165" s="21">
        <v>0.0</v>
      </c>
      <c r="P1165" s="21">
        <v>0.0</v>
      </c>
      <c r="Q1165" s="25">
        <v>0.0</v>
      </c>
      <c r="R1165" s="23">
        <v>0.0</v>
      </c>
      <c r="S1165" s="27">
        <v>0.0</v>
      </c>
      <c r="T1165" s="21">
        <v>0.0</v>
      </c>
      <c r="U1165" s="21">
        <v>0.0</v>
      </c>
      <c r="V1165" s="25">
        <v>0.0</v>
      </c>
      <c r="W1165" s="23">
        <v>0.0</v>
      </c>
      <c r="X1165" s="23"/>
      <c r="Y1165" s="21">
        <v>0.0</v>
      </c>
      <c r="Z1165" s="21">
        <v>0.0</v>
      </c>
      <c r="AA1165" s="25">
        <v>0.0</v>
      </c>
      <c r="AB1165" s="23">
        <v>0.0</v>
      </c>
      <c r="AC1165" s="24">
        <v>0.0</v>
      </c>
      <c r="AD1165" s="21">
        <v>0.0</v>
      </c>
      <c r="AE1165" s="21">
        <v>0.0</v>
      </c>
      <c r="AF1165" s="25">
        <v>0.0</v>
      </c>
      <c r="AG1165" s="23">
        <v>0.0</v>
      </c>
      <c r="AH1165" s="27">
        <v>0.0</v>
      </c>
      <c r="AI1165" s="21">
        <v>0.0</v>
      </c>
      <c r="AJ1165" s="21">
        <v>0.0</v>
      </c>
    </row>
    <row r="1166" hidden="1">
      <c r="A1166" s="26"/>
      <c r="B1166" s="26"/>
      <c r="C1166" s="26"/>
      <c r="D1166" s="26"/>
      <c r="E1166" s="26"/>
      <c r="F1166" s="21">
        <v>0.0</v>
      </c>
      <c r="G1166" s="22">
        <v>0.0</v>
      </c>
      <c r="H1166" s="23"/>
      <c r="I1166" s="23">
        <v>0.1</v>
      </c>
      <c r="J1166" s="23">
        <v>0.0</v>
      </c>
      <c r="K1166" s="24">
        <v>0.0</v>
      </c>
      <c r="L1166" s="25">
        <v>0.0</v>
      </c>
      <c r="M1166" s="23">
        <v>0.0</v>
      </c>
      <c r="N1166" s="26"/>
      <c r="O1166" s="21">
        <v>0.0</v>
      </c>
      <c r="P1166" s="21">
        <v>0.0</v>
      </c>
      <c r="Q1166" s="25">
        <v>0.0</v>
      </c>
      <c r="R1166" s="23">
        <v>0.0</v>
      </c>
      <c r="S1166" s="27">
        <v>0.0</v>
      </c>
      <c r="T1166" s="21">
        <v>0.0</v>
      </c>
      <c r="U1166" s="21">
        <v>0.0</v>
      </c>
      <c r="V1166" s="25">
        <v>0.0</v>
      </c>
      <c r="W1166" s="23">
        <v>0.0</v>
      </c>
      <c r="X1166" s="23"/>
      <c r="Y1166" s="21">
        <v>0.0</v>
      </c>
      <c r="Z1166" s="21">
        <v>0.0</v>
      </c>
      <c r="AA1166" s="25">
        <v>0.0</v>
      </c>
      <c r="AB1166" s="23">
        <v>0.0</v>
      </c>
      <c r="AC1166" s="24">
        <v>0.0</v>
      </c>
      <c r="AD1166" s="21">
        <v>0.0</v>
      </c>
      <c r="AE1166" s="21">
        <v>0.0</v>
      </c>
      <c r="AF1166" s="25">
        <v>0.0</v>
      </c>
      <c r="AG1166" s="23">
        <v>0.0</v>
      </c>
      <c r="AH1166" s="27">
        <v>0.0</v>
      </c>
      <c r="AI1166" s="21">
        <v>0.0</v>
      </c>
      <c r="AJ1166" s="21">
        <v>0.0</v>
      </c>
    </row>
    <row r="1167" hidden="1">
      <c r="A1167" s="26"/>
      <c r="B1167" s="26"/>
      <c r="C1167" s="26"/>
      <c r="D1167" s="26"/>
      <c r="E1167" s="26"/>
      <c r="F1167" s="21">
        <v>0.0</v>
      </c>
      <c r="G1167" s="22">
        <v>0.0</v>
      </c>
      <c r="H1167" s="23"/>
      <c r="I1167" s="23">
        <v>0.1</v>
      </c>
      <c r="J1167" s="23">
        <v>0.0</v>
      </c>
      <c r="K1167" s="24">
        <v>0.0</v>
      </c>
      <c r="L1167" s="25">
        <v>0.0</v>
      </c>
      <c r="M1167" s="23">
        <v>0.0</v>
      </c>
      <c r="N1167" s="26"/>
      <c r="O1167" s="21">
        <v>0.0</v>
      </c>
      <c r="P1167" s="21">
        <v>0.0</v>
      </c>
      <c r="Q1167" s="25">
        <v>0.0</v>
      </c>
      <c r="R1167" s="23">
        <v>0.0</v>
      </c>
      <c r="S1167" s="27">
        <v>0.0</v>
      </c>
      <c r="T1167" s="21">
        <v>0.0</v>
      </c>
      <c r="U1167" s="21">
        <v>0.0</v>
      </c>
      <c r="V1167" s="25">
        <v>0.0</v>
      </c>
      <c r="W1167" s="23">
        <v>0.0</v>
      </c>
      <c r="X1167" s="23"/>
      <c r="Y1167" s="21">
        <v>0.0</v>
      </c>
      <c r="Z1167" s="21">
        <v>0.0</v>
      </c>
      <c r="AA1167" s="25">
        <v>0.0</v>
      </c>
      <c r="AB1167" s="23">
        <v>0.0</v>
      </c>
      <c r="AC1167" s="24">
        <v>0.0</v>
      </c>
      <c r="AD1167" s="21">
        <v>0.0</v>
      </c>
      <c r="AE1167" s="21">
        <v>0.0</v>
      </c>
      <c r="AF1167" s="25">
        <v>0.0</v>
      </c>
      <c r="AG1167" s="23">
        <v>0.0</v>
      </c>
      <c r="AH1167" s="27">
        <v>0.0</v>
      </c>
      <c r="AI1167" s="21">
        <v>0.0</v>
      </c>
      <c r="AJ1167" s="21">
        <v>0.0</v>
      </c>
    </row>
    <row r="1168" hidden="1">
      <c r="A1168" s="26"/>
      <c r="B1168" s="26"/>
      <c r="C1168" s="26"/>
      <c r="D1168" s="26"/>
      <c r="E1168" s="26"/>
      <c r="F1168" s="21">
        <v>0.0</v>
      </c>
      <c r="G1168" s="22">
        <v>0.0</v>
      </c>
      <c r="H1168" s="23"/>
      <c r="I1168" s="23">
        <v>0.1</v>
      </c>
      <c r="J1168" s="23">
        <v>0.0</v>
      </c>
      <c r="K1168" s="24">
        <v>0.0</v>
      </c>
      <c r="L1168" s="25">
        <v>0.0</v>
      </c>
      <c r="M1168" s="23">
        <v>0.0</v>
      </c>
      <c r="N1168" s="26"/>
      <c r="O1168" s="21">
        <v>0.0</v>
      </c>
      <c r="P1168" s="21">
        <v>0.0</v>
      </c>
      <c r="Q1168" s="25">
        <v>0.0</v>
      </c>
      <c r="R1168" s="23">
        <v>0.0</v>
      </c>
      <c r="S1168" s="27">
        <v>0.0</v>
      </c>
      <c r="T1168" s="21">
        <v>0.0</v>
      </c>
      <c r="U1168" s="21">
        <v>0.0</v>
      </c>
      <c r="V1168" s="25">
        <v>0.0</v>
      </c>
      <c r="W1168" s="23">
        <v>0.0</v>
      </c>
      <c r="X1168" s="23"/>
      <c r="Y1168" s="21">
        <v>0.0</v>
      </c>
      <c r="Z1168" s="21">
        <v>0.0</v>
      </c>
      <c r="AA1168" s="25">
        <v>0.0</v>
      </c>
      <c r="AB1168" s="23">
        <v>0.0</v>
      </c>
      <c r="AC1168" s="24">
        <v>0.0</v>
      </c>
      <c r="AD1168" s="21">
        <v>0.0</v>
      </c>
      <c r="AE1168" s="21">
        <v>0.0</v>
      </c>
      <c r="AF1168" s="25">
        <v>0.0</v>
      </c>
      <c r="AG1168" s="23">
        <v>0.0</v>
      </c>
      <c r="AH1168" s="27">
        <v>0.0</v>
      </c>
      <c r="AI1168" s="21">
        <v>0.0</v>
      </c>
      <c r="AJ1168" s="21">
        <v>0.0</v>
      </c>
    </row>
    <row r="1169" hidden="1">
      <c r="A1169" s="26"/>
      <c r="B1169" s="26"/>
      <c r="C1169" s="26"/>
      <c r="D1169" s="26"/>
      <c r="E1169" s="26"/>
      <c r="F1169" s="21">
        <v>0.0</v>
      </c>
      <c r="G1169" s="22">
        <v>0.0</v>
      </c>
      <c r="H1169" s="23"/>
      <c r="I1169" s="23">
        <v>0.1</v>
      </c>
      <c r="J1169" s="23">
        <v>0.0</v>
      </c>
      <c r="K1169" s="24">
        <v>0.0</v>
      </c>
      <c r="L1169" s="25">
        <v>0.0</v>
      </c>
      <c r="M1169" s="23">
        <v>0.0</v>
      </c>
      <c r="N1169" s="26"/>
      <c r="O1169" s="21">
        <v>0.0</v>
      </c>
      <c r="P1169" s="21">
        <v>0.0</v>
      </c>
      <c r="Q1169" s="25">
        <v>0.0</v>
      </c>
      <c r="R1169" s="23">
        <v>0.0</v>
      </c>
      <c r="S1169" s="27">
        <v>0.0</v>
      </c>
      <c r="T1169" s="21">
        <v>0.0</v>
      </c>
      <c r="U1169" s="21">
        <v>0.0</v>
      </c>
      <c r="V1169" s="25">
        <v>0.0</v>
      </c>
      <c r="W1169" s="23">
        <v>0.0</v>
      </c>
      <c r="X1169" s="23"/>
      <c r="Y1169" s="21">
        <v>0.0</v>
      </c>
      <c r="Z1169" s="21">
        <v>0.0</v>
      </c>
      <c r="AA1169" s="25">
        <v>0.0</v>
      </c>
      <c r="AB1169" s="23">
        <v>0.0</v>
      </c>
      <c r="AC1169" s="24">
        <v>0.0</v>
      </c>
      <c r="AD1169" s="21">
        <v>0.0</v>
      </c>
      <c r="AE1169" s="21">
        <v>0.0</v>
      </c>
      <c r="AF1169" s="25">
        <v>0.0</v>
      </c>
      <c r="AG1169" s="23">
        <v>0.0</v>
      </c>
      <c r="AH1169" s="27">
        <v>0.0</v>
      </c>
      <c r="AI1169" s="21">
        <v>0.0</v>
      </c>
      <c r="AJ1169" s="21">
        <v>0.0</v>
      </c>
    </row>
    <row r="1170" hidden="1">
      <c r="A1170" s="26"/>
      <c r="B1170" s="26"/>
      <c r="C1170" s="26"/>
      <c r="D1170" s="26"/>
      <c r="E1170" s="26"/>
      <c r="F1170" s="21">
        <v>0.0</v>
      </c>
      <c r="G1170" s="22">
        <v>0.0</v>
      </c>
      <c r="H1170" s="23"/>
      <c r="I1170" s="23">
        <v>0.1</v>
      </c>
      <c r="J1170" s="23">
        <v>0.0</v>
      </c>
      <c r="K1170" s="24">
        <v>0.0</v>
      </c>
      <c r="L1170" s="25">
        <v>0.0</v>
      </c>
      <c r="M1170" s="23">
        <v>0.0</v>
      </c>
      <c r="N1170" s="26"/>
      <c r="O1170" s="21">
        <v>0.0</v>
      </c>
      <c r="P1170" s="21">
        <v>0.0</v>
      </c>
      <c r="Q1170" s="25">
        <v>0.0</v>
      </c>
      <c r="R1170" s="23">
        <v>0.0</v>
      </c>
      <c r="S1170" s="27">
        <v>0.0</v>
      </c>
      <c r="T1170" s="21">
        <v>0.0</v>
      </c>
      <c r="U1170" s="21">
        <v>0.0</v>
      </c>
      <c r="V1170" s="25">
        <v>0.0</v>
      </c>
      <c r="W1170" s="23">
        <v>0.0</v>
      </c>
      <c r="X1170" s="23"/>
      <c r="Y1170" s="21">
        <v>0.0</v>
      </c>
      <c r="Z1170" s="21">
        <v>0.0</v>
      </c>
      <c r="AA1170" s="25">
        <v>0.0</v>
      </c>
      <c r="AB1170" s="23">
        <v>0.0</v>
      </c>
      <c r="AC1170" s="24">
        <v>0.0</v>
      </c>
      <c r="AD1170" s="21">
        <v>0.0</v>
      </c>
      <c r="AE1170" s="21">
        <v>0.0</v>
      </c>
      <c r="AF1170" s="25">
        <v>0.0</v>
      </c>
      <c r="AG1170" s="23">
        <v>0.0</v>
      </c>
      <c r="AH1170" s="27">
        <v>0.0</v>
      </c>
      <c r="AI1170" s="21">
        <v>0.0</v>
      </c>
      <c r="AJ1170" s="21">
        <v>0.0</v>
      </c>
    </row>
    <row r="1171" hidden="1">
      <c r="A1171" s="26"/>
      <c r="B1171" s="26"/>
      <c r="C1171" s="26"/>
      <c r="D1171" s="26"/>
      <c r="E1171" s="26"/>
      <c r="F1171" s="21">
        <v>0.0</v>
      </c>
      <c r="G1171" s="22">
        <v>0.0</v>
      </c>
      <c r="H1171" s="23"/>
      <c r="I1171" s="23">
        <v>0.1</v>
      </c>
      <c r="J1171" s="23">
        <v>0.0</v>
      </c>
      <c r="K1171" s="24">
        <v>0.0</v>
      </c>
      <c r="L1171" s="25">
        <v>0.0</v>
      </c>
      <c r="M1171" s="23">
        <v>0.0</v>
      </c>
      <c r="N1171" s="26"/>
      <c r="O1171" s="21">
        <v>0.0</v>
      </c>
      <c r="P1171" s="21">
        <v>0.0</v>
      </c>
      <c r="Q1171" s="25">
        <v>0.0</v>
      </c>
      <c r="R1171" s="23">
        <v>0.0</v>
      </c>
      <c r="S1171" s="27">
        <v>0.0</v>
      </c>
      <c r="T1171" s="21">
        <v>0.0</v>
      </c>
      <c r="U1171" s="21">
        <v>0.0</v>
      </c>
      <c r="V1171" s="25">
        <v>0.0</v>
      </c>
      <c r="W1171" s="23">
        <v>0.0</v>
      </c>
      <c r="X1171" s="23"/>
      <c r="Y1171" s="21">
        <v>0.0</v>
      </c>
      <c r="Z1171" s="21">
        <v>0.0</v>
      </c>
      <c r="AA1171" s="25">
        <v>0.0</v>
      </c>
      <c r="AB1171" s="23">
        <v>0.0</v>
      </c>
      <c r="AC1171" s="24">
        <v>0.0</v>
      </c>
      <c r="AD1171" s="21">
        <v>0.0</v>
      </c>
      <c r="AE1171" s="21">
        <v>0.0</v>
      </c>
      <c r="AF1171" s="25">
        <v>0.0</v>
      </c>
      <c r="AG1171" s="23">
        <v>0.0</v>
      </c>
      <c r="AH1171" s="27">
        <v>0.0</v>
      </c>
      <c r="AI1171" s="21">
        <v>0.0</v>
      </c>
      <c r="AJ1171" s="21">
        <v>0.0</v>
      </c>
    </row>
    <row r="1172" hidden="1">
      <c r="A1172" s="26"/>
      <c r="B1172" s="26"/>
      <c r="C1172" s="26"/>
      <c r="D1172" s="26"/>
      <c r="E1172" s="26"/>
      <c r="F1172" s="21">
        <v>0.0</v>
      </c>
      <c r="G1172" s="22">
        <v>0.0</v>
      </c>
      <c r="H1172" s="23"/>
      <c r="I1172" s="23">
        <v>0.1</v>
      </c>
      <c r="J1172" s="23">
        <v>0.0</v>
      </c>
      <c r="K1172" s="24">
        <v>0.0</v>
      </c>
      <c r="L1172" s="25">
        <v>0.0</v>
      </c>
      <c r="M1172" s="23">
        <v>0.0</v>
      </c>
      <c r="N1172" s="26"/>
      <c r="O1172" s="21">
        <v>0.0</v>
      </c>
      <c r="P1172" s="21">
        <v>0.0</v>
      </c>
      <c r="Q1172" s="25">
        <v>0.0</v>
      </c>
      <c r="R1172" s="23">
        <v>0.0</v>
      </c>
      <c r="S1172" s="27">
        <v>0.0</v>
      </c>
      <c r="T1172" s="21">
        <v>0.0</v>
      </c>
      <c r="U1172" s="21">
        <v>0.0</v>
      </c>
      <c r="V1172" s="25">
        <v>0.0</v>
      </c>
      <c r="W1172" s="23">
        <v>0.0</v>
      </c>
      <c r="X1172" s="23"/>
      <c r="Y1172" s="21">
        <v>0.0</v>
      </c>
      <c r="Z1172" s="21">
        <v>0.0</v>
      </c>
      <c r="AA1172" s="25">
        <v>0.0</v>
      </c>
      <c r="AB1172" s="23">
        <v>0.0</v>
      </c>
      <c r="AC1172" s="24">
        <v>0.0</v>
      </c>
      <c r="AD1172" s="21">
        <v>0.0</v>
      </c>
      <c r="AE1172" s="21">
        <v>0.0</v>
      </c>
      <c r="AF1172" s="25">
        <v>0.0</v>
      </c>
      <c r="AG1172" s="23">
        <v>0.0</v>
      </c>
      <c r="AH1172" s="27">
        <v>0.0</v>
      </c>
      <c r="AI1172" s="21">
        <v>0.0</v>
      </c>
      <c r="AJ1172" s="21">
        <v>0.0</v>
      </c>
    </row>
    <row r="1173" hidden="1">
      <c r="A1173" s="26"/>
      <c r="B1173" s="26"/>
      <c r="C1173" s="26"/>
      <c r="D1173" s="26"/>
      <c r="E1173" s="26"/>
      <c r="F1173" s="21">
        <v>0.0</v>
      </c>
      <c r="G1173" s="22">
        <v>0.0</v>
      </c>
      <c r="H1173" s="23"/>
      <c r="I1173" s="23">
        <v>0.1</v>
      </c>
      <c r="J1173" s="23">
        <v>0.0</v>
      </c>
      <c r="K1173" s="24">
        <v>0.0</v>
      </c>
      <c r="L1173" s="25">
        <v>0.0</v>
      </c>
      <c r="M1173" s="23">
        <v>0.0</v>
      </c>
      <c r="N1173" s="26"/>
      <c r="O1173" s="21">
        <v>0.0</v>
      </c>
      <c r="P1173" s="21">
        <v>0.0</v>
      </c>
      <c r="Q1173" s="25">
        <v>0.0</v>
      </c>
      <c r="R1173" s="23">
        <v>0.0</v>
      </c>
      <c r="S1173" s="27">
        <v>0.0</v>
      </c>
      <c r="T1173" s="21">
        <v>0.0</v>
      </c>
      <c r="U1173" s="21">
        <v>0.0</v>
      </c>
      <c r="V1173" s="25">
        <v>0.0</v>
      </c>
      <c r="W1173" s="23">
        <v>0.0</v>
      </c>
      <c r="X1173" s="23"/>
      <c r="Y1173" s="21">
        <v>0.0</v>
      </c>
      <c r="Z1173" s="21">
        <v>0.0</v>
      </c>
      <c r="AA1173" s="25">
        <v>0.0</v>
      </c>
      <c r="AB1173" s="23">
        <v>0.0</v>
      </c>
      <c r="AC1173" s="24">
        <v>0.0</v>
      </c>
      <c r="AD1173" s="21">
        <v>0.0</v>
      </c>
      <c r="AE1173" s="21">
        <v>0.0</v>
      </c>
      <c r="AF1173" s="25">
        <v>0.0</v>
      </c>
      <c r="AG1173" s="23">
        <v>0.0</v>
      </c>
      <c r="AH1173" s="27">
        <v>0.0</v>
      </c>
      <c r="AI1173" s="21">
        <v>0.0</v>
      </c>
      <c r="AJ1173" s="21">
        <v>0.0</v>
      </c>
    </row>
    <row r="1174" hidden="1">
      <c r="A1174" s="26"/>
      <c r="B1174" s="26"/>
      <c r="C1174" s="26"/>
      <c r="D1174" s="26"/>
      <c r="E1174" s="26"/>
      <c r="F1174" s="21">
        <v>0.0</v>
      </c>
      <c r="G1174" s="22">
        <v>0.0</v>
      </c>
      <c r="H1174" s="23"/>
      <c r="I1174" s="23">
        <v>0.1</v>
      </c>
      <c r="J1174" s="23">
        <v>0.0</v>
      </c>
      <c r="K1174" s="24">
        <v>0.0</v>
      </c>
      <c r="L1174" s="25">
        <v>0.0</v>
      </c>
      <c r="M1174" s="23">
        <v>0.0</v>
      </c>
      <c r="N1174" s="26"/>
      <c r="O1174" s="21">
        <v>0.0</v>
      </c>
      <c r="P1174" s="21">
        <v>0.0</v>
      </c>
      <c r="Q1174" s="25">
        <v>0.0</v>
      </c>
      <c r="R1174" s="23">
        <v>0.0</v>
      </c>
      <c r="S1174" s="27">
        <v>0.0</v>
      </c>
      <c r="T1174" s="21">
        <v>0.0</v>
      </c>
      <c r="U1174" s="21">
        <v>0.0</v>
      </c>
      <c r="V1174" s="25">
        <v>0.0</v>
      </c>
      <c r="W1174" s="23">
        <v>0.0</v>
      </c>
      <c r="X1174" s="23"/>
      <c r="Y1174" s="21">
        <v>0.0</v>
      </c>
      <c r="Z1174" s="21">
        <v>0.0</v>
      </c>
      <c r="AA1174" s="25">
        <v>0.0</v>
      </c>
      <c r="AB1174" s="23">
        <v>0.0</v>
      </c>
      <c r="AC1174" s="24">
        <v>0.0</v>
      </c>
      <c r="AD1174" s="21">
        <v>0.0</v>
      </c>
      <c r="AE1174" s="21">
        <v>0.0</v>
      </c>
      <c r="AF1174" s="25">
        <v>0.0</v>
      </c>
      <c r="AG1174" s="23">
        <v>0.0</v>
      </c>
      <c r="AH1174" s="27">
        <v>0.0</v>
      </c>
      <c r="AI1174" s="21">
        <v>0.0</v>
      </c>
      <c r="AJ1174" s="21">
        <v>0.0</v>
      </c>
    </row>
    <row r="1175" hidden="1">
      <c r="A1175" s="26"/>
      <c r="B1175" s="26"/>
      <c r="C1175" s="26"/>
      <c r="D1175" s="26"/>
      <c r="E1175" s="26"/>
      <c r="F1175" s="21">
        <v>0.0</v>
      </c>
      <c r="G1175" s="22">
        <v>0.0</v>
      </c>
      <c r="H1175" s="23"/>
      <c r="I1175" s="23">
        <v>0.1</v>
      </c>
      <c r="J1175" s="23">
        <v>0.0</v>
      </c>
      <c r="K1175" s="24">
        <v>0.0</v>
      </c>
      <c r="L1175" s="25">
        <v>0.0</v>
      </c>
      <c r="M1175" s="23">
        <v>0.0</v>
      </c>
      <c r="N1175" s="26"/>
      <c r="O1175" s="21">
        <v>0.0</v>
      </c>
      <c r="P1175" s="21">
        <v>0.0</v>
      </c>
      <c r="Q1175" s="25">
        <v>0.0</v>
      </c>
      <c r="R1175" s="23">
        <v>0.0</v>
      </c>
      <c r="S1175" s="27">
        <v>0.0</v>
      </c>
      <c r="T1175" s="21">
        <v>0.0</v>
      </c>
      <c r="U1175" s="21">
        <v>0.0</v>
      </c>
      <c r="V1175" s="25">
        <v>0.0</v>
      </c>
      <c r="W1175" s="23">
        <v>0.0</v>
      </c>
      <c r="X1175" s="23"/>
      <c r="Y1175" s="21">
        <v>0.0</v>
      </c>
      <c r="Z1175" s="21">
        <v>0.0</v>
      </c>
      <c r="AA1175" s="25">
        <v>0.0</v>
      </c>
      <c r="AB1175" s="23">
        <v>0.0</v>
      </c>
      <c r="AC1175" s="24">
        <v>0.0</v>
      </c>
      <c r="AD1175" s="21">
        <v>0.0</v>
      </c>
      <c r="AE1175" s="21">
        <v>0.0</v>
      </c>
      <c r="AF1175" s="25">
        <v>0.0</v>
      </c>
      <c r="AG1175" s="23">
        <v>0.0</v>
      </c>
      <c r="AH1175" s="27">
        <v>0.0</v>
      </c>
      <c r="AI1175" s="21">
        <v>0.0</v>
      </c>
      <c r="AJ1175" s="21">
        <v>0.0</v>
      </c>
    </row>
    <row r="1176" hidden="1">
      <c r="A1176" s="26"/>
      <c r="B1176" s="26"/>
      <c r="C1176" s="26"/>
      <c r="D1176" s="26"/>
      <c r="E1176" s="26"/>
      <c r="F1176" s="21">
        <v>0.0</v>
      </c>
      <c r="G1176" s="22">
        <v>0.0</v>
      </c>
      <c r="H1176" s="23"/>
      <c r="I1176" s="23">
        <v>0.1</v>
      </c>
      <c r="J1176" s="23">
        <v>0.0</v>
      </c>
      <c r="K1176" s="24">
        <v>0.0</v>
      </c>
      <c r="L1176" s="25">
        <v>0.0</v>
      </c>
      <c r="M1176" s="23">
        <v>0.0</v>
      </c>
      <c r="N1176" s="26"/>
      <c r="O1176" s="21">
        <v>0.0</v>
      </c>
      <c r="P1176" s="21">
        <v>0.0</v>
      </c>
      <c r="Q1176" s="25">
        <v>0.0</v>
      </c>
      <c r="R1176" s="23">
        <v>0.0</v>
      </c>
      <c r="S1176" s="27">
        <v>0.0</v>
      </c>
      <c r="T1176" s="21">
        <v>0.0</v>
      </c>
      <c r="U1176" s="21">
        <v>0.0</v>
      </c>
      <c r="V1176" s="25">
        <v>0.0</v>
      </c>
      <c r="W1176" s="23">
        <v>0.0</v>
      </c>
      <c r="X1176" s="23"/>
      <c r="Y1176" s="21">
        <v>0.0</v>
      </c>
      <c r="Z1176" s="21">
        <v>0.0</v>
      </c>
      <c r="AA1176" s="25">
        <v>0.0</v>
      </c>
      <c r="AB1176" s="23">
        <v>0.0</v>
      </c>
      <c r="AC1176" s="24">
        <v>0.0</v>
      </c>
      <c r="AD1176" s="21">
        <v>0.0</v>
      </c>
      <c r="AE1176" s="21">
        <v>0.0</v>
      </c>
      <c r="AF1176" s="25">
        <v>0.0</v>
      </c>
      <c r="AG1176" s="23">
        <v>0.0</v>
      </c>
      <c r="AH1176" s="27">
        <v>0.0</v>
      </c>
      <c r="AI1176" s="21">
        <v>0.0</v>
      </c>
      <c r="AJ1176" s="21">
        <v>0.0</v>
      </c>
    </row>
    <row r="1177" hidden="1">
      <c r="A1177" s="26"/>
      <c r="B1177" s="26"/>
      <c r="C1177" s="26"/>
      <c r="D1177" s="26"/>
      <c r="E1177" s="26"/>
      <c r="F1177" s="21">
        <v>0.0</v>
      </c>
      <c r="G1177" s="22">
        <v>0.0</v>
      </c>
      <c r="H1177" s="23"/>
      <c r="I1177" s="23">
        <v>0.1</v>
      </c>
      <c r="J1177" s="23">
        <v>0.0</v>
      </c>
      <c r="K1177" s="24">
        <v>0.0</v>
      </c>
      <c r="L1177" s="25">
        <v>0.0</v>
      </c>
      <c r="M1177" s="23">
        <v>0.0</v>
      </c>
      <c r="N1177" s="26"/>
      <c r="O1177" s="21">
        <v>0.0</v>
      </c>
      <c r="P1177" s="21">
        <v>0.0</v>
      </c>
      <c r="Q1177" s="25">
        <v>0.0</v>
      </c>
      <c r="R1177" s="23">
        <v>0.0</v>
      </c>
      <c r="S1177" s="27">
        <v>0.0</v>
      </c>
      <c r="T1177" s="21">
        <v>0.0</v>
      </c>
      <c r="U1177" s="21">
        <v>0.0</v>
      </c>
      <c r="V1177" s="25">
        <v>0.0</v>
      </c>
      <c r="W1177" s="23">
        <v>0.0</v>
      </c>
      <c r="X1177" s="23"/>
      <c r="Y1177" s="21">
        <v>0.0</v>
      </c>
      <c r="Z1177" s="21">
        <v>0.0</v>
      </c>
      <c r="AA1177" s="25">
        <v>0.0</v>
      </c>
      <c r="AB1177" s="23">
        <v>0.0</v>
      </c>
      <c r="AC1177" s="24">
        <v>0.0</v>
      </c>
      <c r="AD1177" s="21">
        <v>0.0</v>
      </c>
      <c r="AE1177" s="21">
        <v>0.0</v>
      </c>
      <c r="AF1177" s="25">
        <v>0.0</v>
      </c>
      <c r="AG1177" s="23">
        <v>0.0</v>
      </c>
      <c r="AH1177" s="27">
        <v>0.0</v>
      </c>
      <c r="AI1177" s="21">
        <v>0.0</v>
      </c>
      <c r="AJ1177" s="21">
        <v>0.0</v>
      </c>
    </row>
    <row r="1178" hidden="1">
      <c r="A1178" s="26"/>
      <c r="B1178" s="26"/>
      <c r="C1178" s="26"/>
      <c r="D1178" s="26"/>
      <c r="E1178" s="26"/>
      <c r="F1178" s="21">
        <v>0.0</v>
      </c>
      <c r="G1178" s="22">
        <v>0.0</v>
      </c>
      <c r="H1178" s="23"/>
      <c r="I1178" s="23">
        <v>0.1</v>
      </c>
      <c r="J1178" s="23">
        <v>0.0</v>
      </c>
      <c r="K1178" s="24">
        <v>0.0</v>
      </c>
      <c r="L1178" s="25">
        <v>0.0</v>
      </c>
      <c r="M1178" s="23">
        <v>0.0</v>
      </c>
      <c r="N1178" s="26"/>
      <c r="O1178" s="21">
        <v>0.0</v>
      </c>
      <c r="P1178" s="21">
        <v>0.0</v>
      </c>
      <c r="Q1178" s="25">
        <v>0.0</v>
      </c>
      <c r="R1178" s="23">
        <v>0.0</v>
      </c>
      <c r="S1178" s="27">
        <v>0.0</v>
      </c>
      <c r="T1178" s="21">
        <v>0.0</v>
      </c>
      <c r="U1178" s="21">
        <v>0.0</v>
      </c>
      <c r="V1178" s="25">
        <v>0.0</v>
      </c>
      <c r="W1178" s="23">
        <v>0.0</v>
      </c>
      <c r="X1178" s="23"/>
      <c r="Y1178" s="21">
        <v>0.0</v>
      </c>
      <c r="Z1178" s="21">
        <v>0.0</v>
      </c>
      <c r="AA1178" s="25">
        <v>0.0</v>
      </c>
      <c r="AB1178" s="23">
        <v>0.0</v>
      </c>
      <c r="AC1178" s="24">
        <v>0.0</v>
      </c>
      <c r="AD1178" s="21">
        <v>0.0</v>
      </c>
      <c r="AE1178" s="21">
        <v>0.0</v>
      </c>
      <c r="AF1178" s="25">
        <v>0.0</v>
      </c>
      <c r="AG1178" s="23">
        <v>0.0</v>
      </c>
      <c r="AH1178" s="27">
        <v>0.0</v>
      </c>
      <c r="AI1178" s="21">
        <v>0.0</v>
      </c>
      <c r="AJ1178" s="21">
        <v>0.0</v>
      </c>
    </row>
    <row r="1179" hidden="1">
      <c r="A1179" s="26"/>
      <c r="B1179" s="26"/>
      <c r="C1179" s="26"/>
      <c r="D1179" s="26"/>
      <c r="E1179" s="26"/>
      <c r="F1179" s="21">
        <v>0.0</v>
      </c>
      <c r="G1179" s="22">
        <v>0.0</v>
      </c>
      <c r="H1179" s="23"/>
      <c r="I1179" s="23">
        <v>0.1</v>
      </c>
      <c r="J1179" s="23">
        <v>0.0</v>
      </c>
      <c r="K1179" s="24">
        <v>0.0</v>
      </c>
      <c r="L1179" s="25">
        <v>0.0</v>
      </c>
      <c r="M1179" s="23">
        <v>0.0</v>
      </c>
      <c r="N1179" s="26"/>
      <c r="O1179" s="21">
        <v>0.0</v>
      </c>
      <c r="P1179" s="21">
        <v>0.0</v>
      </c>
      <c r="Q1179" s="25">
        <v>0.0</v>
      </c>
      <c r="R1179" s="23">
        <v>0.0</v>
      </c>
      <c r="S1179" s="27">
        <v>0.0</v>
      </c>
      <c r="T1179" s="21">
        <v>0.0</v>
      </c>
      <c r="U1179" s="21">
        <v>0.0</v>
      </c>
      <c r="V1179" s="25">
        <v>0.0</v>
      </c>
      <c r="W1179" s="23">
        <v>0.0</v>
      </c>
      <c r="X1179" s="23"/>
      <c r="Y1179" s="21">
        <v>0.0</v>
      </c>
      <c r="Z1179" s="21">
        <v>0.0</v>
      </c>
      <c r="AA1179" s="25">
        <v>0.0</v>
      </c>
      <c r="AB1179" s="23">
        <v>0.0</v>
      </c>
      <c r="AC1179" s="24">
        <v>0.0</v>
      </c>
      <c r="AD1179" s="21">
        <v>0.0</v>
      </c>
      <c r="AE1179" s="21">
        <v>0.0</v>
      </c>
      <c r="AF1179" s="25">
        <v>0.0</v>
      </c>
      <c r="AG1179" s="23">
        <v>0.0</v>
      </c>
      <c r="AH1179" s="27">
        <v>0.0</v>
      </c>
      <c r="AI1179" s="21">
        <v>0.0</v>
      </c>
      <c r="AJ1179" s="21">
        <v>0.0</v>
      </c>
    </row>
    <row r="1180" hidden="1">
      <c r="A1180" s="26"/>
      <c r="B1180" s="26"/>
      <c r="C1180" s="26"/>
      <c r="D1180" s="26"/>
      <c r="E1180" s="26"/>
      <c r="F1180" s="21">
        <v>0.0</v>
      </c>
      <c r="G1180" s="22">
        <v>0.0</v>
      </c>
      <c r="H1180" s="23"/>
      <c r="I1180" s="23">
        <v>0.1</v>
      </c>
      <c r="J1180" s="23">
        <v>0.0</v>
      </c>
      <c r="K1180" s="24">
        <v>0.0</v>
      </c>
      <c r="L1180" s="25">
        <v>0.0</v>
      </c>
      <c r="M1180" s="23">
        <v>0.0</v>
      </c>
      <c r="N1180" s="26"/>
      <c r="O1180" s="21">
        <v>0.0</v>
      </c>
      <c r="P1180" s="21">
        <v>0.0</v>
      </c>
      <c r="Q1180" s="25">
        <v>0.0</v>
      </c>
      <c r="R1180" s="23">
        <v>0.0</v>
      </c>
      <c r="S1180" s="27">
        <v>0.0</v>
      </c>
      <c r="T1180" s="21">
        <v>0.0</v>
      </c>
      <c r="U1180" s="21">
        <v>0.0</v>
      </c>
      <c r="V1180" s="25">
        <v>0.0</v>
      </c>
      <c r="W1180" s="23">
        <v>0.0</v>
      </c>
      <c r="X1180" s="23"/>
      <c r="Y1180" s="21">
        <v>0.0</v>
      </c>
      <c r="Z1180" s="21">
        <v>0.0</v>
      </c>
      <c r="AA1180" s="25">
        <v>0.0</v>
      </c>
      <c r="AB1180" s="23">
        <v>0.0</v>
      </c>
      <c r="AC1180" s="24">
        <v>0.0</v>
      </c>
      <c r="AD1180" s="21">
        <v>0.0</v>
      </c>
      <c r="AE1180" s="21">
        <v>0.0</v>
      </c>
      <c r="AF1180" s="25">
        <v>0.0</v>
      </c>
      <c r="AG1180" s="23">
        <v>0.0</v>
      </c>
      <c r="AH1180" s="27">
        <v>0.0</v>
      </c>
      <c r="AI1180" s="21">
        <v>0.0</v>
      </c>
      <c r="AJ1180" s="21">
        <v>0.0</v>
      </c>
    </row>
    <row r="1181" hidden="1">
      <c r="A1181" s="26"/>
      <c r="B1181" s="26"/>
      <c r="C1181" s="26"/>
      <c r="D1181" s="26"/>
      <c r="E1181" s="26"/>
      <c r="F1181" s="21">
        <v>0.0</v>
      </c>
      <c r="G1181" s="22">
        <v>0.0</v>
      </c>
      <c r="H1181" s="23"/>
      <c r="I1181" s="23">
        <v>0.1</v>
      </c>
      <c r="J1181" s="23">
        <v>0.0</v>
      </c>
      <c r="K1181" s="24">
        <v>0.0</v>
      </c>
      <c r="L1181" s="25">
        <v>0.0</v>
      </c>
      <c r="M1181" s="23">
        <v>0.0</v>
      </c>
      <c r="N1181" s="26"/>
      <c r="O1181" s="21">
        <v>0.0</v>
      </c>
      <c r="P1181" s="21">
        <v>0.0</v>
      </c>
      <c r="Q1181" s="25">
        <v>0.0</v>
      </c>
      <c r="R1181" s="23">
        <v>0.0</v>
      </c>
      <c r="S1181" s="27">
        <v>0.0</v>
      </c>
      <c r="T1181" s="21">
        <v>0.0</v>
      </c>
      <c r="U1181" s="21">
        <v>0.0</v>
      </c>
      <c r="V1181" s="25">
        <v>0.0</v>
      </c>
      <c r="W1181" s="23">
        <v>0.0</v>
      </c>
      <c r="X1181" s="23"/>
      <c r="Y1181" s="21">
        <v>0.0</v>
      </c>
      <c r="Z1181" s="21">
        <v>0.0</v>
      </c>
      <c r="AA1181" s="25">
        <v>0.0</v>
      </c>
      <c r="AB1181" s="23">
        <v>0.0</v>
      </c>
      <c r="AC1181" s="24">
        <v>0.0</v>
      </c>
      <c r="AD1181" s="21">
        <v>0.0</v>
      </c>
      <c r="AE1181" s="21">
        <v>0.0</v>
      </c>
      <c r="AF1181" s="25">
        <v>0.0</v>
      </c>
      <c r="AG1181" s="23">
        <v>0.0</v>
      </c>
      <c r="AH1181" s="27">
        <v>0.0</v>
      </c>
      <c r="AI1181" s="21">
        <v>0.0</v>
      </c>
      <c r="AJ1181" s="21">
        <v>0.0</v>
      </c>
    </row>
    <row r="1182" hidden="1">
      <c r="A1182" s="26"/>
      <c r="B1182" s="26"/>
      <c r="C1182" s="26"/>
      <c r="D1182" s="26"/>
      <c r="E1182" s="26"/>
      <c r="F1182" s="21">
        <v>0.0</v>
      </c>
      <c r="G1182" s="22">
        <v>0.0</v>
      </c>
      <c r="H1182" s="23"/>
      <c r="I1182" s="23">
        <v>0.1</v>
      </c>
      <c r="J1182" s="23">
        <v>0.0</v>
      </c>
      <c r="K1182" s="24">
        <v>0.0</v>
      </c>
      <c r="L1182" s="25">
        <v>0.0</v>
      </c>
      <c r="M1182" s="23">
        <v>0.0</v>
      </c>
      <c r="N1182" s="26"/>
      <c r="O1182" s="21">
        <v>0.0</v>
      </c>
      <c r="P1182" s="21">
        <v>0.0</v>
      </c>
      <c r="Q1182" s="25">
        <v>0.0</v>
      </c>
      <c r="R1182" s="23">
        <v>0.0</v>
      </c>
      <c r="S1182" s="27">
        <v>0.0</v>
      </c>
      <c r="T1182" s="21">
        <v>0.0</v>
      </c>
      <c r="U1182" s="21">
        <v>0.0</v>
      </c>
      <c r="V1182" s="25">
        <v>0.0</v>
      </c>
      <c r="W1182" s="23">
        <v>0.0</v>
      </c>
      <c r="X1182" s="23"/>
      <c r="Y1182" s="21">
        <v>0.0</v>
      </c>
      <c r="Z1182" s="21">
        <v>0.0</v>
      </c>
      <c r="AA1182" s="25">
        <v>0.0</v>
      </c>
      <c r="AB1182" s="23">
        <v>0.0</v>
      </c>
      <c r="AC1182" s="24">
        <v>0.0</v>
      </c>
      <c r="AD1182" s="21">
        <v>0.0</v>
      </c>
      <c r="AE1182" s="21">
        <v>0.0</v>
      </c>
      <c r="AF1182" s="25">
        <v>0.0</v>
      </c>
      <c r="AG1182" s="23">
        <v>0.0</v>
      </c>
      <c r="AH1182" s="27">
        <v>0.0</v>
      </c>
      <c r="AI1182" s="21">
        <v>0.0</v>
      </c>
      <c r="AJ1182" s="21">
        <v>0.0</v>
      </c>
    </row>
    <row r="1183" hidden="1">
      <c r="A1183" s="26"/>
      <c r="B1183" s="26"/>
      <c r="C1183" s="26"/>
      <c r="D1183" s="26"/>
      <c r="E1183" s="26"/>
      <c r="F1183" s="21">
        <v>0.0</v>
      </c>
      <c r="G1183" s="22">
        <v>0.0</v>
      </c>
      <c r="H1183" s="23"/>
      <c r="I1183" s="23">
        <v>0.1</v>
      </c>
      <c r="J1183" s="23">
        <v>0.0</v>
      </c>
      <c r="K1183" s="24">
        <v>0.0</v>
      </c>
      <c r="L1183" s="25">
        <v>0.0</v>
      </c>
      <c r="M1183" s="23">
        <v>0.0</v>
      </c>
      <c r="N1183" s="26"/>
      <c r="O1183" s="21">
        <v>0.0</v>
      </c>
      <c r="P1183" s="21">
        <v>0.0</v>
      </c>
      <c r="Q1183" s="25">
        <v>0.0</v>
      </c>
      <c r="R1183" s="23">
        <v>0.0</v>
      </c>
      <c r="S1183" s="27">
        <v>0.0</v>
      </c>
      <c r="T1183" s="21">
        <v>0.0</v>
      </c>
      <c r="U1183" s="21">
        <v>0.0</v>
      </c>
      <c r="V1183" s="25">
        <v>0.0</v>
      </c>
      <c r="W1183" s="23">
        <v>0.0</v>
      </c>
      <c r="X1183" s="23"/>
      <c r="Y1183" s="21">
        <v>0.0</v>
      </c>
      <c r="Z1183" s="21">
        <v>0.0</v>
      </c>
      <c r="AA1183" s="25">
        <v>0.0</v>
      </c>
      <c r="AB1183" s="23">
        <v>0.0</v>
      </c>
      <c r="AC1183" s="24">
        <v>0.0</v>
      </c>
      <c r="AD1183" s="21">
        <v>0.0</v>
      </c>
      <c r="AE1183" s="21">
        <v>0.0</v>
      </c>
      <c r="AF1183" s="25">
        <v>0.0</v>
      </c>
      <c r="AG1183" s="23">
        <v>0.0</v>
      </c>
      <c r="AH1183" s="27">
        <v>0.0</v>
      </c>
      <c r="AI1183" s="21">
        <v>0.0</v>
      </c>
      <c r="AJ1183" s="21">
        <v>0.0</v>
      </c>
    </row>
    <row r="1184" hidden="1">
      <c r="A1184" s="26"/>
      <c r="B1184" s="26"/>
      <c r="C1184" s="26"/>
      <c r="D1184" s="26"/>
      <c r="E1184" s="26"/>
      <c r="F1184" s="21">
        <v>0.0</v>
      </c>
      <c r="G1184" s="22">
        <v>0.0</v>
      </c>
      <c r="H1184" s="23"/>
      <c r="I1184" s="23">
        <v>0.1</v>
      </c>
      <c r="J1184" s="23">
        <v>0.0</v>
      </c>
      <c r="K1184" s="24">
        <v>0.0</v>
      </c>
      <c r="L1184" s="25">
        <v>0.0</v>
      </c>
      <c r="M1184" s="23">
        <v>0.0</v>
      </c>
      <c r="N1184" s="26"/>
      <c r="O1184" s="21">
        <v>0.0</v>
      </c>
      <c r="P1184" s="21">
        <v>0.0</v>
      </c>
      <c r="Q1184" s="25">
        <v>0.0</v>
      </c>
      <c r="R1184" s="23">
        <v>0.0</v>
      </c>
      <c r="S1184" s="27">
        <v>0.0</v>
      </c>
      <c r="T1184" s="21">
        <v>0.0</v>
      </c>
      <c r="U1184" s="21">
        <v>0.0</v>
      </c>
      <c r="V1184" s="25">
        <v>0.0</v>
      </c>
      <c r="W1184" s="23">
        <v>0.0</v>
      </c>
      <c r="X1184" s="23"/>
      <c r="Y1184" s="21">
        <v>0.0</v>
      </c>
      <c r="Z1184" s="21">
        <v>0.0</v>
      </c>
      <c r="AA1184" s="25">
        <v>0.0</v>
      </c>
      <c r="AB1184" s="23">
        <v>0.0</v>
      </c>
      <c r="AC1184" s="24">
        <v>0.0</v>
      </c>
      <c r="AD1184" s="21">
        <v>0.0</v>
      </c>
      <c r="AE1184" s="21">
        <v>0.0</v>
      </c>
      <c r="AF1184" s="25">
        <v>0.0</v>
      </c>
      <c r="AG1184" s="23">
        <v>0.0</v>
      </c>
      <c r="AH1184" s="27">
        <v>0.0</v>
      </c>
      <c r="AI1184" s="21">
        <v>0.0</v>
      </c>
      <c r="AJ1184" s="21">
        <v>0.0</v>
      </c>
    </row>
    <row r="1185" hidden="1">
      <c r="A1185" s="26"/>
      <c r="B1185" s="26"/>
      <c r="C1185" s="26"/>
      <c r="D1185" s="26"/>
      <c r="E1185" s="26"/>
      <c r="F1185" s="21">
        <v>0.0</v>
      </c>
      <c r="G1185" s="22">
        <v>0.0</v>
      </c>
      <c r="H1185" s="23"/>
      <c r="I1185" s="23">
        <v>0.1</v>
      </c>
      <c r="J1185" s="23">
        <v>0.0</v>
      </c>
      <c r="K1185" s="24">
        <v>0.0</v>
      </c>
      <c r="L1185" s="25">
        <v>0.0</v>
      </c>
      <c r="M1185" s="23">
        <v>0.0</v>
      </c>
      <c r="N1185" s="26"/>
      <c r="O1185" s="21">
        <v>0.0</v>
      </c>
      <c r="P1185" s="21">
        <v>0.0</v>
      </c>
      <c r="Q1185" s="25">
        <v>0.0</v>
      </c>
      <c r="R1185" s="23">
        <v>0.0</v>
      </c>
      <c r="S1185" s="27">
        <v>0.0</v>
      </c>
      <c r="T1185" s="21">
        <v>0.0</v>
      </c>
      <c r="U1185" s="21">
        <v>0.0</v>
      </c>
      <c r="V1185" s="25">
        <v>0.0</v>
      </c>
      <c r="W1185" s="23">
        <v>0.0</v>
      </c>
      <c r="X1185" s="23"/>
      <c r="Y1185" s="21">
        <v>0.0</v>
      </c>
      <c r="Z1185" s="21">
        <v>0.0</v>
      </c>
      <c r="AA1185" s="25">
        <v>0.0</v>
      </c>
      <c r="AB1185" s="23">
        <v>0.0</v>
      </c>
      <c r="AC1185" s="24">
        <v>0.0</v>
      </c>
      <c r="AD1185" s="21">
        <v>0.0</v>
      </c>
      <c r="AE1185" s="21">
        <v>0.0</v>
      </c>
      <c r="AF1185" s="25">
        <v>0.0</v>
      </c>
      <c r="AG1185" s="23">
        <v>0.0</v>
      </c>
      <c r="AH1185" s="27">
        <v>0.0</v>
      </c>
      <c r="AI1185" s="21">
        <v>0.0</v>
      </c>
      <c r="AJ1185" s="21">
        <v>0.0</v>
      </c>
    </row>
    <row r="1186" hidden="1">
      <c r="A1186" s="26"/>
      <c r="B1186" s="26"/>
      <c r="C1186" s="26"/>
      <c r="D1186" s="26"/>
      <c r="E1186" s="26"/>
      <c r="F1186" s="21">
        <v>0.0</v>
      </c>
      <c r="G1186" s="22">
        <v>0.0</v>
      </c>
      <c r="H1186" s="23"/>
      <c r="I1186" s="23">
        <v>0.1</v>
      </c>
      <c r="J1186" s="23">
        <v>0.0</v>
      </c>
      <c r="K1186" s="24">
        <v>0.0</v>
      </c>
      <c r="L1186" s="25">
        <v>0.0</v>
      </c>
      <c r="M1186" s="23">
        <v>0.0</v>
      </c>
      <c r="N1186" s="26"/>
      <c r="O1186" s="21">
        <v>0.0</v>
      </c>
      <c r="P1186" s="21">
        <v>0.0</v>
      </c>
      <c r="Q1186" s="25">
        <v>0.0</v>
      </c>
      <c r="R1186" s="23">
        <v>0.0</v>
      </c>
      <c r="S1186" s="27">
        <v>0.0</v>
      </c>
      <c r="T1186" s="21">
        <v>0.0</v>
      </c>
      <c r="U1186" s="21">
        <v>0.0</v>
      </c>
      <c r="V1186" s="25">
        <v>0.0</v>
      </c>
      <c r="W1186" s="23">
        <v>0.0</v>
      </c>
      <c r="X1186" s="23"/>
      <c r="Y1186" s="21">
        <v>0.0</v>
      </c>
      <c r="Z1186" s="21">
        <v>0.0</v>
      </c>
      <c r="AA1186" s="25">
        <v>0.0</v>
      </c>
      <c r="AB1186" s="23">
        <v>0.0</v>
      </c>
      <c r="AC1186" s="24">
        <v>0.0</v>
      </c>
      <c r="AD1186" s="21">
        <v>0.0</v>
      </c>
      <c r="AE1186" s="21">
        <v>0.0</v>
      </c>
      <c r="AF1186" s="25">
        <v>0.0</v>
      </c>
      <c r="AG1186" s="23">
        <v>0.0</v>
      </c>
      <c r="AH1186" s="27">
        <v>0.0</v>
      </c>
      <c r="AI1186" s="21">
        <v>0.0</v>
      </c>
      <c r="AJ1186" s="21">
        <v>0.0</v>
      </c>
    </row>
    <row r="1187" hidden="1">
      <c r="A1187" s="26"/>
      <c r="B1187" s="26"/>
      <c r="C1187" s="26"/>
      <c r="D1187" s="26"/>
      <c r="E1187" s="26"/>
      <c r="F1187" s="21">
        <v>0.0</v>
      </c>
      <c r="G1187" s="22">
        <v>0.0</v>
      </c>
      <c r="H1187" s="23"/>
      <c r="I1187" s="23">
        <v>0.1</v>
      </c>
      <c r="J1187" s="23">
        <v>0.0</v>
      </c>
      <c r="K1187" s="24">
        <v>0.0</v>
      </c>
      <c r="L1187" s="25">
        <v>0.0</v>
      </c>
      <c r="M1187" s="23">
        <v>0.0</v>
      </c>
      <c r="N1187" s="26"/>
      <c r="O1187" s="21">
        <v>0.0</v>
      </c>
      <c r="P1187" s="21">
        <v>0.0</v>
      </c>
      <c r="Q1187" s="25">
        <v>0.0</v>
      </c>
      <c r="R1187" s="23">
        <v>0.0</v>
      </c>
      <c r="S1187" s="27">
        <v>0.0</v>
      </c>
      <c r="T1187" s="21">
        <v>0.0</v>
      </c>
      <c r="U1187" s="21">
        <v>0.0</v>
      </c>
      <c r="V1187" s="25">
        <v>0.0</v>
      </c>
      <c r="W1187" s="23">
        <v>0.0</v>
      </c>
      <c r="X1187" s="23"/>
      <c r="Y1187" s="21">
        <v>0.0</v>
      </c>
      <c r="Z1187" s="21">
        <v>0.0</v>
      </c>
      <c r="AA1187" s="25">
        <v>0.0</v>
      </c>
      <c r="AB1187" s="23">
        <v>0.0</v>
      </c>
      <c r="AC1187" s="24">
        <v>0.0</v>
      </c>
      <c r="AD1187" s="21">
        <v>0.0</v>
      </c>
      <c r="AE1187" s="21">
        <v>0.0</v>
      </c>
      <c r="AF1187" s="25">
        <v>0.0</v>
      </c>
      <c r="AG1187" s="23">
        <v>0.0</v>
      </c>
      <c r="AH1187" s="27">
        <v>0.0</v>
      </c>
      <c r="AI1187" s="21">
        <v>0.0</v>
      </c>
      <c r="AJ1187" s="21">
        <v>0.0</v>
      </c>
    </row>
    <row r="1188" hidden="1">
      <c r="A1188" s="26"/>
      <c r="B1188" s="26"/>
      <c r="C1188" s="26"/>
      <c r="D1188" s="26"/>
      <c r="E1188" s="26"/>
      <c r="F1188" s="21">
        <v>0.0</v>
      </c>
      <c r="G1188" s="22">
        <v>0.0</v>
      </c>
      <c r="H1188" s="23"/>
      <c r="I1188" s="23">
        <v>0.1</v>
      </c>
      <c r="J1188" s="23">
        <v>0.0</v>
      </c>
      <c r="K1188" s="24">
        <v>0.0</v>
      </c>
      <c r="L1188" s="25">
        <v>0.0</v>
      </c>
      <c r="M1188" s="23">
        <v>0.0</v>
      </c>
      <c r="N1188" s="26"/>
      <c r="O1188" s="21">
        <v>0.0</v>
      </c>
      <c r="P1188" s="21">
        <v>0.0</v>
      </c>
      <c r="Q1188" s="25">
        <v>0.0</v>
      </c>
      <c r="R1188" s="23">
        <v>0.0</v>
      </c>
      <c r="S1188" s="27">
        <v>0.0</v>
      </c>
      <c r="T1188" s="21">
        <v>0.0</v>
      </c>
      <c r="U1188" s="21">
        <v>0.0</v>
      </c>
      <c r="V1188" s="25">
        <v>0.0</v>
      </c>
      <c r="W1188" s="23">
        <v>0.0</v>
      </c>
      <c r="X1188" s="23"/>
      <c r="Y1188" s="21">
        <v>0.0</v>
      </c>
      <c r="Z1188" s="21">
        <v>0.0</v>
      </c>
      <c r="AA1188" s="25">
        <v>0.0</v>
      </c>
      <c r="AB1188" s="23">
        <v>0.0</v>
      </c>
      <c r="AC1188" s="24">
        <v>0.0</v>
      </c>
      <c r="AD1188" s="21">
        <v>0.0</v>
      </c>
      <c r="AE1188" s="21">
        <v>0.0</v>
      </c>
      <c r="AF1188" s="25">
        <v>0.0</v>
      </c>
      <c r="AG1188" s="23">
        <v>0.0</v>
      </c>
      <c r="AH1188" s="27">
        <v>0.0</v>
      </c>
      <c r="AI1188" s="21">
        <v>0.0</v>
      </c>
      <c r="AJ1188" s="21">
        <v>0.0</v>
      </c>
    </row>
    <row r="1189" hidden="1">
      <c r="A1189" s="26"/>
      <c r="B1189" s="26"/>
      <c r="C1189" s="26"/>
      <c r="D1189" s="26"/>
      <c r="E1189" s="26"/>
      <c r="F1189" s="21">
        <v>0.0</v>
      </c>
      <c r="G1189" s="22">
        <v>0.0</v>
      </c>
      <c r="H1189" s="23"/>
      <c r="I1189" s="23">
        <v>0.1</v>
      </c>
      <c r="J1189" s="23">
        <v>0.0</v>
      </c>
      <c r="K1189" s="24">
        <v>0.0</v>
      </c>
      <c r="L1189" s="25">
        <v>0.0</v>
      </c>
      <c r="M1189" s="23">
        <v>0.0</v>
      </c>
      <c r="N1189" s="26"/>
      <c r="O1189" s="21">
        <v>0.0</v>
      </c>
      <c r="P1189" s="21">
        <v>0.0</v>
      </c>
      <c r="Q1189" s="25">
        <v>0.0</v>
      </c>
      <c r="R1189" s="23">
        <v>0.0</v>
      </c>
      <c r="S1189" s="27">
        <v>0.0</v>
      </c>
      <c r="T1189" s="21">
        <v>0.0</v>
      </c>
      <c r="U1189" s="21">
        <v>0.0</v>
      </c>
      <c r="V1189" s="25">
        <v>0.0</v>
      </c>
      <c r="W1189" s="23">
        <v>0.0</v>
      </c>
      <c r="X1189" s="23"/>
      <c r="Y1189" s="21">
        <v>0.0</v>
      </c>
      <c r="Z1189" s="21">
        <v>0.0</v>
      </c>
      <c r="AA1189" s="25">
        <v>0.0</v>
      </c>
      <c r="AB1189" s="23">
        <v>0.0</v>
      </c>
      <c r="AC1189" s="24">
        <v>0.0</v>
      </c>
      <c r="AD1189" s="21">
        <v>0.0</v>
      </c>
      <c r="AE1189" s="21">
        <v>0.0</v>
      </c>
      <c r="AF1189" s="25">
        <v>0.0</v>
      </c>
      <c r="AG1189" s="23">
        <v>0.0</v>
      </c>
      <c r="AH1189" s="27">
        <v>0.0</v>
      </c>
      <c r="AI1189" s="21">
        <v>0.0</v>
      </c>
      <c r="AJ1189" s="21">
        <v>0.0</v>
      </c>
    </row>
    <row r="1190" hidden="1">
      <c r="A1190" s="26"/>
      <c r="B1190" s="26"/>
      <c r="C1190" s="26"/>
      <c r="D1190" s="26"/>
      <c r="E1190" s="26"/>
      <c r="F1190" s="21">
        <v>0.0</v>
      </c>
      <c r="G1190" s="22">
        <v>0.0</v>
      </c>
      <c r="H1190" s="23"/>
      <c r="I1190" s="23">
        <v>0.1</v>
      </c>
      <c r="J1190" s="23">
        <v>0.0</v>
      </c>
      <c r="K1190" s="24">
        <v>0.0</v>
      </c>
      <c r="L1190" s="25">
        <v>0.0</v>
      </c>
      <c r="M1190" s="23">
        <v>0.0</v>
      </c>
      <c r="N1190" s="26"/>
      <c r="O1190" s="21">
        <v>0.0</v>
      </c>
      <c r="P1190" s="21">
        <v>0.0</v>
      </c>
      <c r="Q1190" s="25">
        <v>0.0</v>
      </c>
      <c r="R1190" s="23">
        <v>0.0</v>
      </c>
      <c r="S1190" s="27">
        <v>0.0</v>
      </c>
      <c r="T1190" s="21">
        <v>0.0</v>
      </c>
      <c r="U1190" s="21">
        <v>0.0</v>
      </c>
      <c r="V1190" s="25">
        <v>0.0</v>
      </c>
      <c r="W1190" s="23">
        <v>0.0</v>
      </c>
      <c r="X1190" s="23"/>
      <c r="Y1190" s="21">
        <v>0.0</v>
      </c>
      <c r="Z1190" s="21">
        <v>0.0</v>
      </c>
      <c r="AA1190" s="25">
        <v>0.0</v>
      </c>
      <c r="AB1190" s="23">
        <v>0.0</v>
      </c>
      <c r="AC1190" s="24">
        <v>0.0</v>
      </c>
      <c r="AD1190" s="21">
        <v>0.0</v>
      </c>
      <c r="AE1190" s="21">
        <v>0.0</v>
      </c>
      <c r="AF1190" s="25">
        <v>0.0</v>
      </c>
      <c r="AG1190" s="23">
        <v>0.0</v>
      </c>
      <c r="AH1190" s="27">
        <v>0.0</v>
      </c>
      <c r="AI1190" s="21">
        <v>0.0</v>
      </c>
      <c r="AJ1190" s="21">
        <v>0.0</v>
      </c>
    </row>
    <row r="1191" hidden="1">
      <c r="A1191" s="26"/>
      <c r="B1191" s="26"/>
      <c r="C1191" s="26"/>
      <c r="D1191" s="26"/>
      <c r="E1191" s="26"/>
      <c r="F1191" s="21">
        <v>0.0</v>
      </c>
      <c r="G1191" s="22">
        <v>0.0</v>
      </c>
      <c r="H1191" s="23"/>
      <c r="I1191" s="23">
        <v>0.1</v>
      </c>
      <c r="J1191" s="23">
        <v>0.0</v>
      </c>
      <c r="K1191" s="24">
        <v>0.0</v>
      </c>
      <c r="L1191" s="25">
        <v>0.0</v>
      </c>
      <c r="M1191" s="23">
        <v>0.0</v>
      </c>
      <c r="N1191" s="26"/>
      <c r="O1191" s="21">
        <v>0.0</v>
      </c>
      <c r="P1191" s="21">
        <v>0.0</v>
      </c>
      <c r="Q1191" s="25">
        <v>0.0</v>
      </c>
      <c r="R1191" s="23">
        <v>0.0</v>
      </c>
      <c r="S1191" s="27">
        <v>0.0</v>
      </c>
      <c r="T1191" s="21">
        <v>0.0</v>
      </c>
      <c r="U1191" s="21">
        <v>0.0</v>
      </c>
      <c r="V1191" s="25">
        <v>0.0</v>
      </c>
      <c r="W1191" s="23">
        <v>0.0</v>
      </c>
      <c r="X1191" s="23"/>
      <c r="Y1191" s="21">
        <v>0.0</v>
      </c>
      <c r="Z1191" s="21">
        <v>0.0</v>
      </c>
      <c r="AA1191" s="25">
        <v>0.0</v>
      </c>
      <c r="AB1191" s="23">
        <v>0.0</v>
      </c>
      <c r="AC1191" s="24">
        <v>0.0</v>
      </c>
      <c r="AD1191" s="21">
        <v>0.0</v>
      </c>
      <c r="AE1191" s="21">
        <v>0.0</v>
      </c>
      <c r="AF1191" s="25">
        <v>0.0</v>
      </c>
      <c r="AG1191" s="23">
        <v>0.0</v>
      </c>
      <c r="AH1191" s="27">
        <v>0.0</v>
      </c>
      <c r="AI1191" s="21">
        <v>0.0</v>
      </c>
      <c r="AJ1191" s="21">
        <v>0.0</v>
      </c>
    </row>
    <row r="1192" hidden="1">
      <c r="A1192" s="26"/>
      <c r="B1192" s="26"/>
      <c r="C1192" s="26"/>
      <c r="D1192" s="26"/>
      <c r="E1192" s="26"/>
      <c r="F1192" s="21">
        <v>0.0</v>
      </c>
      <c r="G1192" s="22">
        <v>0.0</v>
      </c>
      <c r="H1192" s="23"/>
      <c r="I1192" s="23">
        <v>0.1</v>
      </c>
      <c r="J1192" s="23">
        <v>0.0</v>
      </c>
      <c r="K1192" s="24">
        <v>0.0</v>
      </c>
      <c r="L1192" s="25">
        <v>0.0</v>
      </c>
      <c r="M1192" s="23">
        <v>0.0</v>
      </c>
      <c r="N1192" s="26"/>
      <c r="O1192" s="21">
        <v>0.0</v>
      </c>
      <c r="P1192" s="21">
        <v>0.0</v>
      </c>
      <c r="Q1192" s="25">
        <v>0.0</v>
      </c>
      <c r="R1192" s="23">
        <v>0.0</v>
      </c>
      <c r="S1192" s="27">
        <v>0.0</v>
      </c>
      <c r="T1192" s="21">
        <v>0.0</v>
      </c>
      <c r="U1192" s="21">
        <v>0.0</v>
      </c>
      <c r="V1192" s="25">
        <v>0.0</v>
      </c>
      <c r="W1192" s="23">
        <v>0.0</v>
      </c>
      <c r="X1192" s="23"/>
      <c r="Y1192" s="21">
        <v>0.0</v>
      </c>
      <c r="Z1192" s="21">
        <v>0.0</v>
      </c>
      <c r="AA1192" s="25">
        <v>0.0</v>
      </c>
      <c r="AB1192" s="23">
        <v>0.0</v>
      </c>
      <c r="AC1192" s="24">
        <v>0.0</v>
      </c>
      <c r="AD1192" s="21">
        <v>0.0</v>
      </c>
      <c r="AE1192" s="21">
        <v>0.0</v>
      </c>
      <c r="AF1192" s="25">
        <v>0.0</v>
      </c>
      <c r="AG1192" s="23">
        <v>0.0</v>
      </c>
      <c r="AH1192" s="27">
        <v>0.0</v>
      </c>
      <c r="AI1192" s="21">
        <v>0.0</v>
      </c>
      <c r="AJ1192" s="21">
        <v>0.0</v>
      </c>
    </row>
    <row r="1193" hidden="1">
      <c r="A1193" s="26"/>
      <c r="B1193" s="26"/>
      <c r="C1193" s="26"/>
      <c r="D1193" s="26"/>
      <c r="E1193" s="26"/>
      <c r="F1193" s="21">
        <v>0.0</v>
      </c>
      <c r="G1193" s="22">
        <v>0.0</v>
      </c>
      <c r="H1193" s="23"/>
      <c r="I1193" s="23">
        <v>0.1</v>
      </c>
      <c r="J1193" s="23">
        <v>0.0</v>
      </c>
      <c r="K1193" s="24">
        <v>0.0</v>
      </c>
      <c r="L1193" s="25">
        <v>0.0</v>
      </c>
      <c r="M1193" s="23">
        <v>0.0</v>
      </c>
      <c r="N1193" s="26"/>
      <c r="O1193" s="21">
        <v>0.0</v>
      </c>
      <c r="P1193" s="21">
        <v>0.0</v>
      </c>
      <c r="Q1193" s="25">
        <v>0.0</v>
      </c>
      <c r="R1193" s="23">
        <v>0.0</v>
      </c>
      <c r="S1193" s="27">
        <v>0.0</v>
      </c>
      <c r="T1193" s="21">
        <v>0.0</v>
      </c>
      <c r="U1193" s="21">
        <v>0.0</v>
      </c>
      <c r="V1193" s="25">
        <v>0.0</v>
      </c>
      <c r="W1193" s="23">
        <v>0.0</v>
      </c>
      <c r="X1193" s="23"/>
      <c r="Y1193" s="21">
        <v>0.0</v>
      </c>
      <c r="Z1193" s="21">
        <v>0.0</v>
      </c>
      <c r="AA1193" s="25">
        <v>0.0</v>
      </c>
      <c r="AB1193" s="23">
        <v>0.0</v>
      </c>
      <c r="AC1193" s="24">
        <v>0.0</v>
      </c>
      <c r="AD1193" s="21">
        <v>0.0</v>
      </c>
      <c r="AE1193" s="21">
        <v>0.0</v>
      </c>
      <c r="AF1193" s="25">
        <v>0.0</v>
      </c>
      <c r="AG1193" s="23">
        <v>0.0</v>
      </c>
      <c r="AH1193" s="27">
        <v>0.0</v>
      </c>
      <c r="AI1193" s="21">
        <v>0.0</v>
      </c>
      <c r="AJ1193" s="21">
        <v>0.0</v>
      </c>
    </row>
    <row r="1194" hidden="1">
      <c r="A1194" s="26"/>
      <c r="B1194" s="26"/>
      <c r="C1194" s="26"/>
      <c r="D1194" s="26"/>
      <c r="E1194" s="26"/>
      <c r="F1194" s="21">
        <v>0.0</v>
      </c>
      <c r="G1194" s="22">
        <v>0.0</v>
      </c>
      <c r="H1194" s="23"/>
      <c r="I1194" s="23">
        <v>0.1</v>
      </c>
      <c r="J1194" s="23">
        <v>0.0</v>
      </c>
      <c r="K1194" s="24">
        <v>0.0</v>
      </c>
      <c r="L1194" s="25">
        <v>0.0</v>
      </c>
      <c r="M1194" s="23">
        <v>0.0</v>
      </c>
      <c r="N1194" s="26"/>
      <c r="O1194" s="21">
        <v>0.0</v>
      </c>
      <c r="P1194" s="21">
        <v>0.0</v>
      </c>
      <c r="Q1194" s="25">
        <v>0.0</v>
      </c>
      <c r="R1194" s="23">
        <v>0.0</v>
      </c>
      <c r="S1194" s="27">
        <v>0.0</v>
      </c>
      <c r="T1194" s="21">
        <v>0.0</v>
      </c>
      <c r="U1194" s="21">
        <v>0.0</v>
      </c>
      <c r="V1194" s="25">
        <v>0.0</v>
      </c>
      <c r="W1194" s="23">
        <v>0.0</v>
      </c>
      <c r="X1194" s="23"/>
      <c r="Y1194" s="21">
        <v>0.0</v>
      </c>
      <c r="Z1194" s="21">
        <v>0.0</v>
      </c>
      <c r="AA1194" s="25">
        <v>0.0</v>
      </c>
      <c r="AB1194" s="23">
        <v>0.0</v>
      </c>
      <c r="AC1194" s="24">
        <v>0.0</v>
      </c>
      <c r="AD1194" s="21">
        <v>0.0</v>
      </c>
      <c r="AE1194" s="21">
        <v>0.0</v>
      </c>
      <c r="AF1194" s="25">
        <v>0.0</v>
      </c>
      <c r="AG1194" s="23">
        <v>0.0</v>
      </c>
      <c r="AH1194" s="27">
        <v>0.0</v>
      </c>
      <c r="AI1194" s="21">
        <v>0.0</v>
      </c>
      <c r="AJ1194" s="21">
        <v>0.0</v>
      </c>
    </row>
    <row r="1195" hidden="1">
      <c r="A1195" s="26"/>
      <c r="B1195" s="26"/>
      <c r="C1195" s="26"/>
      <c r="D1195" s="26"/>
      <c r="E1195" s="26"/>
      <c r="F1195" s="21">
        <v>0.0</v>
      </c>
      <c r="G1195" s="22">
        <v>0.0</v>
      </c>
      <c r="H1195" s="23"/>
      <c r="I1195" s="23">
        <v>0.1</v>
      </c>
      <c r="J1195" s="23">
        <v>0.0</v>
      </c>
      <c r="K1195" s="24">
        <v>0.0</v>
      </c>
      <c r="L1195" s="25">
        <v>0.0</v>
      </c>
      <c r="M1195" s="23">
        <v>0.0</v>
      </c>
      <c r="N1195" s="26"/>
      <c r="O1195" s="21">
        <v>0.0</v>
      </c>
      <c r="P1195" s="21">
        <v>0.0</v>
      </c>
      <c r="Q1195" s="25">
        <v>0.0</v>
      </c>
      <c r="R1195" s="23">
        <v>0.0</v>
      </c>
      <c r="S1195" s="27">
        <v>0.0</v>
      </c>
      <c r="T1195" s="21">
        <v>0.0</v>
      </c>
      <c r="U1195" s="21">
        <v>0.0</v>
      </c>
      <c r="V1195" s="25">
        <v>0.0</v>
      </c>
      <c r="W1195" s="23">
        <v>0.0</v>
      </c>
      <c r="X1195" s="23"/>
      <c r="Y1195" s="21">
        <v>0.0</v>
      </c>
      <c r="Z1195" s="21">
        <v>0.0</v>
      </c>
      <c r="AA1195" s="25">
        <v>0.0</v>
      </c>
      <c r="AB1195" s="23">
        <v>0.0</v>
      </c>
      <c r="AC1195" s="24">
        <v>0.0</v>
      </c>
      <c r="AD1195" s="21">
        <v>0.0</v>
      </c>
      <c r="AE1195" s="21">
        <v>0.0</v>
      </c>
      <c r="AF1195" s="25">
        <v>0.0</v>
      </c>
      <c r="AG1195" s="23">
        <v>0.0</v>
      </c>
      <c r="AH1195" s="27">
        <v>0.0</v>
      </c>
      <c r="AI1195" s="21">
        <v>0.0</v>
      </c>
      <c r="AJ1195" s="21">
        <v>0.0</v>
      </c>
    </row>
    <row r="1196" hidden="1">
      <c r="A1196" s="26"/>
      <c r="B1196" s="26"/>
      <c r="C1196" s="26"/>
      <c r="D1196" s="26"/>
      <c r="E1196" s="26"/>
      <c r="F1196" s="21">
        <v>0.0</v>
      </c>
      <c r="G1196" s="22">
        <v>0.0</v>
      </c>
      <c r="H1196" s="23"/>
      <c r="I1196" s="23">
        <v>0.1</v>
      </c>
      <c r="J1196" s="23">
        <v>0.0</v>
      </c>
      <c r="K1196" s="24">
        <v>0.0</v>
      </c>
      <c r="L1196" s="25">
        <v>0.0</v>
      </c>
      <c r="M1196" s="23">
        <v>0.0</v>
      </c>
      <c r="N1196" s="26"/>
      <c r="O1196" s="21">
        <v>0.0</v>
      </c>
      <c r="P1196" s="21">
        <v>0.0</v>
      </c>
      <c r="Q1196" s="25">
        <v>0.0</v>
      </c>
      <c r="R1196" s="23">
        <v>0.0</v>
      </c>
      <c r="S1196" s="27">
        <v>0.0</v>
      </c>
      <c r="T1196" s="21">
        <v>0.0</v>
      </c>
      <c r="U1196" s="21">
        <v>0.0</v>
      </c>
      <c r="V1196" s="25">
        <v>0.0</v>
      </c>
      <c r="W1196" s="23">
        <v>0.0</v>
      </c>
      <c r="X1196" s="23"/>
      <c r="Y1196" s="21">
        <v>0.0</v>
      </c>
      <c r="Z1196" s="21">
        <v>0.0</v>
      </c>
      <c r="AA1196" s="25">
        <v>0.0</v>
      </c>
      <c r="AB1196" s="23">
        <v>0.0</v>
      </c>
      <c r="AC1196" s="24">
        <v>0.0</v>
      </c>
      <c r="AD1196" s="21">
        <v>0.0</v>
      </c>
      <c r="AE1196" s="21">
        <v>0.0</v>
      </c>
      <c r="AF1196" s="25">
        <v>0.0</v>
      </c>
      <c r="AG1196" s="23">
        <v>0.0</v>
      </c>
      <c r="AH1196" s="27">
        <v>0.0</v>
      </c>
      <c r="AI1196" s="21">
        <v>0.0</v>
      </c>
      <c r="AJ1196" s="21">
        <v>0.0</v>
      </c>
    </row>
    <row r="1197" hidden="1">
      <c r="A1197" s="26"/>
      <c r="B1197" s="26"/>
      <c r="C1197" s="26"/>
      <c r="D1197" s="26"/>
      <c r="E1197" s="26"/>
      <c r="F1197" s="21">
        <v>0.0</v>
      </c>
      <c r="G1197" s="22">
        <v>0.0</v>
      </c>
      <c r="H1197" s="23"/>
      <c r="I1197" s="23">
        <v>0.1</v>
      </c>
      <c r="J1197" s="23">
        <v>0.0</v>
      </c>
      <c r="K1197" s="24">
        <v>0.0</v>
      </c>
      <c r="L1197" s="25">
        <v>0.0</v>
      </c>
      <c r="M1197" s="23">
        <v>0.0</v>
      </c>
      <c r="N1197" s="26"/>
      <c r="O1197" s="21">
        <v>0.0</v>
      </c>
      <c r="P1197" s="21">
        <v>0.0</v>
      </c>
      <c r="Q1197" s="25">
        <v>0.0</v>
      </c>
      <c r="R1197" s="23">
        <v>0.0</v>
      </c>
      <c r="S1197" s="27">
        <v>0.0</v>
      </c>
      <c r="T1197" s="21">
        <v>0.0</v>
      </c>
      <c r="U1197" s="21">
        <v>0.0</v>
      </c>
      <c r="V1197" s="25">
        <v>0.0</v>
      </c>
      <c r="W1197" s="23">
        <v>0.0</v>
      </c>
      <c r="X1197" s="23"/>
      <c r="Y1197" s="21">
        <v>0.0</v>
      </c>
      <c r="Z1197" s="21">
        <v>0.0</v>
      </c>
      <c r="AA1197" s="25">
        <v>0.0</v>
      </c>
      <c r="AB1197" s="23">
        <v>0.0</v>
      </c>
      <c r="AC1197" s="24">
        <v>0.0</v>
      </c>
      <c r="AD1197" s="21">
        <v>0.0</v>
      </c>
      <c r="AE1197" s="21">
        <v>0.0</v>
      </c>
      <c r="AF1197" s="25">
        <v>0.0</v>
      </c>
      <c r="AG1197" s="23">
        <v>0.0</v>
      </c>
      <c r="AH1197" s="27">
        <v>0.0</v>
      </c>
      <c r="AI1197" s="21">
        <v>0.0</v>
      </c>
      <c r="AJ1197" s="21">
        <v>0.0</v>
      </c>
    </row>
    <row r="1198" hidden="1">
      <c r="A1198" s="26"/>
      <c r="B1198" s="26"/>
      <c r="C1198" s="26"/>
      <c r="D1198" s="26"/>
      <c r="E1198" s="26"/>
      <c r="F1198" s="21">
        <v>0.0</v>
      </c>
      <c r="G1198" s="22">
        <v>0.0</v>
      </c>
      <c r="H1198" s="23"/>
      <c r="I1198" s="23">
        <v>0.1</v>
      </c>
      <c r="J1198" s="23">
        <v>0.0</v>
      </c>
      <c r="K1198" s="24">
        <v>0.0</v>
      </c>
      <c r="L1198" s="25">
        <v>0.0</v>
      </c>
      <c r="M1198" s="23">
        <v>0.0</v>
      </c>
      <c r="N1198" s="26"/>
      <c r="O1198" s="21">
        <v>0.0</v>
      </c>
      <c r="P1198" s="21">
        <v>0.0</v>
      </c>
      <c r="Q1198" s="25">
        <v>0.0</v>
      </c>
      <c r="R1198" s="23">
        <v>0.0</v>
      </c>
      <c r="S1198" s="27">
        <v>0.0</v>
      </c>
      <c r="T1198" s="21">
        <v>0.0</v>
      </c>
      <c r="U1198" s="21">
        <v>0.0</v>
      </c>
      <c r="V1198" s="25">
        <v>0.0</v>
      </c>
      <c r="W1198" s="23">
        <v>0.0</v>
      </c>
      <c r="X1198" s="23"/>
      <c r="Y1198" s="21">
        <v>0.0</v>
      </c>
      <c r="Z1198" s="21">
        <v>0.0</v>
      </c>
      <c r="AA1198" s="25">
        <v>0.0</v>
      </c>
      <c r="AB1198" s="23">
        <v>0.0</v>
      </c>
      <c r="AC1198" s="24">
        <v>0.0</v>
      </c>
      <c r="AD1198" s="21">
        <v>0.0</v>
      </c>
      <c r="AE1198" s="21">
        <v>0.0</v>
      </c>
      <c r="AF1198" s="25">
        <v>0.0</v>
      </c>
      <c r="AG1198" s="23">
        <v>0.0</v>
      </c>
      <c r="AH1198" s="27">
        <v>0.0</v>
      </c>
      <c r="AI1198" s="21">
        <v>0.0</v>
      </c>
      <c r="AJ1198" s="21">
        <v>0.0</v>
      </c>
    </row>
    <row r="1199" hidden="1">
      <c r="A1199" s="26"/>
      <c r="B1199" s="26"/>
      <c r="C1199" s="26"/>
      <c r="D1199" s="26"/>
      <c r="E1199" s="26"/>
      <c r="F1199" s="21">
        <v>0.0</v>
      </c>
      <c r="G1199" s="22">
        <v>0.0</v>
      </c>
      <c r="H1199" s="23"/>
      <c r="I1199" s="23">
        <v>0.1</v>
      </c>
      <c r="J1199" s="23">
        <v>0.0</v>
      </c>
      <c r="K1199" s="24">
        <v>0.0</v>
      </c>
      <c r="L1199" s="25">
        <v>0.0</v>
      </c>
      <c r="M1199" s="23">
        <v>0.0</v>
      </c>
      <c r="N1199" s="26"/>
      <c r="O1199" s="21">
        <v>0.0</v>
      </c>
      <c r="P1199" s="21">
        <v>0.0</v>
      </c>
      <c r="Q1199" s="25">
        <v>0.0</v>
      </c>
      <c r="R1199" s="23">
        <v>0.0</v>
      </c>
      <c r="S1199" s="27">
        <v>0.0</v>
      </c>
      <c r="T1199" s="21">
        <v>0.0</v>
      </c>
      <c r="U1199" s="21">
        <v>0.0</v>
      </c>
      <c r="V1199" s="25">
        <v>0.0</v>
      </c>
      <c r="W1199" s="23">
        <v>0.0</v>
      </c>
      <c r="X1199" s="23"/>
      <c r="Y1199" s="21">
        <v>0.0</v>
      </c>
      <c r="Z1199" s="21">
        <v>0.0</v>
      </c>
      <c r="AA1199" s="25">
        <v>0.0</v>
      </c>
      <c r="AB1199" s="23">
        <v>0.0</v>
      </c>
      <c r="AC1199" s="24">
        <v>0.0</v>
      </c>
      <c r="AD1199" s="21">
        <v>0.0</v>
      </c>
      <c r="AE1199" s="21">
        <v>0.0</v>
      </c>
      <c r="AF1199" s="25">
        <v>0.0</v>
      </c>
      <c r="AG1199" s="23">
        <v>0.0</v>
      </c>
      <c r="AH1199" s="27">
        <v>0.0</v>
      </c>
      <c r="AI1199" s="21">
        <v>0.0</v>
      </c>
      <c r="AJ1199" s="21">
        <v>0.0</v>
      </c>
    </row>
    <row r="1200" hidden="1">
      <c r="A1200" s="26"/>
      <c r="B1200" s="26"/>
      <c r="C1200" s="26"/>
      <c r="D1200" s="26"/>
      <c r="E1200" s="26"/>
      <c r="F1200" s="21">
        <v>0.0</v>
      </c>
      <c r="G1200" s="22">
        <v>0.0</v>
      </c>
      <c r="H1200" s="23"/>
      <c r="I1200" s="23">
        <v>0.1</v>
      </c>
      <c r="J1200" s="23">
        <v>0.0</v>
      </c>
      <c r="K1200" s="24">
        <v>0.0</v>
      </c>
      <c r="L1200" s="25">
        <v>0.0</v>
      </c>
      <c r="M1200" s="23">
        <v>0.0</v>
      </c>
      <c r="N1200" s="26"/>
      <c r="O1200" s="21">
        <v>0.0</v>
      </c>
      <c r="P1200" s="21">
        <v>0.0</v>
      </c>
      <c r="Q1200" s="25">
        <v>0.0</v>
      </c>
      <c r="R1200" s="23">
        <v>0.0</v>
      </c>
      <c r="S1200" s="27">
        <v>0.0</v>
      </c>
      <c r="T1200" s="21">
        <v>0.0</v>
      </c>
      <c r="U1200" s="21">
        <v>0.0</v>
      </c>
      <c r="V1200" s="25">
        <v>0.0</v>
      </c>
      <c r="W1200" s="23">
        <v>0.0</v>
      </c>
      <c r="X1200" s="23"/>
      <c r="Y1200" s="21">
        <v>0.0</v>
      </c>
      <c r="Z1200" s="21">
        <v>0.0</v>
      </c>
      <c r="AA1200" s="25">
        <v>0.0</v>
      </c>
      <c r="AB1200" s="23">
        <v>0.0</v>
      </c>
      <c r="AC1200" s="24">
        <v>0.0</v>
      </c>
      <c r="AD1200" s="21">
        <v>0.0</v>
      </c>
      <c r="AE1200" s="21">
        <v>0.0</v>
      </c>
      <c r="AF1200" s="25">
        <v>0.0</v>
      </c>
      <c r="AG1200" s="23">
        <v>0.0</v>
      </c>
      <c r="AH1200" s="27">
        <v>0.0</v>
      </c>
      <c r="AI1200" s="21">
        <v>0.0</v>
      </c>
      <c r="AJ1200" s="21">
        <v>0.0</v>
      </c>
    </row>
    <row r="1201" hidden="1">
      <c r="A1201" s="26"/>
      <c r="B1201" s="26"/>
      <c r="C1201" s="26"/>
      <c r="D1201" s="26"/>
      <c r="E1201" s="26"/>
      <c r="F1201" s="21">
        <v>0.0</v>
      </c>
      <c r="G1201" s="22">
        <v>0.0</v>
      </c>
      <c r="H1201" s="23"/>
      <c r="I1201" s="23">
        <v>0.1</v>
      </c>
      <c r="J1201" s="23">
        <v>0.0</v>
      </c>
      <c r="K1201" s="24">
        <v>0.0</v>
      </c>
      <c r="L1201" s="25">
        <v>0.0</v>
      </c>
      <c r="M1201" s="23">
        <v>0.0</v>
      </c>
      <c r="N1201" s="26"/>
      <c r="O1201" s="21">
        <v>0.0</v>
      </c>
      <c r="P1201" s="21">
        <v>0.0</v>
      </c>
      <c r="Q1201" s="25">
        <v>0.0</v>
      </c>
      <c r="R1201" s="23">
        <v>0.0</v>
      </c>
      <c r="S1201" s="27">
        <v>0.0</v>
      </c>
      <c r="T1201" s="21">
        <v>0.0</v>
      </c>
      <c r="U1201" s="21">
        <v>0.0</v>
      </c>
      <c r="V1201" s="25">
        <v>0.0</v>
      </c>
      <c r="W1201" s="23">
        <v>0.0</v>
      </c>
      <c r="X1201" s="23"/>
      <c r="Y1201" s="21">
        <v>0.0</v>
      </c>
      <c r="Z1201" s="21">
        <v>0.0</v>
      </c>
      <c r="AA1201" s="25">
        <v>0.0</v>
      </c>
      <c r="AB1201" s="23">
        <v>0.0</v>
      </c>
      <c r="AC1201" s="24">
        <v>0.0</v>
      </c>
      <c r="AD1201" s="21">
        <v>0.0</v>
      </c>
      <c r="AE1201" s="21">
        <v>0.0</v>
      </c>
      <c r="AF1201" s="25">
        <v>0.0</v>
      </c>
      <c r="AG1201" s="23">
        <v>0.0</v>
      </c>
      <c r="AH1201" s="27">
        <v>0.0</v>
      </c>
      <c r="AI1201" s="21">
        <v>0.0</v>
      </c>
      <c r="AJ1201" s="21">
        <v>0.0</v>
      </c>
    </row>
    <row r="1202" hidden="1">
      <c r="A1202" s="26"/>
      <c r="B1202" s="26"/>
      <c r="C1202" s="26"/>
      <c r="D1202" s="26"/>
      <c r="E1202" s="26"/>
      <c r="F1202" s="21">
        <v>0.0</v>
      </c>
      <c r="G1202" s="22">
        <v>0.0</v>
      </c>
      <c r="H1202" s="23"/>
      <c r="I1202" s="23">
        <v>0.1</v>
      </c>
      <c r="J1202" s="23">
        <v>0.0</v>
      </c>
      <c r="K1202" s="24">
        <v>0.0</v>
      </c>
      <c r="L1202" s="25">
        <v>0.0</v>
      </c>
      <c r="M1202" s="23">
        <v>0.0</v>
      </c>
      <c r="N1202" s="26"/>
      <c r="O1202" s="21">
        <v>0.0</v>
      </c>
      <c r="P1202" s="21">
        <v>0.0</v>
      </c>
      <c r="Q1202" s="25">
        <v>0.0</v>
      </c>
      <c r="R1202" s="23">
        <v>0.0</v>
      </c>
      <c r="S1202" s="27">
        <v>0.0</v>
      </c>
      <c r="T1202" s="21">
        <v>0.0</v>
      </c>
      <c r="U1202" s="21">
        <v>0.0</v>
      </c>
      <c r="V1202" s="25">
        <v>0.0</v>
      </c>
      <c r="W1202" s="23">
        <v>0.0</v>
      </c>
      <c r="X1202" s="23"/>
      <c r="Y1202" s="21">
        <v>0.0</v>
      </c>
      <c r="Z1202" s="21">
        <v>0.0</v>
      </c>
      <c r="AA1202" s="25">
        <v>0.0</v>
      </c>
      <c r="AB1202" s="23">
        <v>0.0</v>
      </c>
      <c r="AC1202" s="24">
        <v>0.0</v>
      </c>
      <c r="AD1202" s="21">
        <v>0.0</v>
      </c>
      <c r="AE1202" s="21">
        <v>0.0</v>
      </c>
      <c r="AF1202" s="25">
        <v>0.0</v>
      </c>
      <c r="AG1202" s="23">
        <v>0.0</v>
      </c>
      <c r="AH1202" s="27">
        <v>0.0</v>
      </c>
      <c r="AI1202" s="21">
        <v>0.0</v>
      </c>
      <c r="AJ1202" s="21">
        <v>0.0</v>
      </c>
    </row>
    <row r="1203" hidden="1">
      <c r="A1203" s="26"/>
      <c r="B1203" s="26"/>
      <c r="C1203" s="26"/>
      <c r="D1203" s="26"/>
      <c r="E1203" s="26"/>
      <c r="F1203" s="21">
        <v>0.0</v>
      </c>
      <c r="G1203" s="22">
        <v>0.0</v>
      </c>
      <c r="H1203" s="23"/>
      <c r="I1203" s="23">
        <v>0.1</v>
      </c>
      <c r="J1203" s="23">
        <v>0.0</v>
      </c>
      <c r="K1203" s="24">
        <v>0.0</v>
      </c>
      <c r="L1203" s="25">
        <v>0.0</v>
      </c>
      <c r="M1203" s="23">
        <v>0.0</v>
      </c>
      <c r="N1203" s="26"/>
      <c r="O1203" s="21">
        <v>0.0</v>
      </c>
      <c r="P1203" s="21">
        <v>0.0</v>
      </c>
      <c r="Q1203" s="25">
        <v>0.0</v>
      </c>
      <c r="R1203" s="23">
        <v>0.0</v>
      </c>
      <c r="S1203" s="27">
        <v>0.0</v>
      </c>
      <c r="T1203" s="21">
        <v>0.0</v>
      </c>
      <c r="U1203" s="21">
        <v>0.0</v>
      </c>
      <c r="V1203" s="25">
        <v>0.0</v>
      </c>
      <c r="W1203" s="23">
        <v>0.0</v>
      </c>
      <c r="X1203" s="23"/>
      <c r="Y1203" s="21">
        <v>0.0</v>
      </c>
      <c r="Z1203" s="21">
        <v>0.0</v>
      </c>
      <c r="AA1203" s="25">
        <v>0.0</v>
      </c>
      <c r="AB1203" s="23">
        <v>0.0</v>
      </c>
      <c r="AC1203" s="24">
        <v>0.0</v>
      </c>
      <c r="AD1203" s="21">
        <v>0.0</v>
      </c>
      <c r="AE1203" s="21">
        <v>0.0</v>
      </c>
      <c r="AF1203" s="25">
        <v>0.0</v>
      </c>
      <c r="AG1203" s="23">
        <v>0.0</v>
      </c>
      <c r="AH1203" s="27">
        <v>0.0</v>
      </c>
      <c r="AI1203" s="21">
        <v>0.0</v>
      </c>
      <c r="AJ1203" s="21">
        <v>0.0</v>
      </c>
    </row>
    <row r="1204" hidden="1">
      <c r="A1204" s="26"/>
      <c r="B1204" s="26"/>
      <c r="C1204" s="26"/>
      <c r="D1204" s="26"/>
      <c r="E1204" s="26"/>
      <c r="F1204" s="21">
        <v>0.0</v>
      </c>
      <c r="G1204" s="22">
        <v>0.0</v>
      </c>
      <c r="H1204" s="23"/>
      <c r="I1204" s="23">
        <v>0.1</v>
      </c>
      <c r="J1204" s="23">
        <v>0.0</v>
      </c>
      <c r="K1204" s="24">
        <v>0.0</v>
      </c>
      <c r="L1204" s="25">
        <v>0.0</v>
      </c>
      <c r="M1204" s="23">
        <v>0.0</v>
      </c>
      <c r="N1204" s="26"/>
      <c r="O1204" s="21">
        <v>0.0</v>
      </c>
      <c r="P1204" s="21">
        <v>0.0</v>
      </c>
      <c r="Q1204" s="25">
        <v>0.0</v>
      </c>
      <c r="R1204" s="23">
        <v>0.0</v>
      </c>
      <c r="S1204" s="27">
        <v>0.0</v>
      </c>
      <c r="T1204" s="21">
        <v>0.0</v>
      </c>
      <c r="U1204" s="21">
        <v>0.0</v>
      </c>
      <c r="V1204" s="25">
        <v>0.0</v>
      </c>
      <c r="W1204" s="23">
        <v>0.0</v>
      </c>
      <c r="X1204" s="23"/>
      <c r="Y1204" s="21">
        <v>0.0</v>
      </c>
      <c r="Z1204" s="21">
        <v>0.0</v>
      </c>
      <c r="AA1204" s="25">
        <v>0.0</v>
      </c>
      <c r="AB1204" s="23">
        <v>0.0</v>
      </c>
      <c r="AC1204" s="24">
        <v>0.0</v>
      </c>
      <c r="AD1204" s="21">
        <v>0.0</v>
      </c>
      <c r="AE1204" s="21">
        <v>0.0</v>
      </c>
      <c r="AF1204" s="25">
        <v>0.0</v>
      </c>
      <c r="AG1204" s="23">
        <v>0.0</v>
      </c>
      <c r="AH1204" s="27">
        <v>0.0</v>
      </c>
      <c r="AI1204" s="21">
        <v>0.0</v>
      </c>
      <c r="AJ1204" s="21">
        <v>0.0</v>
      </c>
    </row>
    <row r="1205" hidden="1">
      <c r="A1205" s="26"/>
      <c r="B1205" s="26"/>
      <c r="C1205" s="26"/>
      <c r="D1205" s="26"/>
      <c r="E1205" s="26"/>
      <c r="F1205" s="21">
        <v>0.0</v>
      </c>
      <c r="G1205" s="22">
        <v>0.0</v>
      </c>
      <c r="H1205" s="23"/>
      <c r="I1205" s="23">
        <v>0.1</v>
      </c>
      <c r="J1205" s="23">
        <v>0.0</v>
      </c>
      <c r="K1205" s="24">
        <v>0.0</v>
      </c>
      <c r="L1205" s="25">
        <v>0.0</v>
      </c>
      <c r="M1205" s="23">
        <v>0.0</v>
      </c>
      <c r="N1205" s="26"/>
      <c r="O1205" s="21">
        <v>0.0</v>
      </c>
      <c r="P1205" s="21">
        <v>0.0</v>
      </c>
      <c r="Q1205" s="25">
        <v>0.0</v>
      </c>
      <c r="R1205" s="23">
        <v>0.0</v>
      </c>
      <c r="S1205" s="27">
        <v>0.0</v>
      </c>
      <c r="T1205" s="21">
        <v>0.0</v>
      </c>
      <c r="U1205" s="21">
        <v>0.0</v>
      </c>
      <c r="V1205" s="25">
        <v>0.0</v>
      </c>
      <c r="W1205" s="23">
        <v>0.0</v>
      </c>
      <c r="X1205" s="23"/>
      <c r="Y1205" s="21">
        <v>0.0</v>
      </c>
      <c r="Z1205" s="21">
        <v>0.0</v>
      </c>
      <c r="AA1205" s="25">
        <v>0.0</v>
      </c>
      <c r="AB1205" s="23">
        <v>0.0</v>
      </c>
      <c r="AC1205" s="24">
        <v>0.0</v>
      </c>
      <c r="AD1205" s="21">
        <v>0.0</v>
      </c>
      <c r="AE1205" s="21">
        <v>0.0</v>
      </c>
      <c r="AF1205" s="25">
        <v>0.0</v>
      </c>
      <c r="AG1205" s="23">
        <v>0.0</v>
      </c>
      <c r="AH1205" s="27">
        <v>0.0</v>
      </c>
      <c r="AI1205" s="21">
        <v>0.0</v>
      </c>
      <c r="AJ1205" s="21">
        <v>0.0</v>
      </c>
    </row>
    <row r="1206" hidden="1">
      <c r="A1206" s="26"/>
      <c r="B1206" s="26"/>
      <c r="C1206" s="26"/>
      <c r="D1206" s="26"/>
      <c r="E1206" s="26"/>
      <c r="F1206" s="21">
        <v>0.0</v>
      </c>
      <c r="G1206" s="22">
        <v>0.0</v>
      </c>
      <c r="H1206" s="23"/>
      <c r="I1206" s="23">
        <v>0.1</v>
      </c>
      <c r="J1206" s="23">
        <v>0.0</v>
      </c>
      <c r="K1206" s="24">
        <v>0.0</v>
      </c>
      <c r="L1206" s="25">
        <v>0.0</v>
      </c>
      <c r="M1206" s="23">
        <v>0.0</v>
      </c>
      <c r="N1206" s="26"/>
      <c r="O1206" s="21">
        <v>0.0</v>
      </c>
      <c r="P1206" s="21">
        <v>0.0</v>
      </c>
      <c r="Q1206" s="25">
        <v>0.0</v>
      </c>
      <c r="R1206" s="23">
        <v>0.0</v>
      </c>
      <c r="S1206" s="27">
        <v>0.0</v>
      </c>
      <c r="T1206" s="21">
        <v>0.0</v>
      </c>
      <c r="U1206" s="21">
        <v>0.0</v>
      </c>
      <c r="V1206" s="25">
        <v>0.0</v>
      </c>
      <c r="W1206" s="23">
        <v>0.0</v>
      </c>
      <c r="X1206" s="23"/>
      <c r="Y1206" s="21">
        <v>0.0</v>
      </c>
      <c r="Z1206" s="21">
        <v>0.0</v>
      </c>
      <c r="AA1206" s="25">
        <v>0.0</v>
      </c>
      <c r="AB1206" s="23">
        <v>0.0</v>
      </c>
      <c r="AC1206" s="24">
        <v>0.0</v>
      </c>
      <c r="AD1206" s="21">
        <v>0.0</v>
      </c>
      <c r="AE1206" s="21">
        <v>0.0</v>
      </c>
      <c r="AF1206" s="25">
        <v>0.0</v>
      </c>
      <c r="AG1206" s="23">
        <v>0.0</v>
      </c>
      <c r="AH1206" s="27">
        <v>0.0</v>
      </c>
      <c r="AI1206" s="21">
        <v>0.0</v>
      </c>
      <c r="AJ1206" s="21">
        <v>0.0</v>
      </c>
    </row>
    <row r="1207" hidden="1">
      <c r="A1207" s="26"/>
      <c r="B1207" s="26"/>
      <c r="C1207" s="26"/>
      <c r="D1207" s="26"/>
      <c r="E1207" s="26"/>
      <c r="F1207" s="21">
        <v>0.0</v>
      </c>
      <c r="G1207" s="22">
        <v>0.0</v>
      </c>
      <c r="H1207" s="23"/>
      <c r="I1207" s="23">
        <v>0.1</v>
      </c>
      <c r="J1207" s="23">
        <v>0.0</v>
      </c>
      <c r="K1207" s="24">
        <v>0.0</v>
      </c>
      <c r="L1207" s="25">
        <v>0.0</v>
      </c>
      <c r="M1207" s="23">
        <v>0.0</v>
      </c>
      <c r="N1207" s="26"/>
      <c r="O1207" s="21">
        <v>0.0</v>
      </c>
      <c r="P1207" s="21">
        <v>0.0</v>
      </c>
      <c r="Q1207" s="25">
        <v>0.0</v>
      </c>
      <c r="R1207" s="23">
        <v>0.0</v>
      </c>
      <c r="S1207" s="27">
        <v>0.0</v>
      </c>
      <c r="T1207" s="21">
        <v>0.0</v>
      </c>
      <c r="U1207" s="21">
        <v>0.0</v>
      </c>
      <c r="V1207" s="25">
        <v>0.0</v>
      </c>
      <c r="W1207" s="23">
        <v>0.0</v>
      </c>
      <c r="X1207" s="23"/>
      <c r="Y1207" s="21">
        <v>0.0</v>
      </c>
      <c r="Z1207" s="21">
        <v>0.0</v>
      </c>
      <c r="AA1207" s="25">
        <v>0.0</v>
      </c>
      <c r="AB1207" s="23">
        <v>0.0</v>
      </c>
      <c r="AC1207" s="24">
        <v>0.0</v>
      </c>
      <c r="AD1207" s="21">
        <v>0.0</v>
      </c>
      <c r="AE1207" s="21">
        <v>0.0</v>
      </c>
      <c r="AF1207" s="25">
        <v>0.0</v>
      </c>
      <c r="AG1207" s="23">
        <v>0.0</v>
      </c>
      <c r="AH1207" s="27">
        <v>0.0</v>
      </c>
      <c r="AI1207" s="21">
        <v>0.0</v>
      </c>
      <c r="AJ1207" s="21">
        <v>0.0</v>
      </c>
    </row>
    <row r="1208" hidden="1">
      <c r="A1208" s="26"/>
      <c r="B1208" s="26"/>
      <c r="C1208" s="26"/>
      <c r="D1208" s="26"/>
      <c r="E1208" s="26"/>
      <c r="F1208" s="21">
        <v>0.0</v>
      </c>
      <c r="G1208" s="22">
        <v>0.0</v>
      </c>
      <c r="H1208" s="23"/>
      <c r="I1208" s="23">
        <v>0.1</v>
      </c>
      <c r="J1208" s="23">
        <v>0.0</v>
      </c>
      <c r="K1208" s="24">
        <v>0.0</v>
      </c>
      <c r="L1208" s="25">
        <v>0.0</v>
      </c>
      <c r="M1208" s="23">
        <v>0.0</v>
      </c>
      <c r="N1208" s="26"/>
      <c r="O1208" s="21">
        <v>0.0</v>
      </c>
      <c r="P1208" s="21">
        <v>0.0</v>
      </c>
      <c r="Q1208" s="25">
        <v>0.0</v>
      </c>
      <c r="R1208" s="23">
        <v>0.0</v>
      </c>
      <c r="S1208" s="27">
        <v>0.0</v>
      </c>
      <c r="T1208" s="21">
        <v>0.0</v>
      </c>
      <c r="U1208" s="21">
        <v>0.0</v>
      </c>
      <c r="V1208" s="25">
        <v>0.0</v>
      </c>
      <c r="W1208" s="23">
        <v>0.0</v>
      </c>
      <c r="X1208" s="23"/>
      <c r="Y1208" s="21">
        <v>0.0</v>
      </c>
      <c r="Z1208" s="21">
        <v>0.0</v>
      </c>
      <c r="AA1208" s="25">
        <v>0.0</v>
      </c>
      <c r="AB1208" s="23">
        <v>0.0</v>
      </c>
      <c r="AC1208" s="24">
        <v>0.0</v>
      </c>
      <c r="AD1208" s="21">
        <v>0.0</v>
      </c>
      <c r="AE1208" s="21">
        <v>0.0</v>
      </c>
      <c r="AF1208" s="25">
        <v>0.0</v>
      </c>
      <c r="AG1208" s="23">
        <v>0.0</v>
      </c>
      <c r="AH1208" s="27">
        <v>0.0</v>
      </c>
      <c r="AI1208" s="21">
        <v>0.0</v>
      </c>
      <c r="AJ1208" s="21">
        <v>0.0</v>
      </c>
    </row>
    <row r="1209" hidden="1">
      <c r="A1209" s="26"/>
      <c r="B1209" s="26"/>
      <c r="C1209" s="26"/>
      <c r="D1209" s="26"/>
      <c r="E1209" s="26"/>
      <c r="F1209" s="21">
        <v>0.0</v>
      </c>
      <c r="G1209" s="22">
        <v>0.0</v>
      </c>
      <c r="H1209" s="23"/>
      <c r="I1209" s="23">
        <v>0.1</v>
      </c>
      <c r="J1209" s="23">
        <v>0.0</v>
      </c>
      <c r="K1209" s="24">
        <v>0.0</v>
      </c>
      <c r="L1209" s="25">
        <v>0.0</v>
      </c>
      <c r="M1209" s="23">
        <v>0.0</v>
      </c>
      <c r="N1209" s="26"/>
      <c r="O1209" s="21">
        <v>0.0</v>
      </c>
      <c r="P1209" s="21">
        <v>0.0</v>
      </c>
      <c r="Q1209" s="25">
        <v>0.0</v>
      </c>
      <c r="R1209" s="23">
        <v>0.0</v>
      </c>
      <c r="S1209" s="27">
        <v>0.0</v>
      </c>
      <c r="T1209" s="21">
        <v>0.0</v>
      </c>
      <c r="U1209" s="21">
        <v>0.0</v>
      </c>
      <c r="V1209" s="25">
        <v>0.0</v>
      </c>
      <c r="W1209" s="23">
        <v>0.0</v>
      </c>
      <c r="X1209" s="23"/>
      <c r="Y1209" s="21">
        <v>0.0</v>
      </c>
      <c r="Z1209" s="21">
        <v>0.0</v>
      </c>
      <c r="AA1209" s="25">
        <v>0.0</v>
      </c>
      <c r="AB1209" s="23">
        <v>0.0</v>
      </c>
      <c r="AC1209" s="24">
        <v>0.0</v>
      </c>
      <c r="AD1209" s="21">
        <v>0.0</v>
      </c>
      <c r="AE1209" s="21">
        <v>0.0</v>
      </c>
      <c r="AF1209" s="25">
        <v>0.0</v>
      </c>
      <c r="AG1209" s="23">
        <v>0.0</v>
      </c>
      <c r="AH1209" s="27">
        <v>0.0</v>
      </c>
      <c r="AI1209" s="21">
        <v>0.0</v>
      </c>
      <c r="AJ1209" s="21">
        <v>0.0</v>
      </c>
    </row>
    <row r="1210" hidden="1">
      <c r="A1210" s="26"/>
      <c r="B1210" s="26"/>
      <c r="C1210" s="26"/>
      <c r="D1210" s="26"/>
      <c r="E1210" s="26"/>
      <c r="F1210" s="21">
        <v>0.0</v>
      </c>
      <c r="G1210" s="22">
        <v>0.0</v>
      </c>
      <c r="H1210" s="23"/>
      <c r="I1210" s="23">
        <v>0.1</v>
      </c>
      <c r="J1210" s="23">
        <v>0.0</v>
      </c>
      <c r="K1210" s="24">
        <v>0.0</v>
      </c>
      <c r="L1210" s="25">
        <v>0.0</v>
      </c>
      <c r="M1210" s="23">
        <v>0.0</v>
      </c>
      <c r="N1210" s="26"/>
      <c r="O1210" s="21">
        <v>0.0</v>
      </c>
      <c r="P1210" s="21">
        <v>0.0</v>
      </c>
      <c r="Q1210" s="25">
        <v>0.0</v>
      </c>
      <c r="R1210" s="23">
        <v>0.0</v>
      </c>
      <c r="S1210" s="27">
        <v>0.0</v>
      </c>
      <c r="T1210" s="21">
        <v>0.0</v>
      </c>
      <c r="U1210" s="21">
        <v>0.0</v>
      </c>
      <c r="V1210" s="25">
        <v>0.0</v>
      </c>
      <c r="W1210" s="23">
        <v>0.0</v>
      </c>
      <c r="X1210" s="23"/>
      <c r="Y1210" s="21">
        <v>0.0</v>
      </c>
      <c r="Z1210" s="21">
        <v>0.0</v>
      </c>
      <c r="AA1210" s="25">
        <v>0.0</v>
      </c>
      <c r="AB1210" s="23">
        <v>0.0</v>
      </c>
      <c r="AC1210" s="24">
        <v>0.0</v>
      </c>
      <c r="AD1210" s="21">
        <v>0.0</v>
      </c>
      <c r="AE1210" s="21">
        <v>0.0</v>
      </c>
      <c r="AF1210" s="25">
        <v>0.0</v>
      </c>
      <c r="AG1210" s="23">
        <v>0.0</v>
      </c>
      <c r="AH1210" s="27">
        <v>0.0</v>
      </c>
      <c r="AI1210" s="21">
        <v>0.0</v>
      </c>
      <c r="AJ1210" s="21">
        <v>0.0</v>
      </c>
    </row>
    <row r="1211" hidden="1">
      <c r="A1211" s="26"/>
      <c r="B1211" s="26"/>
      <c r="C1211" s="26"/>
      <c r="D1211" s="26"/>
      <c r="E1211" s="26"/>
      <c r="F1211" s="21">
        <v>0.0</v>
      </c>
      <c r="G1211" s="22">
        <v>0.0</v>
      </c>
      <c r="H1211" s="23"/>
      <c r="I1211" s="23">
        <v>0.1</v>
      </c>
      <c r="J1211" s="23">
        <v>0.0</v>
      </c>
      <c r="K1211" s="24">
        <v>0.0</v>
      </c>
      <c r="L1211" s="25">
        <v>0.0</v>
      </c>
      <c r="M1211" s="23">
        <v>0.0</v>
      </c>
      <c r="N1211" s="26"/>
      <c r="O1211" s="21">
        <v>0.0</v>
      </c>
      <c r="P1211" s="21">
        <v>0.0</v>
      </c>
      <c r="Q1211" s="25">
        <v>0.0</v>
      </c>
      <c r="R1211" s="23">
        <v>0.0</v>
      </c>
      <c r="S1211" s="27">
        <v>0.0</v>
      </c>
      <c r="T1211" s="21">
        <v>0.0</v>
      </c>
      <c r="U1211" s="21">
        <v>0.0</v>
      </c>
      <c r="V1211" s="25">
        <v>0.0</v>
      </c>
      <c r="W1211" s="23">
        <v>0.0</v>
      </c>
      <c r="X1211" s="23"/>
      <c r="Y1211" s="21">
        <v>0.0</v>
      </c>
      <c r="Z1211" s="21">
        <v>0.0</v>
      </c>
      <c r="AA1211" s="25">
        <v>0.0</v>
      </c>
      <c r="AB1211" s="23">
        <v>0.0</v>
      </c>
      <c r="AC1211" s="24">
        <v>0.0</v>
      </c>
      <c r="AD1211" s="21">
        <v>0.0</v>
      </c>
      <c r="AE1211" s="21">
        <v>0.0</v>
      </c>
      <c r="AF1211" s="25">
        <v>0.0</v>
      </c>
      <c r="AG1211" s="23">
        <v>0.0</v>
      </c>
      <c r="AH1211" s="27">
        <v>0.0</v>
      </c>
      <c r="AI1211" s="21">
        <v>0.0</v>
      </c>
      <c r="AJ1211" s="21">
        <v>0.0</v>
      </c>
    </row>
    <row r="1212" hidden="1">
      <c r="A1212" s="26"/>
      <c r="B1212" s="26"/>
      <c r="C1212" s="26"/>
      <c r="D1212" s="26"/>
      <c r="E1212" s="26"/>
      <c r="F1212" s="21">
        <v>0.0</v>
      </c>
      <c r="G1212" s="22">
        <v>0.0</v>
      </c>
      <c r="H1212" s="23"/>
      <c r="I1212" s="23">
        <v>0.1</v>
      </c>
      <c r="J1212" s="23">
        <v>0.0</v>
      </c>
      <c r="K1212" s="24">
        <v>0.0</v>
      </c>
      <c r="L1212" s="25">
        <v>0.0</v>
      </c>
      <c r="M1212" s="23">
        <v>0.0</v>
      </c>
      <c r="N1212" s="26"/>
      <c r="O1212" s="21">
        <v>0.0</v>
      </c>
      <c r="P1212" s="21">
        <v>0.0</v>
      </c>
      <c r="Q1212" s="25">
        <v>0.0</v>
      </c>
      <c r="R1212" s="23">
        <v>0.0</v>
      </c>
      <c r="S1212" s="27">
        <v>0.0</v>
      </c>
      <c r="T1212" s="21">
        <v>0.0</v>
      </c>
      <c r="U1212" s="21">
        <v>0.0</v>
      </c>
      <c r="V1212" s="25">
        <v>0.0</v>
      </c>
      <c r="W1212" s="23">
        <v>0.0</v>
      </c>
      <c r="X1212" s="23"/>
      <c r="Y1212" s="21">
        <v>0.0</v>
      </c>
      <c r="Z1212" s="21">
        <v>0.0</v>
      </c>
      <c r="AA1212" s="25">
        <v>0.0</v>
      </c>
      <c r="AB1212" s="23">
        <v>0.0</v>
      </c>
      <c r="AC1212" s="24">
        <v>0.0</v>
      </c>
      <c r="AD1212" s="21">
        <v>0.0</v>
      </c>
      <c r="AE1212" s="21">
        <v>0.0</v>
      </c>
      <c r="AF1212" s="25">
        <v>0.0</v>
      </c>
      <c r="AG1212" s="23">
        <v>0.0</v>
      </c>
      <c r="AH1212" s="27">
        <v>0.0</v>
      </c>
      <c r="AI1212" s="21">
        <v>0.0</v>
      </c>
      <c r="AJ1212" s="21">
        <v>0.0</v>
      </c>
    </row>
    <row r="1213" hidden="1">
      <c r="A1213" s="26"/>
      <c r="B1213" s="26"/>
      <c r="C1213" s="26"/>
      <c r="D1213" s="26"/>
      <c r="E1213" s="26"/>
      <c r="F1213" s="21">
        <v>0.0</v>
      </c>
      <c r="G1213" s="22">
        <v>0.0</v>
      </c>
      <c r="H1213" s="23"/>
      <c r="I1213" s="23">
        <v>0.1</v>
      </c>
      <c r="J1213" s="23">
        <v>0.0</v>
      </c>
      <c r="K1213" s="24">
        <v>0.0</v>
      </c>
      <c r="L1213" s="25">
        <v>0.0</v>
      </c>
      <c r="M1213" s="23">
        <v>0.0</v>
      </c>
      <c r="N1213" s="26"/>
      <c r="O1213" s="21">
        <v>0.0</v>
      </c>
      <c r="P1213" s="21">
        <v>0.0</v>
      </c>
      <c r="Q1213" s="25">
        <v>0.0</v>
      </c>
      <c r="R1213" s="23">
        <v>0.0</v>
      </c>
      <c r="S1213" s="27">
        <v>0.0</v>
      </c>
      <c r="T1213" s="21">
        <v>0.0</v>
      </c>
      <c r="U1213" s="21">
        <v>0.0</v>
      </c>
      <c r="V1213" s="25">
        <v>0.0</v>
      </c>
      <c r="W1213" s="23">
        <v>0.0</v>
      </c>
      <c r="X1213" s="23"/>
      <c r="Y1213" s="21">
        <v>0.0</v>
      </c>
      <c r="Z1213" s="21">
        <v>0.0</v>
      </c>
      <c r="AA1213" s="25">
        <v>0.0</v>
      </c>
      <c r="AB1213" s="23">
        <v>0.0</v>
      </c>
      <c r="AC1213" s="24">
        <v>0.0</v>
      </c>
      <c r="AD1213" s="21">
        <v>0.0</v>
      </c>
      <c r="AE1213" s="21">
        <v>0.0</v>
      </c>
      <c r="AF1213" s="25">
        <v>0.0</v>
      </c>
      <c r="AG1213" s="23">
        <v>0.0</v>
      </c>
      <c r="AH1213" s="27">
        <v>0.0</v>
      </c>
      <c r="AI1213" s="21">
        <v>0.0</v>
      </c>
      <c r="AJ1213" s="21">
        <v>0.0</v>
      </c>
    </row>
    <row r="1214" hidden="1">
      <c r="A1214" s="26"/>
      <c r="B1214" s="26"/>
      <c r="C1214" s="26"/>
      <c r="D1214" s="26"/>
      <c r="E1214" s="26"/>
      <c r="F1214" s="21">
        <v>0.0</v>
      </c>
      <c r="G1214" s="22">
        <v>0.0</v>
      </c>
      <c r="H1214" s="23"/>
      <c r="I1214" s="23">
        <v>0.1</v>
      </c>
      <c r="J1214" s="23">
        <v>0.0</v>
      </c>
      <c r="K1214" s="24">
        <v>0.0</v>
      </c>
      <c r="L1214" s="25">
        <v>0.0</v>
      </c>
      <c r="M1214" s="23">
        <v>0.0</v>
      </c>
      <c r="N1214" s="26"/>
      <c r="O1214" s="21">
        <v>0.0</v>
      </c>
      <c r="P1214" s="21">
        <v>0.0</v>
      </c>
      <c r="Q1214" s="25">
        <v>0.0</v>
      </c>
      <c r="R1214" s="23">
        <v>0.0</v>
      </c>
      <c r="S1214" s="27">
        <v>0.0</v>
      </c>
      <c r="T1214" s="21">
        <v>0.0</v>
      </c>
      <c r="U1214" s="21">
        <v>0.0</v>
      </c>
      <c r="V1214" s="25">
        <v>0.0</v>
      </c>
      <c r="W1214" s="23">
        <v>0.0</v>
      </c>
      <c r="X1214" s="23"/>
      <c r="Y1214" s="21">
        <v>0.0</v>
      </c>
      <c r="Z1214" s="21">
        <v>0.0</v>
      </c>
      <c r="AA1214" s="25">
        <v>0.0</v>
      </c>
      <c r="AB1214" s="23">
        <v>0.0</v>
      </c>
      <c r="AC1214" s="24">
        <v>0.0</v>
      </c>
      <c r="AD1214" s="21">
        <v>0.0</v>
      </c>
      <c r="AE1214" s="21">
        <v>0.0</v>
      </c>
      <c r="AF1214" s="25">
        <v>0.0</v>
      </c>
      <c r="AG1214" s="23">
        <v>0.0</v>
      </c>
      <c r="AH1214" s="27">
        <v>0.0</v>
      </c>
      <c r="AI1214" s="21">
        <v>0.0</v>
      </c>
      <c r="AJ1214" s="21">
        <v>0.0</v>
      </c>
    </row>
    <row r="1215" hidden="1">
      <c r="A1215" s="26"/>
      <c r="B1215" s="26"/>
      <c r="C1215" s="26"/>
      <c r="D1215" s="26"/>
      <c r="E1215" s="26"/>
      <c r="F1215" s="21">
        <v>0.0</v>
      </c>
      <c r="G1215" s="22">
        <v>0.0</v>
      </c>
      <c r="H1215" s="23"/>
      <c r="I1215" s="23">
        <v>0.1</v>
      </c>
      <c r="J1215" s="23">
        <v>0.0</v>
      </c>
      <c r="K1215" s="24">
        <v>0.0</v>
      </c>
      <c r="L1215" s="25">
        <v>0.0</v>
      </c>
      <c r="M1215" s="23">
        <v>0.0</v>
      </c>
      <c r="N1215" s="26"/>
      <c r="O1215" s="21">
        <v>0.0</v>
      </c>
      <c r="P1215" s="21">
        <v>0.0</v>
      </c>
      <c r="Q1215" s="25">
        <v>0.0</v>
      </c>
      <c r="R1215" s="23">
        <v>0.0</v>
      </c>
      <c r="S1215" s="27">
        <v>0.0</v>
      </c>
      <c r="T1215" s="21">
        <v>0.0</v>
      </c>
      <c r="U1215" s="21">
        <v>0.0</v>
      </c>
      <c r="V1215" s="25">
        <v>0.0</v>
      </c>
      <c r="W1215" s="23">
        <v>0.0</v>
      </c>
      <c r="X1215" s="23"/>
      <c r="Y1215" s="21">
        <v>0.0</v>
      </c>
      <c r="Z1215" s="21">
        <v>0.0</v>
      </c>
      <c r="AA1215" s="25">
        <v>0.0</v>
      </c>
      <c r="AB1215" s="23">
        <v>0.0</v>
      </c>
      <c r="AC1215" s="24">
        <v>0.0</v>
      </c>
      <c r="AD1215" s="21">
        <v>0.0</v>
      </c>
      <c r="AE1215" s="21">
        <v>0.0</v>
      </c>
      <c r="AF1215" s="25">
        <v>0.0</v>
      </c>
      <c r="AG1215" s="23">
        <v>0.0</v>
      </c>
      <c r="AH1215" s="27">
        <v>0.0</v>
      </c>
      <c r="AI1215" s="21">
        <v>0.0</v>
      </c>
      <c r="AJ1215" s="21">
        <v>0.0</v>
      </c>
    </row>
    <row r="1216" hidden="1">
      <c r="A1216" s="26"/>
      <c r="B1216" s="26"/>
      <c r="C1216" s="26"/>
      <c r="D1216" s="26"/>
      <c r="E1216" s="26"/>
      <c r="F1216" s="21">
        <v>0.0</v>
      </c>
      <c r="G1216" s="22">
        <v>0.0</v>
      </c>
      <c r="H1216" s="23"/>
      <c r="I1216" s="23">
        <v>0.1</v>
      </c>
      <c r="J1216" s="23">
        <v>0.0</v>
      </c>
      <c r="K1216" s="24">
        <v>0.0</v>
      </c>
      <c r="L1216" s="25">
        <v>0.0</v>
      </c>
      <c r="M1216" s="23">
        <v>0.0</v>
      </c>
      <c r="N1216" s="26"/>
      <c r="O1216" s="21">
        <v>0.0</v>
      </c>
      <c r="P1216" s="21">
        <v>0.0</v>
      </c>
      <c r="Q1216" s="25">
        <v>0.0</v>
      </c>
      <c r="R1216" s="23">
        <v>0.0</v>
      </c>
      <c r="S1216" s="27">
        <v>0.0</v>
      </c>
      <c r="T1216" s="21">
        <v>0.0</v>
      </c>
      <c r="U1216" s="21">
        <v>0.0</v>
      </c>
      <c r="V1216" s="25">
        <v>0.0</v>
      </c>
      <c r="W1216" s="23">
        <v>0.0</v>
      </c>
      <c r="X1216" s="23"/>
      <c r="Y1216" s="21">
        <v>0.0</v>
      </c>
      <c r="Z1216" s="21">
        <v>0.0</v>
      </c>
      <c r="AA1216" s="25">
        <v>0.0</v>
      </c>
      <c r="AB1216" s="23">
        <v>0.0</v>
      </c>
      <c r="AC1216" s="24">
        <v>0.0</v>
      </c>
      <c r="AD1216" s="21">
        <v>0.0</v>
      </c>
      <c r="AE1216" s="21">
        <v>0.0</v>
      </c>
      <c r="AF1216" s="25">
        <v>0.0</v>
      </c>
      <c r="AG1216" s="23">
        <v>0.0</v>
      </c>
      <c r="AH1216" s="27">
        <v>0.0</v>
      </c>
      <c r="AI1216" s="21">
        <v>0.0</v>
      </c>
      <c r="AJ1216" s="21">
        <v>0.0</v>
      </c>
    </row>
    <row r="1217" hidden="1">
      <c r="A1217" s="26"/>
      <c r="B1217" s="26"/>
      <c r="C1217" s="26"/>
      <c r="D1217" s="26"/>
      <c r="E1217" s="26"/>
      <c r="F1217" s="21">
        <v>0.0</v>
      </c>
      <c r="G1217" s="22">
        <v>0.0</v>
      </c>
      <c r="H1217" s="23"/>
      <c r="I1217" s="23">
        <v>0.1</v>
      </c>
      <c r="J1217" s="23">
        <v>0.0</v>
      </c>
      <c r="K1217" s="24">
        <v>0.0</v>
      </c>
      <c r="L1217" s="25">
        <v>0.0</v>
      </c>
      <c r="M1217" s="23">
        <v>0.0</v>
      </c>
      <c r="N1217" s="26"/>
      <c r="O1217" s="21">
        <v>0.0</v>
      </c>
      <c r="P1217" s="21">
        <v>0.0</v>
      </c>
      <c r="Q1217" s="25">
        <v>0.0</v>
      </c>
      <c r="R1217" s="23">
        <v>0.0</v>
      </c>
      <c r="S1217" s="27">
        <v>0.0</v>
      </c>
      <c r="T1217" s="21">
        <v>0.0</v>
      </c>
      <c r="U1217" s="21">
        <v>0.0</v>
      </c>
      <c r="V1217" s="25">
        <v>0.0</v>
      </c>
      <c r="W1217" s="23">
        <v>0.0</v>
      </c>
      <c r="X1217" s="23"/>
      <c r="Y1217" s="21">
        <v>0.0</v>
      </c>
      <c r="Z1217" s="21">
        <v>0.0</v>
      </c>
      <c r="AA1217" s="25">
        <v>0.0</v>
      </c>
      <c r="AB1217" s="23">
        <v>0.0</v>
      </c>
      <c r="AC1217" s="24">
        <v>0.0</v>
      </c>
      <c r="AD1217" s="21">
        <v>0.0</v>
      </c>
      <c r="AE1217" s="21">
        <v>0.0</v>
      </c>
      <c r="AF1217" s="25">
        <v>0.0</v>
      </c>
      <c r="AG1217" s="23">
        <v>0.0</v>
      </c>
      <c r="AH1217" s="27">
        <v>0.0</v>
      </c>
      <c r="AI1217" s="21">
        <v>0.0</v>
      </c>
      <c r="AJ1217" s="21">
        <v>0.0</v>
      </c>
    </row>
    <row r="1218" hidden="1">
      <c r="A1218" s="26"/>
      <c r="B1218" s="26"/>
      <c r="C1218" s="26"/>
      <c r="D1218" s="26"/>
      <c r="E1218" s="26"/>
      <c r="F1218" s="21">
        <v>0.0</v>
      </c>
      <c r="G1218" s="22">
        <v>0.0</v>
      </c>
      <c r="H1218" s="23"/>
      <c r="I1218" s="23">
        <v>0.1</v>
      </c>
      <c r="J1218" s="23">
        <v>0.0</v>
      </c>
      <c r="K1218" s="24">
        <v>0.0</v>
      </c>
      <c r="L1218" s="25">
        <v>0.0</v>
      </c>
      <c r="M1218" s="23">
        <v>0.0</v>
      </c>
      <c r="N1218" s="26"/>
      <c r="O1218" s="21">
        <v>0.0</v>
      </c>
      <c r="P1218" s="21">
        <v>0.0</v>
      </c>
      <c r="Q1218" s="25">
        <v>0.0</v>
      </c>
      <c r="R1218" s="23">
        <v>0.0</v>
      </c>
      <c r="S1218" s="27">
        <v>0.0</v>
      </c>
      <c r="T1218" s="21">
        <v>0.0</v>
      </c>
      <c r="U1218" s="21">
        <v>0.0</v>
      </c>
      <c r="V1218" s="25">
        <v>0.0</v>
      </c>
      <c r="W1218" s="23">
        <v>0.0</v>
      </c>
      <c r="X1218" s="23"/>
      <c r="Y1218" s="21">
        <v>0.0</v>
      </c>
      <c r="Z1218" s="21">
        <v>0.0</v>
      </c>
      <c r="AA1218" s="25">
        <v>0.0</v>
      </c>
      <c r="AB1218" s="23">
        <v>0.0</v>
      </c>
      <c r="AC1218" s="24">
        <v>0.0</v>
      </c>
      <c r="AD1218" s="21">
        <v>0.0</v>
      </c>
      <c r="AE1218" s="21">
        <v>0.0</v>
      </c>
      <c r="AF1218" s="25">
        <v>0.0</v>
      </c>
      <c r="AG1218" s="23">
        <v>0.0</v>
      </c>
      <c r="AH1218" s="27">
        <v>0.0</v>
      </c>
      <c r="AI1218" s="21">
        <v>0.0</v>
      </c>
      <c r="AJ1218" s="21">
        <v>0.0</v>
      </c>
    </row>
    <row r="1219" hidden="1">
      <c r="A1219" s="26"/>
      <c r="B1219" s="26"/>
      <c r="C1219" s="26"/>
      <c r="D1219" s="26"/>
      <c r="E1219" s="26"/>
      <c r="F1219" s="21">
        <v>0.0</v>
      </c>
      <c r="G1219" s="22">
        <v>0.0</v>
      </c>
      <c r="H1219" s="23"/>
      <c r="I1219" s="23">
        <v>0.1</v>
      </c>
      <c r="J1219" s="23">
        <v>0.0</v>
      </c>
      <c r="K1219" s="24">
        <v>0.0</v>
      </c>
      <c r="L1219" s="25">
        <v>0.0</v>
      </c>
      <c r="M1219" s="23">
        <v>0.0</v>
      </c>
      <c r="N1219" s="26"/>
      <c r="O1219" s="21">
        <v>0.0</v>
      </c>
      <c r="P1219" s="21">
        <v>0.0</v>
      </c>
      <c r="Q1219" s="25">
        <v>0.0</v>
      </c>
      <c r="R1219" s="23">
        <v>0.0</v>
      </c>
      <c r="S1219" s="27">
        <v>0.0</v>
      </c>
      <c r="T1219" s="21">
        <v>0.0</v>
      </c>
      <c r="U1219" s="21">
        <v>0.0</v>
      </c>
      <c r="V1219" s="25">
        <v>0.0</v>
      </c>
      <c r="W1219" s="23">
        <v>0.0</v>
      </c>
      <c r="X1219" s="23"/>
      <c r="Y1219" s="21">
        <v>0.0</v>
      </c>
      <c r="Z1219" s="21">
        <v>0.0</v>
      </c>
      <c r="AA1219" s="25">
        <v>0.0</v>
      </c>
      <c r="AB1219" s="23">
        <v>0.0</v>
      </c>
      <c r="AC1219" s="24">
        <v>0.0</v>
      </c>
      <c r="AD1219" s="21">
        <v>0.0</v>
      </c>
      <c r="AE1219" s="21">
        <v>0.0</v>
      </c>
      <c r="AF1219" s="25">
        <v>0.0</v>
      </c>
      <c r="AG1219" s="23">
        <v>0.0</v>
      </c>
      <c r="AH1219" s="27">
        <v>0.0</v>
      </c>
      <c r="AI1219" s="21">
        <v>0.0</v>
      </c>
      <c r="AJ1219" s="21">
        <v>0.0</v>
      </c>
    </row>
    <row r="1220" hidden="1">
      <c r="A1220" s="26"/>
      <c r="B1220" s="26"/>
      <c r="C1220" s="26"/>
      <c r="D1220" s="26"/>
      <c r="E1220" s="26"/>
      <c r="F1220" s="21">
        <v>0.0</v>
      </c>
      <c r="G1220" s="22">
        <v>0.0</v>
      </c>
      <c r="H1220" s="23"/>
      <c r="I1220" s="23">
        <v>0.1</v>
      </c>
      <c r="J1220" s="23">
        <v>0.0</v>
      </c>
      <c r="K1220" s="24">
        <v>0.0</v>
      </c>
      <c r="L1220" s="25">
        <v>0.0</v>
      </c>
      <c r="M1220" s="23">
        <v>0.0</v>
      </c>
      <c r="N1220" s="26"/>
      <c r="O1220" s="21">
        <v>0.0</v>
      </c>
      <c r="P1220" s="21">
        <v>0.0</v>
      </c>
      <c r="Q1220" s="25">
        <v>0.0</v>
      </c>
      <c r="R1220" s="23">
        <v>0.0</v>
      </c>
      <c r="S1220" s="27">
        <v>0.0</v>
      </c>
      <c r="T1220" s="21">
        <v>0.0</v>
      </c>
      <c r="U1220" s="21">
        <v>0.0</v>
      </c>
      <c r="V1220" s="25">
        <v>0.0</v>
      </c>
      <c r="W1220" s="23">
        <v>0.0</v>
      </c>
      <c r="X1220" s="23"/>
      <c r="Y1220" s="21">
        <v>0.0</v>
      </c>
      <c r="Z1220" s="21">
        <v>0.0</v>
      </c>
      <c r="AA1220" s="25">
        <v>0.0</v>
      </c>
      <c r="AB1220" s="23">
        <v>0.0</v>
      </c>
      <c r="AC1220" s="24">
        <v>0.0</v>
      </c>
      <c r="AD1220" s="21">
        <v>0.0</v>
      </c>
      <c r="AE1220" s="21">
        <v>0.0</v>
      </c>
      <c r="AF1220" s="25">
        <v>0.0</v>
      </c>
      <c r="AG1220" s="23">
        <v>0.0</v>
      </c>
      <c r="AH1220" s="27">
        <v>0.0</v>
      </c>
      <c r="AI1220" s="21">
        <v>0.0</v>
      </c>
      <c r="AJ1220" s="21">
        <v>0.0</v>
      </c>
    </row>
    <row r="1221" hidden="1">
      <c r="A1221" s="26"/>
      <c r="B1221" s="26"/>
      <c r="C1221" s="26"/>
      <c r="D1221" s="26"/>
      <c r="E1221" s="26"/>
      <c r="F1221" s="21">
        <v>0.0</v>
      </c>
      <c r="G1221" s="22">
        <v>0.0</v>
      </c>
      <c r="H1221" s="23"/>
      <c r="I1221" s="23">
        <v>0.1</v>
      </c>
      <c r="J1221" s="23">
        <v>0.0</v>
      </c>
      <c r="K1221" s="24">
        <v>0.0</v>
      </c>
      <c r="L1221" s="25">
        <v>0.0</v>
      </c>
      <c r="M1221" s="23">
        <v>0.0</v>
      </c>
      <c r="N1221" s="26"/>
      <c r="O1221" s="21">
        <v>0.0</v>
      </c>
      <c r="P1221" s="21">
        <v>0.0</v>
      </c>
      <c r="Q1221" s="25">
        <v>0.0</v>
      </c>
      <c r="R1221" s="23">
        <v>0.0</v>
      </c>
      <c r="S1221" s="27">
        <v>0.0</v>
      </c>
      <c r="T1221" s="21">
        <v>0.0</v>
      </c>
      <c r="U1221" s="21">
        <v>0.0</v>
      </c>
      <c r="V1221" s="25">
        <v>0.0</v>
      </c>
      <c r="W1221" s="23">
        <v>0.0</v>
      </c>
      <c r="X1221" s="23"/>
      <c r="Y1221" s="21">
        <v>0.0</v>
      </c>
      <c r="Z1221" s="21">
        <v>0.0</v>
      </c>
      <c r="AA1221" s="25">
        <v>0.0</v>
      </c>
      <c r="AB1221" s="23">
        <v>0.0</v>
      </c>
      <c r="AC1221" s="24">
        <v>0.0</v>
      </c>
      <c r="AD1221" s="21">
        <v>0.0</v>
      </c>
      <c r="AE1221" s="21">
        <v>0.0</v>
      </c>
      <c r="AF1221" s="25">
        <v>0.0</v>
      </c>
      <c r="AG1221" s="23">
        <v>0.0</v>
      </c>
      <c r="AH1221" s="27">
        <v>0.0</v>
      </c>
      <c r="AI1221" s="21">
        <v>0.0</v>
      </c>
      <c r="AJ1221" s="21">
        <v>0.0</v>
      </c>
    </row>
    <row r="1222" hidden="1">
      <c r="A1222" s="26"/>
      <c r="B1222" s="26"/>
      <c r="C1222" s="26"/>
      <c r="D1222" s="26"/>
      <c r="E1222" s="26"/>
      <c r="F1222" s="21">
        <v>0.0</v>
      </c>
      <c r="G1222" s="22">
        <v>0.0</v>
      </c>
      <c r="H1222" s="23"/>
      <c r="I1222" s="23">
        <v>0.1</v>
      </c>
      <c r="J1222" s="23">
        <v>0.0</v>
      </c>
      <c r="K1222" s="24">
        <v>0.0</v>
      </c>
      <c r="L1222" s="25">
        <v>0.0</v>
      </c>
      <c r="M1222" s="23">
        <v>0.0</v>
      </c>
      <c r="N1222" s="26"/>
      <c r="O1222" s="21">
        <v>0.0</v>
      </c>
      <c r="P1222" s="21">
        <v>0.0</v>
      </c>
      <c r="Q1222" s="25">
        <v>0.0</v>
      </c>
      <c r="R1222" s="23">
        <v>0.0</v>
      </c>
      <c r="S1222" s="27">
        <v>0.0</v>
      </c>
      <c r="T1222" s="21">
        <v>0.0</v>
      </c>
      <c r="U1222" s="21">
        <v>0.0</v>
      </c>
      <c r="V1222" s="25">
        <v>0.0</v>
      </c>
      <c r="W1222" s="23">
        <v>0.0</v>
      </c>
      <c r="X1222" s="23"/>
      <c r="Y1222" s="21">
        <v>0.0</v>
      </c>
      <c r="Z1222" s="21">
        <v>0.0</v>
      </c>
      <c r="AA1222" s="25">
        <v>0.0</v>
      </c>
      <c r="AB1222" s="23">
        <v>0.0</v>
      </c>
      <c r="AC1222" s="24">
        <v>0.0</v>
      </c>
      <c r="AD1222" s="21">
        <v>0.0</v>
      </c>
      <c r="AE1222" s="21">
        <v>0.0</v>
      </c>
      <c r="AF1222" s="25">
        <v>0.0</v>
      </c>
      <c r="AG1222" s="23">
        <v>0.0</v>
      </c>
      <c r="AH1222" s="27">
        <v>0.0</v>
      </c>
      <c r="AI1222" s="21">
        <v>0.0</v>
      </c>
      <c r="AJ1222" s="21">
        <v>0.0</v>
      </c>
    </row>
    <row r="1223" hidden="1">
      <c r="A1223" s="26"/>
      <c r="B1223" s="26"/>
      <c r="C1223" s="26"/>
      <c r="D1223" s="26"/>
      <c r="E1223" s="26"/>
      <c r="F1223" s="21">
        <v>0.0</v>
      </c>
      <c r="G1223" s="22">
        <v>0.0</v>
      </c>
      <c r="H1223" s="23"/>
      <c r="I1223" s="23">
        <v>0.1</v>
      </c>
      <c r="J1223" s="23">
        <v>0.0</v>
      </c>
      <c r="K1223" s="24">
        <v>0.0</v>
      </c>
      <c r="L1223" s="25">
        <v>0.0</v>
      </c>
      <c r="M1223" s="23">
        <v>0.0</v>
      </c>
      <c r="N1223" s="26"/>
      <c r="O1223" s="21">
        <v>0.0</v>
      </c>
      <c r="P1223" s="21">
        <v>0.0</v>
      </c>
      <c r="Q1223" s="25">
        <v>0.0</v>
      </c>
      <c r="R1223" s="23">
        <v>0.0</v>
      </c>
      <c r="S1223" s="27">
        <v>0.0</v>
      </c>
      <c r="T1223" s="21">
        <v>0.0</v>
      </c>
      <c r="U1223" s="21">
        <v>0.0</v>
      </c>
      <c r="V1223" s="25">
        <v>0.0</v>
      </c>
      <c r="W1223" s="23">
        <v>0.0</v>
      </c>
      <c r="X1223" s="23"/>
      <c r="Y1223" s="21">
        <v>0.0</v>
      </c>
      <c r="Z1223" s="21">
        <v>0.0</v>
      </c>
      <c r="AA1223" s="25">
        <v>0.0</v>
      </c>
      <c r="AB1223" s="23">
        <v>0.0</v>
      </c>
      <c r="AC1223" s="24">
        <v>0.0</v>
      </c>
      <c r="AD1223" s="21">
        <v>0.0</v>
      </c>
      <c r="AE1223" s="21">
        <v>0.0</v>
      </c>
      <c r="AF1223" s="25">
        <v>0.0</v>
      </c>
      <c r="AG1223" s="23">
        <v>0.0</v>
      </c>
      <c r="AH1223" s="27">
        <v>0.0</v>
      </c>
      <c r="AI1223" s="21">
        <v>0.0</v>
      </c>
      <c r="AJ1223" s="21">
        <v>0.0</v>
      </c>
    </row>
    <row r="1224" hidden="1">
      <c r="A1224" s="26"/>
      <c r="B1224" s="26"/>
      <c r="C1224" s="26"/>
      <c r="D1224" s="26"/>
      <c r="E1224" s="26"/>
      <c r="F1224" s="21">
        <v>0.0</v>
      </c>
      <c r="G1224" s="22">
        <v>0.0</v>
      </c>
      <c r="H1224" s="23"/>
      <c r="I1224" s="23">
        <v>0.1</v>
      </c>
      <c r="J1224" s="23">
        <v>0.0</v>
      </c>
      <c r="K1224" s="24">
        <v>0.0</v>
      </c>
      <c r="L1224" s="25">
        <v>0.0</v>
      </c>
      <c r="M1224" s="23">
        <v>0.0</v>
      </c>
      <c r="N1224" s="26"/>
      <c r="O1224" s="21">
        <v>0.0</v>
      </c>
      <c r="P1224" s="21">
        <v>0.0</v>
      </c>
      <c r="Q1224" s="25">
        <v>0.0</v>
      </c>
      <c r="R1224" s="23">
        <v>0.0</v>
      </c>
      <c r="S1224" s="27">
        <v>0.0</v>
      </c>
      <c r="T1224" s="21">
        <v>0.0</v>
      </c>
      <c r="U1224" s="21">
        <v>0.0</v>
      </c>
      <c r="V1224" s="25">
        <v>0.0</v>
      </c>
      <c r="W1224" s="23">
        <v>0.0</v>
      </c>
      <c r="X1224" s="23"/>
      <c r="Y1224" s="21">
        <v>0.0</v>
      </c>
      <c r="Z1224" s="21">
        <v>0.0</v>
      </c>
      <c r="AA1224" s="25">
        <v>0.0</v>
      </c>
      <c r="AB1224" s="23">
        <v>0.0</v>
      </c>
      <c r="AC1224" s="24">
        <v>0.0</v>
      </c>
      <c r="AD1224" s="21">
        <v>0.0</v>
      </c>
      <c r="AE1224" s="21">
        <v>0.0</v>
      </c>
      <c r="AF1224" s="25">
        <v>0.0</v>
      </c>
      <c r="AG1224" s="23">
        <v>0.0</v>
      </c>
      <c r="AH1224" s="27">
        <v>0.0</v>
      </c>
      <c r="AI1224" s="21">
        <v>0.0</v>
      </c>
      <c r="AJ1224" s="21">
        <v>0.0</v>
      </c>
    </row>
    <row r="1225" hidden="1">
      <c r="A1225" s="26"/>
      <c r="B1225" s="26"/>
      <c r="C1225" s="26"/>
      <c r="D1225" s="26"/>
      <c r="E1225" s="26"/>
      <c r="F1225" s="21">
        <v>0.0</v>
      </c>
      <c r="G1225" s="22">
        <v>0.0</v>
      </c>
      <c r="H1225" s="23"/>
      <c r="I1225" s="23">
        <v>0.1</v>
      </c>
      <c r="J1225" s="23">
        <v>0.0</v>
      </c>
      <c r="K1225" s="24">
        <v>0.0</v>
      </c>
      <c r="L1225" s="25">
        <v>0.0</v>
      </c>
      <c r="M1225" s="23">
        <v>0.0</v>
      </c>
      <c r="N1225" s="26"/>
      <c r="O1225" s="21">
        <v>0.0</v>
      </c>
      <c r="P1225" s="21">
        <v>0.0</v>
      </c>
      <c r="Q1225" s="25">
        <v>0.0</v>
      </c>
      <c r="R1225" s="23">
        <v>0.0</v>
      </c>
      <c r="S1225" s="27">
        <v>0.0</v>
      </c>
      <c r="T1225" s="21">
        <v>0.0</v>
      </c>
      <c r="U1225" s="21">
        <v>0.0</v>
      </c>
      <c r="V1225" s="25">
        <v>0.0</v>
      </c>
      <c r="W1225" s="23">
        <v>0.0</v>
      </c>
      <c r="X1225" s="23"/>
      <c r="Y1225" s="21">
        <v>0.0</v>
      </c>
      <c r="Z1225" s="21">
        <v>0.0</v>
      </c>
      <c r="AA1225" s="25">
        <v>0.0</v>
      </c>
      <c r="AB1225" s="23">
        <v>0.0</v>
      </c>
      <c r="AC1225" s="24">
        <v>0.0</v>
      </c>
      <c r="AD1225" s="21">
        <v>0.0</v>
      </c>
      <c r="AE1225" s="21">
        <v>0.0</v>
      </c>
      <c r="AF1225" s="25">
        <v>0.0</v>
      </c>
      <c r="AG1225" s="23">
        <v>0.0</v>
      </c>
      <c r="AH1225" s="27">
        <v>0.0</v>
      </c>
      <c r="AI1225" s="21">
        <v>0.0</v>
      </c>
      <c r="AJ1225" s="21">
        <v>0.0</v>
      </c>
    </row>
    <row r="1226" hidden="1">
      <c r="A1226" s="26"/>
      <c r="B1226" s="26"/>
      <c r="C1226" s="26"/>
      <c r="D1226" s="26"/>
      <c r="E1226" s="26"/>
      <c r="F1226" s="21">
        <v>0.0</v>
      </c>
      <c r="G1226" s="22">
        <v>0.0</v>
      </c>
      <c r="H1226" s="23"/>
      <c r="I1226" s="23">
        <v>0.1</v>
      </c>
      <c r="J1226" s="23">
        <v>0.0</v>
      </c>
      <c r="K1226" s="24">
        <v>0.0</v>
      </c>
      <c r="L1226" s="25">
        <v>0.0</v>
      </c>
      <c r="M1226" s="23">
        <v>0.0</v>
      </c>
      <c r="N1226" s="26"/>
      <c r="O1226" s="21">
        <v>0.0</v>
      </c>
      <c r="P1226" s="21">
        <v>0.0</v>
      </c>
      <c r="Q1226" s="25">
        <v>0.0</v>
      </c>
      <c r="R1226" s="23">
        <v>0.0</v>
      </c>
      <c r="S1226" s="27">
        <v>0.0</v>
      </c>
      <c r="T1226" s="21">
        <v>0.0</v>
      </c>
      <c r="U1226" s="21">
        <v>0.0</v>
      </c>
      <c r="V1226" s="25">
        <v>0.0</v>
      </c>
      <c r="W1226" s="23">
        <v>0.0</v>
      </c>
      <c r="X1226" s="23"/>
      <c r="Y1226" s="21">
        <v>0.0</v>
      </c>
      <c r="Z1226" s="21">
        <v>0.0</v>
      </c>
      <c r="AA1226" s="25">
        <v>0.0</v>
      </c>
      <c r="AB1226" s="23">
        <v>0.0</v>
      </c>
      <c r="AC1226" s="24">
        <v>0.0</v>
      </c>
      <c r="AD1226" s="21">
        <v>0.0</v>
      </c>
      <c r="AE1226" s="21">
        <v>0.0</v>
      </c>
      <c r="AF1226" s="25">
        <v>0.0</v>
      </c>
      <c r="AG1226" s="23">
        <v>0.0</v>
      </c>
      <c r="AH1226" s="27">
        <v>0.0</v>
      </c>
      <c r="AI1226" s="21">
        <v>0.0</v>
      </c>
      <c r="AJ1226" s="21">
        <v>0.0</v>
      </c>
    </row>
    <row r="1227" hidden="1">
      <c r="A1227" s="26"/>
      <c r="B1227" s="26"/>
      <c r="C1227" s="26"/>
      <c r="D1227" s="26"/>
      <c r="E1227" s="26"/>
      <c r="F1227" s="21">
        <v>0.0</v>
      </c>
      <c r="G1227" s="22">
        <v>0.0</v>
      </c>
      <c r="H1227" s="23"/>
      <c r="I1227" s="23">
        <v>0.1</v>
      </c>
      <c r="J1227" s="23">
        <v>0.0</v>
      </c>
      <c r="K1227" s="24">
        <v>0.0</v>
      </c>
      <c r="L1227" s="25">
        <v>0.0</v>
      </c>
      <c r="M1227" s="23">
        <v>0.0</v>
      </c>
      <c r="N1227" s="26"/>
      <c r="O1227" s="21">
        <v>0.0</v>
      </c>
      <c r="P1227" s="21">
        <v>0.0</v>
      </c>
      <c r="Q1227" s="25">
        <v>0.0</v>
      </c>
      <c r="R1227" s="23">
        <v>0.0</v>
      </c>
      <c r="S1227" s="27">
        <v>0.0</v>
      </c>
      <c r="T1227" s="21">
        <v>0.0</v>
      </c>
      <c r="U1227" s="21">
        <v>0.0</v>
      </c>
      <c r="V1227" s="25">
        <v>0.0</v>
      </c>
      <c r="W1227" s="23">
        <v>0.0</v>
      </c>
      <c r="X1227" s="23"/>
      <c r="Y1227" s="21">
        <v>0.0</v>
      </c>
      <c r="Z1227" s="21">
        <v>0.0</v>
      </c>
      <c r="AA1227" s="25">
        <v>0.0</v>
      </c>
      <c r="AB1227" s="23">
        <v>0.0</v>
      </c>
      <c r="AC1227" s="24">
        <v>0.0</v>
      </c>
      <c r="AD1227" s="21">
        <v>0.0</v>
      </c>
      <c r="AE1227" s="21">
        <v>0.0</v>
      </c>
      <c r="AF1227" s="25">
        <v>0.0</v>
      </c>
      <c r="AG1227" s="23">
        <v>0.0</v>
      </c>
      <c r="AH1227" s="27">
        <v>0.0</v>
      </c>
      <c r="AI1227" s="21">
        <v>0.0</v>
      </c>
      <c r="AJ1227" s="21">
        <v>0.0</v>
      </c>
    </row>
    <row r="1228" hidden="1">
      <c r="A1228" s="26"/>
      <c r="B1228" s="26"/>
      <c r="C1228" s="26"/>
      <c r="D1228" s="26"/>
      <c r="E1228" s="26"/>
      <c r="F1228" s="21">
        <v>0.0</v>
      </c>
      <c r="G1228" s="22">
        <v>0.0</v>
      </c>
      <c r="H1228" s="23"/>
      <c r="I1228" s="23">
        <v>0.1</v>
      </c>
      <c r="J1228" s="23">
        <v>0.0</v>
      </c>
      <c r="K1228" s="24">
        <v>0.0</v>
      </c>
      <c r="L1228" s="25">
        <v>0.0</v>
      </c>
      <c r="M1228" s="23">
        <v>0.0</v>
      </c>
      <c r="N1228" s="26"/>
      <c r="O1228" s="21">
        <v>0.0</v>
      </c>
      <c r="P1228" s="21">
        <v>0.0</v>
      </c>
      <c r="Q1228" s="25">
        <v>0.0</v>
      </c>
      <c r="R1228" s="23">
        <v>0.0</v>
      </c>
      <c r="S1228" s="27">
        <v>0.0</v>
      </c>
      <c r="T1228" s="21">
        <v>0.0</v>
      </c>
      <c r="U1228" s="21">
        <v>0.0</v>
      </c>
      <c r="V1228" s="25">
        <v>0.0</v>
      </c>
      <c r="W1228" s="23">
        <v>0.0</v>
      </c>
      <c r="X1228" s="23"/>
      <c r="Y1228" s="21">
        <v>0.0</v>
      </c>
      <c r="Z1228" s="21">
        <v>0.0</v>
      </c>
      <c r="AA1228" s="25">
        <v>0.0</v>
      </c>
      <c r="AB1228" s="23">
        <v>0.0</v>
      </c>
      <c r="AC1228" s="24">
        <v>0.0</v>
      </c>
      <c r="AD1228" s="21">
        <v>0.0</v>
      </c>
      <c r="AE1228" s="21">
        <v>0.0</v>
      </c>
      <c r="AF1228" s="25">
        <v>0.0</v>
      </c>
      <c r="AG1228" s="23">
        <v>0.0</v>
      </c>
      <c r="AH1228" s="27">
        <v>0.0</v>
      </c>
      <c r="AI1228" s="21">
        <v>0.0</v>
      </c>
      <c r="AJ1228" s="21">
        <v>0.0</v>
      </c>
    </row>
    <row r="1229" hidden="1">
      <c r="A1229" s="26"/>
      <c r="B1229" s="26"/>
      <c r="C1229" s="26"/>
      <c r="D1229" s="26"/>
      <c r="E1229" s="26"/>
      <c r="F1229" s="21">
        <v>0.0</v>
      </c>
      <c r="G1229" s="22">
        <v>0.0</v>
      </c>
      <c r="H1229" s="23"/>
      <c r="I1229" s="23">
        <v>0.1</v>
      </c>
      <c r="J1229" s="23">
        <v>0.0</v>
      </c>
      <c r="K1229" s="24">
        <v>0.0</v>
      </c>
      <c r="L1229" s="25">
        <v>0.0</v>
      </c>
      <c r="M1229" s="23">
        <v>0.0</v>
      </c>
      <c r="N1229" s="26"/>
      <c r="O1229" s="21">
        <v>0.0</v>
      </c>
      <c r="P1229" s="21">
        <v>0.0</v>
      </c>
      <c r="Q1229" s="25">
        <v>0.0</v>
      </c>
      <c r="R1229" s="23">
        <v>0.0</v>
      </c>
      <c r="S1229" s="27">
        <v>0.0</v>
      </c>
      <c r="T1229" s="21">
        <v>0.0</v>
      </c>
      <c r="U1229" s="21">
        <v>0.0</v>
      </c>
      <c r="V1229" s="25">
        <v>0.0</v>
      </c>
      <c r="W1229" s="23">
        <v>0.0</v>
      </c>
      <c r="X1229" s="23"/>
      <c r="Y1229" s="21">
        <v>0.0</v>
      </c>
      <c r="Z1229" s="21">
        <v>0.0</v>
      </c>
      <c r="AA1229" s="25">
        <v>0.0</v>
      </c>
      <c r="AB1229" s="23">
        <v>0.0</v>
      </c>
      <c r="AC1229" s="24">
        <v>0.0</v>
      </c>
      <c r="AD1229" s="21">
        <v>0.0</v>
      </c>
      <c r="AE1229" s="21">
        <v>0.0</v>
      </c>
      <c r="AF1229" s="25">
        <v>0.0</v>
      </c>
      <c r="AG1229" s="23">
        <v>0.0</v>
      </c>
      <c r="AH1229" s="27">
        <v>0.0</v>
      </c>
      <c r="AI1229" s="21">
        <v>0.0</v>
      </c>
      <c r="AJ1229" s="21">
        <v>0.0</v>
      </c>
    </row>
    <row r="1230" hidden="1">
      <c r="A1230" s="26"/>
      <c r="B1230" s="26"/>
      <c r="C1230" s="26"/>
      <c r="D1230" s="26"/>
      <c r="E1230" s="26"/>
      <c r="F1230" s="21">
        <v>0.0</v>
      </c>
      <c r="G1230" s="22">
        <v>0.0</v>
      </c>
      <c r="H1230" s="23"/>
      <c r="I1230" s="23">
        <v>0.1</v>
      </c>
      <c r="J1230" s="23">
        <v>0.0</v>
      </c>
      <c r="K1230" s="24">
        <v>0.0</v>
      </c>
      <c r="L1230" s="25">
        <v>0.0</v>
      </c>
      <c r="M1230" s="23">
        <v>0.0</v>
      </c>
      <c r="N1230" s="26"/>
      <c r="O1230" s="21">
        <v>0.0</v>
      </c>
      <c r="P1230" s="21">
        <v>0.0</v>
      </c>
      <c r="Q1230" s="25">
        <v>0.0</v>
      </c>
      <c r="R1230" s="23">
        <v>0.0</v>
      </c>
      <c r="S1230" s="27">
        <v>0.0</v>
      </c>
      <c r="T1230" s="21">
        <v>0.0</v>
      </c>
      <c r="U1230" s="21">
        <v>0.0</v>
      </c>
      <c r="V1230" s="25">
        <v>0.0</v>
      </c>
      <c r="W1230" s="23">
        <v>0.0</v>
      </c>
      <c r="X1230" s="23"/>
      <c r="Y1230" s="21">
        <v>0.0</v>
      </c>
      <c r="Z1230" s="21">
        <v>0.0</v>
      </c>
      <c r="AA1230" s="25">
        <v>0.0</v>
      </c>
      <c r="AB1230" s="23">
        <v>0.0</v>
      </c>
      <c r="AC1230" s="24">
        <v>0.0</v>
      </c>
      <c r="AD1230" s="21">
        <v>0.0</v>
      </c>
      <c r="AE1230" s="21">
        <v>0.0</v>
      </c>
      <c r="AF1230" s="25">
        <v>0.0</v>
      </c>
      <c r="AG1230" s="23">
        <v>0.0</v>
      </c>
      <c r="AH1230" s="27">
        <v>0.0</v>
      </c>
      <c r="AI1230" s="21">
        <v>0.0</v>
      </c>
      <c r="AJ1230" s="21">
        <v>0.0</v>
      </c>
    </row>
    <row r="1231" hidden="1">
      <c r="A1231" s="26"/>
      <c r="B1231" s="26"/>
      <c r="C1231" s="26"/>
      <c r="D1231" s="26"/>
      <c r="E1231" s="26"/>
      <c r="F1231" s="21">
        <v>0.0</v>
      </c>
      <c r="G1231" s="22">
        <v>0.0</v>
      </c>
      <c r="H1231" s="23"/>
      <c r="I1231" s="23">
        <v>0.1</v>
      </c>
      <c r="J1231" s="23">
        <v>0.0</v>
      </c>
      <c r="K1231" s="24">
        <v>0.0</v>
      </c>
      <c r="L1231" s="25">
        <v>0.0</v>
      </c>
      <c r="M1231" s="23">
        <v>0.0</v>
      </c>
      <c r="N1231" s="26"/>
      <c r="O1231" s="21">
        <v>0.0</v>
      </c>
      <c r="P1231" s="21">
        <v>0.0</v>
      </c>
      <c r="Q1231" s="25">
        <v>0.0</v>
      </c>
      <c r="R1231" s="23">
        <v>0.0</v>
      </c>
      <c r="S1231" s="27">
        <v>0.0</v>
      </c>
      <c r="T1231" s="21">
        <v>0.0</v>
      </c>
      <c r="U1231" s="21">
        <v>0.0</v>
      </c>
      <c r="V1231" s="25">
        <v>0.0</v>
      </c>
      <c r="W1231" s="23">
        <v>0.0</v>
      </c>
      <c r="X1231" s="23"/>
      <c r="Y1231" s="21">
        <v>0.0</v>
      </c>
      <c r="Z1231" s="21">
        <v>0.0</v>
      </c>
      <c r="AA1231" s="25">
        <v>0.0</v>
      </c>
      <c r="AB1231" s="23">
        <v>0.0</v>
      </c>
      <c r="AC1231" s="24">
        <v>0.0</v>
      </c>
      <c r="AD1231" s="21">
        <v>0.0</v>
      </c>
      <c r="AE1231" s="21">
        <v>0.0</v>
      </c>
      <c r="AF1231" s="25">
        <v>0.0</v>
      </c>
      <c r="AG1231" s="23">
        <v>0.0</v>
      </c>
      <c r="AH1231" s="27">
        <v>0.0</v>
      </c>
      <c r="AI1231" s="21">
        <v>0.0</v>
      </c>
      <c r="AJ1231" s="21">
        <v>0.0</v>
      </c>
    </row>
    <row r="1232" hidden="1">
      <c r="A1232" s="26"/>
      <c r="B1232" s="26"/>
      <c r="C1232" s="26"/>
      <c r="D1232" s="26"/>
      <c r="E1232" s="26"/>
      <c r="F1232" s="21">
        <v>0.0</v>
      </c>
      <c r="G1232" s="22">
        <v>0.0</v>
      </c>
      <c r="H1232" s="23"/>
      <c r="I1232" s="23">
        <v>0.1</v>
      </c>
      <c r="J1232" s="23">
        <v>0.0</v>
      </c>
      <c r="K1232" s="24">
        <v>0.0</v>
      </c>
      <c r="L1232" s="25">
        <v>0.0</v>
      </c>
      <c r="M1232" s="23">
        <v>0.0</v>
      </c>
      <c r="N1232" s="26"/>
      <c r="O1232" s="21">
        <v>0.0</v>
      </c>
      <c r="P1232" s="21">
        <v>0.0</v>
      </c>
      <c r="Q1232" s="25">
        <v>0.0</v>
      </c>
      <c r="R1232" s="23">
        <v>0.0</v>
      </c>
      <c r="S1232" s="27">
        <v>0.0</v>
      </c>
      <c r="T1232" s="21">
        <v>0.0</v>
      </c>
      <c r="U1232" s="21">
        <v>0.0</v>
      </c>
      <c r="V1232" s="25">
        <v>0.0</v>
      </c>
      <c r="W1232" s="23">
        <v>0.0</v>
      </c>
      <c r="X1232" s="23"/>
      <c r="Y1232" s="21">
        <v>0.0</v>
      </c>
      <c r="Z1232" s="21">
        <v>0.0</v>
      </c>
      <c r="AA1232" s="25">
        <v>0.0</v>
      </c>
      <c r="AB1232" s="23">
        <v>0.0</v>
      </c>
      <c r="AC1232" s="24">
        <v>0.0</v>
      </c>
      <c r="AD1232" s="21">
        <v>0.0</v>
      </c>
      <c r="AE1232" s="21">
        <v>0.0</v>
      </c>
      <c r="AF1232" s="25">
        <v>0.0</v>
      </c>
      <c r="AG1232" s="23">
        <v>0.0</v>
      </c>
      <c r="AH1232" s="27">
        <v>0.0</v>
      </c>
      <c r="AI1232" s="21">
        <v>0.0</v>
      </c>
      <c r="AJ1232" s="21">
        <v>0.0</v>
      </c>
    </row>
    <row r="1233" hidden="1">
      <c r="A1233" s="26"/>
      <c r="B1233" s="26"/>
      <c r="C1233" s="26"/>
      <c r="D1233" s="26"/>
      <c r="E1233" s="26"/>
      <c r="F1233" s="21">
        <v>0.0</v>
      </c>
      <c r="G1233" s="22">
        <v>0.0</v>
      </c>
      <c r="H1233" s="23"/>
      <c r="I1233" s="23">
        <v>0.1</v>
      </c>
      <c r="J1233" s="23">
        <v>0.0</v>
      </c>
      <c r="K1233" s="24">
        <v>0.0</v>
      </c>
      <c r="L1233" s="25">
        <v>0.0</v>
      </c>
      <c r="M1233" s="23">
        <v>0.0</v>
      </c>
      <c r="N1233" s="26"/>
      <c r="O1233" s="21">
        <v>0.0</v>
      </c>
      <c r="P1233" s="21">
        <v>0.0</v>
      </c>
      <c r="Q1233" s="25">
        <v>0.0</v>
      </c>
      <c r="R1233" s="23">
        <v>0.0</v>
      </c>
      <c r="S1233" s="27">
        <v>0.0</v>
      </c>
      <c r="T1233" s="21">
        <v>0.0</v>
      </c>
      <c r="U1233" s="21">
        <v>0.0</v>
      </c>
      <c r="V1233" s="25">
        <v>0.0</v>
      </c>
      <c r="W1233" s="23">
        <v>0.0</v>
      </c>
      <c r="X1233" s="23"/>
      <c r="Y1233" s="21">
        <v>0.0</v>
      </c>
      <c r="Z1233" s="21">
        <v>0.0</v>
      </c>
      <c r="AA1233" s="25">
        <v>0.0</v>
      </c>
      <c r="AB1233" s="23">
        <v>0.0</v>
      </c>
      <c r="AC1233" s="24">
        <v>0.0</v>
      </c>
      <c r="AD1233" s="21">
        <v>0.0</v>
      </c>
      <c r="AE1233" s="21">
        <v>0.0</v>
      </c>
      <c r="AF1233" s="25">
        <v>0.0</v>
      </c>
      <c r="AG1233" s="23">
        <v>0.0</v>
      </c>
      <c r="AH1233" s="27">
        <v>0.0</v>
      </c>
      <c r="AI1233" s="21">
        <v>0.0</v>
      </c>
      <c r="AJ1233" s="21">
        <v>0.0</v>
      </c>
    </row>
    <row r="1234" hidden="1">
      <c r="A1234" s="26"/>
      <c r="B1234" s="26"/>
      <c r="C1234" s="26"/>
      <c r="D1234" s="26"/>
      <c r="E1234" s="26"/>
      <c r="F1234" s="21">
        <v>0.0</v>
      </c>
      <c r="G1234" s="22">
        <v>0.0</v>
      </c>
      <c r="H1234" s="23"/>
      <c r="I1234" s="23">
        <v>0.1</v>
      </c>
      <c r="J1234" s="23">
        <v>0.0</v>
      </c>
      <c r="K1234" s="24">
        <v>0.0</v>
      </c>
      <c r="L1234" s="25">
        <v>0.0</v>
      </c>
      <c r="M1234" s="23">
        <v>0.0</v>
      </c>
      <c r="N1234" s="26"/>
      <c r="O1234" s="21">
        <v>0.0</v>
      </c>
      <c r="P1234" s="21">
        <v>0.0</v>
      </c>
      <c r="Q1234" s="25">
        <v>0.0</v>
      </c>
      <c r="R1234" s="23">
        <v>0.0</v>
      </c>
      <c r="S1234" s="27">
        <v>0.0</v>
      </c>
      <c r="T1234" s="21">
        <v>0.0</v>
      </c>
      <c r="U1234" s="21">
        <v>0.0</v>
      </c>
      <c r="V1234" s="25">
        <v>0.0</v>
      </c>
      <c r="W1234" s="23">
        <v>0.0</v>
      </c>
      <c r="X1234" s="23"/>
      <c r="Y1234" s="21">
        <v>0.0</v>
      </c>
      <c r="Z1234" s="21">
        <v>0.0</v>
      </c>
      <c r="AA1234" s="25">
        <v>0.0</v>
      </c>
      <c r="AB1234" s="23">
        <v>0.0</v>
      </c>
      <c r="AC1234" s="24">
        <v>0.0</v>
      </c>
      <c r="AD1234" s="21">
        <v>0.0</v>
      </c>
      <c r="AE1234" s="21">
        <v>0.0</v>
      </c>
      <c r="AF1234" s="25">
        <v>0.0</v>
      </c>
      <c r="AG1234" s="23">
        <v>0.0</v>
      </c>
      <c r="AH1234" s="27">
        <v>0.0</v>
      </c>
      <c r="AI1234" s="21">
        <v>0.0</v>
      </c>
      <c r="AJ1234" s="21">
        <v>0.0</v>
      </c>
    </row>
    <row r="1235" hidden="1">
      <c r="A1235" s="26"/>
      <c r="B1235" s="26"/>
      <c r="C1235" s="26"/>
      <c r="D1235" s="26"/>
      <c r="E1235" s="26"/>
      <c r="F1235" s="21">
        <v>0.0</v>
      </c>
      <c r="G1235" s="22">
        <v>0.0</v>
      </c>
      <c r="H1235" s="23"/>
      <c r="I1235" s="23">
        <v>0.1</v>
      </c>
      <c r="J1235" s="23">
        <v>0.0</v>
      </c>
      <c r="K1235" s="24">
        <v>0.0</v>
      </c>
      <c r="L1235" s="25">
        <v>0.0</v>
      </c>
      <c r="M1235" s="23">
        <v>0.0</v>
      </c>
      <c r="N1235" s="26"/>
      <c r="O1235" s="21">
        <v>0.0</v>
      </c>
      <c r="P1235" s="21">
        <v>0.0</v>
      </c>
      <c r="Q1235" s="25">
        <v>0.0</v>
      </c>
      <c r="R1235" s="23">
        <v>0.0</v>
      </c>
      <c r="S1235" s="27">
        <v>0.0</v>
      </c>
      <c r="T1235" s="21">
        <v>0.0</v>
      </c>
      <c r="U1235" s="21">
        <v>0.0</v>
      </c>
      <c r="V1235" s="25">
        <v>0.0</v>
      </c>
      <c r="W1235" s="23">
        <v>0.0</v>
      </c>
      <c r="X1235" s="23"/>
      <c r="Y1235" s="21">
        <v>0.0</v>
      </c>
      <c r="Z1235" s="21">
        <v>0.0</v>
      </c>
      <c r="AA1235" s="25">
        <v>0.0</v>
      </c>
      <c r="AB1235" s="23">
        <v>0.0</v>
      </c>
      <c r="AC1235" s="24">
        <v>0.0</v>
      </c>
      <c r="AD1235" s="21">
        <v>0.0</v>
      </c>
      <c r="AE1235" s="21">
        <v>0.0</v>
      </c>
      <c r="AF1235" s="25">
        <v>0.0</v>
      </c>
      <c r="AG1235" s="23">
        <v>0.0</v>
      </c>
      <c r="AH1235" s="27">
        <v>0.0</v>
      </c>
      <c r="AI1235" s="21">
        <v>0.0</v>
      </c>
      <c r="AJ1235" s="21">
        <v>0.0</v>
      </c>
    </row>
    <row r="1236" hidden="1">
      <c r="A1236" s="26"/>
      <c r="B1236" s="26"/>
      <c r="C1236" s="26"/>
      <c r="D1236" s="26"/>
      <c r="E1236" s="26"/>
      <c r="F1236" s="21">
        <v>0.0</v>
      </c>
      <c r="G1236" s="22">
        <v>0.0</v>
      </c>
      <c r="H1236" s="23"/>
      <c r="I1236" s="23">
        <v>0.1</v>
      </c>
      <c r="J1236" s="23">
        <v>0.0</v>
      </c>
      <c r="K1236" s="24">
        <v>0.0</v>
      </c>
      <c r="L1236" s="25">
        <v>0.0</v>
      </c>
      <c r="M1236" s="23">
        <v>0.0</v>
      </c>
      <c r="N1236" s="26"/>
      <c r="O1236" s="21">
        <v>0.0</v>
      </c>
      <c r="P1236" s="21">
        <v>0.0</v>
      </c>
      <c r="Q1236" s="25">
        <v>0.0</v>
      </c>
      <c r="R1236" s="23">
        <v>0.0</v>
      </c>
      <c r="S1236" s="27">
        <v>0.0</v>
      </c>
      <c r="T1236" s="21">
        <v>0.0</v>
      </c>
      <c r="U1236" s="21">
        <v>0.0</v>
      </c>
      <c r="V1236" s="25">
        <v>0.0</v>
      </c>
      <c r="W1236" s="23">
        <v>0.0</v>
      </c>
      <c r="X1236" s="23"/>
      <c r="Y1236" s="21">
        <v>0.0</v>
      </c>
      <c r="Z1236" s="21">
        <v>0.0</v>
      </c>
      <c r="AA1236" s="25">
        <v>0.0</v>
      </c>
      <c r="AB1236" s="23">
        <v>0.0</v>
      </c>
      <c r="AC1236" s="24">
        <v>0.0</v>
      </c>
      <c r="AD1236" s="21">
        <v>0.0</v>
      </c>
      <c r="AE1236" s="21">
        <v>0.0</v>
      </c>
      <c r="AF1236" s="25">
        <v>0.0</v>
      </c>
      <c r="AG1236" s="23">
        <v>0.0</v>
      </c>
      <c r="AH1236" s="27">
        <v>0.0</v>
      </c>
      <c r="AI1236" s="21">
        <v>0.0</v>
      </c>
      <c r="AJ1236" s="21">
        <v>0.0</v>
      </c>
    </row>
    <row r="1237" hidden="1">
      <c r="A1237" s="26"/>
      <c r="B1237" s="26"/>
      <c r="C1237" s="26"/>
      <c r="D1237" s="26"/>
      <c r="E1237" s="26"/>
      <c r="F1237" s="21">
        <v>0.0</v>
      </c>
      <c r="G1237" s="22">
        <v>0.0</v>
      </c>
      <c r="H1237" s="23"/>
      <c r="I1237" s="23">
        <v>0.1</v>
      </c>
      <c r="J1237" s="23">
        <v>0.0</v>
      </c>
      <c r="K1237" s="24">
        <v>0.0</v>
      </c>
      <c r="L1237" s="25">
        <v>0.0</v>
      </c>
      <c r="M1237" s="23">
        <v>0.0</v>
      </c>
      <c r="N1237" s="26"/>
      <c r="O1237" s="21">
        <v>0.0</v>
      </c>
      <c r="P1237" s="21">
        <v>0.0</v>
      </c>
      <c r="Q1237" s="25">
        <v>0.0</v>
      </c>
      <c r="R1237" s="23">
        <v>0.0</v>
      </c>
      <c r="S1237" s="27">
        <v>0.0</v>
      </c>
      <c r="T1237" s="21">
        <v>0.0</v>
      </c>
      <c r="U1237" s="21">
        <v>0.0</v>
      </c>
      <c r="V1237" s="25">
        <v>0.0</v>
      </c>
      <c r="W1237" s="23">
        <v>0.0</v>
      </c>
      <c r="X1237" s="23"/>
      <c r="Y1237" s="21">
        <v>0.0</v>
      </c>
      <c r="Z1237" s="21">
        <v>0.0</v>
      </c>
      <c r="AA1237" s="25">
        <v>0.0</v>
      </c>
      <c r="AB1237" s="23">
        <v>0.0</v>
      </c>
      <c r="AC1237" s="24">
        <v>0.0</v>
      </c>
      <c r="AD1237" s="21">
        <v>0.0</v>
      </c>
      <c r="AE1237" s="21">
        <v>0.0</v>
      </c>
      <c r="AF1237" s="25">
        <v>0.0</v>
      </c>
      <c r="AG1237" s="23">
        <v>0.0</v>
      </c>
      <c r="AH1237" s="27">
        <v>0.0</v>
      </c>
      <c r="AI1237" s="21">
        <v>0.0</v>
      </c>
      <c r="AJ1237" s="21">
        <v>0.0</v>
      </c>
    </row>
    <row r="1238" hidden="1">
      <c r="A1238" s="26"/>
      <c r="B1238" s="26"/>
      <c r="C1238" s="26"/>
      <c r="D1238" s="26"/>
      <c r="E1238" s="26"/>
      <c r="F1238" s="21">
        <v>0.0</v>
      </c>
      <c r="G1238" s="22">
        <v>0.0</v>
      </c>
      <c r="H1238" s="23"/>
      <c r="I1238" s="23">
        <v>0.1</v>
      </c>
      <c r="J1238" s="23">
        <v>0.0</v>
      </c>
      <c r="K1238" s="24">
        <v>0.0</v>
      </c>
      <c r="L1238" s="25">
        <v>0.0</v>
      </c>
      <c r="M1238" s="23">
        <v>0.0</v>
      </c>
      <c r="N1238" s="26"/>
      <c r="O1238" s="21">
        <v>0.0</v>
      </c>
      <c r="P1238" s="21">
        <v>0.0</v>
      </c>
      <c r="Q1238" s="25">
        <v>0.0</v>
      </c>
      <c r="R1238" s="23">
        <v>0.0</v>
      </c>
      <c r="S1238" s="27">
        <v>0.0</v>
      </c>
      <c r="T1238" s="21">
        <v>0.0</v>
      </c>
      <c r="U1238" s="21">
        <v>0.0</v>
      </c>
      <c r="V1238" s="25">
        <v>0.0</v>
      </c>
      <c r="W1238" s="23">
        <v>0.0</v>
      </c>
      <c r="X1238" s="23"/>
      <c r="Y1238" s="21">
        <v>0.0</v>
      </c>
      <c r="Z1238" s="21">
        <v>0.0</v>
      </c>
      <c r="AA1238" s="25">
        <v>0.0</v>
      </c>
      <c r="AB1238" s="23">
        <v>0.0</v>
      </c>
      <c r="AC1238" s="24">
        <v>0.0</v>
      </c>
      <c r="AD1238" s="21">
        <v>0.0</v>
      </c>
      <c r="AE1238" s="21">
        <v>0.0</v>
      </c>
      <c r="AF1238" s="25">
        <v>0.0</v>
      </c>
      <c r="AG1238" s="23">
        <v>0.0</v>
      </c>
      <c r="AH1238" s="27">
        <v>0.0</v>
      </c>
      <c r="AI1238" s="21">
        <v>0.0</v>
      </c>
      <c r="AJ1238" s="21">
        <v>0.0</v>
      </c>
    </row>
    <row r="1239" hidden="1">
      <c r="A1239" s="26"/>
      <c r="B1239" s="26"/>
      <c r="C1239" s="26"/>
      <c r="D1239" s="26"/>
      <c r="E1239" s="26"/>
      <c r="F1239" s="21">
        <v>0.0</v>
      </c>
      <c r="G1239" s="22">
        <v>0.0</v>
      </c>
      <c r="H1239" s="23"/>
      <c r="I1239" s="23">
        <v>0.1</v>
      </c>
      <c r="J1239" s="23">
        <v>0.0</v>
      </c>
      <c r="K1239" s="24">
        <v>0.0</v>
      </c>
      <c r="L1239" s="25">
        <v>0.0</v>
      </c>
      <c r="M1239" s="23">
        <v>0.0</v>
      </c>
      <c r="N1239" s="26"/>
      <c r="O1239" s="21">
        <v>0.0</v>
      </c>
      <c r="P1239" s="21">
        <v>0.0</v>
      </c>
      <c r="Q1239" s="25">
        <v>0.0</v>
      </c>
      <c r="R1239" s="23">
        <v>0.0</v>
      </c>
      <c r="S1239" s="27">
        <v>0.0</v>
      </c>
      <c r="T1239" s="21">
        <v>0.0</v>
      </c>
      <c r="U1239" s="21">
        <v>0.0</v>
      </c>
      <c r="V1239" s="25">
        <v>0.0</v>
      </c>
      <c r="W1239" s="23">
        <v>0.0</v>
      </c>
      <c r="X1239" s="23"/>
      <c r="Y1239" s="21">
        <v>0.0</v>
      </c>
      <c r="Z1239" s="21">
        <v>0.0</v>
      </c>
      <c r="AA1239" s="25">
        <v>0.0</v>
      </c>
      <c r="AB1239" s="23">
        <v>0.0</v>
      </c>
      <c r="AC1239" s="24">
        <v>0.0</v>
      </c>
      <c r="AD1239" s="21">
        <v>0.0</v>
      </c>
      <c r="AE1239" s="21">
        <v>0.0</v>
      </c>
      <c r="AF1239" s="25">
        <v>0.0</v>
      </c>
      <c r="AG1239" s="23">
        <v>0.0</v>
      </c>
      <c r="AH1239" s="27">
        <v>0.0</v>
      </c>
      <c r="AI1239" s="21">
        <v>0.0</v>
      </c>
      <c r="AJ1239" s="21">
        <v>0.0</v>
      </c>
    </row>
    <row r="1240" hidden="1">
      <c r="A1240" s="26"/>
      <c r="B1240" s="26"/>
      <c r="C1240" s="26"/>
      <c r="D1240" s="26"/>
      <c r="E1240" s="26"/>
      <c r="F1240" s="21">
        <v>0.0</v>
      </c>
      <c r="G1240" s="22">
        <v>0.0</v>
      </c>
      <c r="H1240" s="23"/>
      <c r="I1240" s="23">
        <v>0.1</v>
      </c>
      <c r="J1240" s="23">
        <v>0.0</v>
      </c>
      <c r="K1240" s="24">
        <v>0.0</v>
      </c>
      <c r="L1240" s="25">
        <v>0.0</v>
      </c>
      <c r="M1240" s="23">
        <v>0.0</v>
      </c>
      <c r="N1240" s="26"/>
      <c r="O1240" s="21">
        <v>0.0</v>
      </c>
      <c r="P1240" s="21">
        <v>0.0</v>
      </c>
      <c r="Q1240" s="25">
        <v>0.0</v>
      </c>
      <c r="R1240" s="23">
        <v>0.0</v>
      </c>
      <c r="S1240" s="27">
        <v>0.0</v>
      </c>
      <c r="T1240" s="21">
        <v>0.0</v>
      </c>
      <c r="U1240" s="21">
        <v>0.0</v>
      </c>
      <c r="V1240" s="25">
        <v>0.0</v>
      </c>
      <c r="W1240" s="23">
        <v>0.0</v>
      </c>
      <c r="X1240" s="23"/>
      <c r="Y1240" s="21">
        <v>0.0</v>
      </c>
      <c r="Z1240" s="21">
        <v>0.0</v>
      </c>
      <c r="AA1240" s="25">
        <v>0.0</v>
      </c>
      <c r="AB1240" s="23">
        <v>0.0</v>
      </c>
      <c r="AC1240" s="24">
        <v>0.0</v>
      </c>
      <c r="AD1240" s="21">
        <v>0.0</v>
      </c>
      <c r="AE1240" s="21">
        <v>0.0</v>
      </c>
      <c r="AF1240" s="25">
        <v>0.0</v>
      </c>
      <c r="AG1240" s="23">
        <v>0.0</v>
      </c>
      <c r="AH1240" s="27">
        <v>0.0</v>
      </c>
      <c r="AI1240" s="21">
        <v>0.0</v>
      </c>
      <c r="AJ1240" s="21">
        <v>0.0</v>
      </c>
    </row>
    <row r="1241" hidden="1">
      <c r="A1241" s="26"/>
      <c r="B1241" s="26"/>
      <c r="C1241" s="26"/>
      <c r="D1241" s="26"/>
      <c r="E1241" s="26"/>
      <c r="F1241" s="21">
        <v>0.0</v>
      </c>
      <c r="G1241" s="22">
        <v>0.0</v>
      </c>
      <c r="H1241" s="23"/>
      <c r="I1241" s="23">
        <v>0.1</v>
      </c>
      <c r="J1241" s="23">
        <v>0.0</v>
      </c>
      <c r="K1241" s="24">
        <v>0.0</v>
      </c>
      <c r="L1241" s="25">
        <v>0.0</v>
      </c>
      <c r="M1241" s="23">
        <v>0.0</v>
      </c>
      <c r="N1241" s="26"/>
      <c r="O1241" s="21">
        <v>0.0</v>
      </c>
      <c r="P1241" s="21">
        <v>0.0</v>
      </c>
      <c r="Q1241" s="25">
        <v>0.0</v>
      </c>
      <c r="R1241" s="23">
        <v>0.0</v>
      </c>
      <c r="S1241" s="27">
        <v>0.0</v>
      </c>
      <c r="T1241" s="21">
        <v>0.0</v>
      </c>
      <c r="U1241" s="21">
        <v>0.0</v>
      </c>
      <c r="V1241" s="25">
        <v>0.0</v>
      </c>
      <c r="W1241" s="23">
        <v>0.0</v>
      </c>
      <c r="X1241" s="23"/>
      <c r="Y1241" s="21">
        <v>0.0</v>
      </c>
      <c r="Z1241" s="21">
        <v>0.0</v>
      </c>
      <c r="AA1241" s="25">
        <v>0.0</v>
      </c>
      <c r="AB1241" s="23">
        <v>0.0</v>
      </c>
      <c r="AC1241" s="24">
        <v>0.0</v>
      </c>
      <c r="AD1241" s="21">
        <v>0.0</v>
      </c>
      <c r="AE1241" s="21">
        <v>0.0</v>
      </c>
      <c r="AF1241" s="25">
        <v>0.0</v>
      </c>
      <c r="AG1241" s="23">
        <v>0.0</v>
      </c>
      <c r="AH1241" s="27">
        <v>0.0</v>
      </c>
      <c r="AI1241" s="21">
        <v>0.0</v>
      </c>
      <c r="AJ1241" s="21">
        <v>0.0</v>
      </c>
    </row>
    <row r="1242" hidden="1">
      <c r="A1242" s="26"/>
      <c r="B1242" s="26"/>
      <c r="C1242" s="26"/>
      <c r="D1242" s="26"/>
      <c r="E1242" s="26"/>
      <c r="F1242" s="21">
        <v>0.0</v>
      </c>
      <c r="G1242" s="22">
        <v>0.0</v>
      </c>
      <c r="H1242" s="23"/>
      <c r="I1242" s="23">
        <v>0.1</v>
      </c>
      <c r="J1242" s="23">
        <v>0.0</v>
      </c>
      <c r="K1242" s="24">
        <v>0.0</v>
      </c>
      <c r="L1242" s="25">
        <v>0.0</v>
      </c>
      <c r="M1242" s="23">
        <v>0.0</v>
      </c>
      <c r="N1242" s="26"/>
      <c r="O1242" s="21">
        <v>0.0</v>
      </c>
      <c r="P1242" s="21">
        <v>0.0</v>
      </c>
      <c r="Q1242" s="25">
        <v>0.0</v>
      </c>
      <c r="R1242" s="23">
        <v>0.0</v>
      </c>
      <c r="S1242" s="27">
        <v>0.0</v>
      </c>
      <c r="T1242" s="21">
        <v>0.0</v>
      </c>
      <c r="U1242" s="21">
        <v>0.0</v>
      </c>
      <c r="V1242" s="25">
        <v>0.0</v>
      </c>
      <c r="W1242" s="23">
        <v>0.0</v>
      </c>
      <c r="X1242" s="23"/>
      <c r="Y1242" s="21">
        <v>0.0</v>
      </c>
      <c r="Z1242" s="21">
        <v>0.0</v>
      </c>
      <c r="AA1242" s="25">
        <v>0.0</v>
      </c>
      <c r="AB1242" s="23">
        <v>0.0</v>
      </c>
      <c r="AC1242" s="24">
        <v>0.0</v>
      </c>
      <c r="AD1242" s="21">
        <v>0.0</v>
      </c>
      <c r="AE1242" s="21">
        <v>0.0</v>
      </c>
      <c r="AF1242" s="25">
        <v>0.0</v>
      </c>
      <c r="AG1242" s="23">
        <v>0.0</v>
      </c>
      <c r="AH1242" s="27">
        <v>0.0</v>
      </c>
      <c r="AI1242" s="21">
        <v>0.0</v>
      </c>
      <c r="AJ1242" s="21">
        <v>0.0</v>
      </c>
    </row>
    <row r="1243" hidden="1">
      <c r="A1243" s="26"/>
      <c r="B1243" s="26"/>
      <c r="C1243" s="26"/>
      <c r="D1243" s="26"/>
      <c r="E1243" s="26"/>
      <c r="F1243" s="21">
        <v>0.0</v>
      </c>
      <c r="G1243" s="22">
        <v>0.0</v>
      </c>
      <c r="H1243" s="23"/>
      <c r="I1243" s="23">
        <v>0.1</v>
      </c>
      <c r="J1243" s="23">
        <v>0.0</v>
      </c>
      <c r="K1243" s="24">
        <v>0.0</v>
      </c>
      <c r="L1243" s="25">
        <v>0.0</v>
      </c>
      <c r="M1243" s="23">
        <v>0.0</v>
      </c>
      <c r="N1243" s="26"/>
      <c r="O1243" s="21">
        <v>0.0</v>
      </c>
      <c r="P1243" s="21">
        <v>0.0</v>
      </c>
      <c r="Q1243" s="25">
        <v>0.0</v>
      </c>
      <c r="R1243" s="23">
        <v>0.0</v>
      </c>
      <c r="S1243" s="27">
        <v>0.0</v>
      </c>
      <c r="T1243" s="21">
        <v>0.0</v>
      </c>
      <c r="U1243" s="21">
        <v>0.0</v>
      </c>
      <c r="V1243" s="25">
        <v>0.0</v>
      </c>
      <c r="W1243" s="23">
        <v>0.0</v>
      </c>
      <c r="X1243" s="23"/>
      <c r="Y1243" s="21">
        <v>0.0</v>
      </c>
      <c r="Z1243" s="21">
        <v>0.0</v>
      </c>
      <c r="AA1243" s="25">
        <v>0.0</v>
      </c>
      <c r="AB1243" s="23">
        <v>0.0</v>
      </c>
      <c r="AC1243" s="24">
        <v>0.0</v>
      </c>
      <c r="AD1243" s="21">
        <v>0.0</v>
      </c>
      <c r="AE1243" s="21">
        <v>0.0</v>
      </c>
      <c r="AF1243" s="25">
        <v>0.0</v>
      </c>
      <c r="AG1243" s="23">
        <v>0.0</v>
      </c>
      <c r="AH1243" s="27">
        <v>0.0</v>
      </c>
      <c r="AI1243" s="21">
        <v>0.0</v>
      </c>
      <c r="AJ1243" s="21">
        <v>0.0</v>
      </c>
    </row>
    <row r="1244" hidden="1">
      <c r="A1244" s="26"/>
      <c r="B1244" s="26"/>
      <c r="C1244" s="26"/>
      <c r="D1244" s="26"/>
      <c r="E1244" s="26"/>
      <c r="F1244" s="21">
        <v>0.0</v>
      </c>
      <c r="G1244" s="22">
        <v>0.0</v>
      </c>
      <c r="H1244" s="23"/>
      <c r="I1244" s="23">
        <v>0.1</v>
      </c>
      <c r="J1244" s="23">
        <v>0.0</v>
      </c>
      <c r="K1244" s="24">
        <v>0.0</v>
      </c>
      <c r="L1244" s="25">
        <v>0.0</v>
      </c>
      <c r="M1244" s="23">
        <v>0.0</v>
      </c>
      <c r="N1244" s="26"/>
      <c r="O1244" s="21">
        <v>0.0</v>
      </c>
      <c r="P1244" s="21">
        <v>0.0</v>
      </c>
      <c r="Q1244" s="25">
        <v>0.0</v>
      </c>
      <c r="R1244" s="23">
        <v>0.0</v>
      </c>
      <c r="S1244" s="27">
        <v>0.0</v>
      </c>
      <c r="T1244" s="21">
        <v>0.0</v>
      </c>
      <c r="U1244" s="21">
        <v>0.0</v>
      </c>
      <c r="V1244" s="25">
        <v>0.0</v>
      </c>
      <c r="W1244" s="23">
        <v>0.0</v>
      </c>
      <c r="X1244" s="23"/>
      <c r="Y1244" s="21">
        <v>0.0</v>
      </c>
      <c r="Z1244" s="21">
        <v>0.0</v>
      </c>
      <c r="AA1244" s="25">
        <v>0.0</v>
      </c>
      <c r="AB1244" s="23">
        <v>0.0</v>
      </c>
      <c r="AC1244" s="24">
        <v>0.0</v>
      </c>
      <c r="AD1244" s="21">
        <v>0.0</v>
      </c>
      <c r="AE1244" s="21">
        <v>0.0</v>
      </c>
      <c r="AF1244" s="25">
        <v>0.0</v>
      </c>
      <c r="AG1244" s="23">
        <v>0.0</v>
      </c>
      <c r="AH1244" s="27">
        <v>0.0</v>
      </c>
      <c r="AI1244" s="21">
        <v>0.0</v>
      </c>
      <c r="AJ1244" s="21">
        <v>0.0</v>
      </c>
    </row>
    <row r="1245" hidden="1">
      <c r="A1245" s="26"/>
      <c r="B1245" s="26"/>
      <c r="C1245" s="26"/>
      <c r="D1245" s="26"/>
      <c r="E1245" s="26"/>
      <c r="F1245" s="21">
        <v>0.0</v>
      </c>
      <c r="G1245" s="22">
        <v>0.0</v>
      </c>
      <c r="H1245" s="23"/>
      <c r="I1245" s="23">
        <v>0.1</v>
      </c>
      <c r="J1245" s="23">
        <v>0.0</v>
      </c>
      <c r="K1245" s="24">
        <v>0.0</v>
      </c>
      <c r="L1245" s="25">
        <v>0.0</v>
      </c>
      <c r="M1245" s="23">
        <v>0.0</v>
      </c>
      <c r="N1245" s="26"/>
      <c r="O1245" s="21">
        <v>0.0</v>
      </c>
      <c r="P1245" s="21">
        <v>0.0</v>
      </c>
      <c r="Q1245" s="25">
        <v>0.0</v>
      </c>
      <c r="R1245" s="23">
        <v>0.0</v>
      </c>
      <c r="S1245" s="27">
        <v>0.0</v>
      </c>
      <c r="T1245" s="21">
        <v>0.0</v>
      </c>
      <c r="U1245" s="21">
        <v>0.0</v>
      </c>
      <c r="V1245" s="25">
        <v>0.0</v>
      </c>
      <c r="W1245" s="23">
        <v>0.0</v>
      </c>
      <c r="X1245" s="23"/>
      <c r="Y1245" s="21">
        <v>0.0</v>
      </c>
      <c r="Z1245" s="21">
        <v>0.0</v>
      </c>
      <c r="AA1245" s="25">
        <v>0.0</v>
      </c>
      <c r="AB1245" s="23">
        <v>0.0</v>
      </c>
      <c r="AC1245" s="24">
        <v>0.0</v>
      </c>
      <c r="AD1245" s="21">
        <v>0.0</v>
      </c>
      <c r="AE1245" s="21">
        <v>0.0</v>
      </c>
      <c r="AF1245" s="25">
        <v>0.0</v>
      </c>
      <c r="AG1245" s="23">
        <v>0.0</v>
      </c>
      <c r="AH1245" s="27">
        <v>0.0</v>
      </c>
      <c r="AI1245" s="21">
        <v>0.0</v>
      </c>
      <c r="AJ1245" s="21">
        <v>0.0</v>
      </c>
    </row>
    <row r="1246" hidden="1">
      <c r="A1246" s="26"/>
      <c r="B1246" s="26"/>
      <c r="C1246" s="26"/>
      <c r="D1246" s="26"/>
      <c r="E1246" s="26"/>
      <c r="F1246" s="21">
        <v>0.0</v>
      </c>
      <c r="G1246" s="22">
        <v>0.0</v>
      </c>
      <c r="H1246" s="23"/>
      <c r="I1246" s="23">
        <v>0.1</v>
      </c>
      <c r="J1246" s="23">
        <v>0.0</v>
      </c>
      <c r="K1246" s="24">
        <v>0.0</v>
      </c>
      <c r="L1246" s="25">
        <v>0.0</v>
      </c>
      <c r="M1246" s="23">
        <v>0.0</v>
      </c>
      <c r="N1246" s="26"/>
      <c r="O1246" s="21">
        <v>0.0</v>
      </c>
      <c r="P1246" s="21">
        <v>0.0</v>
      </c>
      <c r="Q1246" s="25">
        <v>0.0</v>
      </c>
      <c r="R1246" s="23">
        <v>0.0</v>
      </c>
      <c r="S1246" s="27">
        <v>0.0</v>
      </c>
      <c r="T1246" s="21">
        <v>0.0</v>
      </c>
      <c r="U1246" s="21">
        <v>0.0</v>
      </c>
      <c r="V1246" s="25">
        <v>0.0</v>
      </c>
      <c r="W1246" s="23">
        <v>0.0</v>
      </c>
      <c r="X1246" s="23"/>
      <c r="Y1246" s="21">
        <v>0.0</v>
      </c>
      <c r="Z1246" s="21">
        <v>0.0</v>
      </c>
      <c r="AA1246" s="25">
        <v>0.0</v>
      </c>
      <c r="AB1246" s="23">
        <v>0.0</v>
      </c>
      <c r="AC1246" s="24">
        <v>0.0</v>
      </c>
      <c r="AD1246" s="21">
        <v>0.0</v>
      </c>
      <c r="AE1246" s="21">
        <v>0.0</v>
      </c>
      <c r="AF1246" s="25">
        <v>0.0</v>
      </c>
      <c r="AG1246" s="23">
        <v>0.0</v>
      </c>
      <c r="AH1246" s="27">
        <v>0.0</v>
      </c>
      <c r="AI1246" s="21">
        <v>0.0</v>
      </c>
      <c r="AJ1246" s="21">
        <v>0.0</v>
      </c>
    </row>
    <row r="1247" hidden="1">
      <c r="A1247" s="26"/>
      <c r="B1247" s="26"/>
      <c r="C1247" s="26"/>
      <c r="D1247" s="26"/>
      <c r="E1247" s="26"/>
      <c r="F1247" s="21">
        <v>0.0</v>
      </c>
      <c r="G1247" s="22">
        <v>0.0</v>
      </c>
      <c r="H1247" s="23"/>
      <c r="I1247" s="23">
        <v>0.1</v>
      </c>
      <c r="J1247" s="23">
        <v>0.0</v>
      </c>
      <c r="K1247" s="24">
        <v>0.0</v>
      </c>
      <c r="L1247" s="25">
        <v>0.0</v>
      </c>
      <c r="M1247" s="23">
        <v>0.0</v>
      </c>
      <c r="N1247" s="26"/>
      <c r="O1247" s="21">
        <v>0.0</v>
      </c>
      <c r="P1247" s="21">
        <v>0.0</v>
      </c>
      <c r="Q1247" s="25">
        <v>0.0</v>
      </c>
      <c r="R1247" s="23">
        <v>0.0</v>
      </c>
      <c r="S1247" s="27">
        <v>0.0</v>
      </c>
      <c r="T1247" s="21">
        <v>0.0</v>
      </c>
      <c r="U1247" s="21">
        <v>0.0</v>
      </c>
      <c r="V1247" s="25">
        <v>0.0</v>
      </c>
      <c r="W1247" s="23">
        <v>0.0</v>
      </c>
      <c r="X1247" s="23"/>
      <c r="Y1247" s="21">
        <v>0.0</v>
      </c>
      <c r="Z1247" s="21">
        <v>0.0</v>
      </c>
      <c r="AA1247" s="25">
        <v>0.0</v>
      </c>
      <c r="AB1247" s="23">
        <v>0.0</v>
      </c>
      <c r="AC1247" s="24">
        <v>0.0</v>
      </c>
      <c r="AD1247" s="21">
        <v>0.0</v>
      </c>
      <c r="AE1247" s="21">
        <v>0.0</v>
      </c>
      <c r="AF1247" s="25">
        <v>0.0</v>
      </c>
      <c r="AG1247" s="23">
        <v>0.0</v>
      </c>
      <c r="AH1247" s="27">
        <v>0.0</v>
      </c>
      <c r="AI1247" s="21">
        <v>0.0</v>
      </c>
      <c r="AJ1247" s="21">
        <v>0.0</v>
      </c>
    </row>
    <row r="1248" hidden="1">
      <c r="A1248" s="26"/>
      <c r="B1248" s="26"/>
      <c r="C1248" s="26"/>
      <c r="D1248" s="26"/>
      <c r="E1248" s="26"/>
      <c r="F1248" s="21">
        <v>0.0</v>
      </c>
      <c r="G1248" s="22">
        <v>0.0</v>
      </c>
      <c r="H1248" s="23"/>
      <c r="I1248" s="23">
        <v>0.1</v>
      </c>
      <c r="J1248" s="23">
        <v>0.0</v>
      </c>
      <c r="K1248" s="24">
        <v>0.0</v>
      </c>
      <c r="L1248" s="25">
        <v>0.0</v>
      </c>
      <c r="M1248" s="23">
        <v>0.0</v>
      </c>
      <c r="N1248" s="26"/>
      <c r="O1248" s="21">
        <v>0.0</v>
      </c>
      <c r="P1248" s="21">
        <v>0.0</v>
      </c>
      <c r="Q1248" s="25">
        <v>0.0</v>
      </c>
      <c r="R1248" s="23">
        <v>0.0</v>
      </c>
      <c r="S1248" s="27">
        <v>0.0</v>
      </c>
      <c r="T1248" s="21">
        <v>0.0</v>
      </c>
      <c r="U1248" s="21">
        <v>0.0</v>
      </c>
      <c r="V1248" s="25">
        <v>0.0</v>
      </c>
      <c r="W1248" s="23">
        <v>0.0</v>
      </c>
      <c r="X1248" s="23"/>
      <c r="Y1248" s="21">
        <v>0.0</v>
      </c>
      <c r="Z1248" s="21">
        <v>0.0</v>
      </c>
      <c r="AA1248" s="25">
        <v>0.0</v>
      </c>
      <c r="AB1248" s="23">
        <v>0.0</v>
      </c>
      <c r="AC1248" s="24">
        <v>0.0</v>
      </c>
      <c r="AD1248" s="21">
        <v>0.0</v>
      </c>
      <c r="AE1248" s="21">
        <v>0.0</v>
      </c>
      <c r="AF1248" s="25">
        <v>0.0</v>
      </c>
      <c r="AG1248" s="23">
        <v>0.0</v>
      </c>
      <c r="AH1248" s="27">
        <v>0.0</v>
      </c>
      <c r="AI1248" s="21">
        <v>0.0</v>
      </c>
      <c r="AJ1248" s="21">
        <v>0.0</v>
      </c>
    </row>
    <row r="1249" hidden="1">
      <c r="A1249" s="26"/>
      <c r="B1249" s="26"/>
      <c r="C1249" s="26"/>
      <c r="D1249" s="26"/>
      <c r="E1249" s="26"/>
      <c r="F1249" s="21">
        <v>0.0</v>
      </c>
      <c r="G1249" s="22">
        <v>0.0</v>
      </c>
      <c r="H1249" s="23"/>
      <c r="I1249" s="23">
        <v>0.1</v>
      </c>
      <c r="J1249" s="23">
        <v>0.0</v>
      </c>
      <c r="K1249" s="24">
        <v>0.0</v>
      </c>
      <c r="L1249" s="25">
        <v>0.0</v>
      </c>
      <c r="M1249" s="23">
        <v>0.0</v>
      </c>
      <c r="N1249" s="26"/>
      <c r="O1249" s="21">
        <v>0.0</v>
      </c>
      <c r="P1249" s="21">
        <v>0.0</v>
      </c>
      <c r="Q1249" s="25">
        <v>0.0</v>
      </c>
      <c r="R1249" s="23">
        <v>0.0</v>
      </c>
      <c r="S1249" s="27">
        <v>0.0</v>
      </c>
      <c r="T1249" s="21">
        <v>0.0</v>
      </c>
      <c r="U1249" s="21">
        <v>0.0</v>
      </c>
      <c r="V1249" s="25">
        <v>0.0</v>
      </c>
      <c r="W1249" s="23">
        <v>0.0</v>
      </c>
      <c r="X1249" s="23"/>
      <c r="Y1249" s="21">
        <v>0.0</v>
      </c>
      <c r="Z1249" s="21">
        <v>0.0</v>
      </c>
      <c r="AA1249" s="25">
        <v>0.0</v>
      </c>
      <c r="AB1249" s="23">
        <v>0.0</v>
      </c>
      <c r="AC1249" s="24">
        <v>0.0</v>
      </c>
      <c r="AD1249" s="21">
        <v>0.0</v>
      </c>
      <c r="AE1249" s="21">
        <v>0.0</v>
      </c>
      <c r="AF1249" s="25">
        <v>0.0</v>
      </c>
      <c r="AG1249" s="23">
        <v>0.0</v>
      </c>
      <c r="AH1249" s="27">
        <v>0.0</v>
      </c>
      <c r="AI1249" s="21">
        <v>0.0</v>
      </c>
      <c r="AJ1249" s="21">
        <v>0.0</v>
      </c>
    </row>
    <row r="1250" hidden="1">
      <c r="A1250" s="26"/>
      <c r="B1250" s="26"/>
      <c r="C1250" s="26"/>
      <c r="D1250" s="26"/>
      <c r="E1250" s="26"/>
      <c r="F1250" s="21">
        <v>0.0</v>
      </c>
      <c r="G1250" s="22">
        <v>0.0</v>
      </c>
      <c r="H1250" s="23"/>
      <c r="I1250" s="23">
        <v>0.1</v>
      </c>
      <c r="J1250" s="23">
        <v>0.0</v>
      </c>
      <c r="K1250" s="24">
        <v>0.0</v>
      </c>
      <c r="L1250" s="25">
        <v>0.0</v>
      </c>
      <c r="M1250" s="23">
        <v>0.0</v>
      </c>
      <c r="N1250" s="26"/>
      <c r="O1250" s="21">
        <v>0.0</v>
      </c>
      <c r="P1250" s="21">
        <v>0.0</v>
      </c>
      <c r="Q1250" s="25">
        <v>0.0</v>
      </c>
      <c r="R1250" s="23">
        <v>0.0</v>
      </c>
      <c r="S1250" s="27">
        <v>0.0</v>
      </c>
      <c r="T1250" s="21">
        <v>0.0</v>
      </c>
      <c r="U1250" s="21">
        <v>0.0</v>
      </c>
      <c r="V1250" s="25">
        <v>0.0</v>
      </c>
      <c r="W1250" s="23">
        <v>0.0</v>
      </c>
      <c r="X1250" s="23"/>
      <c r="Y1250" s="21">
        <v>0.0</v>
      </c>
      <c r="Z1250" s="21">
        <v>0.0</v>
      </c>
      <c r="AA1250" s="25">
        <v>0.0</v>
      </c>
      <c r="AB1250" s="23">
        <v>0.0</v>
      </c>
      <c r="AC1250" s="24">
        <v>0.0</v>
      </c>
      <c r="AD1250" s="21">
        <v>0.0</v>
      </c>
      <c r="AE1250" s="21">
        <v>0.0</v>
      </c>
      <c r="AF1250" s="25">
        <v>0.0</v>
      </c>
      <c r="AG1250" s="23">
        <v>0.0</v>
      </c>
      <c r="AH1250" s="27">
        <v>0.0</v>
      </c>
      <c r="AI1250" s="21">
        <v>0.0</v>
      </c>
      <c r="AJ1250" s="21">
        <v>0.0</v>
      </c>
    </row>
    <row r="1251" hidden="1">
      <c r="A1251" s="26"/>
      <c r="B1251" s="26"/>
      <c r="C1251" s="26"/>
      <c r="D1251" s="26"/>
      <c r="E1251" s="26"/>
      <c r="F1251" s="21">
        <v>0.0</v>
      </c>
      <c r="G1251" s="22">
        <v>0.0</v>
      </c>
      <c r="H1251" s="23"/>
      <c r="I1251" s="23">
        <v>0.1</v>
      </c>
      <c r="J1251" s="23">
        <v>0.0</v>
      </c>
      <c r="K1251" s="24">
        <v>0.0</v>
      </c>
      <c r="L1251" s="25">
        <v>0.0</v>
      </c>
      <c r="M1251" s="23">
        <v>0.0</v>
      </c>
      <c r="N1251" s="26"/>
      <c r="O1251" s="21">
        <v>0.0</v>
      </c>
      <c r="P1251" s="21">
        <v>0.0</v>
      </c>
      <c r="Q1251" s="25">
        <v>0.0</v>
      </c>
      <c r="R1251" s="23">
        <v>0.0</v>
      </c>
      <c r="S1251" s="27">
        <v>0.0</v>
      </c>
      <c r="T1251" s="21">
        <v>0.0</v>
      </c>
      <c r="U1251" s="21">
        <v>0.0</v>
      </c>
      <c r="V1251" s="25">
        <v>0.0</v>
      </c>
      <c r="W1251" s="23">
        <v>0.0</v>
      </c>
      <c r="X1251" s="23"/>
      <c r="Y1251" s="21">
        <v>0.0</v>
      </c>
      <c r="Z1251" s="21">
        <v>0.0</v>
      </c>
      <c r="AA1251" s="25">
        <v>0.0</v>
      </c>
      <c r="AB1251" s="23">
        <v>0.0</v>
      </c>
      <c r="AC1251" s="24">
        <v>0.0</v>
      </c>
      <c r="AD1251" s="21">
        <v>0.0</v>
      </c>
      <c r="AE1251" s="21">
        <v>0.0</v>
      </c>
      <c r="AF1251" s="25">
        <v>0.0</v>
      </c>
      <c r="AG1251" s="23">
        <v>0.0</v>
      </c>
      <c r="AH1251" s="27">
        <v>0.0</v>
      </c>
      <c r="AI1251" s="21">
        <v>0.0</v>
      </c>
      <c r="AJ1251" s="21">
        <v>0.0</v>
      </c>
    </row>
    <row r="1252" hidden="1">
      <c r="A1252" s="26"/>
      <c r="B1252" s="26"/>
      <c r="C1252" s="26"/>
      <c r="D1252" s="26"/>
      <c r="E1252" s="26"/>
      <c r="F1252" s="21">
        <v>0.0</v>
      </c>
      <c r="G1252" s="22">
        <v>0.0</v>
      </c>
      <c r="H1252" s="23"/>
      <c r="I1252" s="23">
        <v>0.1</v>
      </c>
      <c r="J1252" s="23">
        <v>0.0</v>
      </c>
      <c r="K1252" s="24">
        <v>0.0</v>
      </c>
      <c r="L1252" s="25">
        <v>0.0</v>
      </c>
      <c r="M1252" s="23">
        <v>0.0</v>
      </c>
      <c r="N1252" s="26"/>
      <c r="O1252" s="21">
        <v>0.0</v>
      </c>
      <c r="P1252" s="21">
        <v>0.0</v>
      </c>
      <c r="Q1252" s="25">
        <v>0.0</v>
      </c>
      <c r="R1252" s="23">
        <v>0.0</v>
      </c>
      <c r="S1252" s="27">
        <v>0.0</v>
      </c>
      <c r="T1252" s="21">
        <v>0.0</v>
      </c>
      <c r="U1252" s="21">
        <v>0.0</v>
      </c>
      <c r="V1252" s="25">
        <v>0.0</v>
      </c>
      <c r="W1252" s="23">
        <v>0.0</v>
      </c>
      <c r="X1252" s="23"/>
      <c r="Y1252" s="21">
        <v>0.0</v>
      </c>
      <c r="Z1252" s="21">
        <v>0.0</v>
      </c>
      <c r="AA1252" s="25">
        <v>0.0</v>
      </c>
      <c r="AB1252" s="23">
        <v>0.0</v>
      </c>
      <c r="AC1252" s="24">
        <v>0.0</v>
      </c>
      <c r="AD1252" s="21">
        <v>0.0</v>
      </c>
      <c r="AE1252" s="21">
        <v>0.0</v>
      </c>
      <c r="AF1252" s="25">
        <v>0.0</v>
      </c>
      <c r="AG1252" s="23">
        <v>0.0</v>
      </c>
      <c r="AH1252" s="27">
        <v>0.0</v>
      </c>
      <c r="AI1252" s="21">
        <v>0.0</v>
      </c>
      <c r="AJ1252" s="21">
        <v>0.0</v>
      </c>
    </row>
    <row r="1253" hidden="1">
      <c r="A1253" s="26"/>
      <c r="B1253" s="26"/>
      <c r="C1253" s="26"/>
      <c r="D1253" s="26"/>
      <c r="E1253" s="26"/>
      <c r="F1253" s="21">
        <v>0.0</v>
      </c>
      <c r="G1253" s="22">
        <v>0.0</v>
      </c>
      <c r="H1253" s="23"/>
      <c r="I1253" s="23">
        <v>0.1</v>
      </c>
      <c r="J1253" s="23">
        <v>0.0</v>
      </c>
      <c r="K1253" s="24">
        <v>0.0</v>
      </c>
      <c r="L1253" s="25">
        <v>0.0</v>
      </c>
      <c r="M1253" s="23">
        <v>0.0</v>
      </c>
      <c r="N1253" s="26"/>
      <c r="O1253" s="21">
        <v>0.0</v>
      </c>
      <c r="P1253" s="21">
        <v>0.0</v>
      </c>
      <c r="Q1253" s="25">
        <v>0.0</v>
      </c>
      <c r="R1253" s="23">
        <v>0.0</v>
      </c>
      <c r="S1253" s="27">
        <v>0.0</v>
      </c>
      <c r="T1253" s="21">
        <v>0.0</v>
      </c>
      <c r="U1253" s="21">
        <v>0.0</v>
      </c>
      <c r="V1253" s="25">
        <v>0.0</v>
      </c>
      <c r="W1253" s="23">
        <v>0.0</v>
      </c>
      <c r="X1253" s="23"/>
      <c r="Y1253" s="21">
        <v>0.0</v>
      </c>
      <c r="Z1253" s="21">
        <v>0.0</v>
      </c>
      <c r="AA1253" s="25">
        <v>0.0</v>
      </c>
      <c r="AB1253" s="23">
        <v>0.0</v>
      </c>
      <c r="AC1253" s="24">
        <v>0.0</v>
      </c>
      <c r="AD1253" s="21">
        <v>0.0</v>
      </c>
      <c r="AE1253" s="21">
        <v>0.0</v>
      </c>
      <c r="AF1253" s="25">
        <v>0.0</v>
      </c>
      <c r="AG1253" s="23">
        <v>0.0</v>
      </c>
      <c r="AH1253" s="27">
        <v>0.0</v>
      </c>
      <c r="AI1253" s="21">
        <v>0.0</v>
      </c>
      <c r="AJ1253" s="21">
        <v>0.0</v>
      </c>
    </row>
    <row r="1254" hidden="1">
      <c r="A1254" s="26"/>
      <c r="B1254" s="26"/>
      <c r="C1254" s="26"/>
      <c r="D1254" s="26"/>
      <c r="E1254" s="26"/>
      <c r="F1254" s="21">
        <v>0.0</v>
      </c>
      <c r="G1254" s="22">
        <v>0.0</v>
      </c>
      <c r="H1254" s="23"/>
      <c r="I1254" s="23">
        <v>0.1</v>
      </c>
      <c r="J1254" s="23">
        <v>0.0</v>
      </c>
      <c r="K1254" s="24">
        <v>0.0</v>
      </c>
      <c r="L1254" s="25">
        <v>0.0</v>
      </c>
      <c r="M1254" s="23">
        <v>0.0</v>
      </c>
      <c r="N1254" s="26"/>
      <c r="O1254" s="21">
        <v>0.0</v>
      </c>
      <c r="P1254" s="21">
        <v>0.0</v>
      </c>
      <c r="Q1254" s="25">
        <v>0.0</v>
      </c>
      <c r="R1254" s="23">
        <v>0.0</v>
      </c>
      <c r="S1254" s="27">
        <v>0.0</v>
      </c>
      <c r="T1254" s="21">
        <v>0.0</v>
      </c>
      <c r="U1254" s="21">
        <v>0.0</v>
      </c>
      <c r="V1254" s="25">
        <v>0.0</v>
      </c>
      <c r="W1254" s="23">
        <v>0.0</v>
      </c>
      <c r="X1254" s="23"/>
      <c r="Y1254" s="21">
        <v>0.0</v>
      </c>
      <c r="Z1254" s="21">
        <v>0.0</v>
      </c>
      <c r="AA1254" s="25">
        <v>0.0</v>
      </c>
      <c r="AB1254" s="23">
        <v>0.0</v>
      </c>
      <c r="AC1254" s="24">
        <v>0.0</v>
      </c>
      <c r="AD1254" s="21">
        <v>0.0</v>
      </c>
      <c r="AE1254" s="21">
        <v>0.0</v>
      </c>
      <c r="AF1254" s="25">
        <v>0.0</v>
      </c>
      <c r="AG1254" s="23">
        <v>0.0</v>
      </c>
      <c r="AH1254" s="27">
        <v>0.0</v>
      </c>
      <c r="AI1254" s="21">
        <v>0.0</v>
      </c>
      <c r="AJ1254" s="21">
        <v>0.0</v>
      </c>
    </row>
    <row r="1255" hidden="1">
      <c r="A1255" s="26"/>
      <c r="B1255" s="26"/>
      <c r="C1255" s="26"/>
      <c r="D1255" s="26"/>
      <c r="E1255" s="26"/>
      <c r="F1255" s="21">
        <v>0.0</v>
      </c>
      <c r="G1255" s="22">
        <v>0.0</v>
      </c>
      <c r="H1255" s="23"/>
      <c r="I1255" s="23">
        <v>0.1</v>
      </c>
      <c r="J1255" s="23">
        <v>0.0</v>
      </c>
      <c r="K1255" s="24">
        <v>0.0</v>
      </c>
      <c r="L1255" s="25">
        <v>0.0</v>
      </c>
      <c r="M1255" s="23">
        <v>0.0</v>
      </c>
      <c r="N1255" s="26"/>
      <c r="O1255" s="21">
        <v>0.0</v>
      </c>
      <c r="P1255" s="21">
        <v>0.0</v>
      </c>
      <c r="Q1255" s="25">
        <v>0.0</v>
      </c>
      <c r="R1255" s="23">
        <v>0.0</v>
      </c>
      <c r="S1255" s="27">
        <v>0.0</v>
      </c>
      <c r="T1255" s="21">
        <v>0.0</v>
      </c>
      <c r="U1255" s="21">
        <v>0.0</v>
      </c>
      <c r="V1255" s="25">
        <v>0.0</v>
      </c>
      <c r="W1255" s="23">
        <v>0.0</v>
      </c>
      <c r="X1255" s="23"/>
      <c r="Y1255" s="21">
        <v>0.0</v>
      </c>
      <c r="Z1255" s="21">
        <v>0.0</v>
      </c>
      <c r="AA1255" s="25">
        <v>0.0</v>
      </c>
      <c r="AB1255" s="23">
        <v>0.0</v>
      </c>
      <c r="AC1255" s="24">
        <v>0.0</v>
      </c>
      <c r="AD1255" s="21">
        <v>0.0</v>
      </c>
      <c r="AE1255" s="21">
        <v>0.0</v>
      </c>
      <c r="AF1255" s="25">
        <v>0.0</v>
      </c>
      <c r="AG1255" s="23">
        <v>0.0</v>
      </c>
      <c r="AH1255" s="27">
        <v>0.0</v>
      </c>
      <c r="AI1255" s="21">
        <v>0.0</v>
      </c>
      <c r="AJ1255" s="21">
        <v>0.0</v>
      </c>
    </row>
    <row r="1256" hidden="1">
      <c r="A1256" s="26"/>
      <c r="B1256" s="26"/>
      <c r="C1256" s="26"/>
      <c r="D1256" s="26"/>
      <c r="E1256" s="26"/>
      <c r="F1256" s="21">
        <v>0.0</v>
      </c>
      <c r="G1256" s="22">
        <v>0.0</v>
      </c>
      <c r="H1256" s="23"/>
      <c r="I1256" s="23">
        <v>0.1</v>
      </c>
      <c r="J1256" s="23">
        <v>0.0</v>
      </c>
      <c r="K1256" s="24">
        <v>0.0</v>
      </c>
      <c r="L1256" s="25">
        <v>0.0</v>
      </c>
      <c r="M1256" s="23">
        <v>0.0</v>
      </c>
      <c r="N1256" s="26"/>
      <c r="O1256" s="21">
        <v>0.0</v>
      </c>
      <c r="P1256" s="21">
        <v>0.0</v>
      </c>
      <c r="Q1256" s="25">
        <v>0.0</v>
      </c>
      <c r="R1256" s="23">
        <v>0.0</v>
      </c>
      <c r="S1256" s="27">
        <v>0.0</v>
      </c>
      <c r="T1256" s="21">
        <v>0.0</v>
      </c>
      <c r="U1256" s="21">
        <v>0.0</v>
      </c>
      <c r="V1256" s="25">
        <v>0.0</v>
      </c>
      <c r="W1256" s="23">
        <v>0.0</v>
      </c>
      <c r="X1256" s="23"/>
      <c r="Y1256" s="21">
        <v>0.0</v>
      </c>
      <c r="Z1256" s="21">
        <v>0.0</v>
      </c>
      <c r="AA1256" s="25">
        <v>0.0</v>
      </c>
      <c r="AB1256" s="23">
        <v>0.0</v>
      </c>
      <c r="AC1256" s="24">
        <v>0.0</v>
      </c>
      <c r="AD1256" s="21">
        <v>0.0</v>
      </c>
      <c r="AE1256" s="21">
        <v>0.0</v>
      </c>
      <c r="AF1256" s="25">
        <v>0.0</v>
      </c>
      <c r="AG1256" s="23">
        <v>0.0</v>
      </c>
      <c r="AH1256" s="27">
        <v>0.0</v>
      </c>
      <c r="AI1256" s="21">
        <v>0.0</v>
      </c>
      <c r="AJ1256" s="21">
        <v>0.0</v>
      </c>
    </row>
    <row r="1257" hidden="1">
      <c r="A1257" s="26"/>
      <c r="B1257" s="26"/>
      <c r="C1257" s="26"/>
      <c r="D1257" s="26"/>
      <c r="E1257" s="26"/>
      <c r="F1257" s="21">
        <v>0.0</v>
      </c>
      <c r="G1257" s="22">
        <v>0.0</v>
      </c>
      <c r="H1257" s="23"/>
      <c r="I1257" s="23">
        <v>0.1</v>
      </c>
      <c r="J1257" s="23">
        <v>0.0</v>
      </c>
      <c r="K1257" s="24">
        <v>0.0</v>
      </c>
      <c r="L1257" s="25">
        <v>0.0</v>
      </c>
      <c r="M1257" s="23">
        <v>0.0</v>
      </c>
      <c r="N1257" s="26"/>
      <c r="O1257" s="21">
        <v>0.0</v>
      </c>
      <c r="P1257" s="21">
        <v>0.0</v>
      </c>
      <c r="Q1257" s="25">
        <v>0.0</v>
      </c>
      <c r="R1257" s="23">
        <v>0.0</v>
      </c>
      <c r="S1257" s="27">
        <v>0.0</v>
      </c>
      <c r="T1257" s="21">
        <v>0.0</v>
      </c>
      <c r="U1257" s="21">
        <v>0.0</v>
      </c>
      <c r="V1257" s="25">
        <v>0.0</v>
      </c>
      <c r="W1257" s="23">
        <v>0.0</v>
      </c>
      <c r="X1257" s="23"/>
      <c r="Y1257" s="21">
        <v>0.0</v>
      </c>
      <c r="Z1257" s="21">
        <v>0.0</v>
      </c>
      <c r="AA1257" s="25">
        <v>0.0</v>
      </c>
      <c r="AB1257" s="23">
        <v>0.0</v>
      </c>
      <c r="AC1257" s="24">
        <v>0.0</v>
      </c>
      <c r="AD1257" s="21">
        <v>0.0</v>
      </c>
      <c r="AE1257" s="21">
        <v>0.0</v>
      </c>
      <c r="AF1257" s="25">
        <v>0.0</v>
      </c>
      <c r="AG1257" s="23">
        <v>0.0</v>
      </c>
      <c r="AH1257" s="27">
        <v>0.0</v>
      </c>
      <c r="AI1257" s="21">
        <v>0.0</v>
      </c>
      <c r="AJ1257" s="21">
        <v>0.0</v>
      </c>
    </row>
    <row r="1258" hidden="1">
      <c r="A1258" s="26"/>
      <c r="B1258" s="26"/>
      <c r="C1258" s="26"/>
      <c r="D1258" s="26"/>
      <c r="E1258" s="26"/>
      <c r="F1258" s="21">
        <v>0.0</v>
      </c>
      <c r="G1258" s="22">
        <v>0.0</v>
      </c>
      <c r="H1258" s="23"/>
      <c r="I1258" s="23">
        <v>0.1</v>
      </c>
      <c r="J1258" s="23">
        <v>0.0</v>
      </c>
      <c r="K1258" s="24">
        <v>0.0</v>
      </c>
      <c r="L1258" s="25">
        <v>0.0</v>
      </c>
      <c r="M1258" s="23">
        <v>0.0</v>
      </c>
      <c r="N1258" s="26"/>
      <c r="O1258" s="21">
        <v>0.0</v>
      </c>
      <c r="P1258" s="21">
        <v>0.0</v>
      </c>
      <c r="Q1258" s="25">
        <v>0.0</v>
      </c>
      <c r="R1258" s="23">
        <v>0.0</v>
      </c>
      <c r="S1258" s="27">
        <v>0.0</v>
      </c>
      <c r="T1258" s="21">
        <v>0.0</v>
      </c>
      <c r="U1258" s="21">
        <v>0.0</v>
      </c>
      <c r="V1258" s="25">
        <v>0.0</v>
      </c>
      <c r="W1258" s="23">
        <v>0.0</v>
      </c>
      <c r="X1258" s="23"/>
      <c r="Y1258" s="21">
        <v>0.0</v>
      </c>
      <c r="Z1258" s="21">
        <v>0.0</v>
      </c>
      <c r="AA1258" s="25">
        <v>0.0</v>
      </c>
      <c r="AB1258" s="23">
        <v>0.0</v>
      </c>
      <c r="AC1258" s="24">
        <v>0.0</v>
      </c>
      <c r="AD1258" s="21">
        <v>0.0</v>
      </c>
      <c r="AE1258" s="21">
        <v>0.0</v>
      </c>
      <c r="AF1258" s="25">
        <v>0.0</v>
      </c>
      <c r="AG1258" s="23">
        <v>0.0</v>
      </c>
      <c r="AH1258" s="27">
        <v>0.0</v>
      </c>
      <c r="AI1258" s="21">
        <v>0.0</v>
      </c>
      <c r="AJ1258" s="21">
        <v>0.0</v>
      </c>
    </row>
    <row r="1259" hidden="1">
      <c r="A1259" s="26"/>
      <c r="B1259" s="26"/>
      <c r="C1259" s="26"/>
      <c r="D1259" s="26"/>
      <c r="E1259" s="26"/>
      <c r="F1259" s="21">
        <v>0.0</v>
      </c>
      <c r="G1259" s="22">
        <v>0.0</v>
      </c>
      <c r="H1259" s="23"/>
      <c r="I1259" s="23">
        <v>0.1</v>
      </c>
      <c r="J1259" s="23">
        <v>0.0</v>
      </c>
      <c r="K1259" s="24">
        <v>0.0</v>
      </c>
      <c r="L1259" s="25">
        <v>0.0</v>
      </c>
      <c r="M1259" s="23">
        <v>0.0</v>
      </c>
      <c r="N1259" s="26"/>
      <c r="O1259" s="21">
        <v>0.0</v>
      </c>
      <c r="P1259" s="21">
        <v>0.0</v>
      </c>
      <c r="Q1259" s="25">
        <v>0.0</v>
      </c>
      <c r="R1259" s="23">
        <v>0.0</v>
      </c>
      <c r="S1259" s="27">
        <v>0.0</v>
      </c>
      <c r="T1259" s="21">
        <v>0.0</v>
      </c>
      <c r="U1259" s="21">
        <v>0.0</v>
      </c>
      <c r="V1259" s="25">
        <v>0.0</v>
      </c>
      <c r="W1259" s="23">
        <v>0.0</v>
      </c>
      <c r="X1259" s="23"/>
      <c r="Y1259" s="21">
        <v>0.0</v>
      </c>
      <c r="Z1259" s="21">
        <v>0.0</v>
      </c>
      <c r="AA1259" s="25">
        <v>0.0</v>
      </c>
      <c r="AB1259" s="23">
        <v>0.0</v>
      </c>
      <c r="AC1259" s="24">
        <v>0.0</v>
      </c>
      <c r="AD1259" s="21">
        <v>0.0</v>
      </c>
      <c r="AE1259" s="21">
        <v>0.0</v>
      </c>
      <c r="AF1259" s="25">
        <v>0.0</v>
      </c>
      <c r="AG1259" s="23">
        <v>0.0</v>
      </c>
      <c r="AH1259" s="27">
        <v>0.0</v>
      </c>
      <c r="AI1259" s="21">
        <v>0.0</v>
      </c>
      <c r="AJ1259" s="21">
        <v>0.0</v>
      </c>
    </row>
    <row r="1260" hidden="1">
      <c r="A1260" s="26"/>
      <c r="B1260" s="26"/>
      <c r="C1260" s="26"/>
      <c r="D1260" s="26"/>
      <c r="E1260" s="26"/>
      <c r="F1260" s="21">
        <v>0.0</v>
      </c>
      <c r="G1260" s="22">
        <v>0.0</v>
      </c>
      <c r="H1260" s="23"/>
      <c r="I1260" s="23">
        <v>0.1</v>
      </c>
      <c r="J1260" s="23">
        <v>0.0</v>
      </c>
      <c r="K1260" s="24">
        <v>0.0</v>
      </c>
      <c r="L1260" s="25">
        <v>0.0</v>
      </c>
      <c r="M1260" s="23">
        <v>0.0</v>
      </c>
      <c r="N1260" s="26"/>
      <c r="O1260" s="21">
        <v>0.0</v>
      </c>
      <c r="P1260" s="21">
        <v>0.0</v>
      </c>
      <c r="Q1260" s="25">
        <v>0.0</v>
      </c>
      <c r="R1260" s="23">
        <v>0.0</v>
      </c>
      <c r="S1260" s="27">
        <v>0.0</v>
      </c>
      <c r="T1260" s="21">
        <v>0.0</v>
      </c>
      <c r="U1260" s="21">
        <v>0.0</v>
      </c>
      <c r="V1260" s="25">
        <v>0.0</v>
      </c>
      <c r="W1260" s="23">
        <v>0.0</v>
      </c>
      <c r="X1260" s="23"/>
      <c r="Y1260" s="21">
        <v>0.0</v>
      </c>
      <c r="Z1260" s="21">
        <v>0.0</v>
      </c>
      <c r="AA1260" s="25">
        <v>0.0</v>
      </c>
      <c r="AB1260" s="23">
        <v>0.0</v>
      </c>
      <c r="AC1260" s="24">
        <v>0.0</v>
      </c>
      <c r="AD1260" s="21">
        <v>0.0</v>
      </c>
      <c r="AE1260" s="21">
        <v>0.0</v>
      </c>
      <c r="AF1260" s="25">
        <v>0.0</v>
      </c>
      <c r="AG1260" s="23">
        <v>0.0</v>
      </c>
      <c r="AH1260" s="27">
        <v>0.0</v>
      </c>
      <c r="AI1260" s="21">
        <v>0.0</v>
      </c>
      <c r="AJ1260" s="21">
        <v>0.0</v>
      </c>
    </row>
    <row r="1261" hidden="1">
      <c r="A1261" s="26"/>
      <c r="B1261" s="26"/>
      <c r="C1261" s="26"/>
      <c r="D1261" s="26"/>
      <c r="E1261" s="26"/>
      <c r="F1261" s="21">
        <v>0.0</v>
      </c>
      <c r="G1261" s="22">
        <v>0.0</v>
      </c>
      <c r="H1261" s="23"/>
      <c r="I1261" s="23">
        <v>0.1</v>
      </c>
      <c r="J1261" s="23">
        <v>0.0</v>
      </c>
      <c r="K1261" s="24">
        <v>0.0</v>
      </c>
      <c r="L1261" s="25">
        <v>0.0</v>
      </c>
      <c r="M1261" s="23">
        <v>0.0</v>
      </c>
      <c r="N1261" s="26"/>
      <c r="O1261" s="21">
        <v>0.0</v>
      </c>
      <c r="P1261" s="21">
        <v>0.0</v>
      </c>
      <c r="Q1261" s="25">
        <v>0.0</v>
      </c>
      <c r="R1261" s="23">
        <v>0.0</v>
      </c>
      <c r="S1261" s="27">
        <v>0.0</v>
      </c>
      <c r="T1261" s="21">
        <v>0.0</v>
      </c>
      <c r="U1261" s="21">
        <v>0.0</v>
      </c>
      <c r="V1261" s="25">
        <v>0.0</v>
      </c>
      <c r="W1261" s="23">
        <v>0.0</v>
      </c>
      <c r="X1261" s="23"/>
      <c r="Y1261" s="21">
        <v>0.0</v>
      </c>
      <c r="Z1261" s="21">
        <v>0.0</v>
      </c>
      <c r="AA1261" s="25">
        <v>0.0</v>
      </c>
      <c r="AB1261" s="23">
        <v>0.0</v>
      </c>
      <c r="AC1261" s="24">
        <v>0.0</v>
      </c>
      <c r="AD1261" s="21">
        <v>0.0</v>
      </c>
      <c r="AE1261" s="21">
        <v>0.0</v>
      </c>
      <c r="AF1261" s="25">
        <v>0.0</v>
      </c>
      <c r="AG1261" s="23">
        <v>0.0</v>
      </c>
      <c r="AH1261" s="27">
        <v>0.0</v>
      </c>
      <c r="AI1261" s="21">
        <v>0.0</v>
      </c>
      <c r="AJ1261" s="21">
        <v>0.0</v>
      </c>
    </row>
    <row r="1262" hidden="1">
      <c r="A1262" s="26"/>
      <c r="B1262" s="26"/>
      <c r="C1262" s="26"/>
      <c r="D1262" s="26"/>
      <c r="E1262" s="26"/>
      <c r="F1262" s="21">
        <v>0.0</v>
      </c>
      <c r="G1262" s="22">
        <v>0.0</v>
      </c>
      <c r="H1262" s="23"/>
      <c r="I1262" s="23">
        <v>0.1</v>
      </c>
      <c r="J1262" s="23">
        <v>0.0</v>
      </c>
      <c r="K1262" s="24">
        <v>0.0</v>
      </c>
      <c r="L1262" s="25">
        <v>0.0</v>
      </c>
      <c r="M1262" s="23">
        <v>0.0</v>
      </c>
      <c r="N1262" s="26"/>
      <c r="O1262" s="21">
        <v>0.0</v>
      </c>
      <c r="P1262" s="21">
        <v>0.0</v>
      </c>
      <c r="Q1262" s="25">
        <v>0.0</v>
      </c>
      <c r="R1262" s="23">
        <v>0.0</v>
      </c>
      <c r="S1262" s="27">
        <v>0.0</v>
      </c>
      <c r="T1262" s="21">
        <v>0.0</v>
      </c>
      <c r="U1262" s="21">
        <v>0.0</v>
      </c>
      <c r="V1262" s="25">
        <v>0.0</v>
      </c>
      <c r="W1262" s="23">
        <v>0.0</v>
      </c>
      <c r="X1262" s="23"/>
      <c r="Y1262" s="21">
        <v>0.0</v>
      </c>
      <c r="Z1262" s="21">
        <v>0.0</v>
      </c>
      <c r="AA1262" s="25">
        <v>0.0</v>
      </c>
      <c r="AB1262" s="23">
        <v>0.0</v>
      </c>
      <c r="AC1262" s="24">
        <v>0.0</v>
      </c>
      <c r="AD1262" s="21">
        <v>0.0</v>
      </c>
      <c r="AE1262" s="21">
        <v>0.0</v>
      </c>
      <c r="AF1262" s="25">
        <v>0.0</v>
      </c>
      <c r="AG1262" s="23">
        <v>0.0</v>
      </c>
      <c r="AH1262" s="27">
        <v>0.0</v>
      </c>
      <c r="AI1262" s="21">
        <v>0.0</v>
      </c>
      <c r="AJ1262" s="21">
        <v>0.0</v>
      </c>
    </row>
    <row r="1263" hidden="1">
      <c r="A1263" s="26"/>
      <c r="B1263" s="26"/>
      <c r="C1263" s="26"/>
      <c r="D1263" s="26"/>
      <c r="E1263" s="26"/>
      <c r="F1263" s="21">
        <v>0.0</v>
      </c>
      <c r="G1263" s="22">
        <v>0.0</v>
      </c>
      <c r="H1263" s="23"/>
      <c r="I1263" s="23">
        <v>0.1</v>
      </c>
      <c r="J1263" s="23">
        <v>0.0</v>
      </c>
      <c r="K1263" s="24">
        <v>0.0</v>
      </c>
      <c r="L1263" s="25">
        <v>0.0</v>
      </c>
      <c r="M1263" s="23">
        <v>0.0</v>
      </c>
      <c r="N1263" s="26"/>
      <c r="O1263" s="21">
        <v>0.0</v>
      </c>
      <c r="P1263" s="21">
        <v>0.0</v>
      </c>
      <c r="Q1263" s="25">
        <v>0.0</v>
      </c>
      <c r="R1263" s="23">
        <v>0.0</v>
      </c>
      <c r="S1263" s="27">
        <v>0.0</v>
      </c>
      <c r="T1263" s="21">
        <v>0.0</v>
      </c>
      <c r="U1263" s="21">
        <v>0.0</v>
      </c>
      <c r="V1263" s="25">
        <v>0.0</v>
      </c>
      <c r="W1263" s="23">
        <v>0.0</v>
      </c>
      <c r="X1263" s="23"/>
      <c r="Y1263" s="21">
        <v>0.0</v>
      </c>
      <c r="Z1263" s="21">
        <v>0.0</v>
      </c>
      <c r="AA1263" s="25">
        <v>0.0</v>
      </c>
      <c r="AB1263" s="23">
        <v>0.0</v>
      </c>
      <c r="AC1263" s="24">
        <v>0.0</v>
      </c>
      <c r="AD1263" s="21">
        <v>0.0</v>
      </c>
      <c r="AE1263" s="21">
        <v>0.0</v>
      </c>
      <c r="AF1263" s="25">
        <v>0.0</v>
      </c>
      <c r="AG1263" s="23">
        <v>0.0</v>
      </c>
      <c r="AH1263" s="27">
        <v>0.0</v>
      </c>
      <c r="AI1263" s="21">
        <v>0.0</v>
      </c>
      <c r="AJ1263" s="21">
        <v>0.0</v>
      </c>
    </row>
    <row r="1264" hidden="1">
      <c r="A1264" s="26"/>
      <c r="B1264" s="26"/>
      <c r="C1264" s="26"/>
      <c r="D1264" s="26"/>
      <c r="E1264" s="26"/>
      <c r="F1264" s="21">
        <v>0.0</v>
      </c>
      <c r="G1264" s="22">
        <v>0.0</v>
      </c>
      <c r="H1264" s="23"/>
      <c r="I1264" s="23">
        <v>0.1</v>
      </c>
      <c r="J1264" s="23">
        <v>0.0</v>
      </c>
      <c r="K1264" s="24">
        <v>0.0</v>
      </c>
      <c r="L1264" s="25">
        <v>0.0</v>
      </c>
      <c r="M1264" s="23">
        <v>0.0</v>
      </c>
      <c r="N1264" s="26"/>
      <c r="O1264" s="21">
        <v>0.0</v>
      </c>
      <c r="P1264" s="21">
        <v>0.0</v>
      </c>
      <c r="Q1264" s="25">
        <v>0.0</v>
      </c>
      <c r="R1264" s="23">
        <v>0.0</v>
      </c>
      <c r="S1264" s="27">
        <v>0.0</v>
      </c>
      <c r="T1264" s="21">
        <v>0.0</v>
      </c>
      <c r="U1264" s="21">
        <v>0.0</v>
      </c>
      <c r="V1264" s="25">
        <v>0.0</v>
      </c>
      <c r="W1264" s="23">
        <v>0.0</v>
      </c>
      <c r="X1264" s="23"/>
      <c r="Y1264" s="21">
        <v>0.0</v>
      </c>
      <c r="Z1264" s="21">
        <v>0.0</v>
      </c>
      <c r="AA1264" s="25">
        <v>0.0</v>
      </c>
      <c r="AB1264" s="23">
        <v>0.0</v>
      </c>
      <c r="AC1264" s="24">
        <v>0.0</v>
      </c>
      <c r="AD1264" s="21">
        <v>0.0</v>
      </c>
      <c r="AE1264" s="21">
        <v>0.0</v>
      </c>
      <c r="AF1264" s="25">
        <v>0.0</v>
      </c>
      <c r="AG1264" s="23">
        <v>0.0</v>
      </c>
      <c r="AH1264" s="27">
        <v>0.0</v>
      </c>
      <c r="AI1264" s="21">
        <v>0.0</v>
      </c>
      <c r="AJ1264" s="21">
        <v>0.0</v>
      </c>
    </row>
    <row r="1265" hidden="1">
      <c r="A1265" s="26"/>
      <c r="B1265" s="26"/>
      <c r="C1265" s="26"/>
      <c r="D1265" s="26"/>
      <c r="E1265" s="26"/>
      <c r="F1265" s="21">
        <v>0.0</v>
      </c>
      <c r="G1265" s="22">
        <v>0.0</v>
      </c>
      <c r="H1265" s="23"/>
      <c r="I1265" s="23">
        <v>0.1</v>
      </c>
      <c r="J1265" s="23">
        <v>0.0</v>
      </c>
      <c r="K1265" s="24">
        <v>0.0</v>
      </c>
      <c r="L1265" s="25">
        <v>0.0</v>
      </c>
      <c r="M1265" s="23">
        <v>0.0</v>
      </c>
      <c r="N1265" s="26"/>
      <c r="O1265" s="21">
        <v>0.0</v>
      </c>
      <c r="P1265" s="21">
        <v>0.0</v>
      </c>
      <c r="Q1265" s="25">
        <v>0.0</v>
      </c>
      <c r="R1265" s="23">
        <v>0.0</v>
      </c>
      <c r="S1265" s="27">
        <v>0.0</v>
      </c>
      <c r="T1265" s="21">
        <v>0.0</v>
      </c>
      <c r="U1265" s="21">
        <v>0.0</v>
      </c>
      <c r="V1265" s="25">
        <v>0.0</v>
      </c>
      <c r="W1265" s="23">
        <v>0.0</v>
      </c>
      <c r="X1265" s="23"/>
      <c r="Y1265" s="21">
        <v>0.0</v>
      </c>
      <c r="Z1265" s="21">
        <v>0.0</v>
      </c>
      <c r="AA1265" s="25">
        <v>0.0</v>
      </c>
      <c r="AB1265" s="23">
        <v>0.0</v>
      </c>
      <c r="AC1265" s="24">
        <v>0.0</v>
      </c>
      <c r="AD1265" s="21">
        <v>0.0</v>
      </c>
      <c r="AE1265" s="21">
        <v>0.0</v>
      </c>
      <c r="AF1265" s="25">
        <v>0.0</v>
      </c>
      <c r="AG1265" s="23">
        <v>0.0</v>
      </c>
      <c r="AH1265" s="27">
        <v>0.0</v>
      </c>
      <c r="AI1265" s="21">
        <v>0.0</v>
      </c>
      <c r="AJ1265" s="21">
        <v>0.0</v>
      </c>
    </row>
    <row r="1266" hidden="1">
      <c r="A1266" s="26"/>
      <c r="B1266" s="26"/>
      <c r="C1266" s="26"/>
      <c r="D1266" s="26"/>
      <c r="E1266" s="26"/>
      <c r="F1266" s="21">
        <v>0.0</v>
      </c>
      <c r="G1266" s="22">
        <v>0.0</v>
      </c>
      <c r="H1266" s="23"/>
      <c r="I1266" s="23">
        <v>0.1</v>
      </c>
      <c r="J1266" s="23">
        <v>0.0</v>
      </c>
      <c r="K1266" s="24">
        <v>0.0</v>
      </c>
      <c r="L1266" s="25">
        <v>0.0</v>
      </c>
      <c r="M1266" s="23">
        <v>0.0</v>
      </c>
      <c r="N1266" s="26"/>
      <c r="O1266" s="21">
        <v>0.0</v>
      </c>
      <c r="P1266" s="21">
        <v>0.0</v>
      </c>
      <c r="Q1266" s="25">
        <v>0.0</v>
      </c>
      <c r="R1266" s="23">
        <v>0.0</v>
      </c>
      <c r="S1266" s="27">
        <v>0.0</v>
      </c>
      <c r="T1266" s="21">
        <v>0.0</v>
      </c>
      <c r="U1266" s="21">
        <v>0.0</v>
      </c>
      <c r="V1266" s="25">
        <v>0.0</v>
      </c>
      <c r="W1266" s="23">
        <v>0.0</v>
      </c>
      <c r="X1266" s="23"/>
      <c r="Y1266" s="21">
        <v>0.0</v>
      </c>
      <c r="Z1266" s="21">
        <v>0.0</v>
      </c>
      <c r="AA1266" s="25">
        <v>0.0</v>
      </c>
      <c r="AB1266" s="23">
        <v>0.0</v>
      </c>
      <c r="AC1266" s="24">
        <v>0.0</v>
      </c>
      <c r="AD1266" s="21">
        <v>0.0</v>
      </c>
      <c r="AE1266" s="21">
        <v>0.0</v>
      </c>
      <c r="AF1266" s="25">
        <v>0.0</v>
      </c>
      <c r="AG1266" s="23">
        <v>0.0</v>
      </c>
      <c r="AH1266" s="27">
        <v>0.0</v>
      </c>
      <c r="AI1266" s="21">
        <v>0.0</v>
      </c>
      <c r="AJ1266" s="21">
        <v>0.0</v>
      </c>
    </row>
    <row r="1267" hidden="1">
      <c r="A1267" s="26"/>
      <c r="B1267" s="26"/>
      <c r="C1267" s="26"/>
      <c r="D1267" s="26"/>
      <c r="E1267" s="26"/>
      <c r="F1267" s="21">
        <v>0.0</v>
      </c>
      <c r="G1267" s="22">
        <v>0.0</v>
      </c>
      <c r="H1267" s="23"/>
      <c r="I1267" s="23">
        <v>0.1</v>
      </c>
      <c r="J1267" s="23">
        <v>0.0</v>
      </c>
      <c r="K1267" s="24">
        <v>0.0</v>
      </c>
      <c r="L1267" s="25">
        <v>0.0</v>
      </c>
      <c r="M1267" s="23">
        <v>0.0</v>
      </c>
      <c r="N1267" s="26"/>
      <c r="O1267" s="21">
        <v>0.0</v>
      </c>
      <c r="P1267" s="21">
        <v>0.0</v>
      </c>
      <c r="Q1267" s="25">
        <v>0.0</v>
      </c>
      <c r="R1267" s="23">
        <v>0.0</v>
      </c>
      <c r="S1267" s="27">
        <v>0.0</v>
      </c>
      <c r="T1267" s="21">
        <v>0.0</v>
      </c>
      <c r="U1267" s="21">
        <v>0.0</v>
      </c>
      <c r="V1267" s="25">
        <v>0.0</v>
      </c>
      <c r="W1267" s="23">
        <v>0.0</v>
      </c>
      <c r="X1267" s="23"/>
      <c r="Y1267" s="21">
        <v>0.0</v>
      </c>
      <c r="Z1267" s="21">
        <v>0.0</v>
      </c>
      <c r="AA1267" s="25">
        <v>0.0</v>
      </c>
      <c r="AB1267" s="23">
        <v>0.0</v>
      </c>
      <c r="AC1267" s="24">
        <v>0.0</v>
      </c>
      <c r="AD1267" s="21">
        <v>0.0</v>
      </c>
      <c r="AE1267" s="21">
        <v>0.0</v>
      </c>
      <c r="AF1267" s="25">
        <v>0.0</v>
      </c>
      <c r="AG1267" s="23">
        <v>0.0</v>
      </c>
      <c r="AH1267" s="27">
        <v>0.0</v>
      </c>
      <c r="AI1267" s="21">
        <v>0.0</v>
      </c>
      <c r="AJ1267" s="21">
        <v>0.0</v>
      </c>
    </row>
    <row r="1268" hidden="1">
      <c r="A1268" s="26"/>
      <c r="B1268" s="26"/>
      <c r="C1268" s="26"/>
      <c r="D1268" s="26"/>
      <c r="E1268" s="26"/>
      <c r="F1268" s="21">
        <v>0.0</v>
      </c>
      <c r="G1268" s="22">
        <v>0.0</v>
      </c>
      <c r="H1268" s="23"/>
      <c r="I1268" s="23">
        <v>0.1</v>
      </c>
      <c r="J1268" s="23">
        <v>0.0</v>
      </c>
      <c r="K1268" s="24">
        <v>0.0</v>
      </c>
      <c r="L1268" s="25">
        <v>0.0</v>
      </c>
      <c r="M1268" s="23">
        <v>0.0</v>
      </c>
      <c r="N1268" s="26"/>
      <c r="O1268" s="21">
        <v>0.0</v>
      </c>
      <c r="P1268" s="21">
        <v>0.0</v>
      </c>
      <c r="Q1268" s="25">
        <v>0.0</v>
      </c>
      <c r="R1268" s="23">
        <v>0.0</v>
      </c>
      <c r="S1268" s="27">
        <v>0.0</v>
      </c>
      <c r="T1268" s="21">
        <v>0.0</v>
      </c>
      <c r="U1268" s="21">
        <v>0.0</v>
      </c>
      <c r="V1268" s="25">
        <v>0.0</v>
      </c>
      <c r="W1268" s="23">
        <v>0.0</v>
      </c>
      <c r="X1268" s="23"/>
      <c r="Y1268" s="21">
        <v>0.0</v>
      </c>
      <c r="Z1268" s="21">
        <v>0.0</v>
      </c>
      <c r="AA1268" s="25">
        <v>0.0</v>
      </c>
      <c r="AB1268" s="23">
        <v>0.0</v>
      </c>
      <c r="AC1268" s="24">
        <v>0.0</v>
      </c>
      <c r="AD1268" s="21">
        <v>0.0</v>
      </c>
      <c r="AE1268" s="21">
        <v>0.0</v>
      </c>
      <c r="AF1268" s="25">
        <v>0.0</v>
      </c>
      <c r="AG1268" s="23">
        <v>0.0</v>
      </c>
      <c r="AH1268" s="27">
        <v>0.0</v>
      </c>
      <c r="AI1268" s="21">
        <v>0.0</v>
      </c>
      <c r="AJ1268" s="21">
        <v>0.0</v>
      </c>
    </row>
    <row r="1269" hidden="1">
      <c r="A1269" s="26"/>
      <c r="B1269" s="26"/>
      <c r="C1269" s="26"/>
      <c r="D1269" s="26"/>
      <c r="E1269" s="26"/>
      <c r="F1269" s="21">
        <v>0.0</v>
      </c>
      <c r="G1269" s="22">
        <v>0.0</v>
      </c>
      <c r="H1269" s="23"/>
      <c r="I1269" s="23">
        <v>0.1</v>
      </c>
      <c r="J1269" s="23">
        <v>0.0</v>
      </c>
      <c r="K1269" s="24">
        <v>0.0</v>
      </c>
      <c r="L1269" s="25">
        <v>0.0</v>
      </c>
      <c r="M1269" s="23">
        <v>0.0</v>
      </c>
      <c r="N1269" s="26"/>
      <c r="O1269" s="21">
        <v>0.0</v>
      </c>
      <c r="P1269" s="21">
        <v>0.0</v>
      </c>
      <c r="Q1269" s="25">
        <v>0.0</v>
      </c>
      <c r="R1269" s="23">
        <v>0.0</v>
      </c>
      <c r="S1269" s="27">
        <v>0.0</v>
      </c>
      <c r="T1269" s="21">
        <v>0.0</v>
      </c>
      <c r="U1269" s="21">
        <v>0.0</v>
      </c>
      <c r="V1269" s="25">
        <v>0.0</v>
      </c>
      <c r="W1269" s="23">
        <v>0.0</v>
      </c>
      <c r="X1269" s="23"/>
      <c r="Y1269" s="21">
        <v>0.0</v>
      </c>
      <c r="Z1269" s="21">
        <v>0.0</v>
      </c>
      <c r="AA1269" s="25">
        <v>0.0</v>
      </c>
      <c r="AB1269" s="23">
        <v>0.0</v>
      </c>
      <c r="AC1269" s="24">
        <v>0.0</v>
      </c>
      <c r="AD1269" s="21">
        <v>0.0</v>
      </c>
      <c r="AE1269" s="21">
        <v>0.0</v>
      </c>
      <c r="AF1269" s="25">
        <v>0.0</v>
      </c>
      <c r="AG1269" s="23">
        <v>0.0</v>
      </c>
      <c r="AH1269" s="27">
        <v>0.0</v>
      </c>
      <c r="AI1269" s="21">
        <v>0.0</v>
      </c>
      <c r="AJ1269" s="21">
        <v>0.0</v>
      </c>
    </row>
    <row r="1270" hidden="1">
      <c r="A1270" s="26"/>
      <c r="B1270" s="26"/>
      <c r="C1270" s="26"/>
      <c r="D1270" s="26"/>
      <c r="E1270" s="26"/>
      <c r="F1270" s="21">
        <v>0.0</v>
      </c>
      <c r="G1270" s="22">
        <v>0.0</v>
      </c>
      <c r="H1270" s="23"/>
      <c r="I1270" s="23">
        <v>0.1</v>
      </c>
      <c r="J1270" s="23">
        <v>0.0</v>
      </c>
      <c r="K1270" s="24">
        <v>0.0</v>
      </c>
      <c r="L1270" s="25">
        <v>0.0</v>
      </c>
      <c r="M1270" s="23">
        <v>0.0</v>
      </c>
      <c r="N1270" s="26"/>
      <c r="O1270" s="21">
        <v>0.0</v>
      </c>
      <c r="P1270" s="21">
        <v>0.0</v>
      </c>
      <c r="Q1270" s="25">
        <v>0.0</v>
      </c>
      <c r="R1270" s="23">
        <v>0.0</v>
      </c>
      <c r="S1270" s="27">
        <v>0.0</v>
      </c>
      <c r="T1270" s="21">
        <v>0.0</v>
      </c>
      <c r="U1270" s="21">
        <v>0.0</v>
      </c>
      <c r="V1270" s="25">
        <v>0.0</v>
      </c>
      <c r="W1270" s="23">
        <v>0.0</v>
      </c>
      <c r="X1270" s="23"/>
      <c r="Y1270" s="21">
        <v>0.0</v>
      </c>
      <c r="Z1270" s="21">
        <v>0.0</v>
      </c>
      <c r="AA1270" s="25">
        <v>0.0</v>
      </c>
      <c r="AB1270" s="23">
        <v>0.0</v>
      </c>
      <c r="AC1270" s="24">
        <v>0.0</v>
      </c>
      <c r="AD1270" s="21">
        <v>0.0</v>
      </c>
      <c r="AE1270" s="21">
        <v>0.0</v>
      </c>
      <c r="AF1270" s="25">
        <v>0.0</v>
      </c>
      <c r="AG1270" s="23">
        <v>0.0</v>
      </c>
      <c r="AH1270" s="27">
        <v>0.0</v>
      </c>
      <c r="AI1270" s="21">
        <v>0.0</v>
      </c>
      <c r="AJ1270" s="21">
        <v>0.0</v>
      </c>
    </row>
    <row r="1271" hidden="1">
      <c r="A1271" s="26"/>
      <c r="B1271" s="26"/>
      <c r="C1271" s="26"/>
      <c r="D1271" s="26"/>
      <c r="E1271" s="26"/>
      <c r="F1271" s="21">
        <v>0.0</v>
      </c>
      <c r="G1271" s="22">
        <v>0.0</v>
      </c>
      <c r="H1271" s="23"/>
      <c r="I1271" s="23">
        <v>0.1</v>
      </c>
      <c r="J1271" s="23">
        <v>0.0</v>
      </c>
      <c r="K1271" s="24">
        <v>0.0</v>
      </c>
      <c r="L1271" s="25">
        <v>0.0</v>
      </c>
      <c r="M1271" s="23">
        <v>0.0</v>
      </c>
      <c r="N1271" s="26"/>
      <c r="O1271" s="21">
        <v>0.0</v>
      </c>
      <c r="P1271" s="21">
        <v>0.0</v>
      </c>
      <c r="Q1271" s="25">
        <v>0.0</v>
      </c>
      <c r="R1271" s="23">
        <v>0.0</v>
      </c>
      <c r="S1271" s="27">
        <v>0.0</v>
      </c>
      <c r="T1271" s="21">
        <v>0.0</v>
      </c>
      <c r="U1271" s="21">
        <v>0.0</v>
      </c>
      <c r="V1271" s="25">
        <v>0.0</v>
      </c>
      <c r="W1271" s="23">
        <v>0.0</v>
      </c>
      <c r="X1271" s="23"/>
      <c r="Y1271" s="21">
        <v>0.0</v>
      </c>
      <c r="Z1271" s="21">
        <v>0.0</v>
      </c>
      <c r="AA1271" s="25">
        <v>0.0</v>
      </c>
      <c r="AB1271" s="23">
        <v>0.0</v>
      </c>
      <c r="AC1271" s="24">
        <v>0.0</v>
      </c>
      <c r="AD1271" s="21">
        <v>0.0</v>
      </c>
      <c r="AE1271" s="21">
        <v>0.0</v>
      </c>
      <c r="AF1271" s="25">
        <v>0.0</v>
      </c>
      <c r="AG1271" s="23">
        <v>0.0</v>
      </c>
      <c r="AH1271" s="27">
        <v>0.0</v>
      </c>
      <c r="AI1271" s="21">
        <v>0.0</v>
      </c>
      <c r="AJ1271" s="21">
        <v>0.0</v>
      </c>
    </row>
    <row r="1272" hidden="1">
      <c r="A1272" s="26"/>
      <c r="B1272" s="26"/>
      <c r="C1272" s="26"/>
      <c r="D1272" s="26"/>
      <c r="E1272" s="26"/>
      <c r="F1272" s="21">
        <v>0.0</v>
      </c>
      <c r="G1272" s="22">
        <v>0.0</v>
      </c>
      <c r="H1272" s="23"/>
      <c r="I1272" s="23">
        <v>0.1</v>
      </c>
      <c r="J1272" s="23">
        <v>0.0</v>
      </c>
      <c r="K1272" s="24">
        <v>0.0</v>
      </c>
      <c r="L1272" s="25">
        <v>0.0</v>
      </c>
      <c r="M1272" s="23">
        <v>0.0</v>
      </c>
      <c r="N1272" s="26"/>
      <c r="O1272" s="21">
        <v>0.0</v>
      </c>
      <c r="P1272" s="21">
        <v>0.0</v>
      </c>
      <c r="Q1272" s="25">
        <v>0.0</v>
      </c>
      <c r="R1272" s="23">
        <v>0.0</v>
      </c>
      <c r="S1272" s="27">
        <v>0.0</v>
      </c>
      <c r="T1272" s="21">
        <v>0.0</v>
      </c>
      <c r="U1272" s="21">
        <v>0.0</v>
      </c>
      <c r="V1272" s="25">
        <v>0.0</v>
      </c>
      <c r="W1272" s="23">
        <v>0.0</v>
      </c>
      <c r="X1272" s="23"/>
      <c r="Y1272" s="21">
        <v>0.0</v>
      </c>
      <c r="Z1272" s="21">
        <v>0.0</v>
      </c>
      <c r="AA1272" s="25">
        <v>0.0</v>
      </c>
      <c r="AB1272" s="23">
        <v>0.0</v>
      </c>
      <c r="AC1272" s="24">
        <v>0.0</v>
      </c>
      <c r="AD1272" s="21">
        <v>0.0</v>
      </c>
      <c r="AE1272" s="21">
        <v>0.0</v>
      </c>
      <c r="AF1272" s="25">
        <v>0.0</v>
      </c>
      <c r="AG1272" s="23">
        <v>0.0</v>
      </c>
      <c r="AH1272" s="27">
        <v>0.0</v>
      </c>
      <c r="AI1272" s="21">
        <v>0.0</v>
      </c>
      <c r="AJ1272" s="21">
        <v>0.0</v>
      </c>
    </row>
    <row r="1273" hidden="1">
      <c r="A1273" s="26"/>
      <c r="B1273" s="26"/>
      <c r="C1273" s="26"/>
      <c r="D1273" s="26"/>
      <c r="E1273" s="26"/>
      <c r="F1273" s="21">
        <v>0.0</v>
      </c>
      <c r="G1273" s="22">
        <v>0.0</v>
      </c>
      <c r="H1273" s="23"/>
      <c r="I1273" s="23">
        <v>0.1</v>
      </c>
      <c r="J1273" s="23">
        <v>0.0</v>
      </c>
      <c r="K1273" s="24">
        <v>0.0</v>
      </c>
      <c r="L1273" s="25">
        <v>0.0</v>
      </c>
      <c r="M1273" s="23">
        <v>0.0</v>
      </c>
      <c r="N1273" s="26"/>
      <c r="O1273" s="21">
        <v>0.0</v>
      </c>
      <c r="P1273" s="21">
        <v>0.0</v>
      </c>
      <c r="Q1273" s="25">
        <v>0.0</v>
      </c>
      <c r="R1273" s="23">
        <v>0.0</v>
      </c>
      <c r="S1273" s="27">
        <v>0.0</v>
      </c>
      <c r="T1273" s="21">
        <v>0.0</v>
      </c>
      <c r="U1273" s="21">
        <v>0.0</v>
      </c>
      <c r="V1273" s="25">
        <v>0.0</v>
      </c>
      <c r="W1273" s="23">
        <v>0.0</v>
      </c>
      <c r="X1273" s="23"/>
      <c r="Y1273" s="21">
        <v>0.0</v>
      </c>
      <c r="Z1273" s="21">
        <v>0.0</v>
      </c>
      <c r="AA1273" s="25">
        <v>0.0</v>
      </c>
      <c r="AB1273" s="23">
        <v>0.0</v>
      </c>
      <c r="AC1273" s="24">
        <v>0.0</v>
      </c>
      <c r="AD1273" s="21">
        <v>0.0</v>
      </c>
      <c r="AE1273" s="21">
        <v>0.0</v>
      </c>
      <c r="AF1273" s="25">
        <v>0.0</v>
      </c>
      <c r="AG1273" s="23">
        <v>0.0</v>
      </c>
      <c r="AH1273" s="27">
        <v>0.0</v>
      </c>
      <c r="AI1273" s="21">
        <v>0.0</v>
      </c>
      <c r="AJ1273" s="21">
        <v>0.0</v>
      </c>
    </row>
    <row r="1274" hidden="1">
      <c r="A1274" s="26"/>
      <c r="B1274" s="26"/>
      <c r="C1274" s="26"/>
      <c r="D1274" s="26"/>
      <c r="E1274" s="26"/>
      <c r="F1274" s="21">
        <v>0.0</v>
      </c>
      <c r="G1274" s="22">
        <v>0.0</v>
      </c>
      <c r="H1274" s="23"/>
      <c r="I1274" s="23">
        <v>0.1</v>
      </c>
      <c r="J1274" s="23">
        <v>0.0</v>
      </c>
      <c r="K1274" s="24">
        <v>0.0</v>
      </c>
      <c r="L1274" s="25">
        <v>0.0</v>
      </c>
      <c r="M1274" s="23">
        <v>0.0</v>
      </c>
      <c r="N1274" s="26"/>
      <c r="O1274" s="21">
        <v>0.0</v>
      </c>
      <c r="P1274" s="21">
        <v>0.0</v>
      </c>
      <c r="Q1274" s="25">
        <v>0.0</v>
      </c>
      <c r="R1274" s="23">
        <v>0.0</v>
      </c>
      <c r="S1274" s="27">
        <v>0.0</v>
      </c>
      <c r="T1274" s="21">
        <v>0.0</v>
      </c>
      <c r="U1274" s="21">
        <v>0.0</v>
      </c>
      <c r="V1274" s="25">
        <v>0.0</v>
      </c>
      <c r="W1274" s="23">
        <v>0.0</v>
      </c>
      <c r="X1274" s="23"/>
      <c r="Y1274" s="21">
        <v>0.0</v>
      </c>
      <c r="Z1274" s="21">
        <v>0.0</v>
      </c>
      <c r="AA1274" s="25">
        <v>0.0</v>
      </c>
      <c r="AB1274" s="23">
        <v>0.0</v>
      </c>
      <c r="AC1274" s="24">
        <v>0.0</v>
      </c>
      <c r="AD1274" s="21">
        <v>0.0</v>
      </c>
      <c r="AE1274" s="21">
        <v>0.0</v>
      </c>
      <c r="AF1274" s="25">
        <v>0.0</v>
      </c>
      <c r="AG1274" s="23">
        <v>0.0</v>
      </c>
      <c r="AH1274" s="27">
        <v>0.0</v>
      </c>
      <c r="AI1274" s="21">
        <v>0.0</v>
      </c>
      <c r="AJ1274" s="21">
        <v>0.0</v>
      </c>
    </row>
    <row r="1275" hidden="1">
      <c r="A1275" s="26"/>
      <c r="B1275" s="26"/>
      <c r="C1275" s="26"/>
      <c r="D1275" s="26"/>
      <c r="E1275" s="26"/>
      <c r="F1275" s="21">
        <v>0.0</v>
      </c>
      <c r="G1275" s="22">
        <v>0.0</v>
      </c>
      <c r="H1275" s="23"/>
      <c r="I1275" s="23">
        <v>0.1</v>
      </c>
      <c r="J1275" s="23">
        <v>0.0</v>
      </c>
      <c r="K1275" s="24">
        <v>0.0</v>
      </c>
      <c r="L1275" s="25">
        <v>0.0</v>
      </c>
      <c r="M1275" s="23">
        <v>0.0</v>
      </c>
      <c r="N1275" s="26"/>
      <c r="O1275" s="21">
        <v>0.0</v>
      </c>
      <c r="P1275" s="21">
        <v>0.0</v>
      </c>
      <c r="Q1275" s="25">
        <v>0.0</v>
      </c>
      <c r="R1275" s="23">
        <v>0.0</v>
      </c>
      <c r="S1275" s="27">
        <v>0.0</v>
      </c>
      <c r="T1275" s="21">
        <v>0.0</v>
      </c>
      <c r="U1275" s="21">
        <v>0.0</v>
      </c>
      <c r="V1275" s="25">
        <v>0.0</v>
      </c>
      <c r="W1275" s="23">
        <v>0.0</v>
      </c>
      <c r="X1275" s="23"/>
      <c r="Y1275" s="21">
        <v>0.0</v>
      </c>
      <c r="Z1275" s="21">
        <v>0.0</v>
      </c>
      <c r="AA1275" s="25">
        <v>0.0</v>
      </c>
      <c r="AB1275" s="23">
        <v>0.0</v>
      </c>
      <c r="AC1275" s="24">
        <v>0.0</v>
      </c>
      <c r="AD1275" s="21">
        <v>0.0</v>
      </c>
      <c r="AE1275" s="21">
        <v>0.0</v>
      </c>
      <c r="AF1275" s="25">
        <v>0.0</v>
      </c>
      <c r="AG1275" s="23">
        <v>0.0</v>
      </c>
      <c r="AH1275" s="27">
        <v>0.0</v>
      </c>
      <c r="AI1275" s="21">
        <v>0.0</v>
      </c>
      <c r="AJ1275" s="21">
        <v>0.0</v>
      </c>
    </row>
    <row r="1276" hidden="1">
      <c r="A1276" s="26"/>
      <c r="B1276" s="26"/>
      <c r="C1276" s="26"/>
      <c r="D1276" s="26"/>
      <c r="E1276" s="26"/>
      <c r="F1276" s="21">
        <v>0.0</v>
      </c>
      <c r="G1276" s="22">
        <v>0.0</v>
      </c>
      <c r="H1276" s="23"/>
      <c r="I1276" s="23">
        <v>0.1</v>
      </c>
      <c r="J1276" s="23">
        <v>0.0</v>
      </c>
      <c r="K1276" s="24">
        <v>0.0</v>
      </c>
      <c r="L1276" s="25">
        <v>0.0</v>
      </c>
      <c r="M1276" s="23">
        <v>0.0</v>
      </c>
      <c r="N1276" s="26"/>
      <c r="O1276" s="21">
        <v>0.0</v>
      </c>
      <c r="P1276" s="21">
        <v>0.0</v>
      </c>
      <c r="Q1276" s="25">
        <v>0.0</v>
      </c>
      <c r="R1276" s="23">
        <v>0.0</v>
      </c>
      <c r="S1276" s="27">
        <v>0.0</v>
      </c>
      <c r="T1276" s="21">
        <v>0.0</v>
      </c>
      <c r="U1276" s="21">
        <v>0.0</v>
      </c>
      <c r="V1276" s="25">
        <v>0.0</v>
      </c>
      <c r="W1276" s="23">
        <v>0.0</v>
      </c>
      <c r="X1276" s="23"/>
      <c r="Y1276" s="21">
        <v>0.0</v>
      </c>
      <c r="Z1276" s="21">
        <v>0.0</v>
      </c>
      <c r="AA1276" s="25">
        <v>0.0</v>
      </c>
      <c r="AB1276" s="23">
        <v>0.0</v>
      </c>
      <c r="AC1276" s="24">
        <v>0.0</v>
      </c>
      <c r="AD1276" s="21">
        <v>0.0</v>
      </c>
      <c r="AE1276" s="21">
        <v>0.0</v>
      </c>
      <c r="AF1276" s="25">
        <v>0.0</v>
      </c>
      <c r="AG1276" s="23">
        <v>0.0</v>
      </c>
      <c r="AH1276" s="27">
        <v>0.0</v>
      </c>
      <c r="AI1276" s="21">
        <v>0.0</v>
      </c>
      <c r="AJ1276" s="21">
        <v>0.0</v>
      </c>
    </row>
    <row r="1277" hidden="1">
      <c r="A1277" s="26"/>
      <c r="B1277" s="26"/>
      <c r="C1277" s="26"/>
      <c r="D1277" s="26"/>
      <c r="E1277" s="26"/>
      <c r="F1277" s="21">
        <v>0.0</v>
      </c>
      <c r="G1277" s="22">
        <v>0.0</v>
      </c>
      <c r="H1277" s="23"/>
      <c r="I1277" s="23">
        <v>0.1</v>
      </c>
      <c r="J1277" s="23">
        <v>0.0</v>
      </c>
      <c r="K1277" s="24">
        <v>0.0</v>
      </c>
      <c r="L1277" s="25">
        <v>0.0</v>
      </c>
      <c r="M1277" s="23">
        <v>0.0</v>
      </c>
      <c r="N1277" s="26"/>
      <c r="O1277" s="21">
        <v>0.0</v>
      </c>
      <c r="P1277" s="21">
        <v>0.0</v>
      </c>
      <c r="Q1277" s="25">
        <v>0.0</v>
      </c>
      <c r="R1277" s="23">
        <v>0.0</v>
      </c>
      <c r="S1277" s="27">
        <v>0.0</v>
      </c>
      <c r="T1277" s="21">
        <v>0.0</v>
      </c>
      <c r="U1277" s="21">
        <v>0.0</v>
      </c>
      <c r="V1277" s="25">
        <v>0.0</v>
      </c>
      <c r="W1277" s="23">
        <v>0.0</v>
      </c>
      <c r="X1277" s="23"/>
      <c r="Y1277" s="21">
        <v>0.0</v>
      </c>
      <c r="Z1277" s="21">
        <v>0.0</v>
      </c>
      <c r="AA1277" s="25">
        <v>0.0</v>
      </c>
      <c r="AB1277" s="23">
        <v>0.0</v>
      </c>
      <c r="AC1277" s="24">
        <v>0.0</v>
      </c>
      <c r="AD1277" s="21">
        <v>0.0</v>
      </c>
      <c r="AE1277" s="21">
        <v>0.0</v>
      </c>
      <c r="AF1277" s="25">
        <v>0.0</v>
      </c>
      <c r="AG1277" s="23">
        <v>0.0</v>
      </c>
      <c r="AH1277" s="27">
        <v>0.0</v>
      </c>
      <c r="AI1277" s="21">
        <v>0.0</v>
      </c>
      <c r="AJ1277" s="21">
        <v>0.0</v>
      </c>
    </row>
    <row r="1278" hidden="1">
      <c r="A1278" s="26"/>
      <c r="B1278" s="26"/>
      <c r="C1278" s="26"/>
      <c r="D1278" s="26"/>
      <c r="E1278" s="26"/>
      <c r="F1278" s="21">
        <v>0.0</v>
      </c>
      <c r="G1278" s="22">
        <v>0.0</v>
      </c>
      <c r="H1278" s="23"/>
      <c r="I1278" s="23">
        <v>0.1</v>
      </c>
      <c r="J1278" s="23">
        <v>0.0</v>
      </c>
      <c r="K1278" s="24">
        <v>0.0</v>
      </c>
      <c r="L1278" s="25">
        <v>0.0</v>
      </c>
      <c r="M1278" s="23">
        <v>0.0</v>
      </c>
      <c r="N1278" s="26"/>
      <c r="O1278" s="21">
        <v>0.0</v>
      </c>
      <c r="P1278" s="21">
        <v>0.0</v>
      </c>
      <c r="Q1278" s="25">
        <v>0.0</v>
      </c>
      <c r="R1278" s="23">
        <v>0.0</v>
      </c>
      <c r="S1278" s="27">
        <v>0.0</v>
      </c>
      <c r="T1278" s="21">
        <v>0.0</v>
      </c>
      <c r="U1278" s="21">
        <v>0.0</v>
      </c>
      <c r="V1278" s="25">
        <v>0.0</v>
      </c>
      <c r="W1278" s="23">
        <v>0.0</v>
      </c>
      <c r="X1278" s="23"/>
      <c r="Y1278" s="21">
        <v>0.0</v>
      </c>
      <c r="Z1278" s="21">
        <v>0.0</v>
      </c>
      <c r="AA1278" s="25">
        <v>0.0</v>
      </c>
      <c r="AB1278" s="23">
        <v>0.0</v>
      </c>
      <c r="AC1278" s="24">
        <v>0.0</v>
      </c>
      <c r="AD1278" s="21">
        <v>0.0</v>
      </c>
      <c r="AE1278" s="21">
        <v>0.0</v>
      </c>
      <c r="AF1278" s="25">
        <v>0.0</v>
      </c>
      <c r="AG1278" s="23">
        <v>0.0</v>
      </c>
      <c r="AH1278" s="27">
        <v>0.0</v>
      </c>
      <c r="AI1278" s="21">
        <v>0.0</v>
      </c>
      <c r="AJ1278" s="21">
        <v>0.0</v>
      </c>
    </row>
    <row r="1279" hidden="1">
      <c r="A1279" s="26"/>
      <c r="B1279" s="26"/>
      <c r="C1279" s="26"/>
      <c r="D1279" s="26"/>
      <c r="E1279" s="26"/>
      <c r="F1279" s="21">
        <v>0.0</v>
      </c>
      <c r="G1279" s="22">
        <v>0.0</v>
      </c>
      <c r="H1279" s="23"/>
      <c r="I1279" s="23">
        <v>0.1</v>
      </c>
      <c r="J1279" s="23">
        <v>0.0</v>
      </c>
      <c r="K1279" s="24">
        <v>0.0</v>
      </c>
      <c r="L1279" s="25">
        <v>0.0</v>
      </c>
      <c r="M1279" s="23">
        <v>0.0</v>
      </c>
      <c r="N1279" s="26"/>
      <c r="O1279" s="21">
        <v>0.0</v>
      </c>
      <c r="P1279" s="21">
        <v>0.0</v>
      </c>
      <c r="Q1279" s="25">
        <v>0.0</v>
      </c>
      <c r="R1279" s="23">
        <v>0.0</v>
      </c>
      <c r="S1279" s="27">
        <v>0.0</v>
      </c>
      <c r="T1279" s="21">
        <v>0.0</v>
      </c>
      <c r="U1279" s="21">
        <v>0.0</v>
      </c>
      <c r="V1279" s="25">
        <v>0.0</v>
      </c>
      <c r="W1279" s="23">
        <v>0.0</v>
      </c>
      <c r="X1279" s="23"/>
      <c r="Y1279" s="21">
        <v>0.0</v>
      </c>
      <c r="Z1279" s="21">
        <v>0.0</v>
      </c>
      <c r="AA1279" s="25">
        <v>0.0</v>
      </c>
      <c r="AB1279" s="23">
        <v>0.0</v>
      </c>
      <c r="AC1279" s="24">
        <v>0.0</v>
      </c>
      <c r="AD1279" s="21">
        <v>0.0</v>
      </c>
      <c r="AE1279" s="21">
        <v>0.0</v>
      </c>
      <c r="AF1279" s="25">
        <v>0.0</v>
      </c>
      <c r="AG1279" s="23">
        <v>0.0</v>
      </c>
      <c r="AH1279" s="27">
        <v>0.0</v>
      </c>
      <c r="AI1279" s="21">
        <v>0.0</v>
      </c>
      <c r="AJ1279" s="21">
        <v>0.0</v>
      </c>
    </row>
    <row r="1280" hidden="1">
      <c r="A1280" s="26"/>
      <c r="B1280" s="26"/>
      <c r="C1280" s="26"/>
      <c r="D1280" s="26"/>
      <c r="E1280" s="26"/>
      <c r="F1280" s="21">
        <v>0.0</v>
      </c>
      <c r="G1280" s="22">
        <v>0.0</v>
      </c>
      <c r="H1280" s="23"/>
      <c r="I1280" s="23">
        <v>0.1</v>
      </c>
      <c r="J1280" s="23">
        <v>0.0</v>
      </c>
      <c r="K1280" s="24">
        <v>0.0</v>
      </c>
      <c r="L1280" s="25">
        <v>0.0</v>
      </c>
      <c r="M1280" s="23">
        <v>0.0</v>
      </c>
      <c r="N1280" s="26"/>
      <c r="O1280" s="21">
        <v>0.0</v>
      </c>
      <c r="P1280" s="21">
        <v>0.0</v>
      </c>
      <c r="Q1280" s="25">
        <v>0.0</v>
      </c>
      <c r="R1280" s="23">
        <v>0.0</v>
      </c>
      <c r="S1280" s="27">
        <v>0.0</v>
      </c>
      <c r="T1280" s="21">
        <v>0.0</v>
      </c>
      <c r="U1280" s="21">
        <v>0.0</v>
      </c>
      <c r="V1280" s="25">
        <v>0.0</v>
      </c>
      <c r="W1280" s="23">
        <v>0.0</v>
      </c>
      <c r="X1280" s="23"/>
      <c r="Y1280" s="21">
        <v>0.0</v>
      </c>
      <c r="Z1280" s="21">
        <v>0.0</v>
      </c>
      <c r="AA1280" s="25">
        <v>0.0</v>
      </c>
      <c r="AB1280" s="23">
        <v>0.0</v>
      </c>
      <c r="AC1280" s="24">
        <v>0.0</v>
      </c>
      <c r="AD1280" s="21">
        <v>0.0</v>
      </c>
      <c r="AE1280" s="21">
        <v>0.0</v>
      </c>
      <c r="AF1280" s="25">
        <v>0.0</v>
      </c>
      <c r="AG1280" s="23">
        <v>0.0</v>
      </c>
      <c r="AH1280" s="27">
        <v>0.0</v>
      </c>
      <c r="AI1280" s="21">
        <v>0.0</v>
      </c>
      <c r="AJ1280" s="21">
        <v>0.0</v>
      </c>
    </row>
    <row r="1281" hidden="1">
      <c r="A1281" s="26"/>
      <c r="B1281" s="26"/>
      <c r="C1281" s="26"/>
      <c r="D1281" s="26"/>
      <c r="E1281" s="26"/>
      <c r="F1281" s="21">
        <v>0.0</v>
      </c>
      <c r="G1281" s="22">
        <v>0.0</v>
      </c>
      <c r="H1281" s="23"/>
      <c r="I1281" s="23">
        <v>0.1</v>
      </c>
      <c r="J1281" s="23">
        <v>0.0</v>
      </c>
      <c r="K1281" s="24">
        <v>0.0</v>
      </c>
      <c r="L1281" s="25">
        <v>0.0</v>
      </c>
      <c r="M1281" s="23">
        <v>0.0</v>
      </c>
      <c r="N1281" s="26"/>
      <c r="O1281" s="21">
        <v>0.0</v>
      </c>
      <c r="P1281" s="21">
        <v>0.0</v>
      </c>
      <c r="Q1281" s="25">
        <v>0.0</v>
      </c>
      <c r="R1281" s="23">
        <v>0.0</v>
      </c>
      <c r="S1281" s="27">
        <v>0.0</v>
      </c>
      <c r="T1281" s="21">
        <v>0.0</v>
      </c>
      <c r="U1281" s="21">
        <v>0.0</v>
      </c>
      <c r="V1281" s="25">
        <v>0.0</v>
      </c>
      <c r="W1281" s="23">
        <v>0.0</v>
      </c>
      <c r="X1281" s="23"/>
      <c r="Y1281" s="21">
        <v>0.0</v>
      </c>
      <c r="Z1281" s="21">
        <v>0.0</v>
      </c>
      <c r="AA1281" s="25">
        <v>0.0</v>
      </c>
      <c r="AB1281" s="23">
        <v>0.0</v>
      </c>
      <c r="AC1281" s="24">
        <v>0.0</v>
      </c>
      <c r="AD1281" s="21">
        <v>0.0</v>
      </c>
      <c r="AE1281" s="21">
        <v>0.0</v>
      </c>
      <c r="AF1281" s="25">
        <v>0.0</v>
      </c>
      <c r="AG1281" s="23">
        <v>0.0</v>
      </c>
      <c r="AH1281" s="27">
        <v>0.0</v>
      </c>
      <c r="AI1281" s="21">
        <v>0.0</v>
      </c>
      <c r="AJ1281" s="21">
        <v>0.0</v>
      </c>
    </row>
    <row r="1282" hidden="1">
      <c r="A1282" s="26"/>
      <c r="B1282" s="26"/>
      <c r="C1282" s="26"/>
      <c r="D1282" s="26"/>
      <c r="E1282" s="26"/>
      <c r="F1282" s="21">
        <v>0.0</v>
      </c>
      <c r="G1282" s="22">
        <v>0.0</v>
      </c>
      <c r="H1282" s="23"/>
      <c r="I1282" s="23">
        <v>0.1</v>
      </c>
      <c r="J1282" s="23">
        <v>0.0</v>
      </c>
      <c r="K1282" s="24">
        <v>0.0</v>
      </c>
      <c r="L1282" s="25">
        <v>0.0</v>
      </c>
      <c r="M1282" s="23">
        <v>0.0</v>
      </c>
      <c r="N1282" s="26"/>
      <c r="O1282" s="21">
        <v>0.0</v>
      </c>
      <c r="P1282" s="21">
        <v>0.0</v>
      </c>
      <c r="Q1282" s="25">
        <v>0.0</v>
      </c>
      <c r="R1282" s="23">
        <v>0.0</v>
      </c>
      <c r="S1282" s="27">
        <v>0.0</v>
      </c>
      <c r="T1282" s="21">
        <v>0.0</v>
      </c>
      <c r="U1282" s="21">
        <v>0.0</v>
      </c>
      <c r="V1282" s="25">
        <v>0.0</v>
      </c>
      <c r="W1282" s="23">
        <v>0.0</v>
      </c>
      <c r="X1282" s="23"/>
      <c r="Y1282" s="21">
        <v>0.0</v>
      </c>
      <c r="Z1282" s="21">
        <v>0.0</v>
      </c>
      <c r="AA1282" s="25">
        <v>0.0</v>
      </c>
      <c r="AB1282" s="23">
        <v>0.0</v>
      </c>
      <c r="AC1282" s="24">
        <v>0.0</v>
      </c>
      <c r="AD1282" s="21">
        <v>0.0</v>
      </c>
      <c r="AE1282" s="21">
        <v>0.0</v>
      </c>
      <c r="AF1282" s="25">
        <v>0.0</v>
      </c>
      <c r="AG1282" s="23">
        <v>0.0</v>
      </c>
      <c r="AH1282" s="27">
        <v>0.0</v>
      </c>
      <c r="AI1282" s="21">
        <v>0.0</v>
      </c>
      <c r="AJ1282" s="21">
        <v>0.0</v>
      </c>
    </row>
    <row r="1283" hidden="1">
      <c r="A1283" s="26"/>
      <c r="B1283" s="26"/>
      <c r="C1283" s="26"/>
      <c r="D1283" s="26"/>
      <c r="E1283" s="26"/>
      <c r="F1283" s="21">
        <v>0.0</v>
      </c>
      <c r="G1283" s="22">
        <v>0.0</v>
      </c>
      <c r="H1283" s="23"/>
      <c r="I1283" s="23">
        <v>0.1</v>
      </c>
      <c r="J1283" s="23">
        <v>0.0</v>
      </c>
      <c r="K1283" s="24">
        <v>0.0</v>
      </c>
      <c r="L1283" s="25">
        <v>0.0</v>
      </c>
      <c r="M1283" s="23">
        <v>0.0</v>
      </c>
      <c r="N1283" s="26"/>
      <c r="O1283" s="21">
        <v>0.0</v>
      </c>
      <c r="P1283" s="21">
        <v>0.0</v>
      </c>
      <c r="Q1283" s="25">
        <v>0.0</v>
      </c>
      <c r="R1283" s="23">
        <v>0.0</v>
      </c>
      <c r="S1283" s="27">
        <v>0.0</v>
      </c>
      <c r="T1283" s="21">
        <v>0.0</v>
      </c>
      <c r="U1283" s="21">
        <v>0.0</v>
      </c>
      <c r="V1283" s="25">
        <v>0.0</v>
      </c>
      <c r="W1283" s="23">
        <v>0.0</v>
      </c>
      <c r="X1283" s="23"/>
      <c r="Y1283" s="21">
        <v>0.0</v>
      </c>
      <c r="Z1283" s="21">
        <v>0.0</v>
      </c>
      <c r="AA1283" s="25">
        <v>0.0</v>
      </c>
      <c r="AB1283" s="23">
        <v>0.0</v>
      </c>
      <c r="AC1283" s="24">
        <v>0.0</v>
      </c>
      <c r="AD1283" s="21">
        <v>0.0</v>
      </c>
      <c r="AE1283" s="21">
        <v>0.0</v>
      </c>
      <c r="AF1283" s="25">
        <v>0.0</v>
      </c>
      <c r="AG1283" s="23">
        <v>0.0</v>
      </c>
      <c r="AH1283" s="27">
        <v>0.0</v>
      </c>
      <c r="AI1283" s="21">
        <v>0.0</v>
      </c>
      <c r="AJ1283" s="21">
        <v>0.0</v>
      </c>
    </row>
    <row r="1284" hidden="1">
      <c r="A1284" s="26"/>
      <c r="B1284" s="26"/>
      <c r="C1284" s="26"/>
      <c r="D1284" s="26"/>
      <c r="E1284" s="26"/>
      <c r="F1284" s="21">
        <v>0.0</v>
      </c>
      <c r="G1284" s="22">
        <v>0.0</v>
      </c>
      <c r="H1284" s="23"/>
      <c r="I1284" s="23">
        <v>0.1</v>
      </c>
      <c r="J1284" s="23">
        <v>0.0</v>
      </c>
      <c r="K1284" s="24">
        <v>0.0</v>
      </c>
      <c r="L1284" s="25">
        <v>0.0</v>
      </c>
      <c r="M1284" s="23">
        <v>0.0</v>
      </c>
      <c r="N1284" s="26"/>
      <c r="O1284" s="21">
        <v>0.0</v>
      </c>
      <c r="P1284" s="21">
        <v>0.0</v>
      </c>
      <c r="Q1284" s="25">
        <v>0.0</v>
      </c>
      <c r="R1284" s="23">
        <v>0.0</v>
      </c>
      <c r="S1284" s="27">
        <v>0.0</v>
      </c>
      <c r="T1284" s="21">
        <v>0.0</v>
      </c>
      <c r="U1284" s="21">
        <v>0.0</v>
      </c>
      <c r="V1284" s="25">
        <v>0.0</v>
      </c>
      <c r="W1284" s="23">
        <v>0.0</v>
      </c>
      <c r="X1284" s="23"/>
      <c r="Y1284" s="21">
        <v>0.0</v>
      </c>
      <c r="Z1284" s="21">
        <v>0.0</v>
      </c>
      <c r="AA1284" s="25">
        <v>0.0</v>
      </c>
      <c r="AB1284" s="23">
        <v>0.0</v>
      </c>
      <c r="AC1284" s="24">
        <v>0.0</v>
      </c>
      <c r="AD1284" s="21">
        <v>0.0</v>
      </c>
      <c r="AE1284" s="21">
        <v>0.0</v>
      </c>
      <c r="AF1284" s="25">
        <v>0.0</v>
      </c>
      <c r="AG1284" s="23">
        <v>0.0</v>
      </c>
      <c r="AH1284" s="27">
        <v>0.0</v>
      </c>
      <c r="AI1284" s="21">
        <v>0.0</v>
      </c>
      <c r="AJ1284" s="21">
        <v>0.0</v>
      </c>
    </row>
    <row r="1285" hidden="1">
      <c r="A1285" s="26"/>
      <c r="B1285" s="26"/>
      <c r="C1285" s="26"/>
      <c r="D1285" s="26"/>
      <c r="E1285" s="26"/>
      <c r="F1285" s="21">
        <v>0.0</v>
      </c>
      <c r="G1285" s="22">
        <v>0.0</v>
      </c>
      <c r="H1285" s="23"/>
      <c r="I1285" s="23">
        <v>0.1</v>
      </c>
      <c r="J1285" s="23">
        <v>0.0</v>
      </c>
      <c r="K1285" s="24">
        <v>0.0</v>
      </c>
      <c r="L1285" s="25">
        <v>0.0</v>
      </c>
      <c r="M1285" s="23">
        <v>0.0</v>
      </c>
      <c r="N1285" s="26"/>
      <c r="O1285" s="21">
        <v>0.0</v>
      </c>
      <c r="P1285" s="21">
        <v>0.0</v>
      </c>
      <c r="Q1285" s="25">
        <v>0.0</v>
      </c>
      <c r="R1285" s="23">
        <v>0.0</v>
      </c>
      <c r="S1285" s="27">
        <v>0.0</v>
      </c>
      <c r="T1285" s="21">
        <v>0.0</v>
      </c>
      <c r="U1285" s="21">
        <v>0.0</v>
      </c>
      <c r="V1285" s="25">
        <v>0.0</v>
      </c>
      <c r="W1285" s="23">
        <v>0.0</v>
      </c>
      <c r="X1285" s="23"/>
      <c r="Y1285" s="21">
        <v>0.0</v>
      </c>
      <c r="Z1285" s="21">
        <v>0.0</v>
      </c>
      <c r="AA1285" s="25">
        <v>0.0</v>
      </c>
      <c r="AB1285" s="23">
        <v>0.0</v>
      </c>
      <c r="AC1285" s="24">
        <v>0.0</v>
      </c>
      <c r="AD1285" s="21">
        <v>0.0</v>
      </c>
      <c r="AE1285" s="21">
        <v>0.0</v>
      </c>
      <c r="AF1285" s="25">
        <v>0.0</v>
      </c>
      <c r="AG1285" s="23">
        <v>0.0</v>
      </c>
      <c r="AH1285" s="27">
        <v>0.0</v>
      </c>
      <c r="AI1285" s="21">
        <v>0.0</v>
      </c>
      <c r="AJ1285" s="21">
        <v>0.0</v>
      </c>
    </row>
    <row r="1286" hidden="1">
      <c r="A1286" s="26"/>
      <c r="B1286" s="26"/>
      <c r="C1286" s="26"/>
      <c r="D1286" s="26"/>
      <c r="E1286" s="26"/>
      <c r="F1286" s="21">
        <v>0.0</v>
      </c>
      <c r="G1286" s="22">
        <v>0.0</v>
      </c>
      <c r="H1286" s="23"/>
      <c r="I1286" s="23">
        <v>0.1</v>
      </c>
      <c r="J1286" s="23">
        <v>0.0</v>
      </c>
      <c r="K1286" s="24">
        <v>0.0</v>
      </c>
      <c r="L1286" s="25">
        <v>0.0</v>
      </c>
      <c r="M1286" s="23">
        <v>0.0</v>
      </c>
      <c r="N1286" s="26"/>
      <c r="O1286" s="21">
        <v>0.0</v>
      </c>
      <c r="P1286" s="21">
        <v>0.0</v>
      </c>
      <c r="Q1286" s="25">
        <v>0.0</v>
      </c>
      <c r="R1286" s="23">
        <v>0.0</v>
      </c>
      <c r="S1286" s="27">
        <v>0.0</v>
      </c>
      <c r="T1286" s="21">
        <v>0.0</v>
      </c>
      <c r="U1286" s="21">
        <v>0.0</v>
      </c>
      <c r="V1286" s="25">
        <v>0.0</v>
      </c>
      <c r="W1286" s="23">
        <v>0.0</v>
      </c>
      <c r="X1286" s="23"/>
      <c r="Y1286" s="21">
        <v>0.0</v>
      </c>
      <c r="Z1286" s="21">
        <v>0.0</v>
      </c>
      <c r="AA1286" s="25">
        <v>0.0</v>
      </c>
      <c r="AB1286" s="23">
        <v>0.0</v>
      </c>
      <c r="AC1286" s="24">
        <v>0.0</v>
      </c>
      <c r="AD1286" s="21">
        <v>0.0</v>
      </c>
      <c r="AE1286" s="21">
        <v>0.0</v>
      </c>
      <c r="AF1286" s="25">
        <v>0.0</v>
      </c>
      <c r="AG1286" s="23">
        <v>0.0</v>
      </c>
      <c r="AH1286" s="27">
        <v>0.0</v>
      </c>
      <c r="AI1286" s="21">
        <v>0.0</v>
      </c>
      <c r="AJ1286" s="21">
        <v>0.0</v>
      </c>
    </row>
    <row r="1287" hidden="1">
      <c r="A1287" s="26"/>
      <c r="B1287" s="26"/>
      <c r="C1287" s="26"/>
      <c r="D1287" s="26"/>
      <c r="E1287" s="26"/>
      <c r="F1287" s="21">
        <v>0.0</v>
      </c>
      <c r="G1287" s="22">
        <v>0.0</v>
      </c>
      <c r="H1287" s="23"/>
      <c r="I1287" s="23">
        <v>0.1</v>
      </c>
      <c r="J1287" s="23">
        <v>0.0</v>
      </c>
      <c r="K1287" s="24">
        <v>0.0</v>
      </c>
      <c r="L1287" s="25">
        <v>0.0</v>
      </c>
      <c r="M1287" s="23">
        <v>0.0</v>
      </c>
      <c r="N1287" s="26"/>
      <c r="O1287" s="21">
        <v>0.0</v>
      </c>
      <c r="P1287" s="21">
        <v>0.0</v>
      </c>
      <c r="Q1287" s="25">
        <v>0.0</v>
      </c>
      <c r="R1287" s="23">
        <v>0.0</v>
      </c>
      <c r="S1287" s="27">
        <v>0.0</v>
      </c>
      <c r="T1287" s="21">
        <v>0.0</v>
      </c>
      <c r="U1287" s="21">
        <v>0.0</v>
      </c>
      <c r="V1287" s="25">
        <v>0.0</v>
      </c>
      <c r="W1287" s="23">
        <v>0.0</v>
      </c>
      <c r="X1287" s="23"/>
      <c r="Y1287" s="21">
        <v>0.0</v>
      </c>
      <c r="Z1287" s="21">
        <v>0.0</v>
      </c>
      <c r="AA1287" s="25">
        <v>0.0</v>
      </c>
      <c r="AB1287" s="23">
        <v>0.0</v>
      </c>
      <c r="AC1287" s="24">
        <v>0.0</v>
      </c>
      <c r="AD1287" s="21">
        <v>0.0</v>
      </c>
      <c r="AE1287" s="21">
        <v>0.0</v>
      </c>
      <c r="AF1287" s="25">
        <v>0.0</v>
      </c>
      <c r="AG1287" s="23">
        <v>0.0</v>
      </c>
      <c r="AH1287" s="27">
        <v>0.0</v>
      </c>
      <c r="AI1287" s="21">
        <v>0.0</v>
      </c>
      <c r="AJ1287" s="21">
        <v>0.0</v>
      </c>
    </row>
    <row r="1288" hidden="1">
      <c r="A1288" s="26"/>
      <c r="B1288" s="26"/>
      <c r="C1288" s="26"/>
      <c r="D1288" s="26"/>
      <c r="E1288" s="26"/>
      <c r="F1288" s="21">
        <v>0.0</v>
      </c>
      <c r="G1288" s="22">
        <v>0.0</v>
      </c>
      <c r="H1288" s="23"/>
      <c r="I1288" s="23">
        <v>0.1</v>
      </c>
      <c r="J1288" s="23">
        <v>0.0</v>
      </c>
      <c r="K1288" s="24">
        <v>0.0</v>
      </c>
      <c r="L1288" s="25">
        <v>0.0</v>
      </c>
      <c r="M1288" s="23">
        <v>0.0</v>
      </c>
      <c r="N1288" s="26"/>
      <c r="O1288" s="21">
        <v>0.0</v>
      </c>
      <c r="P1288" s="21">
        <v>0.0</v>
      </c>
      <c r="Q1288" s="25">
        <v>0.0</v>
      </c>
      <c r="R1288" s="23">
        <v>0.0</v>
      </c>
      <c r="S1288" s="27">
        <v>0.0</v>
      </c>
      <c r="T1288" s="21">
        <v>0.0</v>
      </c>
      <c r="U1288" s="21">
        <v>0.0</v>
      </c>
      <c r="V1288" s="25">
        <v>0.0</v>
      </c>
      <c r="W1288" s="23">
        <v>0.0</v>
      </c>
      <c r="X1288" s="23"/>
      <c r="Y1288" s="21">
        <v>0.0</v>
      </c>
      <c r="Z1288" s="21">
        <v>0.0</v>
      </c>
      <c r="AA1288" s="25">
        <v>0.0</v>
      </c>
      <c r="AB1288" s="23">
        <v>0.0</v>
      </c>
      <c r="AC1288" s="24">
        <v>0.0</v>
      </c>
      <c r="AD1288" s="21">
        <v>0.0</v>
      </c>
      <c r="AE1288" s="21">
        <v>0.0</v>
      </c>
      <c r="AF1288" s="25">
        <v>0.0</v>
      </c>
      <c r="AG1288" s="23">
        <v>0.0</v>
      </c>
      <c r="AH1288" s="27">
        <v>0.0</v>
      </c>
      <c r="AI1288" s="21">
        <v>0.0</v>
      </c>
      <c r="AJ1288" s="21">
        <v>0.0</v>
      </c>
    </row>
    <row r="1289" hidden="1">
      <c r="A1289" s="26"/>
      <c r="B1289" s="26"/>
      <c r="C1289" s="26"/>
      <c r="D1289" s="26"/>
      <c r="E1289" s="26"/>
      <c r="F1289" s="21">
        <v>0.0</v>
      </c>
      <c r="G1289" s="22">
        <v>0.0</v>
      </c>
      <c r="H1289" s="23"/>
      <c r="I1289" s="23">
        <v>0.1</v>
      </c>
      <c r="J1289" s="23">
        <v>0.0</v>
      </c>
      <c r="K1289" s="24">
        <v>0.0</v>
      </c>
      <c r="L1289" s="25">
        <v>0.0</v>
      </c>
      <c r="M1289" s="23">
        <v>0.0</v>
      </c>
      <c r="N1289" s="26"/>
      <c r="O1289" s="21">
        <v>0.0</v>
      </c>
      <c r="P1289" s="21">
        <v>0.0</v>
      </c>
      <c r="Q1289" s="25">
        <v>0.0</v>
      </c>
      <c r="R1289" s="23">
        <v>0.0</v>
      </c>
      <c r="S1289" s="27">
        <v>0.0</v>
      </c>
      <c r="T1289" s="21">
        <v>0.0</v>
      </c>
      <c r="U1289" s="21">
        <v>0.0</v>
      </c>
      <c r="V1289" s="25">
        <v>0.0</v>
      </c>
      <c r="W1289" s="23">
        <v>0.0</v>
      </c>
      <c r="X1289" s="23"/>
      <c r="Y1289" s="21">
        <v>0.0</v>
      </c>
      <c r="Z1289" s="21">
        <v>0.0</v>
      </c>
      <c r="AA1289" s="25">
        <v>0.0</v>
      </c>
      <c r="AB1289" s="23">
        <v>0.0</v>
      </c>
      <c r="AC1289" s="24">
        <v>0.0</v>
      </c>
      <c r="AD1289" s="21">
        <v>0.0</v>
      </c>
      <c r="AE1289" s="21">
        <v>0.0</v>
      </c>
      <c r="AF1289" s="25">
        <v>0.0</v>
      </c>
      <c r="AG1289" s="23">
        <v>0.0</v>
      </c>
      <c r="AH1289" s="27">
        <v>0.0</v>
      </c>
      <c r="AI1289" s="21">
        <v>0.0</v>
      </c>
      <c r="AJ1289" s="21">
        <v>0.0</v>
      </c>
    </row>
    <row r="1290" hidden="1">
      <c r="A1290" s="26"/>
      <c r="B1290" s="26"/>
      <c r="C1290" s="26"/>
      <c r="D1290" s="26"/>
      <c r="E1290" s="26"/>
      <c r="F1290" s="21">
        <v>0.0</v>
      </c>
      <c r="G1290" s="22">
        <v>0.0</v>
      </c>
      <c r="H1290" s="23"/>
      <c r="I1290" s="23">
        <v>0.1</v>
      </c>
      <c r="J1290" s="23">
        <v>0.0</v>
      </c>
      <c r="K1290" s="24">
        <v>0.0</v>
      </c>
      <c r="L1290" s="25">
        <v>0.0</v>
      </c>
      <c r="M1290" s="23">
        <v>0.0</v>
      </c>
      <c r="N1290" s="26"/>
      <c r="O1290" s="21">
        <v>0.0</v>
      </c>
      <c r="P1290" s="21">
        <v>0.0</v>
      </c>
      <c r="Q1290" s="25">
        <v>0.0</v>
      </c>
      <c r="R1290" s="23">
        <v>0.0</v>
      </c>
      <c r="S1290" s="27">
        <v>0.0</v>
      </c>
      <c r="T1290" s="21">
        <v>0.0</v>
      </c>
      <c r="U1290" s="21">
        <v>0.0</v>
      </c>
      <c r="V1290" s="25">
        <v>0.0</v>
      </c>
      <c r="W1290" s="23">
        <v>0.0</v>
      </c>
      <c r="X1290" s="23"/>
      <c r="Y1290" s="21">
        <v>0.0</v>
      </c>
      <c r="Z1290" s="21">
        <v>0.0</v>
      </c>
      <c r="AA1290" s="25">
        <v>0.0</v>
      </c>
      <c r="AB1290" s="23">
        <v>0.0</v>
      </c>
      <c r="AC1290" s="24">
        <v>0.0</v>
      </c>
      <c r="AD1290" s="21">
        <v>0.0</v>
      </c>
      <c r="AE1290" s="21">
        <v>0.0</v>
      </c>
      <c r="AF1290" s="25">
        <v>0.0</v>
      </c>
      <c r="AG1290" s="23">
        <v>0.0</v>
      </c>
      <c r="AH1290" s="27">
        <v>0.0</v>
      </c>
      <c r="AI1290" s="21">
        <v>0.0</v>
      </c>
      <c r="AJ1290" s="21">
        <v>0.0</v>
      </c>
    </row>
    <row r="1291" hidden="1">
      <c r="A1291" s="26"/>
      <c r="B1291" s="26"/>
      <c r="C1291" s="26"/>
      <c r="D1291" s="26"/>
      <c r="E1291" s="26"/>
      <c r="F1291" s="21">
        <v>0.0</v>
      </c>
      <c r="G1291" s="22">
        <v>0.0</v>
      </c>
      <c r="H1291" s="23"/>
      <c r="I1291" s="23">
        <v>0.1</v>
      </c>
      <c r="J1291" s="23">
        <v>0.0</v>
      </c>
      <c r="K1291" s="24">
        <v>0.0</v>
      </c>
      <c r="L1291" s="25">
        <v>0.0</v>
      </c>
      <c r="M1291" s="23">
        <v>0.0</v>
      </c>
      <c r="N1291" s="26"/>
      <c r="O1291" s="21">
        <v>0.0</v>
      </c>
      <c r="P1291" s="21">
        <v>0.0</v>
      </c>
      <c r="Q1291" s="25">
        <v>0.0</v>
      </c>
      <c r="R1291" s="23">
        <v>0.0</v>
      </c>
      <c r="S1291" s="27">
        <v>0.0</v>
      </c>
      <c r="T1291" s="21">
        <v>0.0</v>
      </c>
      <c r="U1291" s="21">
        <v>0.0</v>
      </c>
      <c r="V1291" s="25">
        <v>0.0</v>
      </c>
      <c r="W1291" s="23">
        <v>0.0</v>
      </c>
      <c r="X1291" s="23"/>
      <c r="Y1291" s="21">
        <v>0.0</v>
      </c>
      <c r="Z1291" s="21">
        <v>0.0</v>
      </c>
      <c r="AA1291" s="25">
        <v>0.0</v>
      </c>
      <c r="AB1291" s="23">
        <v>0.0</v>
      </c>
      <c r="AC1291" s="24">
        <v>0.0</v>
      </c>
      <c r="AD1291" s="21">
        <v>0.0</v>
      </c>
      <c r="AE1291" s="21">
        <v>0.0</v>
      </c>
      <c r="AF1291" s="25">
        <v>0.0</v>
      </c>
      <c r="AG1291" s="23">
        <v>0.0</v>
      </c>
      <c r="AH1291" s="27">
        <v>0.0</v>
      </c>
      <c r="AI1291" s="21">
        <v>0.0</v>
      </c>
      <c r="AJ1291" s="21">
        <v>0.0</v>
      </c>
    </row>
    <row r="1292" hidden="1">
      <c r="A1292" s="26"/>
      <c r="B1292" s="26"/>
      <c r="C1292" s="26"/>
      <c r="D1292" s="26"/>
      <c r="E1292" s="26"/>
      <c r="F1292" s="21">
        <v>0.0</v>
      </c>
      <c r="G1292" s="22">
        <v>0.0</v>
      </c>
      <c r="H1292" s="23"/>
      <c r="I1292" s="23">
        <v>0.1</v>
      </c>
      <c r="J1292" s="23">
        <v>0.0</v>
      </c>
      <c r="K1292" s="24">
        <v>0.0</v>
      </c>
      <c r="L1292" s="25">
        <v>0.0</v>
      </c>
      <c r="M1292" s="23">
        <v>0.0</v>
      </c>
      <c r="N1292" s="26"/>
      <c r="O1292" s="21">
        <v>0.0</v>
      </c>
      <c r="P1292" s="21">
        <v>0.0</v>
      </c>
      <c r="Q1292" s="25">
        <v>0.0</v>
      </c>
      <c r="R1292" s="23">
        <v>0.0</v>
      </c>
      <c r="S1292" s="27">
        <v>0.0</v>
      </c>
      <c r="T1292" s="21">
        <v>0.0</v>
      </c>
      <c r="U1292" s="21">
        <v>0.0</v>
      </c>
      <c r="V1292" s="25">
        <v>0.0</v>
      </c>
      <c r="W1292" s="23">
        <v>0.0</v>
      </c>
      <c r="X1292" s="23"/>
      <c r="Y1292" s="21">
        <v>0.0</v>
      </c>
      <c r="Z1292" s="21">
        <v>0.0</v>
      </c>
      <c r="AA1292" s="25">
        <v>0.0</v>
      </c>
      <c r="AB1292" s="23">
        <v>0.0</v>
      </c>
      <c r="AC1292" s="24">
        <v>0.0</v>
      </c>
      <c r="AD1292" s="21">
        <v>0.0</v>
      </c>
      <c r="AE1292" s="21">
        <v>0.0</v>
      </c>
      <c r="AF1292" s="25">
        <v>0.0</v>
      </c>
      <c r="AG1292" s="23">
        <v>0.0</v>
      </c>
      <c r="AH1292" s="27">
        <v>0.0</v>
      </c>
      <c r="AI1292" s="21">
        <v>0.0</v>
      </c>
      <c r="AJ1292" s="21">
        <v>0.0</v>
      </c>
    </row>
    <row r="1293" hidden="1">
      <c r="A1293" s="26"/>
      <c r="B1293" s="26"/>
      <c r="C1293" s="26"/>
      <c r="D1293" s="26"/>
      <c r="E1293" s="26"/>
      <c r="F1293" s="21">
        <v>0.0</v>
      </c>
      <c r="G1293" s="22">
        <v>0.0</v>
      </c>
      <c r="H1293" s="23"/>
      <c r="I1293" s="23">
        <v>0.1</v>
      </c>
      <c r="J1293" s="23">
        <v>0.0</v>
      </c>
      <c r="K1293" s="24">
        <v>0.0</v>
      </c>
      <c r="L1293" s="25">
        <v>0.0</v>
      </c>
      <c r="M1293" s="23">
        <v>0.0</v>
      </c>
      <c r="N1293" s="26"/>
      <c r="O1293" s="21">
        <v>0.0</v>
      </c>
      <c r="P1293" s="21">
        <v>0.0</v>
      </c>
      <c r="Q1293" s="25">
        <v>0.0</v>
      </c>
      <c r="R1293" s="23">
        <v>0.0</v>
      </c>
      <c r="S1293" s="27">
        <v>0.0</v>
      </c>
      <c r="T1293" s="21">
        <v>0.0</v>
      </c>
      <c r="U1293" s="21">
        <v>0.0</v>
      </c>
      <c r="V1293" s="25">
        <v>0.0</v>
      </c>
      <c r="W1293" s="23">
        <v>0.0</v>
      </c>
      <c r="X1293" s="23"/>
      <c r="Y1293" s="21">
        <v>0.0</v>
      </c>
      <c r="Z1293" s="21">
        <v>0.0</v>
      </c>
      <c r="AA1293" s="25">
        <v>0.0</v>
      </c>
      <c r="AB1293" s="23">
        <v>0.0</v>
      </c>
      <c r="AC1293" s="24">
        <v>0.0</v>
      </c>
      <c r="AD1293" s="21">
        <v>0.0</v>
      </c>
      <c r="AE1293" s="21">
        <v>0.0</v>
      </c>
      <c r="AF1293" s="25">
        <v>0.0</v>
      </c>
      <c r="AG1293" s="23">
        <v>0.0</v>
      </c>
      <c r="AH1293" s="27">
        <v>0.0</v>
      </c>
      <c r="AI1293" s="21">
        <v>0.0</v>
      </c>
      <c r="AJ1293" s="21">
        <v>0.0</v>
      </c>
    </row>
    <row r="1294" hidden="1">
      <c r="A1294" s="26"/>
      <c r="B1294" s="26"/>
      <c r="C1294" s="26"/>
      <c r="D1294" s="26"/>
      <c r="E1294" s="26"/>
      <c r="F1294" s="21">
        <v>0.0</v>
      </c>
      <c r="G1294" s="22">
        <v>0.0</v>
      </c>
      <c r="H1294" s="23"/>
      <c r="I1294" s="23">
        <v>0.1</v>
      </c>
      <c r="J1294" s="23">
        <v>0.0</v>
      </c>
      <c r="K1294" s="24">
        <v>0.0</v>
      </c>
      <c r="L1294" s="25">
        <v>0.0</v>
      </c>
      <c r="M1294" s="23">
        <v>0.0</v>
      </c>
      <c r="N1294" s="26"/>
      <c r="O1294" s="21">
        <v>0.0</v>
      </c>
      <c r="P1294" s="21">
        <v>0.0</v>
      </c>
      <c r="Q1294" s="25">
        <v>0.0</v>
      </c>
      <c r="R1294" s="23">
        <v>0.0</v>
      </c>
      <c r="S1294" s="27">
        <v>0.0</v>
      </c>
      <c r="T1294" s="21">
        <v>0.0</v>
      </c>
      <c r="U1294" s="21">
        <v>0.0</v>
      </c>
      <c r="V1294" s="25">
        <v>0.0</v>
      </c>
      <c r="W1294" s="23">
        <v>0.0</v>
      </c>
      <c r="X1294" s="23"/>
      <c r="Y1294" s="21">
        <v>0.0</v>
      </c>
      <c r="Z1294" s="21">
        <v>0.0</v>
      </c>
      <c r="AA1294" s="25">
        <v>0.0</v>
      </c>
      <c r="AB1294" s="23">
        <v>0.0</v>
      </c>
      <c r="AC1294" s="24">
        <v>0.0</v>
      </c>
      <c r="AD1294" s="21">
        <v>0.0</v>
      </c>
      <c r="AE1294" s="21">
        <v>0.0</v>
      </c>
      <c r="AF1294" s="25">
        <v>0.0</v>
      </c>
      <c r="AG1294" s="23">
        <v>0.0</v>
      </c>
      <c r="AH1294" s="27">
        <v>0.0</v>
      </c>
      <c r="AI1294" s="21">
        <v>0.0</v>
      </c>
      <c r="AJ1294" s="21">
        <v>0.0</v>
      </c>
    </row>
    <row r="1295" hidden="1">
      <c r="A1295" s="26"/>
      <c r="B1295" s="26"/>
      <c r="C1295" s="26"/>
      <c r="D1295" s="26"/>
      <c r="E1295" s="26"/>
      <c r="F1295" s="21">
        <v>0.0</v>
      </c>
      <c r="G1295" s="22">
        <v>0.0</v>
      </c>
      <c r="H1295" s="23"/>
      <c r="I1295" s="23">
        <v>0.1</v>
      </c>
      <c r="J1295" s="23">
        <v>0.0</v>
      </c>
      <c r="K1295" s="24">
        <v>0.0</v>
      </c>
      <c r="L1295" s="25">
        <v>0.0</v>
      </c>
      <c r="M1295" s="23">
        <v>0.0</v>
      </c>
      <c r="N1295" s="26"/>
      <c r="O1295" s="21">
        <v>0.0</v>
      </c>
      <c r="P1295" s="21">
        <v>0.0</v>
      </c>
      <c r="Q1295" s="25">
        <v>0.0</v>
      </c>
      <c r="R1295" s="23">
        <v>0.0</v>
      </c>
      <c r="S1295" s="27">
        <v>0.0</v>
      </c>
      <c r="T1295" s="21">
        <v>0.0</v>
      </c>
      <c r="U1295" s="21">
        <v>0.0</v>
      </c>
      <c r="V1295" s="25">
        <v>0.0</v>
      </c>
      <c r="W1295" s="23">
        <v>0.0</v>
      </c>
      <c r="X1295" s="23"/>
      <c r="Y1295" s="21">
        <v>0.0</v>
      </c>
      <c r="Z1295" s="21">
        <v>0.0</v>
      </c>
      <c r="AA1295" s="25">
        <v>0.0</v>
      </c>
      <c r="AB1295" s="23">
        <v>0.0</v>
      </c>
      <c r="AC1295" s="24">
        <v>0.0</v>
      </c>
      <c r="AD1295" s="21">
        <v>0.0</v>
      </c>
      <c r="AE1295" s="21">
        <v>0.0</v>
      </c>
      <c r="AF1295" s="25">
        <v>0.0</v>
      </c>
      <c r="AG1295" s="23">
        <v>0.0</v>
      </c>
      <c r="AH1295" s="27">
        <v>0.0</v>
      </c>
      <c r="AI1295" s="21">
        <v>0.0</v>
      </c>
      <c r="AJ1295" s="21">
        <v>0.0</v>
      </c>
    </row>
    <row r="1296" hidden="1">
      <c r="A1296" s="26"/>
      <c r="B1296" s="26"/>
      <c r="C1296" s="26"/>
      <c r="D1296" s="26"/>
      <c r="E1296" s="26"/>
      <c r="F1296" s="21">
        <v>0.0</v>
      </c>
      <c r="G1296" s="22">
        <v>0.0</v>
      </c>
      <c r="H1296" s="23"/>
      <c r="I1296" s="23">
        <v>0.1</v>
      </c>
      <c r="J1296" s="23">
        <v>0.0</v>
      </c>
      <c r="K1296" s="24">
        <v>0.0</v>
      </c>
      <c r="L1296" s="25">
        <v>0.0</v>
      </c>
      <c r="M1296" s="23">
        <v>0.0</v>
      </c>
      <c r="N1296" s="26"/>
      <c r="O1296" s="21">
        <v>0.0</v>
      </c>
      <c r="P1296" s="21">
        <v>0.0</v>
      </c>
      <c r="Q1296" s="25">
        <v>0.0</v>
      </c>
      <c r="R1296" s="23">
        <v>0.0</v>
      </c>
      <c r="S1296" s="27">
        <v>0.0</v>
      </c>
      <c r="T1296" s="21">
        <v>0.0</v>
      </c>
      <c r="U1296" s="21">
        <v>0.0</v>
      </c>
      <c r="V1296" s="25">
        <v>0.0</v>
      </c>
      <c r="W1296" s="23">
        <v>0.0</v>
      </c>
      <c r="X1296" s="23"/>
      <c r="Y1296" s="21">
        <v>0.0</v>
      </c>
      <c r="Z1296" s="21">
        <v>0.0</v>
      </c>
      <c r="AA1296" s="25">
        <v>0.0</v>
      </c>
      <c r="AB1296" s="23">
        <v>0.0</v>
      </c>
      <c r="AC1296" s="24">
        <v>0.0</v>
      </c>
      <c r="AD1296" s="21">
        <v>0.0</v>
      </c>
      <c r="AE1296" s="21">
        <v>0.0</v>
      </c>
      <c r="AF1296" s="25">
        <v>0.0</v>
      </c>
      <c r="AG1296" s="23">
        <v>0.0</v>
      </c>
      <c r="AH1296" s="27">
        <v>0.0</v>
      </c>
      <c r="AI1296" s="21">
        <v>0.0</v>
      </c>
      <c r="AJ1296" s="21">
        <v>0.0</v>
      </c>
    </row>
    <row r="1297" hidden="1">
      <c r="A1297" s="26"/>
      <c r="B1297" s="26"/>
      <c r="C1297" s="26"/>
      <c r="D1297" s="26"/>
      <c r="E1297" s="26"/>
      <c r="F1297" s="21">
        <v>0.0</v>
      </c>
      <c r="G1297" s="22">
        <v>0.0</v>
      </c>
      <c r="H1297" s="23"/>
      <c r="I1297" s="23">
        <v>0.1</v>
      </c>
      <c r="J1297" s="23">
        <v>0.0</v>
      </c>
      <c r="K1297" s="24">
        <v>0.0</v>
      </c>
      <c r="L1297" s="25">
        <v>0.0</v>
      </c>
      <c r="M1297" s="23">
        <v>0.0</v>
      </c>
      <c r="N1297" s="26"/>
      <c r="O1297" s="21">
        <v>0.0</v>
      </c>
      <c r="P1297" s="21">
        <v>0.0</v>
      </c>
      <c r="Q1297" s="25">
        <v>0.0</v>
      </c>
      <c r="R1297" s="23">
        <v>0.0</v>
      </c>
      <c r="S1297" s="27">
        <v>0.0</v>
      </c>
      <c r="T1297" s="21">
        <v>0.0</v>
      </c>
      <c r="U1297" s="21">
        <v>0.0</v>
      </c>
      <c r="V1297" s="25">
        <v>0.0</v>
      </c>
      <c r="W1297" s="23">
        <v>0.0</v>
      </c>
      <c r="X1297" s="23"/>
      <c r="Y1297" s="21">
        <v>0.0</v>
      </c>
      <c r="Z1297" s="21">
        <v>0.0</v>
      </c>
      <c r="AA1297" s="25">
        <v>0.0</v>
      </c>
      <c r="AB1297" s="23">
        <v>0.0</v>
      </c>
      <c r="AC1297" s="24">
        <v>0.0</v>
      </c>
      <c r="AD1297" s="21">
        <v>0.0</v>
      </c>
      <c r="AE1297" s="21">
        <v>0.0</v>
      </c>
      <c r="AF1297" s="25">
        <v>0.0</v>
      </c>
      <c r="AG1297" s="23">
        <v>0.0</v>
      </c>
      <c r="AH1297" s="27">
        <v>0.0</v>
      </c>
      <c r="AI1297" s="21">
        <v>0.0</v>
      </c>
      <c r="AJ1297" s="21">
        <v>0.0</v>
      </c>
    </row>
    <row r="1298" hidden="1">
      <c r="A1298" s="26"/>
      <c r="B1298" s="26"/>
      <c r="C1298" s="26"/>
      <c r="D1298" s="26"/>
      <c r="E1298" s="26"/>
      <c r="F1298" s="21">
        <v>0.0</v>
      </c>
      <c r="G1298" s="22">
        <v>0.0</v>
      </c>
      <c r="H1298" s="23"/>
      <c r="I1298" s="23">
        <v>0.1</v>
      </c>
      <c r="J1298" s="23">
        <v>0.0</v>
      </c>
      <c r="K1298" s="24">
        <v>0.0</v>
      </c>
      <c r="L1298" s="25">
        <v>0.0</v>
      </c>
      <c r="M1298" s="23">
        <v>0.0</v>
      </c>
      <c r="N1298" s="26"/>
      <c r="O1298" s="21">
        <v>0.0</v>
      </c>
      <c r="P1298" s="21">
        <v>0.0</v>
      </c>
      <c r="Q1298" s="25">
        <v>0.0</v>
      </c>
      <c r="R1298" s="23">
        <v>0.0</v>
      </c>
      <c r="S1298" s="27">
        <v>0.0</v>
      </c>
      <c r="T1298" s="21">
        <v>0.0</v>
      </c>
      <c r="U1298" s="21">
        <v>0.0</v>
      </c>
      <c r="V1298" s="25">
        <v>0.0</v>
      </c>
      <c r="W1298" s="23">
        <v>0.0</v>
      </c>
      <c r="X1298" s="23"/>
      <c r="Y1298" s="21">
        <v>0.0</v>
      </c>
      <c r="Z1298" s="21">
        <v>0.0</v>
      </c>
      <c r="AA1298" s="25">
        <v>0.0</v>
      </c>
      <c r="AB1298" s="23">
        <v>0.0</v>
      </c>
      <c r="AC1298" s="24">
        <v>0.0</v>
      </c>
      <c r="AD1298" s="21">
        <v>0.0</v>
      </c>
      <c r="AE1298" s="21">
        <v>0.0</v>
      </c>
      <c r="AF1298" s="25">
        <v>0.0</v>
      </c>
      <c r="AG1298" s="23">
        <v>0.0</v>
      </c>
      <c r="AH1298" s="27">
        <v>0.0</v>
      </c>
      <c r="AI1298" s="21">
        <v>0.0</v>
      </c>
      <c r="AJ1298" s="21">
        <v>0.0</v>
      </c>
    </row>
    <row r="1299" hidden="1">
      <c r="A1299" s="26"/>
      <c r="B1299" s="26"/>
      <c r="C1299" s="26"/>
      <c r="D1299" s="26"/>
      <c r="E1299" s="26"/>
      <c r="F1299" s="21">
        <v>0.0</v>
      </c>
      <c r="G1299" s="22">
        <v>0.0</v>
      </c>
      <c r="H1299" s="23"/>
      <c r="I1299" s="23">
        <v>0.1</v>
      </c>
      <c r="J1299" s="23">
        <v>0.0</v>
      </c>
      <c r="K1299" s="24">
        <v>0.0</v>
      </c>
      <c r="L1299" s="25">
        <v>0.0</v>
      </c>
      <c r="M1299" s="23">
        <v>0.0</v>
      </c>
      <c r="N1299" s="26"/>
      <c r="O1299" s="21">
        <v>0.0</v>
      </c>
      <c r="P1299" s="21">
        <v>0.0</v>
      </c>
      <c r="Q1299" s="25">
        <v>0.0</v>
      </c>
      <c r="R1299" s="23">
        <v>0.0</v>
      </c>
      <c r="S1299" s="27">
        <v>0.0</v>
      </c>
      <c r="T1299" s="21">
        <v>0.0</v>
      </c>
      <c r="U1299" s="21">
        <v>0.0</v>
      </c>
      <c r="V1299" s="25">
        <v>0.0</v>
      </c>
      <c r="W1299" s="23">
        <v>0.0</v>
      </c>
      <c r="X1299" s="23"/>
      <c r="Y1299" s="21">
        <v>0.0</v>
      </c>
      <c r="Z1299" s="21">
        <v>0.0</v>
      </c>
      <c r="AA1299" s="25">
        <v>0.0</v>
      </c>
      <c r="AB1299" s="23">
        <v>0.0</v>
      </c>
      <c r="AC1299" s="24">
        <v>0.0</v>
      </c>
      <c r="AD1299" s="21">
        <v>0.0</v>
      </c>
      <c r="AE1299" s="21">
        <v>0.0</v>
      </c>
      <c r="AF1299" s="25">
        <v>0.0</v>
      </c>
      <c r="AG1299" s="23">
        <v>0.0</v>
      </c>
      <c r="AH1299" s="27">
        <v>0.0</v>
      </c>
      <c r="AI1299" s="21">
        <v>0.0</v>
      </c>
      <c r="AJ1299" s="21">
        <v>0.0</v>
      </c>
    </row>
    <row r="1300" hidden="1">
      <c r="A1300" s="26"/>
      <c r="B1300" s="26"/>
      <c r="C1300" s="26"/>
      <c r="D1300" s="26"/>
      <c r="E1300" s="26"/>
      <c r="F1300" s="21">
        <v>0.0</v>
      </c>
      <c r="G1300" s="22">
        <v>0.0</v>
      </c>
      <c r="H1300" s="23"/>
      <c r="I1300" s="23">
        <v>0.1</v>
      </c>
      <c r="J1300" s="23">
        <v>0.0</v>
      </c>
      <c r="K1300" s="24">
        <v>0.0</v>
      </c>
      <c r="L1300" s="25">
        <v>0.0</v>
      </c>
      <c r="M1300" s="23">
        <v>0.0</v>
      </c>
      <c r="N1300" s="26"/>
      <c r="O1300" s="21">
        <v>0.0</v>
      </c>
      <c r="P1300" s="21">
        <v>0.0</v>
      </c>
      <c r="Q1300" s="25">
        <v>0.0</v>
      </c>
      <c r="R1300" s="23">
        <v>0.0</v>
      </c>
      <c r="S1300" s="27">
        <v>0.0</v>
      </c>
      <c r="T1300" s="21">
        <v>0.0</v>
      </c>
      <c r="U1300" s="21">
        <v>0.0</v>
      </c>
      <c r="V1300" s="25">
        <v>0.0</v>
      </c>
      <c r="W1300" s="23">
        <v>0.0</v>
      </c>
      <c r="X1300" s="23"/>
      <c r="Y1300" s="21">
        <v>0.0</v>
      </c>
      <c r="Z1300" s="21">
        <v>0.0</v>
      </c>
      <c r="AA1300" s="25">
        <v>0.0</v>
      </c>
      <c r="AB1300" s="23">
        <v>0.0</v>
      </c>
      <c r="AC1300" s="24">
        <v>0.0</v>
      </c>
      <c r="AD1300" s="21">
        <v>0.0</v>
      </c>
      <c r="AE1300" s="21">
        <v>0.0</v>
      </c>
      <c r="AF1300" s="25">
        <v>0.0</v>
      </c>
      <c r="AG1300" s="23">
        <v>0.0</v>
      </c>
      <c r="AH1300" s="27">
        <v>0.0</v>
      </c>
      <c r="AI1300" s="21">
        <v>0.0</v>
      </c>
      <c r="AJ1300" s="21">
        <v>0.0</v>
      </c>
    </row>
    <row r="1301" hidden="1">
      <c r="A1301" s="26"/>
      <c r="B1301" s="26"/>
      <c r="C1301" s="26"/>
      <c r="D1301" s="26"/>
      <c r="E1301" s="26"/>
      <c r="F1301" s="21">
        <v>0.0</v>
      </c>
      <c r="G1301" s="22">
        <v>0.0</v>
      </c>
      <c r="H1301" s="23"/>
      <c r="I1301" s="23">
        <v>0.1</v>
      </c>
      <c r="J1301" s="23">
        <v>0.0</v>
      </c>
      <c r="K1301" s="24">
        <v>0.0</v>
      </c>
      <c r="L1301" s="25">
        <v>0.0</v>
      </c>
      <c r="M1301" s="23">
        <v>0.0</v>
      </c>
      <c r="N1301" s="26"/>
      <c r="O1301" s="21">
        <v>0.0</v>
      </c>
      <c r="P1301" s="21">
        <v>0.0</v>
      </c>
      <c r="Q1301" s="25">
        <v>0.0</v>
      </c>
      <c r="R1301" s="23">
        <v>0.0</v>
      </c>
      <c r="S1301" s="27">
        <v>0.0</v>
      </c>
      <c r="T1301" s="21">
        <v>0.0</v>
      </c>
      <c r="U1301" s="21">
        <v>0.0</v>
      </c>
      <c r="V1301" s="25">
        <v>0.0</v>
      </c>
      <c r="W1301" s="23">
        <v>0.0</v>
      </c>
      <c r="X1301" s="23"/>
      <c r="Y1301" s="21">
        <v>0.0</v>
      </c>
      <c r="Z1301" s="21">
        <v>0.0</v>
      </c>
      <c r="AA1301" s="25">
        <v>0.0</v>
      </c>
      <c r="AB1301" s="23">
        <v>0.0</v>
      </c>
      <c r="AC1301" s="24">
        <v>0.0</v>
      </c>
      <c r="AD1301" s="21">
        <v>0.0</v>
      </c>
      <c r="AE1301" s="21">
        <v>0.0</v>
      </c>
      <c r="AF1301" s="25">
        <v>0.0</v>
      </c>
      <c r="AG1301" s="23">
        <v>0.0</v>
      </c>
      <c r="AH1301" s="27">
        <v>0.0</v>
      </c>
      <c r="AI1301" s="21">
        <v>0.0</v>
      </c>
      <c r="AJ1301" s="21">
        <v>0.0</v>
      </c>
    </row>
    <row r="1302" hidden="1">
      <c r="A1302" s="26"/>
      <c r="B1302" s="26"/>
      <c r="C1302" s="26"/>
      <c r="D1302" s="26"/>
      <c r="E1302" s="26"/>
      <c r="F1302" s="21">
        <v>0.0</v>
      </c>
      <c r="G1302" s="22">
        <v>0.0</v>
      </c>
      <c r="H1302" s="23"/>
      <c r="I1302" s="23">
        <v>0.1</v>
      </c>
      <c r="J1302" s="23">
        <v>0.0</v>
      </c>
      <c r="K1302" s="24">
        <v>0.0</v>
      </c>
      <c r="L1302" s="25">
        <v>0.0</v>
      </c>
      <c r="M1302" s="23">
        <v>0.0</v>
      </c>
      <c r="N1302" s="26"/>
      <c r="O1302" s="21">
        <v>0.0</v>
      </c>
      <c r="P1302" s="21">
        <v>0.0</v>
      </c>
      <c r="Q1302" s="25">
        <v>0.0</v>
      </c>
      <c r="R1302" s="23">
        <v>0.0</v>
      </c>
      <c r="S1302" s="27">
        <v>0.0</v>
      </c>
      <c r="T1302" s="21">
        <v>0.0</v>
      </c>
      <c r="U1302" s="21">
        <v>0.0</v>
      </c>
      <c r="V1302" s="25">
        <v>0.0</v>
      </c>
      <c r="W1302" s="23">
        <v>0.0</v>
      </c>
      <c r="X1302" s="23"/>
      <c r="Y1302" s="21">
        <v>0.0</v>
      </c>
      <c r="Z1302" s="21">
        <v>0.0</v>
      </c>
      <c r="AA1302" s="25">
        <v>0.0</v>
      </c>
      <c r="AB1302" s="23">
        <v>0.0</v>
      </c>
      <c r="AC1302" s="24">
        <v>0.0</v>
      </c>
      <c r="AD1302" s="21">
        <v>0.0</v>
      </c>
      <c r="AE1302" s="21">
        <v>0.0</v>
      </c>
      <c r="AF1302" s="25">
        <v>0.0</v>
      </c>
      <c r="AG1302" s="23">
        <v>0.0</v>
      </c>
      <c r="AH1302" s="27">
        <v>0.0</v>
      </c>
      <c r="AI1302" s="21">
        <v>0.0</v>
      </c>
      <c r="AJ1302" s="21">
        <v>0.0</v>
      </c>
    </row>
    <row r="1303" hidden="1">
      <c r="A1303" s="26"/>
      <c r="B1303" s="26"/>
      <c r="C1303" s="26"/>
      <c r="D1303" s="26"/>
      <c r="E1303" s="26"/>
      <c r="F1303" s="21">
        <v>0.0</v>
      </c>
      <c r="G1303" s="22">
        <v>0.0</v>
      </c>
      <c r="H1303" s="23"/>
      <c r="I1303" s="23">
        <v>0.1</v>
      </c>
      <c r="J1303" s="23">
        <v>0.0</v>
      </c>
      <c r="K1303" s="24">
        <v>0.0</v>
      </c>
      <c r="L1303" s="25">
        <v>0.0</v>
      </c>
      <c r="M1303" s="23">
        <v>0.0</v>
      </c>
      <c r="N1303" s="26"/>
      <c r="O1303" s="21">
        <v>0.0</v>
      </c>
      <c r="P1303" s="21">
        <v>0.0</v>
      </c>
      <c r="Q1303" s="25">
        <v>0.0</v>
      </c>
      <c r="R1303" s="23">
        <v>0.0</v>
      </c>
      <c r="S1303" s="27">
        <v>0.0</v>
      </c>
      <c r="T1303" s="21">
        <v>0.0</v>
      </c>
      <c r="U1303" s="21">
        <v>0.0</v>
      </c>
      <c r="V1303" s="25">
        <v>0.0</v>
      </c>
      <c r="W1303" s="23">
        <v>0.0</v>
      </c>
      <c r="X1303" s="23"/>
      <c r="Y1303" s="21">
        <v>0.0</v>
      </c>
      <c r="Z1303" s="21">
        <v>0.0</v>
      </c>
      <c r="AA1303" s="25">
        <v>0.0</v>
      </c>
      <c r="AB1303" s="23">
        <v>0.0</v>
      </c>
      <c r="AC1303" s="24">
        <v>0.0</v>
      </c>
      <c r="AD1303" s="21">
        <v>0.0</v>
      </c>
      <c r="AE1303" s="21">
        <v>0.0</v>
      </c>
      <c r="AF1303" s="25">
        <v>0.0</v>
      </c>
      <c r="AG1303" s="23">
        <v>0.0</v>
      </c>
      <c r="AH1303" s="27">
        <v>0.0</v>
      </c>
      <c r="AI1303" s="21">
        <v>0.0</v>
      </c>
      <c r="AJ1303" s="21">
        <v>0.0</v>
      </c>
    </row>
    <row r="1304" hidden="1">
      <c r="A1304" s="26"/>
      <c r="B1304" s="26"/>
      <c r="C1304" s="26"/>
      <c r="D1304" s="26"/>
      <c r="E1304" s="26"/>
      <c r="F1304" s="21">
        <v>0.0</v>
      </c>
      <c r="G1304" s="22">
        <v>0.0</v>
      </c>
      <c r="H1304" s="23"/>
      <c r="I1304" s="23">
        <v>0.1</v>
      </c>
      <c r="J1304" s="23">
        <v>0.0</v>
      </c>
      <c r="K1304" s="24">
        <v>0.0</v>
      </c>
      <c r="L1304" s="25">
        <v>0.0</v>
      </c>
      <c r="M1304" s="23">
        <v>0.0</v>
      </c>
      <c r="N1304" s="26"/>
      <c r="O1304" s="21">
        <v>0.0</v>
      </c>
      <c r="P1304" s="21">
        <v>0.0</v>
      </c>
      <c r="Q1304" s="25">
        <v>0.0</v>
      </c>
      <c r="R1304" s="23">
        <v>0.0</v>
      </c>
      <c r="S1304" s="27">
        <v>0.0</v>
      </c>
      <c r="T1304" s="21">
        <v>0.0</v>
      </c>
      <c r="U1304" s="21">
        <v>0.0</v>
      </c>
      <c r="V1304" s="25">
        <v>0.0</v>
      </c>
      <c r="W1304" s="23">
        <v>0.0</v>
      </c>
      <c r="X1304" s="23"/>
      <c r="Y1304" s="21">
        <v>0.0</v>
      </c>
      <c r="Z1304" s="21">
        <v>0.0</v>
      </c>
      <c r="AA1304" s="25">
        <v>0.0</v>
      </c>
      <c r="AB1304" s="23">
        <v>0.0</v>
      </c>
      <c r="AC1304" s="24">
        <v>0.0</v>
      </c>
      <c r="AD1304" s="21">
        <v>0.0</v>
      </c>
      <c r="AE1304" s="21">
        <v>0.0</v>
      </c>
      <c r="AF1304" s="25">
        <v>0.0</v>
      </c>
      <c r="AG1304" s="23">
        <v>0.0</v>
      </c>
      <c r="AH1304" s="27">
        <v>0.0</v>
      </c>
      <c r="AI1304" s="21">
        <v>0.0</v>
      </c>
      <c r="AJ1304" s="21">
        <v>0.0</v>
      </c>
    </row>
    <row r="1305" hidden="1">
      <c r="A1305" s="26"/>
      <c r="B1305" s="26"/>
      <c r="C1305" s="26"/>
      <c r="D1305" s="26"/>
      <c r="E1305" s="26"/>
      <c r="F1305" s="21">
        <v>0.0</v>
      </c>
      <c r="G1305" s="22">
        <v>0.0</v>
      </c>
      <c r="H1305" s="23"/>
      <c r="I1305" s="23">
        <v>0.1</v>
      </c>
      <c r="J1305" s="23">
        <v>0.0</v>
      </c>
      <c r="K1305" s="24">
        <v>0.0</v>
      </c>
      <c r="L1305" s="25">
        <v>0.0</v>
      </c>
      <c r="M1305" s="23">
        <v>0.0</v>
      </c>
      <c r="N1305" s="26"/>
      <c r="O1305" s="21">
        <v>0.0</v>
      </c>
      <c r="P1305" s="21">
        <v>0.0</v>
      </c>
      <c r="Q1305" s="25">
        <v>0.0</v>
      </c>
      <c r="R1305" s="23">
        <v>0.0</v>
      </c>
      <c r="S1305" s="27">
        <v>0.0</v>
      </c>
      <c r="T1305" s="21">
        <v>0.0</v>
      </c>
      <c r="U1305" s="21">
        <v>0.0</v>
      </c>
      <c r="V1305" s="25">
        <v>0.0</v>
      </c>
      <c r="W1305" s="23">
        <v>0.0</v>
      </c>
      <c r="X1305" s="23"/>
      <c r="Y1305" s="21">
        <v>0.0</v>
      </c>
      <c r="Z1305" s="21">
        <v>0.0</v>
      </c>
      <c r="AA1305" s="25">
        <v>0.0</v>
      </c>
      <c r="AB1305" s="23">
        <v>0.0</v>
      </c>
      <c r="AC1305" s="24">
        <v>0.0</v>
      </c>
      <c r="AD1305" s="21">
        <v>0.0</v>
      </c>
      <c r="AE1305" s="21">
        <v>0.0</v>
      </c>
      <c r="AF1305" s="25">
        <v>0.0</v>
      </c>
      <c r="AG1305" s="23">
        <v>0.0</v>
      </c>
      <c r="AH1305" s="27">
        <v>0.0</v>
      </c>
      <c r="AI1305" s="21">
        <v>0.0</v>
      </c>
      <c r="AJ1305" s="21">
        <v>0.0</v>
      </c>
    </row>
    <row r="1306" hidden="1">
      <c r="A1306" s="26"/>
      <c r="B1306" s="26"/>
      <c r="C1306" s="26"/>
      <c r="D1306" s="26"/>
      <c r="E1306" s="26"/>
      <c r="F1306" s="21">
        <v>0.0</v>
      </c>
      <c r="G1306" s="22">
        <v>0.0</v>
      </c>
      <c r="H1306" s="23"/>
      <c r="I1306" s="23">
        <v>0.1</v>
      </c>
      <c r="J1306" s="23">
        <v>0.0</v>
      </c>
      <c r="K1306" s="24">
        <v>0.0</v>
      </c>
      <c r="L1306" s="25">
        <v>0.0</v>
      </c>
      <c r="M1306" s="23">
        <v>0.0</v>
      </c>
      <c r="N1306" s="26"/>
      <c r="O1306" s="21">
        <v>0.0</v>
      </c>
      <c r="P1306" s="21">
        <v>0.0</v>
      </c>
      <c r="Q1306" s="25">
        <v>0.0</v>
      </c>
      <c r="R1306" s="23">
        <v>0.0</v>
      </c>
      <c r="S1306" s="27">
        <v>0.0</v>
      </c>
      <c r="T1306" s="21">
        <v>0.0</v>
      </c>
      <c r="U1306" s="21">
        <v>0.0</v>
      </c>
      <c r="V1306" s="25">
        <v>0.0</v>
      </c>
      <c r="W1306" s="23">
        <v>0.0</v>
      </c>
      <c r="X1306" s="23"/>
      <c r="Y1306" s="21">
        <v>0.0</v>
      </c>
      <c r="Z1306" s="21">
        <v>0.0</v>
      </c>
      <c r="AA1306" s="25">
        <v>0.0</v>
      </c>
      <c r="AB1306" s="23">
        <v>0.0</v>
      </c>
      <c r="AC1306" s="24">
        <v>0.0</v>
      </c>
      <c r="AD1306" s="21">
        <v>0.0</v>
      </c>
      <c r="AE1306" s="21">
        <v>0.0</v>
      </c>
      <c r="AF1306" s="25">
        <v>0.0</v>
      </c>
      <c r="AG1306" s="23">
        <v>0.0</v>
      </c>
      <c r="AH1306" s="27">
        <v>0.0</v>
      </c>
      <c r="AI1306" s="21">
        <v>0.0</v>
      </c>
      <c r="AJ1306" s="21">
        <v>0.0</v>
      </c>
    </row>
    <row r="1307" hidden="1">
      <c r="A1307" s="26"/>
      <c r="B1307" s="26"/>
      <c r="C1307" s="26"/>
      <c r="D1307" s="26"/>
      <c r="E1307" s="26"/>
      <c r="F1307" s="21">
        <v>0.0</v>
      </c>
      <c r="G1307" s="22">
        <v>0.0</v>
      </c>
      <c r="H1307" s="23"/>
      <c r="I1307" s="23">
        <v>0.1</v>
      </c>
      <c r="J1307" s="23">
        <v>0.0</v>
      </c>
      <c r="K1307" s="24">
        <v>0.0</v>
      </c>
      <c r="L1307" s="25">
        <v>0.0</v>
      </c>
      <c r="M1307" s="23">
        <v>0.0</v>
      </c>
      <c r="N1307" s="26"/>
      <c r="O1307" s="21">
        <v>0.0</v>
      </c>
      <c r="P1307" s="21">
        <v>0.0</v>
      </c>
      <c r="Q1307" s="25">
        <v>0.0</v>
      </c>
      <c r="R1307" s="23">
        <v>0.0</v>
      </c>
      <c r="S1307" s="27">
        <v>0.0</v>
      </c>
      <c r="T1307" s="21">
        <v>0.0</v>
      </c>
      <c r="U1307" s="21">
        <v>0.0</v>
      </c>
      <c r="V1307" s="25">
        <v>0.0</v>
      </c>
      <c r="W1307" s="23">
        <v>0.0</v>
      </c>
      <c r="X1307" s="23"/>
      <c r="Y1307" s="21">
        <v>0.0</v>
      </c>
      <c r="Z1307" s="21">
        <v>0.0</v>
      </c>
      <c r="AA1307" s="25">
        <v>0.0</v>
      </c>
      <c r="AB1307" s="23">
        <v>0.0</v>
      </c>
      <c r="AC1307" s="24">
        <v>0.0</v>
      </c>
      <c r="AD1307" s="21">
        <v>0.0</v>
      </c>
      <c r="AE1307" s="21">
        <v>0.0</v>
      </c>
      <c r="AF1307" s="25">
        <v>0.0</v>
      </c>
      <c r="AG1307" s="23">
        <v>0.0</v>
      </c>
      <c r="AH1307" s="27">
        <v>0.0</v>
      </c>
      <c r="AI1307" s="21">
        <v>0.0</v>
      </c>
      <c r="AJ1307" s="21">
        <v>0.0</v>
      </c>
    </row>
    <row r="1308" hidden="1">
      <c r="A1308" s="26"/>
      <c r="B1308" s="26"/>
      <c r="C1308" s="26"/>
      <c r="D1308" s="26"/>
      <c r="E1308" s="26"/>
      <c r="F1308" s="21">
        <v>0.0</v>
      </c>
      <c r="G1308" s="22">
        <v>0.0</v>
      </c>
      <c r="H1308" s="23"/>
      <c r="I1308" s="23">
        <v>0.1</v>
      </c>
      <c r="J1308" s="23">
        <v>0.0</v>
      </c>
      <c r="K1308" s="24">
        <v>0.0</v>
      </c>
      <c r="L1308" s="25">
        <v>0.0</v>
      </c>
      <c r="M1308" s="23">
        <v>0.0</v>
      </c>
      <c r="N1308" s="26"/>
      <c r="O1308" s="21">
        <v>0.0</v>
      </c>
      <c r="P1308" s="21">
        <v>0.0</v>
      </c>
      <c r="Q1308" s="25">
        <v>0.0</v>
      </c>
      <c r="R1308" s="23">
        <v>0.0</v>
      </c>
      <c r="S1308" s="27">
        <v>0.0</v>
      </c>
      <c r="T1308" s="21">
        <v>0.0</v>
      </c>
      <c r="U1308" s="21">
        <v>0.0</v>
      </c>
      <c r="V1308" s="25">
        <v>0.0</v>
      </c>
      <c r="W1308" s="23">
        <v>0.0</v>
      </c>
      <c r="X1308" s="23"/>
      <c r="Y1308" s="21">
        <v>0.0</v>
      </c>
      <c r="Z1308" s="21">
        <v>0.0</v>
      </c>
      <c r="AA1308" s="25">
        <v>0.0</v>
      </c>
      <c r="AB1308" s="23">
        <v>0.0</v>
      </c>
      <c r="AC1308" s="24">
        <v>0.0</v>
      </c>
      <c r="AD1308" s="21">
        <v>0.0</v>
      </c>
      <c r="AE1308" s="21">
        <v>0.0</v>
      </c>
      <c r="AF1308" s="25">
        <v>0.0</v>
      </c>
      <c r="AG1308" s="23">
        <v>0.0</v>
      </c>
      <c r="AH1308" s="27">
        <v>0.0</v>
      </c>
      <c r="AI1308" s="21">
        <v>0.0</v>
      </c>
      <c r="AJ1308" s="21">
        <v>0.0</v>
      </c>
    </row>
    <row r="1309" hidden="1">
      <c r="A1309" s="26"/>
      <c r="B1309" s="26"/>
      <c r="C1309" s="26"/>
      <c r="D1309" s="26"/>
      <c r="E1309" s="26"/>
      <c r="F1309" s="21">
        <v>0.0</v>
      </c>
      <c r="G1309" s="22">
        <v>0.0</v>
      </c>
      <c r="H1309" s="23"/>
      <c r="I1309" s="23">
        <v>0.1</v>
      </c>
      <c r="J1309" s="23">
        <v>0.0</v>
      </c>
      <c r="K1309" s="24">
        <v>0.0</v>
      </c>
      <c r="L1309" s="25">
        <v>0.0</v>
      </c>
      <c r="M1309" s="23">
        <v>0.0</v>
      </c>
      <c r="N1309" s="26"/>
      <c r="O1309" s="21">
        <v>0.0</v>
      </c>
      <c r="P1309" s="21">
        <v>0.0</v>
      </c>
      <c r="Q1309" s="25">
        <v>0.0</v>
      </c>
      <c r="R1309" s="23">
        <v>0.0</v>
      </c>
      <c r="S1309" s="27">
        <v>0.0</v>
      </c>
      <c r="T1309" s="21">
        <v>0.0</v>
      </c>
      <c r="U1309" s="21">
        <v>0.0</v>
      </c>
      <c r="V1309" s="25">
        <v>0.0</v>
      </c>
      <c r="W1309" s="23">
        <v>0.0</v>
      </c>
      <c r="X1309" s="23"/>
      <c r="Y1309" s="21">
        <v>0.0</v>
      </c>
      <c r="Z1309" s="21">
        <v>0.0</v>
      </c>
      <c r="AA1309" s="25">
        <v>0.0</v>
      </c>
      <c r="AB1309" s="23">
        <v>0.0</v>
      </c>
      <c r="AC1309" s="24">
        <v>0.0</v>
      </c>
      <c r="AD1309" s="21">
        <v>0.0</v>
      </c>
      <c r="AE1309" s="21">
        <v>0.0</v>
      </c>
      <c r="AF1309" s="25">
        <v>0.0</v>
      </c>
      <c r="AG1309" s="23">
        <v>0.0</v>
      </c>
      <c r="AH1309" s="27">
        <v>0.0</v>
      </c>
      <c r="AI1309" s="21">
        <v>0.0</v>
      </c>
      <c r="AJ1309" s="21">
        <v>0.0</v>
      </c>
    </row>
    <row r="1310" hidden="1">
      <c r="A1310" s="26"/>
      <c r="B1310" s="26"/>
      <c r="C1310" s="26"/>
      <c r="D1310" s="26"/>
      <c r="E1310" s="26"/>
      <c r="F1310" s="21">
        <v>0.0</v>
      </c>
      <c r="G1310" s="22">
        <v>0.0</v>
      </c>
      <c r="H1310" s="23"/>
      <c r="I1310" s="23">
        <v>0.1</v>
      </c>
      <c r="J1310" s="23">
        <v>0.0</v>
      </c>
      <c r="K1310" s="24">
        <v>0.0</v>
      </c>
      <c r="L1310" s="25">
        <v>0.0</v>
      </c>
      <c r="M1310" s="23">
        <v>0.0</v>
      </c>
      <c r="N1310" s="26"/>
      <c r="O1310" s="21">
        <v>0.0</v>
      </c>
      <c r="P1310" s="21">
        <v>0.0</v>
      </c>
      <c r="Q1310" s="25">
        <v>0.0</v>
      </c>
      <c r="R1310" s="23">
        <v>0.0</v>
      </c>
      <c r="S1310" s="27">
        <v>0.0</v>
      </c>
      <c r="T1310" s="21">
        <v>0.0</v>
      </c>
      <c r="U1310" s="21">
        <v>0.0</v>
      </c>
      <c r="V1310" s="25">
        <v>0.0</v>
      </c>
      <c r="W1310" s="23">
        <v>0.0</v>
      </c>
      <c r="X1310" s="23"/>
      <c r="Y1310" s="21">
        <v>0.0</v>
      </c>
      <c r="Z1310" s="21">
        <v>0.0</v>
      </c>
      <c r="AA1310" s="25">
        <v>0.0</v>
      </c>
      <c r="AB1310" s="23">
        <v>0.0</v>
      </c>
      <c r="AC1310" s="24">
        <v>0.0</v>
      </c>
      <c r="AD1310" s="21">
        <v>0.0</v>
      </c>
      <c r="AE1310" s="21">
        <v>0.0</v>
      </c>
      <c r="AF1310" s="25">
        <v>0.0</v>
      </c>
      <c r="AG1310" s="23">
        <v>0.0</v>
      </c>
      <c r="AH1310" s="27">
        <v>0.0</v>
      </c>
      <c r="AI1310" s="21">
        <v>0.0</v>
      </c>
      <c r="AJ1310" s="21">
        <v>0.0</v>
      </c>
    </row>
    <row r="1311" hidden="1">
      <c r="A1311" s="26"/>
      <c r="B1311" s="26"/>
      <c r="C1311" s="26"/>
      <c r="D1311" s="26"/>
      <c r="E1311" s="26"/>
      <c r="F1311" s="21">
        <v>0.0</v>
      </c>
      <c r="G1311" s="22">
        <v>0.0</v>
      </c>
      <c r="H1311" s="23"/>
      <c r="I1311" s="23">
        <v>0.1</v>
      </c>
      <c r="J1311" s="23">
        <v>0.0</v>
      </c>
      <c r="K1311" s="24">
        <v>0.0</v>
      </c>
      <c r="L1311" s="25">
        <v>0.0</v>
      </c>
      <c r="M1311" s="23">
        <v>0.0</v>
      </c>
      <c r="N1311" s="26"/>
      <c r="O1311" s="21">
        <v>0.0</v>
      </c>
      <c r="P1311" s="21">
        <v>0.0</v>
      </c>
      <c r="Q1311" s="25">
        <v>0.0</v>
      </c>
      <c r="R1311" s="23">
        <v>0.0</v>
      </c>
      <c r="S1311" s="27">
        <v>0.0</v>
      </c>
      <c r="T1311" s="21">
        <v>0.0</v>
      </c>
      <c r="U1311" s="21">
        <v>0.0</v>
      </c>
      <c r="V1311" s="25">
        <v>0.0</v>
      </c>
      <c r="W1311" s="23">
        <v>0.0</v>
      </c>
      <c r="X1311" s="23"/>
      <c r="Y1311" s="21">
        <v>0.0</v>
      </c>
      <c r="Z1311" s="21">
        <v>0.0</v>
      </c>
      <c r="AA1311" s="25">
        <v>0.0</v>
      </c>
      <c r="AB1311" s="23">
        <v>0.0</v>
      </c>
      <c r="AC1311" s="24">
        <v>0.0</v>
      </c>
      <c r="AD1311" s="21">
        <v>0.0</v>
      </c>
      <c r="AE1311" s="21">
        <v>0.0</v>
      </c>
      <c r="AF1311" s="25">
        <v>0.0</v>
      </c>
      <c r="AG1311" s="23">
        <v>0.0</v>
      </c>
      <c r="AH1311" s="27">
        <v>0.0</v>
      </c>
      <c r="AI1311" s="21">
        <v>0.0</v>
      </c>
      <c r="AJ1311" s="21">
        <v>0.0</v>
      </c>
    </row>
    <row r="1312" hidden="1">
      <c r="A1312" s="26"/>
      <c r="B1312" s="26"/>
      <c r="C1312" s="26"/>
      <c r="D1312" s="26"/>
      <c r="E1312" s="26"/>
      <c r="F1312" s="21">
        <v>0.0</v>
      </c>
      <c r="G1312" s="22">
        <v>0.0</v>
      </c>
      <c r="H1312" s="23"/>
      <c r="I1312" s="23">
        <v>0.1</v>
      </c>
      <c r="J1312" s="23">
        <v>0.0</v>
      </c>
      <c r="K1312" s="24">
        <v>0.0</v>
      </c>
      <c r="L1312" s="25">
        <v>0.0</v>
      </c>
      <c r="M1312" s="23">
        <v>0.0</v>
      </c>
      <c r="N1312" s="26"/>
      <c r="O1312" s="21">
        <v>0.0</v>
      </c>
      <c r="P1312" s="21">
        <v>0.0</v>
      </c>
      <c r="Q1312" s="25">
        <v>0.0</v>
      </c>
      <c r="R1312" s="23">
        <v>0.0</v>
      </c>
      <c r="S1312" s="27">
        <v>0.0</v>
      </c>
      <c r="T1312" s="21">
        <v>0.0</v>
      </c>
      <c r="U1312" s="21">
        <v>0.0</v>
      </c>
      <c r="V1312" s="25">
        <v>0.0</v>
      </c>
      <c r="W1312" s="23">
        <v>0.0</v>
      </c>
      <c r="X1312" s="23"/>
      <c r="Y1312" s="21">
        <v>0.0</v>
      </c>
      <c r="Z1312" s="21">
        <v>0.0</v>
      </c>
      <c r="AA1312" s="25">
        <v>0.0</v>
      </c>
      <c r="AB1312" s="23">
        <v>0.0</v>
      </c>
      <c r="AC1312" s="24">
        <v>0.0</v>
      </c>
      <c r="AD1312" s="21">
        <v>0.0</v>
      </c>
      <c r="AE1312" s="21">
        <v>0.0</v>
      </c>
      <c r="AF1312" s="25">
        <v>0.0</v>
      </c>
      <c r="AG1312" s="23">
        <v>0.0</v>
      </c>
      <c r="AH1312" s="27">
        <v>0.0</v>
      </c>
      <c r="AI1312" s="21">
        <v>0.0</v>
      </c>
      <c r="AJ1312" s="21">
        <v>0.0</v>
      </c>
    </row>
    <row r="1313" hidden="1">
      <c r="A1313" s="26"/>
      <c r="B1313" s="26"/>
      <c r="C1313" s="26"/>
      <c r="D1313" s="26"/>
      <c r="E1313" s="26"/>
      <c r="F1313" s="21">
        <v>0.0</v>
      </c>
      <c r="G1313" s="22">
        <v>0.0</v>
      </c>
      <c r="H1313" s="23"/>
      <c r="I1313" s="23">
        <v>0.1</v>
      </c>
      <c r="J1313" s="23">
        <v>0.0</v>
      </c>
      <c r="K1313" s="24">
        <v>0.0</v>
      </c>
      <c r="L1313" s="25">
        <v>0.0</v>
      </c>
      <c r="M1313" s="23">
        <v>0.0</v>
      </c>
      <c r="N1313" s="26"/>
      <c r="O1313" s="21">
        <v>0.0</v>
      </c>
      <c r="P1313" s="21">
        <v>0.0</v>
      </c>
      <c r="Q1313" s="25">
        <v>0.0</v>
      </c>
      <c r="R1313" s="23">
        <v>0.0</v>
      </c>
      <c r="S1313" s="27">
        <v>0.0</v>
      </c>
      <c r="T1313" s="21">
        <v>0.0</v>
      </c>
      <c r="U1313" s="21">
        <v>0.0</v>
      </c>
      <c r="V1313" s="25">
        <v>0.0</v>
      </c>
      <c r="W1313" s="23">
        <v>0.0</v>
      </c>
      <c r="X1313" s="23"/>
      <c r="Y1313" s="21">
        <v>0.0</v>
      </c>
      <c r="Z1313" s="21">
        <v>0.0</v>
      </c>
      <c r="AA1313" s="25">
        <v>0.0</v>
      </c>
      <c r="AB1313" s="23">
        <v>0.0</v>
      </c>
      <c r="AC1313" s="24">
        <v>0.0</v>
      </c>
      <c r="AD1313" s="21">
        <v>0.0</v>
      </c>
      <c r="AE1313" s="21">
        <v>0.0</v>
      </c>
      <c r="AF1313" s="25">
        <v>0.0</v>
      </c>
      <c r="AG1313" s="23">
        <v>0.0</v>
      </c>
      <c r="AH1313" s="27">
        <v>0.0</v>
      </c>
      <c r="AI1313" s="21">
        <v>0.0</v>
      </c>
      <c r="AJ1313" s="21">
        <v>0.0</v>
      </c>
    </row>
    <row r="1314" hidden="1">
      <c r="A1314" s="26"/>
      <c r="B1314" s="26"/>
      <c r="C1314" s="26"/>
      <c r="D1314" s="26"/>
      <c r="E1314" s="26"/>
      <c r="F1314" s="21">
        <v>0.0</v>
      </c>
      <c r="G1314" s="22">
        <v>0.0</v>
      </c>
      <c r="H1314" s="23"/>
      <c r="I1314" s="23">
        <v>0.1</v>
      </c>
      <c r="J1314" s="23">
        <v>0.0</v>
      </c>
      <c r="K1314" s="24">
        <v>0.0</v>
      </c>
      <c r="L1314" s="25">
        <v>0.0</v>
      </c>
      <c r="M1314" s="23">
        <v>0.0</v>
      </c>
      <c r="N1314" s="26"/>
      <c r="O1314" s="21">
        <v>0.0</v>
      </c>
      <c r="P1314" s="21">
        <v>0.0</v>
      </c>
      <c r="Q1314" s="25">
        <v>0.0</v>
      </c>
      <c r="R1314" s="23">
        <v>0.0</v>
      </c>
      <c r="S1314" s="27">
        <v>0.0</v>
      </c>
      <c r="T1314" s="21">
        <v>0.0</v>
      </c>
      <c r="U1314" s="21">
        <v>0.0</v>
      </c>
      <c r="V1314" s="25">
        <v>0.0</v>
      </c>
      <c r="W1314" s="23">
        <v>0.0</v>
      </c>
      <c r="X1314" s="23"/>
      <c r="Y1314" s="21">
        <v>0.0</v>
      </c>
      <c r="Z1314" s="21">
        <v>0.0</v>
      </c>
      <c r="AA1314" s="25">
        <v>0.0</v>
      </c>
      <c r="AB1314" s="23">
        <v>0.0</v>
      </c>
      <c r="AC1314" s="24">
        <v>0.0</v>
      </c>
      <c r="AD1314" s="21">
        <v>0.0</v>
      </c>
      <c r="AE1314" s="21">
        <v>0.0</v>
      </c>
      <c r="AF1314" s="25">
        <v>0.0</v>
      </c>
      <c r="AG1314" s="23">
        <v>0.0</v>
      </c>
      <c r="AH1314" s="27">
        <v>0.0</v>
      </c>
      <c r="AI1314" s="21">
        <v>0.0</v>
      </c>
      <c r="AJ1314" s="21">
        <v>0.0</v>
      </c>
    </row>
    <row r="1315" hidden="1">
      <c r="A1315" s="26"/>
      <c r="B1315" s="26"/>
      <c r="C1315" s="26"/>
      <c r="D1315" s="26"/>
      <c r="E1315" s="26"/>
      <c r="F1315" s="21">
        <v>0.0</v>
      </c>
      <c r="G1315" s="22">
        <v>0.0</v>
      </c>
      <c r="H1315" s="23"/>
      <c r="I1315" s="23">
        <v>0.1</v>
      </c>
      <c r="J1315" s="23">
        <v>0.0</v>
      </c>
      <c r="K1315" s="24">
        <v>0.0</v>
      </c>
      <c r="L1315" s="25">
        <v>0.0</v>
      </c>
      <c r="M1315" s="23">
        <v>0.0</v>
      </c>
      <c r="N1315" s="26"/>
      <c r="O1315" s="21">
        <v>0.0</v>
      </c>
      <c r="P1315" s="21">
        <v>0.0</v>
      </c>
      <c r="Q1315" s="25">
        <v>0.0</v>
      </c>
      <c r="R1315" s="23">
        <v>0.0</v>
      </c>
      <c r="S1315" s="27">
        <v>0.0</v>
      </c>
      <c r="T1315" s="21">
        <v>0.0</v>
      </c>
      <c r="U1315" s="21">
        <v>0.0</v>
      </c>
      <c r="V1315" s="25">
        <v>0.0</v>
      </c>
      <c r="W1315" s="23">
        <v>0.0</v>
      </c>
      <c r="X1315" s="23"/>
      <c r="Y1315" s="21">
        <v>0.0</v>
      </c>
      <c r="Z1315" s="21">
        <v>0.0</v>
      </c>
      <c r="AA1315" s="25">
        <v>0.0</v>
      </c>
      <c r="AB1315" s="23">
        <v>0.0</v>
      </c>
      <c r="AC1315" s="24">
        <v>0.0</v>
      </c>
      <c r="AD1315" s="21">
        <v>0.0</v>
      </c>
      <c r="AE1315" s="21">
        <v>0.0</v>
      </c>
      <c r="AF1315" s="25">
        <v>0.0</v>
      </c>
      <c r="AG1315" s="23">
        <v>0.0</v>
      </c>
      <c r="AH1315" s="27">
        <v>0.0</v>
      </c>
      <c r="AI1315" s="21">
        <v>0.0</v>
      </c>
      <c r="AJ1315" s="21">
        <v>0.0</v>
      </c>
    </row>
    <row r="1316" hidden="1">
      <c r="A1316" s="26"/>
      <c r="B1316" s="26"/>
      <c r="C1316" s="26"/>
      <c r="D1316" s="26"/>
      <c r="E1316" s="26"/>
      <c r="F1316" s="21">
        <v>0.0</v>
      </c>
      <c r="G1316" s="22">
        <v>0.0</v>
      </c>
      <c r="H1316" s="23"/>
      <c r="I1316" s="23">
        <v>0.1</v>
      </c>
      <c r="J1316" s="23">
        <v>0.0</v>
      </c>
      <c r="K1316" s="24">
        <v>0.0</v>
      </c>
      <c r="L1316" s="25">
        <v>0.0</v>
      </c>
      <c r="M1316" s="23">
        <v>0.0</v>
      </c>
      <c r="N1316" s="26"/>
      <c r="O1316" s="21">
        <v>0.0</v>
      </c>
      <c r="P1316" s="21">
        <v>0.0</v>
      </c>
      <c r="Q1316" s="25">
        <v>0.0</v>
      </c>
      <c r="R1316" s="23">
        <v>0.0</v>
      </c>
      <c r="S1316" s="27">
        <v>0.0</v>
      </c>
      <c r="T1316" s="21">
        <v>0.0</v>
      </c>
      <c r="U1316" s="21">
        <v>0.0</v>
      </c>
      <c r="V1316" s="25">
        <v>0.0</v>
      </c>
      <c r="W1316" s="23">
        <v>0.0</v>
      </c>
      <c r="X1316" s="23"/>
      <c r="Y1316" s="21">
        <v>0.0</v>
      </c>
      <c r="Z1316" s="21">
        <v>0.0</v>
      </c>
      <c r="AA1316" s="25">
        <v>0.0</v>
      </c>
      <c r="AB1316" s="23">
        <v>0.0</v>
      </c>
      <c r="AC1316" s="24">
        <v>0.0</v>
      </c>
      <c r="AD1316" s="21">
        <v>0.0</v>
      </c>
      <c r="AE1316" s="21">
        <v>0.0</v>
      </c>
      <c r="AF1316" s="25">
        <v>0.0</v>
      </c>
      <c r="AG1316" s="23">
        <v>0.0</v>
      </c>
      <c r="AH1316" s="27">
        <v>0.0</v>
      </c>
      <c r="AI1316" s="21">
        <v>0.0</v>
      </c>
      <c r="AJ1316" s="21">
        <v>0.0</v>
      </c>
    </row>
    <row r="1317" hidden="1">
      <c r="A1317" s="26"/>
      <c r="B1317" s="26"/>
      <c r="C1317" s="26"/>
      <c r="D1317" s="26"/>
      <c r="E1317" s="26"/>
      <c r="F1317" s="21">
        <v>0.0</v>
      </c>
      <c r="G1317" s="22">
        <v>0.0</v>
      </c>
      <c r="H1317" s="23"/>
      <c r="I1317" s="23">
        <v>0.1</v>
      </c>
      <c r="J1317" s="23">
        <v>0.0</v>
      </c>
      <c r="K1317" s="24">
        <v>0.0</v>
      </c>
      <c r="L1317" s="25">
        <v>0.0</v>
      </c>
      <c r="M1317" s="23">
        <v>0.0</v>
      </c>
      <c r="N1317" s="26"/>
      <c r="O1317" s="21">
        <v>0.0</v>
      </c>
      <c r="P1317" s="21">
        <v>0.0</v>
      </c>
      <c r="Q1317" s="25">
        <v>0.0</v>
      </c>
      <c r="R1317" s="23">
        <v>0.0</v>
      </c>
      <c r="S1317" s="27">
        <v>0.0</v>
      </c>
      <c r="T1317" s="21">
        <v>0.0</v>
      </c>
      <c r="U1317" s="21">
        <v>0.0</v>
      </c>
      <c r="V1317" s="25">
        <v>0.0</v>
      </c>
      <c r="W1317" s="23">
        <v>0.0</v>
      </c>
      <c r="X1317" s="23"/>
      <c r="Y1317" s="21">
        <v>0.0</v>
      </c>
      <c r="Z1317" s="21">
        <v>0.0</v>
      </c>
      <c r="AA1317" s="25">
        <v>0.0</v>
      </c>
      <c r="AB1317" s="23">
        <v>0.0</v>
      </c>
      <c r="AC1317" s="24">
        <v>0.0</v>
      </c>
      <c r="AD1317" s="21">
        <v>0.0</v>
      </c>
      <c r="AE1317" s="21">
        <v>0.0</v>
      </c>
      <c r="AF1317" s="25">
        <v>0.0</v>
      </c>
      <c r="AG1317" s="23">
        <v>0.0</v>
      </c>
      <c r="AH1317" s="27">
        <v>0.0</v>
      </c>
      <c r="AI1317" s="21">
        <v>0.0</v>
      </c>
      <c r="AJ1317" s="21">
        <v>0.0</v>
      </c>
    </row>
    <row r="1318" hidden="1">
      <c r="A1318" s="26"/>
      <c r="B1318" s="26"/>
      <c r="C1318" s="26"/>
      <c r="D1318" s="26"/>
      <c r="E1318" s="26"/>
      <c r="F1318" s="21">
        <v>0.0</v>
      </c>
      <c r="G1318" s="22">
        <v>0.0</v>
      </c>
      <c r="H1318" s="23"/>
      <c r="I1318" s="23">
        <v>0.1</v>
      </c>
      <c r="J1318" s="23">
        <v>0.0</v>
      </c>
      <c r="K1318" s="24">
        <v>0.0</v>
      </c>
      <c r="L1318" s="25">
        <v>0.0</v>
      </c>
      <c r="M1318" s="23">
        <v>0.0</v>
      </c>
      <c r="N1318" s="26"/>
      <c r="O1318" s="21">
        <v>0.0</v>
      </c>
      <c r="P1318" s="21">
        <v>0.0</v>
      </c>
      <c r="Q1318" s="25">
        <v>0.0</v>
      </c>
      <c r="R1318" s="23">
        <v>0.0</v>
      </c>
      <c r="S1318" s="27">
        <v>0.0</v>
      </c>
      <c r="T1318" s="21">
        <v>0.0</v>
      </c>
      <c r="U1318" s="21">
        <v>0.0</v>
      </c>
      <c r="V1318" s="25">
        <v>0.0</v>
      </c>
      <c r="W1318" s="23">
        <v>0.0</v>
      </c>
      <c r="X1318" s="23"/>
      <c r="Y1318" s="21">
        <v>0.0</v>
      </c>
      <c r="Z1318" s="21">
        <v>0.0</v>
      </c>
      <c r="AA1318" s="25">
        <v>0.0</v>
      </c>
      <c r="AB1318" s="23">
        <v>0.0</v>
      </c>
      <c r="AC1318" s="24">
        <v>0.0</v>
      </c>
      <c r="AD1318" s="21">
        <v>0.0</v>
      </c>
      <c r="AE1318" s="21">
        <v>0.0</v>
      </c>
      <c r="AF1318" s="25">
        <v>0.0</v>
      </c>
      <c r="AG1318" s="23">
        <v>0.0</v>
      </c>
      <c r="AH1318" s="27">
        <v>0.0</v>
      </c>
      <c r="AI1318" s="21">
        <v>0.0</v>
      </c>
      <c r="AJ1318" s="21">
        <v>0.0</v>
      </c>
    </row>
    <row r="1319" hidden="1">
      <c r="A1319" s="26"/>
      <c r="B1319" s="26"/>
      <c r="C1319" s="26"/>
      <c r="D1319" s="26"/>
      <c r="E1319" s="26"/>
      <c r="F1319" s="21">
        <v>0.0</v>
      </c>
      <c r="G1319" s="22">
        <v>0.0</v>
      </c>
      <c r="H1319" s="23"/>
      <c r="I1319" s="23">
        <v>0.1</v>
      </c>
      <c r="J1319" s="23">
        <v>0.0</v>
      </c>
      <c r="K1319" s="24">
        <v>0.0</v>
      </c>
      <c r="L1319" s="25">
        <v>0.0</v>
      </c>
      <c r="M1319" s="23">
        <v>0.0</v>
      </c>
      <c r="N1319" s="26"/>
      <c r="O1319" s="21">
        <v>0.0</v>
      </c>
      <c r="P1319" s="21">
        <v>0.0</v>
      </c>
      <c r="Q1319" s="25">
        <v>0.0</v>
      </c>
      <c r="R1319" s="23">
        <v>0.0</v>
      </c>
      <c r="S1319" s="27">
        <v>0.0</v>
      </c>
      <c r="T1319" s="21">
        <v>0.0</v>
      </c>
      <c r="U1319" s="21">
        <v>0.0</v>
      </c>
      <c r="V1319" s="25">
        <v>0.0</v>
      </c>
      <c r="W1319" s="23">
        <v>0.0</v>
      </c>
      <c r="X1319" s="23"/>
      <c r="Y1319" s="21">
        <v>0.0</v>
      </c>
      <c r="Z1319" s="21">
        <v>0.0</v>
      </c>
      <c r="AA1319" s="25">
        <v>0.0</v>
      </c>
      <c r="AB1319" s="23">
        <v>0.0</v>
      </c>
      <c r="AC1319" s="24">
        <v>0.0</v>
      </c>
      <c r="AD1319" s="21">
        <v>0.0</v>
      </c>
      <c r="AE1319" s="21">
        <v>0.0</v>
      </c>
      <c r="AF1319" s="25">
        <v>0.0</v>
      </c>
      <c r="AG1319" s="23">
        <v>0.0</v>
      </c>
      <c r="AH1319" s="27">
        <v>0.0</v>
      </c>
      <c r="AI1319" s="21">
        <v>0.0</v>
      </c>
      <c r="AJ1319" s="21">
        <v>0.0</v>
      </c>
    </row>
    <row r="1320" hidden="1">
      <c r="A1320" s="26"/>
      <c r="B1320" s="26"/>
      <c r="C1320" s="26"/>
      <c r="D1320" s="26"/>
      <c r="E1320" s="26"/>
      <c r="F1320" s="21">
        <v>0.0</v>
      </c>
      <c r="G1320" s="22">
        <v>0.0</v>
      </c>
      <c r="H1320" s="23"/>
      <c r="I1320" s="23">
        <v>0.1</v>
      </c>
      <c r="J1320" s="23">
        <v>0.0</v>
      </c>
      <c r="K1320" s="24">
        <v>0.0</v>
      </c>
      <c r="L1320" s="25">
        <v>0.0</v>
      </c>
      <c r="M1320" s="23">
        <v>0.0</v>
      </c>
      <c r="N1320" s="26"/>
      <c r="O1320" s="21">
        <v>0.0</v>
      </c>
      <c r="P1320" s="21">
        <v>0.0</v>
      </c>
      <c r="Q1320" s="25">
        <v>0.0</v>
      </c>
      <c r="R1320" s="23">
        <v>0.0</v>
      </c>
      <c r="S1320" s="27">
        <v>0.0</v>
      </c>
      <c r="T1320" s="21">
        <v>0.0</v>
      </c>
      <c r="U1320" s="21">
        <v>0.0</v>
      </c>
      <c r="V1320" s="25">
        <v>0.0</v>
      </c>
      <c r="W1320" s="23">
        <v>0.0</v>
      </c>
      <c r="X1320" s="23"/>
      <c r="Y1320" s="21">
        <v>0.0</v>
      </c>
      <c r="Z1320" s="21">
        <v>0.0</v>
      </c>
      <c r="AA1320" s="25">
        <v>0.0</v>
      </c>
      <c r="AB1320" s="23">
        <v>0.0</v>
      </c>
      <c r="AC1320" s="24">
        <v>0.0</v>
      </c>
      <c r="AD1320" s="21">
        <v>0.0</v>
      </c>
      <c r="AE1320" s="21">
        <v>0.0</v>
      </c>
      <c r="AF1320" s="25">
        <v>0.0</v>
      </c>
      <c r="AG1320" s="23">
        <v>0.0</v>
      </c>
      <c r="AH1320" s="27">
        <v>0.0</v>
      </c>
      <c r="AI1320" s="21">
        <v>0.0</v>
      </c>
      <c r="AJ1320" s="21">
        <v>0.0</v>
      </c>
    </row>
    <row r="1321" hidden="1">
      <c r="A1321" s="26"/>
      <c r="B1321" s="26"/>
      <c r="C1321" s="26"/>
      <c r="D1321" s="26"/>
      <c r="E1321" s="26"/>
      <c r="F1321" s="21">
        <v>0.0</v>
      </c>
      <c r="G1321" s="22">
        <v>0.0</v>
      </c>
      <c r="H1321" s="23"/>
      <c r="I1321" s="23">
        <v>0.1</v>
      </c>
      <c r="J1321" s="23">
        <v>0.0</v>
      </c>
      <c r="K1321" s="24">
        <v>0.0</v>
      </c>
      <c r="L1321" s="25">
        <v>0.0</v>
      </c>
      <c r="M1321" s="23">
        <v>0.0</v>
      </c>
      <c r="N1321" s="26"/>
      <c r="O1321" s="21">
        <v>0.0</v>
      </c>
      <c r="P1321" s="21">
        <v>0.0</v>
      </c>
      <c r="Q1321" s="25">
        <v>0.0</v>
      </c>
      <c r="R1321" s="23">
        <v>0.0</v>
      </c>
      <c r="S1321" s="27">
        <v>0.0</v>
      </c>
      <c r="T1321" s="21">
        <v>0.0</v>
      </c>
      <c r="U1321" s="21">
        <v>0.0</v>
      </c>
      <c r="V1321" s="25">
        <v>0.0</v>
      </c>
      <c r="W1321" s="23">
        <v>0.0</v>
      </c>
      <c r="X1321" s="23"/>
      <c r="Y1321" s="21">
        <v>0.0</v>
      </c>
      <c r="Z1321" s="21">
        <v>0.0</v>
      </c>
      <c r="AA1321" s="25">
        <v>0.0</v>
      </c>
      <c r="AB1321" s="23">
        <v>0.0</v>
      </c>
      <c r="AC1321" s="24">
        <v>0.0</v>
      </c>
      <c r="AD1321" s="21">
        <v>0.0</v>
      </c>
      <c r="AE1321" s="21">
        <v>0.0</v>
      </c>
      <c r="AF1321" s="25">
        <v>0.0</v>
      </c>
      <c r="AG1321" s="23">
        <v>0.0</v>
      </c>
      <c r="AH1321" s="27">
        <v>0.0</v>
      </c>
      <c r="AI1321" s="21">
        <v>0.0</v>
      </c>
      <c r="AJ1321" s="21">
        <v>0.0</v>
      </c>
    </row>
    <row r="1322" hidden="1">
      <c r="A1322" s="26"/>
      <c r="B1322" s="26"/>
      <c r="C1322" s="26"/>
      <c r="D1322" s="26"/>
      <c r="E1322" s="26"/>
      <c r="F1322" s="21">
        <v>0.0</v>
      </c>
      <c r="G1322" s="22">
        <v>0.0</v>
      </c>
      <c r="H1322" s="23"/>
      <c r="I1322" s="23">
        <v>0.1</v>
      </c>
      <c r="J1322" s="23">
        <v>0.0</v>
      </c>
      <c r="K1322" s="24">
        <v>0.0</v>
      </c>
      <c r="L1322" s="25">
        <v>0.0</v>
      </c>
      <c r="M1322" s="23">
        <v>0.0</v>
      </c>
      <c r="N1322" s="26"/>
      <c r="O1322" s="21">
        <v>0.0</v>
      </c>
      <c r="P1322" s="21">
        <v>0.0</v>
      </c>
      <c r="Q1322" s="25">
        <v>0.0</v>
      </c>
      <c r="R1322" s="23">
        <v>0.0</v>
      </c>
      <c r="S1322" s="27">
        <v>0.0</v>
      </c>
      <c r="T1322" s="21">
        <v>0.0</v>
      </c>
      <c r="U1322" s="21">
        <v>0.0</v>
      </c>
      <c r="V1322" s="25">
        <v>0.0</v>
      </c>
      <c r="W1322" s="23">
        <v>0.0</v>
      </c>
      <c r="X1322" s="23"/>
      <c r="Y1322" s="21">
        <v>0.0</v>
      </c>
      <c r="Z1322" s="21">
        <v>0.0</v>
      </c>
      <c r="AA1322" s="25">
        <v>0.0</v>
      </c>
      <c r="AB1322" s="23">
        <v>0.0</v>
      </c>
      <c r="AC1322" s="24">
        <v>0.0</v>
      </c>
      <c r="AD1322" s="21">
        <v>0.0</v>
      </c>
      <c r="AE1322" s="21">
        <v>0.0</v>
      </c>
      <c r="AF1322" s="25">
        <v>0.0</v>
      </c>
      <c r="AG1322" s="23">
        <v>0.0</v>
      </c>
      <c r="AH1322" s="27">
        <v>0.0</v>
      </c>
      <c r="AI1322" s="21">
        <v>0.0</v>
      </c>
      <c r="AJ1322" s="21">
        <v>0.0</v>
      </c>
    </row>
    <row r="1323" hidden="1">
      <c r="A1323" s="26"/>
      <c r="B1323" s="26"/>
      <c r="C1323" s="26"/>
      <c r="D1323" s="26"/>
      <c r="E1323" s="26"/>
      <c r="F1323" s="21">
        <v>0.0</v>
      </c>
      <c r="G1323" s="22">
        <v>0.0</v>
      </c>
      <c r="H1323" s="23"/>
      <c r="I1323" s="23">
        <v>0.1</v>
      </c>
      <c r="J1323" s="23">
        <v>0.0</v>
      </c>
      <c r="K1323" s="24">
        <v>0.0</v>
      </c>
      <c r="L1323" s="25">
        <v>0.0</v>
      </c>
      <c r="M1323" s="23">
        <v>0.0</v>
      </c>
      <c r="N1323" s="26"/>
      <c r="O1323" s="21">
        <v>0.0</v>
      </c>
      <c r="P1323" s="21">
        <v>0.0</v>
      </c>
      <c r="Q1323" s="25">
        <v>0.0</v>
      </c>
      <c r="R1323" s="23">
        <v>0.0</v>
      </c>
      <c r="S1323" s="27">
        <v>0.0</v>
      </c>
      <c r="T1323" s="21">
        <v>0.0</v>
      </c>
      <c r="U1323" s="21">
        <v>0.0</v>
      </c>
      <c r="V1323" s="25">
        <v>0.0</v>
      </c>
      <c r="W1323" s="23">
        <v>0.0</v>
      </c>
      <c r="X1323" s="23"/>
      <c r="Y1323" s="21">
        <v>0.0</v>
      </c>
      <c r="Z1323" s="21">
        <v>0.0</v>
      </c>
      <c r="AA1323" s="25">
        <v>0.0</v>
      </c>
      <c r="AB1323" s="23">
        <v>0.0</v>
      </c>
      <c r="AC1323" s="24">
        <v>0.0</v>
      </c>
      <c r="AD1323" s="21">
        <v>0.0</v>
      </c>
      <c r="AE1323" s="21">
        <v>0.0</v>
      </c>
      <c r="AF1323" s="25">
        <v>0.0</v>
      </c>
      <c r="AG1323" s="23">
        <v>0.0</v>
      </c>
      <c r="AH1323" s="27">
        <v>0.0</v>
      </c>
      <c r="AI1323" s="21">
        <v>0.0</v>
      </c>
      <c r="AJ1323" s="21">
        <v>0.0</v>
      </c>
    </row>
    <row r="1324" hidden="1">
      <c r="A1324" s="26"/>
      <c r="B1324" s="26"/>
      <c r="C1324" s="26"/>
      <c r="D1324" s="26"/>
      <c r="E1324" s="26"/>
      <c r="F1324" s="21">
        <v>0.0</v>
      </c>
      <c r="G1324" s="22">
        <v>0.0</v>
      </c>
      <c r="H1324" s="23"/>
      <c r="I1324" s="23">
        <v>0.1</v>
      </c>
      <c r="J1324" s="23">
        <v>0.0</v>
      </c>
      <c r="K1324" s="24">
        <v>0.0</v>
      </c>
      <c r="L1324" s="25">
        <v>0.0</v>
      </c>
      <c r="M1324" s="23">
        <v>0.0</v>
      </c>
      <c r="N1324" s="26"/>
      <c r="O1324" s="21">
        <v>0.0</v>
      </c>
      <c r="P1324" s="21">
        <v>0.0</v>
      </c>
      <c r="Q1324" s="25">
        <v>0.0</v>
      </c>
      <c r="R1324" s="23">
        <v>0.0</v>
      </c>
      <c r="S1324" s="27">
        <v>0.0</v>
      </c>
      <c r="T1324" s="21">
        <v>0.0</v>
      </c>
      <c r="U1324" s="21">
        <v>0.0</v>
      </c>
      <c r="V1324" s="25">
        <v>0.0</v>
      </c>
      <c r="W1324" s="23">
        <v>0.0</v>
      </c>
      <c r="X1324" s="23"/>
      <c r="Y1324" s="21">
        <v>0.0</v>
      </c>
      <c r="Z1324" s="21">
        <v>0.0</v>
      </c>
      <c r="AA1324" s="25">
        <v>0.0</v>
      </c>
      <c r="AB1324" s="23">
        <v>0.0</v>
      </c>
      <c r="AC1324" s="24">
        <v>0.0</v>
      </c>
      <c r="AD1324" s="21">
        <v>0.0</v>
      </c>
      <c r="AE1324" s="21">
        <v>0.0</v>
      </c>
      <c r="AF1324" s="25">
        <v>0.0</v>
      </c>
      <c r="AG1324" s="23">
        <v>0.0</v>
      </c>
      <c r="AH1324" s="27">
        <v>0.0</v>
      </c>
      <c r="AI1324" s="21">
        <v>0.0</v>
      </c>
      <c r="AJ1324" s="21">
        <v>0.0</v>
      </c>
    </row>
    <row r="1325" hidden="1">
      <c r="A1325" s="26"/>
      <c r="B1325" s="26"/>
      <c r="C1325" s="26"/>
      <c r="D1325" s="26"/>
      <c r="E1325" s="26"/>
      <c r="F1325" s="21">
        <v>0.0</v>
      </c>
      <c r="G1325" s="22">
        <v>0.0</v>
      </c>
      <c r="H1325" s="23"/>
      <c r="I1325" s="23">
        <v>0.1</v>
      </c>
      <c r="J1325" s="23">
        <v>0.0</v>
      </c>
      <c r="K1325" s="24">
        <v>0.0</v>
      </c>
      <c r="L1325" s="25">
        <v>0.0</v>
      </c>
      <c r="M1325" s="23">
        <v>0.0</v>
      </c>
      <c r="N1325" s="26"/>
      <c r="O1325" s="21">
        <v>0.0</v>
      </c>
      <c r="P1325" s="21">
        <v>0.0</v>
      </c>
      <c r="Q1325" s="25">
        <v>0.0</v>
      </c>
      <c r="R1325" s="23">
        <v>0.0</v>
      </c>
      <c r="S1325" s="27">
        <v>0.0</v>
      </c>
      <c r="T1325" s="21">
        <v>0.0</v>
      </c>
      <c r="U1325" s="21">
        <v>0.0</v>
      </c>
      <c r="V1325" s="25">
        <v>0.0</v>
      </c>
      <c r="W1325" s="23">
        <v>0.0</v>
      </c>
      <c r="X1325" s="23"/>
      <c r="Y1325" s="21">
        <v>0.0</v>
      </c>
      <c r="Z1325" s="21">
        <v>0.0</v>
      </c>
      <c r="AA1325" s="25">
        <v>0.0</v>
      </c>
      <c r="AB1325" s="23">
        <v>0.0</v>
      </c>
      <c r="AC1325" s="24">
        <v>0.0</v>
      </c>
      <c r="AD1325" s="21">
        <v>0.0</v>
      </c>
      <c r="AE1325" s="21">
        <v>0.0</v>
      </c>
      <c r="AF1325" s="25">
        <v>0.0</v>
      </c>
      <c r="AG1325" s="23">
        <v>0.0</v>
      </c>
      <c r="AH1325" s="27">
        <v>0.0</v>
      </c>
      <c r="AI1325" s="21">
        <v>0.0</v>
      </c>
      <c r="AJ1325" s="21">
        <v>0.0</v>
      </c>
    </row>
    <row r="1326" hidden="1">
      <c r="A1326" s="26"/>
      <c r="B1326" s="26"/>
      <c r="C1326" s="26"/>
      <c r="D1326" s="26"/>
      <c r="E1326" s="26"/>
      <c r="F1326" s="21">
        <v>0.0</v>
      </c>
      <c r="G1326" s="22">
        <v>0.0</v>
      </c>
      <c r="H1326" s="23"/>
      <c r="I1326" s="23">
        <v>0.1</v>
      </c>
      <c r="J1326" s="23">
        <v>0.0</v>
      </c>
      <c r="K1326" s="24">
        <v>0.0</v>
      </c>
      <c r="L1326" s="25">
        <v>0.0</v>
      </c>
      <c r="M1326" s="23">
        <v>0.0</v>
      </c>
      <c r="N1326" s="26"/>
      <c r="O1326" s="21">
        <v>0.0</v>
      </c>
      <c r="P1326" s="21">
        <v>0.0</v>
      </c>
      <c r="Q1326" s="25">
        <v>0.0</v>
      </c>
      <c r="R1326" s="23">
        <v>0.0</v>
      </c>
      <c r="S1326" s="27">
        <v>0.0</v>
      </c>
      <c r="T1326" s="21">
        <v>0.0</v>
      </c>
      <c r="U1326" s="21">
        <v>0.0</v>
      </c>
      <c r="V1326" s="25">
        <v>0.0</v>
      </c>
      <c r="W1326" s="23">
        <v>0.0</v>
      </c>
      <c r="X1326" s="23"/>
      <c r="Y1326" s="21">
        <v>0.0</v>
      </c>
      <c r="Z1326" s="21">
        <v>0.0</v>
      </c>
      <c r="AA1326" s="25">
        <v>0.0</v>
      </c>
      <c r="AB1326" s="23">
        <v>0.0</v>
      </c>
      <c r="AC1326" s="24">
        <v>0.0</v>
      </c>
      <c r="AD1326" s="21">
        <v>0.0</v>
      </c>
      <c r="AE1326" s="21">
        <v>0.0</v>
      </c>
      <c r="AF1326" s="25">
        <v>0.0</v>
      </c>
      <c r="AG1326" s="23">
        <v>0.0</v>
      </c>
      <c r="AH1326" s="27">
        <v>0.0</v>
      </c>
      <c r="AI1326" s="21">
        <v>0.0</v>
      </c>
      <c r="AJ1326" s="21">
        <v>0.0</v>
      </c>
    </row>
    <row r="1327" hidden="1">
      <c r="A1327" s="26"/>
      <c r="B1327" s="26"/>
      <c r="C1327" s="26"/>
      <c r="D1327" s="26"/>
      <c r="E1327" s="26"/>
      <c r="F1327" s="21">
        <v>0.0</v>
      </c>
      <c r="G1327" s="22">
        <v>0.0</v>
      </c>
      <c r="H1327" s="23"/>
      <c r="I1327" s="23">
        <v>0.1</v>
      </c>
      <c r="J1327" s="23">
        <v>0.0</v>
      </c>
      <c r="K1327" s="24">
        <v>0.0</v>
      </c>
      <c r="L1327" s="25">
        <v>0.0</v>
      </c>
      <c r="M1327" s="23">
        <v>0.0</v>
      </c>
      <c r="N1327" s="26"/>
      <c r="O1327" s="21">
        <v>0.0</v>
      </c>
      <c r="P1327" s="21">
        <v>0.0</v>
      </c>
      <c r="Q1327" s="25">
        <v>0.0</v>
      </c>
      <c r="R1327" s="23">
        <v>0.0</v>
      </c>
      <c r="S1327" s="27">
        <v>0.0</v>
      </c>
      <c r="T1327" s="21">
        <v>0.0</v>
      </c>
      <c r="U1327" s="21">
        <v>0.0</v>
      </c>
      <c r="V1327" s="25">
        <v>0.0</v>
      </c>
      <c r="W1327" s="23">
        <v>0.0</v>
      </c>
      <c r="X1327" s="23"/>
      <c r="Y1327" s="21">
        <v>0.0</v>
      </c>
      <c r="Z1327" s="21">
        <v>0.0</v>
      </c>
      <c r="AA1327" s="25">
        <v>0.0</v>
      </c>
      <c r="AB1327" s="23">
        <v>0.0</v>
      </c>
      <c r="AC1327" s="24">
        <v>0.0</v>
      </c>
      <c r="AD1327" s="21">
        <v>0.0</v>
      </c>
      <c r="AE1327" s="21">
        <v>0.0</v>
      </c>
      <c r="AF1327" s="25">
        <v>0.0</v>
      </c>
      <c r="AG1327" s="23">
        <v>0.0</v>
      </c>
      <c r="AH1327" s="27">
        <v>0.0</v>
      </c>
      <c r="AI1327" s="21">
        <v>0.0</v>
      </c>
      <c r="AJ1327" s="21">
        <v>0.0</v>
      </c>
    </row>
    <row r="1328" hidden="1">
      <c r="A1328" s="26"/>
      <c r="B1328" s="26"/>
      <c r="C1328" s="26"/>
      <c r="D1328" s="26"/>
      <c r="E1328" s="26"/>
      <c r="F1328" s="21">
        <v>0.0</v>
      </c>
      <c r="G1328" s="22">
        <v>0.0</v>
      </c>
      <c r="H1328" s="23"/>
      <c r="I1328" s="23">
        <v>0.1</v>
      </c>
      <c r="J1328" s="23">
        <v>0.0</v>
      </c>
      <c r="K1328" s="24">
        <v>0.0</v>
      </c>
      <c r="L1328" s="25">
        <v>0.0</v>
      </c>
      <c r="M1328" s="23">
        <v>0.0</v>
      </c>
      <c r="N1328" s="26"/>
      <c r="O1328" s="21">
        <v>0.0</v>
      </c>
      <c r="P1328" s="21">
        <v>0.0</v>
      </c>
      <c r="Q1328" s="25">
        <v>0.0</v>
      </c>
      <c r="R1328" s="23">
        <v>0.0</v>
      </c>
      <c r="S1328" s="27">
        <v>0.0</v>
      </c>
      <c r="T1328" s="21">
        <v>0.0</v>
      </c>
      <c r="U1328" s="21">
        <v>0.0</v>
      </c>
      <c r="V1328" s="25">
        <v>0.0</v>
      </c>
      <c r="W1328" s="23">
        <v>0.0</v>
      </c>
      <c r="X1328" s="23"/>
      <c r="Y1328" s="21">
        <v>0.0</v>
      </c>
      <c r="Z1328" s="21">
        <v>0.0</v>
      </c>
      <c r="AA1328" s="25">
        <v>0.0</v>
      </c>
      <c r="AB1328" s="23">
        <v>0.0</v>
      </c>
      <c r="AC1328" s="24">
        <v>0.0</v>
      </c>
      <c r="AD1328" s="21">
        <v>0.0</v>
      </c>
      <c r="AE1328" s="21">
        <v>0.0</v>
      </c>
      <c r="AF1328" s="25">
        <v>0.0</v>
      </c>
      <c r="AG1328" s="23">
        <v>0.0</v>
      </c>
      <c r="AH1328" s="27">
        <v>0.0</v>
      </c>
      <c r="AI1328" s="21">
        <v>0.0</v>
      </c>
      <c r="AJ1328" s="21">
        <v>0.0</v>
      </c>
    </row>
    <row r="1329" hidden="1">
      <c r="A1329" s="26"/>
      <c r="B1329" s="26"/>
      <c r="C1329" s="26"/>
      <c r="D1329" s="26"/>
      <c r="E1329" s="26"/>
      <c r="F1329" s="21">
        <v>0.0</v>
      </c>
      <c r="G1329" s="22">
        <v>0.0</v>
      </c>
      <c r="H1329" s="23"/>
      <c r="I1329" s="23">
        <v>0.1</v>
      </c>
      <c r="J1329" s="23">
        <v>0.0</v>
      </c>
      <c r="K1329" s="24">
        <v>0.0</v>
      </c>
      <c r="L1329" s="25">
        <v>0.0</v>
      </c>
      <c r="M1329" s="23">
        <v>0.0</v>
      </c>
      <c r="N1329" s="26"/>
      <c r="O1329" s="21">
        <v>0.0</v>
      </c>
      <c r="P1329" s="21">
        <v>0.0</v>
      </c>
      <c r="Q1329" s="25">
        <v>0.0</v>
      </c>
      <c r="R1329" s="23">
        <v>0.0</v>
      </c>
      <c r="S1329" s="27">
        <v>0.0</v>
      </c>
      <c r="T1329" s="21">
        <v>0.0</v>
      </c>
      <c r="U1329" s="21">
        <v>0.0</v>
      </c>
      <c r="V1329" s="25">
        <v>0.0</v>
      </c>
      <c r="W1329" s="23">
        <v>0.0</v>
      </c>
      <c r="X1329" s="23"/>
      <c r="Y1329" s="21">
        <v>0.0</v>
      </c>
      <c r="Z1329" s="21">
        <v>0.0</v>
      </c>
      <c r="AA1329" s="25">
        <v>0.0</v>
      </c>
      <c r="AB1329" s="23">
        <v>0.0</v>
      </c>
      <c r="AC1329" s="24">
        <v>0.0</v>
      </c>
      <c r="AD1329" s="21">
        <v>0.0</v>
      </c>
      <c r="AE1329" s="21">
        <v>0.0</v>
      </c>
      <c r="AF1329" s="25">
        <v>0.0</v>
      </c>
      <c r="AG1329" s="23">
        <v>0.0</v>
      </c>
      <c r="AH1329" s="27">
        <v>0.0</v>
      </c>
      <c r="AI1329" s="21">
        <v>0.0</v>
      </c>
      <c r="AJ1329" s="21">
        <v>0.0</v>
      </c>
    </row>
    <row r="1330" hidden="1">
      <c r="A1330" s="26"/>
      <c r="B1330" s="26"/>
      <c r="C1330" s="26"/>
      <c r="D1330" s="26"/>
      <c r="E1330" s="26"/>
      <c r="F1330" s="21">
        <v>0.0</v>
      </c>
      <c r="G1330" s="22">
        <v>0.0</v>
      </c>
      <c r="H1330" s="23"/>
      <c r="I1330" s="23">
        <v>0.1</v>
      </c>
      <c r="J1330" s="23">
        <v>0.0</v>
      </c>
      <c r="K1330" s="24">
        <v>0.0</v>
      </c>
      <c r="L1330" s="25">
        <v>0.0</v>
      </c>
      <c r="M1330" s="23">
        <v>0.0</v>
      </c>
      <c r="N1330" s="26"/>
      <c r="O1330" s="21">
        <v>0.0</v>
      </c>
      <c r="P1330" s="21">
        <v>0.0</v>
      </c>
      <c r="Q1330" s="25">
        <v>0.0</v>
      </c>
      <c r="R1330" s="23">
        <v>0.0</v>
      </c>
      <c r="S1330" s="27">
        <v>0.0</v>
      </c>
      <c r="T1330" s="21">
        <v>0.0</v>
      </c>
      <c r="U1330" s="21">
        <v>0.0</v>
      </c>
      <c r="V1330" s="25">
        <v>0.0</v>
      </c>
      <c r="W1330" s="23">
        <v>0.0</v>
      </c>
      <c r="X1330" s="23"/>
      <c r="Y1330" s="21">
        <v>0.0</v>
      </c>
      <c r="Z1330" s="21">
        <v>0.0</v>
      </c>
      <c r="AA1330" s="25">
        <v>0.0</v>
      </c>
      <c r="AB1330" s="23">
        <v>0.0</v>
      </c>
      <c r="AC1330" s="24">
        <v>0.0</v>
      </c>
      <c r="AD1330" s="21">
        <v>0.0</v>
      </c>
      <c r="AE1330" s="21">
        <v>0.0</v>
      </c>
      <c r="AF1330" s="25">
        <v>0.0</v>
      </c>
      <c r="AG1330" s="23">
        <v>0.0</v>
      </c>
      <c r="AH1330" s="27">
        <v>0.0</v>
      </c>
      <c r="AI1330" s="21">
        <v>0.0</v>
      </c>
      <c r="AJ1330" s="21">
        <v>0.0</v>
      </c>
    </row>
    <row r="1331" hidden="1">
      <c r="A1331" s="26"/>
      <c r="B1331" s="26"/>
      <c r="C1331" s="26"/>
      <c r="D1331" s="26"/>
      <c r="E1331" s="26"/>
      <c r="F1331" s="21">
        <v>0.0</v>
      </c>
      <c r="G1331" s="22">
        <v>0.0</v>
      </c>
      <c r="H1331" s="23"/>
      <c r="I1331" s="23">
        <v>0.1</v>
      </c>
      <c r="J1331" s="23">
        <v>0.0</v>
      </c>
      <c r="K1331" s="24">
        <v>0.0</v>
      </c>
      <c r="L1331" s="25">
        <v>0.0</v>
      </c>
      <c r="M1331" s="23">
        <v>0.0</v>
      </c>
      <c r="N1331" s="26"/>
      <c r="O1331" s="21">
        <v>0.0</v>
      </c>
      <c r="P1331" s="21">
        <v>0.0</v>
      </c>
      <c r="Q1331" s="25">
        <v>0.0</v>
      </c>
      <c r="R1331" s="23">
        <v>0.0</v>
      </c>
      <c r="S1331" s="27">
        <v>0.0</v>
      </c>
      <c r="T1331" s="21">
        <v>0.0</v>
      </c>
      <c r="U1331" s="21">
        <v>0.0</v>
      </c>
      <c r="V1331" s="25">
        <v>0.0</v>
      </c>
      <c r="W1331" s="23">
        <v>0.0</v>
      </c>
      <c r="X1331" s="23"/>
      <c r="Y1331" s="21">
        <v>0.0</v>
      </c>
      <c r="Z1331" s="21">
        <v>0.0</v>
      </c>
      <c r="AA1331" s="25">
        <v>0.0</v>
      </c>
      <c r="AB1331" s="23">
        <v>0.0</v>
      </c>
      <c r="AC1331" s="24">
        <v>0.0</v>
      </c>
      <c r="AD1331" s="21">
        <v>0.0</v>
      </c>
      <c r="AE1331" s="21">
        <v>0.0</v>
      </c>
      <c r="AF1331" s="25">
        <v>0.0</v>
      </c>
      <c r="AG1331" s="23">
        <v>0.0</v>
      </c>
      <c r="AH1331" s="27">
        <v>0.0</v>
      </c>
      <c r="AI1331" s="21">
        <v>0.0</v>
      </c>
      <c r="AJ1331" s="21">
        <v>0.0</v>
      </c>
    </row>
    <row r="1332" hidden="1">
      <c r="A1332" s="26"/>
      <c r="B1332" s="26"/>
      <c r="C1332" s="26"/>
      <c r="D1332" s="26"/>
      <c r="E1332" s="26"/>
      <c r="F1332" s="21">
        <v>0.0</v>
      </c>
      <c r="G1332" s="22">
        <v>0.0</v>
      </c>
      <c r="H1332" s="23"/>
      <c r="I1332" s="23">
        <v>0.1</v>
      </c>
      <c r="J1332" s="23">
        <v>0.0</v>
      </c>
      <c r="K1332" s="24">
        <v>0.0</v>
      </c>
      <c r="L1332" s="25">
        <v>0.0</v>
      </c>
      <c r="M1332" s="23">
        <v>0.0</v>
      </c>
      <c r="N1332" s="26"/>
      <c r="O1332" s="21">
        <v>0.0</v>
      </c>
      <c r="P1332" s="21">
        <v>0.0</v>
      </c>
      <c r="Q1332" s="25">
        <v>0.0</v>
      </c>
      <c r="R1332" s="23">
        <v>0.0</v>
      </c>
      <c r="S1332" s="27">
        <v>0.0</v>
      </c>
      <c r="T1332" s="21">
        <v>0.0</v>
      </c>
      <c r="U1332" s="21">
        <v>0.0</v>
      </c>
      <c r="V1332" s="25">
        <v>0.0</v>
      </c>
      <c r="W1332" s="23">
        <v>0.0</v>
      </c>
      <c r="X1332" s="23"/>
      <c r="Y1332" s="21">
        <v>0.0</v>
      </c>
      <c r="Z1332" s="21">
        <v>0.0</v>
      </c>
      <c r="AA1332" s="25">
        <v>0.0</v>
      </c>
      <c r="AB1332" s="23">
        <v>0.0</v>
      </c>
      <c r="AC1332" s="24">
        <v>0.0</v>
      </c>
      <c r="AD1332" s="21">
        <v>0.0</v>
      </c>
      <c r="AE1332" s="21">
        <v>0.0</v>
      </c>
      <c r="AF1332" s="25">
        <v>0.0</v>
      </c>
      <c r="AG1332" s="23">
        <v>0.0</v>
      </c>
      <c r="AH1332" s="27">
        <v>0.0</v>
      </c>
      <c r="AI1332" s="21">
        <v>0.0</v>
      </c>
      <c r="AJ1332" s="21">
        <v>0.0</v>
      </c>
    </row>
    <row r="1333" hidden="1">
      <c r="A1333" s="26"/>
      <c r="B1333" s="26"/>
      <c r="C1333" s="26"/>
      <c r="D1333" s="26"/>
      <c r="E1333" s="26"/>
      <c r="F1333" s="21">
        <v>0.0</v>
      </c>
      <c r="G1333" s="22">
        <v>0.0</v>
      </c>
      <c r="H1333" s="23"/>
      <c r="I1333" s="23">
        <v>0.1</v>
      </c>
      <c r="J1333" s="23">
        <v>0.0</v>
      </c>
      <c r="K1333" s="24">
        <v>0.0</v>
      </c>
      <c r="L1333" s="25">
        <v>0.0</v>
      </c>
      <c r="M1333" s="23">
        <v>0.0</v>
      </c>
      <c r="N1333" s="26"/>
      <c r="O1333" s="21">
        <v>0.0</v>
      </c>
      <c r="P1333" s="21">
        <v>0.0</v>
      </c>
      <c r="Q1333" s="25">
        <v>0.0</v>
      </c>
      <c r="R1333" s="23">
        <v>0.0</v>
      </c>
      <c r="S1333" s="27">
        <v>0.0</v>
      </c>
      <c r="T1333" s="21">
        <v>0.0</v>
      </c>
      <c r="U1333" s="21">
        <v>0.0</v>
      </c>
      <c r="V1333" s="25">
        <v>0.0</v>
      </c>
      <c r="W1333" s="23">
        <v>0.0</v>
      </c>
      <c r="X1333" s="23"/>
      <c r="Y1333" s="21">
        <v>0.0</v>
      </c>
      <c r="Z1333" s="21">
        <v>0.0</v>
      </c>
      <c r="AA1333" s="25">
        <v>0.0</v>
      </c>
      <c r="AB1333" s="23">
        <v>0.0</v>
      </c>
      <c r="AC1333" s="24">
        <v>0.0</v>
      </c>
      <c r="AD1333" s="21">
        <v>0.0</v>
      </c>
      <c r="AE1333" s="21">
        <v>0.0</v>
      </c>
      <c r="AF1333" s="25">
        <v>0.0</v>
      </c>
      <c r="AG1333" s="23">
        <v>0.0</v>
      </c>
      <c r="AH1333" s="27">
        <v>0.0</v>
      </c>
      <c r="AI1333" s="21">
        <v>0.0</v>
      </c>
      <c r="AJ1333" s="21">
        <v>0.0</v>
      </c>
    </row>
    <row r="1334" hidden="1">
      <c r="A1334" s="26"/>
      <c r="B1334" s="26"/>
      <c r="C1334" s="26"/>
      <c r="D1334" s="26"/>
      <c r="E1334" s="26"/>
      <c r="F1334" s="21">
        <v>0.0</v>
      </c>
      <c r="G1334" s="22">
        <v>0.0</v>
      </c>
      <c r="H1334" s="23"/>
      <c r="I1334" s="23">
        <v>0.1</v>
      </c>
      <c r="J1334" s="23">
        <v>0.0</v>
      </c>
      <c r="K1334" s="24">
        <v>0.0</v>
      </c>
      <c r="L1334" s="25">
        <v>0.0</v>
      </c>
      <c r="M1334" s="23">
        <v>0.0</v>
      </c>
      <c r="N1334" s="26"/>
      <c r="O1334" s="21">
        <v>0.0</v>
      </c>
      <c r="P1334" s="21">
        <v>0.0</v>
      </c>
      <c r="Q1334" s="25">
        <v>0.0</v>
      </c>
      <c r="R1334" s="23">
        <v>0.0</v>
      </c>
      <c r="S1334" s="27">
        <v>0.0</v>
      </c>
      <c r="T1334" s="21">
        <v>0.0</v>
      </c>
      <c r="U1334" s="21">
        <v>0.0</v>
      </c>
      <c r="V1334" s="25">
        <v>0.0</v>
      </c>
      <c r="W1334" s="23">
        <v>0.0</v>
      </c>
      <c r="X1334" s="23"/>
      <c r="Y1334" s="21">
        <v>0.0</v>
      </c>
      <c r="Z1334" s="21">
        <v>0.0</v>
      </c>
      <c r="AA1334" s="25">
        <v>0.0</v>
      </c>
      <c r="AB1334" s="23">
        <v>0.0</v>
      </c>
      <c r="AC1334" s="24">
        <v>0.0</v>
      </c>
      <c r="AD1334" s="21">
        <v>0.0</v>
      </c>
      <c r="AE1334" s="21">
        <v>0.0</v>
      </c>
      <c r="AF1334" s="25">
        <v>0.0</v>
      </c>
      <c r="AG1334" s="23">
        <v>0.0</v>
      </c>
      <c r="AH1334" s="27">
        <v>0.0</v>
      </c>
      <c r="AI1334" s="21">
        <v>0.0</v>
      </c>
      <c r="AJ1334" s="21">
        <v>0.0</v>
      </c>
    </row>
    <row r="1335" hidden="1">
      <c r="A1335" s="26"/>
      <c r="B1335" s="26"/>
      <c r="C1335" s="26"/>
      <c r="D1335" s="26"/>
      <c r="E1335" s="26"/>
      <c r="F1335" s="21">
        <v>0.0</v>
      </c>
      <c r="G1335" s="22">
        <v>0.0</v>
      </c>
      <c r="H1335" s="23"/>
      <c r="I1335" s="23">
        <v>0.1</v>
      </c>
      <c r="J1335" s="23">
        <v>0.0</v>
      </c>
      <c r="K1335" s="24">
        <v>0.0</v>
      </c>
      <c r="L1335" s="25">
        <v>0.0</v>
      </c>
      <c r="M1335" s="23">
        <v>0.0</v>
      </c>
      <c r="N1335" s="26"/>
      <c r="O1335" s="21">
        <v>0.0</v>
      </c>
      <c r="P1335" s="21">
        <v>0.0</v>
      </c>
      <c r="Q1335" s="25">
        <v>0.0</v>
      </c>
      <c r="R1335" s="23">
        <v>0.0</v>
      </c>
      <c r="S1335" s="27">
        <v>0.0</v>
      </c>
      <c r="T1335" s="21">
        <v>0.0</v>
      </c>
      <c r="U1335" s="21">
        <v>0.0</v>
      </c>
      <c r="V1335" s="25">
        <v>0.0</v>
      </c>
      <c r="W1335" s="23">
        <v>0.0</v>
      </c>
      <c r="X1335" s="23"/>
      <c r="Y1335" s="21">
        <v>0.0</v>
      </c>
      <c r="Z1335" s="21">
        <v>0.0</v>
      </c>
      <c r="AA1335" s="25">
        <v>0.0</v>
      </c>
      <c r="AB1335" s="23">
        <v>0.0</v>
      </c>
      <c r="AC1335" s="24">
        <v>0.0</v>
      </c>
      <c r="AD1335" s="21">
        <v>0.0</v>
      </c>
      <c r="AE1335" s="21">
        <v>0.0</v>
      </c>
      <c r="AF1335" s="25">
        <v>0.0</v>
      </c>
      <c r="AG1335" s="23">
        <v>0.0</v>
      </c>
      <c r="AH1335" s="27">
        <v>0.0</v>
      </c>
      <c r="AI1335" s="21">
        <v>0.0</v>
      </c>
      <c r="AJ1335" s="21">
        <v>0.0</v>
      </c>
    </row>
    <row r="1336" hidden="1">
      <c r="A1336" s="26"/>
      <c r="B1336" s="26"/>
      <c r="C1336" s="26"/>
      <c r="D1336" s="26"/>
      <c r="E1336" s="26"/>
      <c r="F1336" s="21">
        <v>0.0</v>
      </c>
      <c r="G1336" s="22">
        <v>0.0</v>
      </c>
      <c r="H1336" s="23"/>
      <c r="I1336" s="23">
        <v>0.1</v>
      </c>
      <c r="J1336" s="23">
        <v>0.0</v>
      </c>
      <c r="K1336" s="24">
        <v>0.0</v>
      </c>
      <c r="L1336" s="25">
        <v>0.0</v>
      </c>
      <c r="M1336" s="23">
        <v>0.0</v>
      </c>
      <c r="N1336" s="26"/>
      <c r="O1336" s="21">
        <v>0.0</v>
      </c>
      <c r="P1336" s="21">
        <v>0.0</v>
      </c>
      <c r="Q1336" s="25">
        <v>0.0</v>
      </c>
      <c r="R1336" s="23">
        <v>0.0</v>
      </c>
      <c r="S1336" s="27">
        <v>0.0</v>
      </c>
      <c r="T1336" s="21">
        <v>0.0</v>
      </c>
      <c r="U1336" s="21">
        <v>0.0</v>
      </c>
      <c r="V1336" s="25">
        <v>0.0</v>
      </c>
      <c r="W1336" s="23">
        <v>0.0</v>
      </c>
      <c r="X1336" s="23"/>
      <c r="Y1336" s="21">
        <v>0.0</v>
      </c>
      <c r="Z1336" s="21">
        <v>0.0</v>
      </c>
      <c r="AA1336" s="25">
        <v>0.0</v>
      </c>
      <c r="AB1336" s="23">
        <v>0.0</v>
      </c>
      <c r="AC1336" s="24">
        <v>0.0</v>
      </c>
      <c r="AD1336" s="21">
        <v>0.0</v>
      </c>
      <c r="AE1336" s="21">
        <v>0.0</v>
      </c>
      <c r="AF1336" s="25">
        <v>0.0</v>
      </c>
      <c r="AG1336" s="23">
        <v>0.0</v>
      </c>
      <c r="AH1336" s="27">
        <v>0.0</v>
      </c>
      <c r="AI1336" s="21">
        <v>0.0</v>
      </c>
      <c r="AJ1336" s="21">
        <v>0.0</v>
      </c>
    </row>
    <row r="1337" hidden="1">
      <c r="A1337" s="26"/>
      <c r="B1337" s="26"/>
      <c r="C1337" s="26"/>
      <c r="D1337" s="26"/>
      <c r="E1337" s="26"/>
      <c r="F1337" s="21">
        <v>0.0</v>
      </c>
      <c r="G1337" s="22">
        <v>0.0</v>
      </c>
      <c r="H1337" s="23"/>
      <c r="I1337" s="23">
        <v>0.1</v>
      </c>
      <c r="J1337" s="23">
        <v>0.0</v>
      </c>
      <c r="K1337" s="24">
        <v>0.0</v>
      </c>
      <c r="L1337" s="25">
        <v>0.0</v>
      </c>
      <c r="M1337" s="23">
        <v>0.0</v>
      </c>
      <c r="N1337" s="26"/>
      <c r="O1337" s="21">
        <v>0.0</v>
      </c>
      <c r="P1337" s="21">
        <v>0.0</v>
      </c>
      <c r="Q1337" s="25">
        <v>0.0</v>
      </c>
      <c r="R1337" s="23">
        <v>0.0</v>
      </c>
      <c r="S1337" s="27">
        <v>0.0</v>
      </c>
      <c r="T1337" s="21">
        <v>0.0</v>
      </c>
      <c r="U1337" s="21">
        <v>0.0</v>
      </c>
      <c r="V1337" s="25">
        <v>0.0</v>
      </c>
      <c r="W1337" s="23">
        <v>0.0</v>
      </c>
      <c r="X1337" s="23"/>
      <c r="Y1337" s="21">
        <v>0.0</v>
      </c>
      <c r="Z1337" s="21">
        <v>0.0</v>
      </c>
      <c r="AA1337" s="25">
        <v>0.0</v>
      </c>
      <c r="AB1337" s="23">
        <v>0.0</v>
      </c>
      <c r="AC1337" s="24">
        <v>0.0</v>
      </c>
      <c r="AD1337" s="21">
        <v>0.0</v>
      </c>
      <c r="AE1337" s="21">
        <v>0.0</v>
      </c>
      <c r="AF1337" s="25">
        <v>0.0</v>
      </c>
      <c r="AG1337" s="23">
        <v>0.0</v>
      </c>
      <c r="AH1337" s="27">
        <v>0.0</v>
      </c>
      <c r="AI1337" s="21">
        <v>0.0</v>
      </c>
      <c r="AJ1337" s="21">
        <v>0.0</v>
      </c>
    </row>
    <row r="1338" hidden="1">
      <c r="A1338" s="26"/>
      <c r="B1338" s="26"/>
      <c r="C1338" s="26"/>
      <c r="D1338" s="26"/>
      <c r="E1338" s="26"/>
      <c r="F1338" s="21">
        <v>0.0</v>
      </c>
      <c r="G1338" s="22">
        <v>0.0</v>
      </c>
      <c r="H1338" s="23"/>
      <c r="I1338" s="23">
        <v>0.1</v>
      </c>
      <c r="J1338" s="23">
        <v>0.0</v>
      </c>
      <c r="K1338" s="24">
        <v>0.0</v>
      </c>
      <c r="L1338" s="25">
        <v>0.0</v>
      </c>
      <c r="M1338" s="23">
        <v>0.0</v>
      </c>
      <c r="N1338" s="26"/>
      <c r="O1338" s="21">
        <v>0.0</v>
      </c>
      <c r="P1338" s="21">
        <v>0.0</v>
      </c>
      <c r="Q1338" s="25">
        <v>0.0</v>
      </c>
      <c r="R1338" s="23">
        <v>0.0</v>
      </c>
      <c r="S1338" s="27">
        <v>0.0</v>
      </c>
      <c r="T1338" s="21">
        <v>0.0</v>
      </c>
      <c r="U1338" s="21">
        <v>0.0</v>
      </c>
      <c r="V1338" s="25">
        <v>0.0</v>
      </c>
      <c r="W1338" s="23">
        <v>0.0</v>
      </c>
      <c r="X1338" s="23"/>
      <c r="Y1338" s="21">
        <v>0.0</v>
      </c>
      <c r="Z1338" s="21">
        <v>0.0</v>
      </c>
      <c r="AA1338" s="25">
        <v>0.0</v>
      </c>
      <c r="AB1338" s="23">
        <v>0.0</v>
      </c>
      <c r="AC1338" s="24">
        <v>0.0</v>
      </c>
      <c r="AD1338" s="21">
        <v>0.0</v>
      </c>
      <c r="AE1338" s="21">
        <v>0.0</v>
      </c>
      <c r="AF1338" s="25">
        <v>0.0</v>
      </c>
      <c r="AG1338" s="23">
        <v>0.0</v>
      </c>
      <c r="AH1338" s="27">
        <v>0.0</v>
      </c>
      <c r="AI1338" s="21">
        <v>0.0</v>
      </c>
      <c r="AJ1338" s="21">
        <v>0.0</v>
      </c>
    </row>
    <row r="1339" hidden="1">
      <c r="A1339" s="26"/>
      <c r="B1339" s="26"/>
      <c r="C1339" s="26"/>
      <c r="D1339" s="26"/>
      <c r="E1339" s="26"/>
      <c r="F1339" s="21">
        <v>0.0</v>
      </c>
      <c r="G1339" s="22">
        <v>0.0</v>
      </c>
      <c r="H1339" s="23"/>
      <c r="I1339" s="23">
        <v>0.1</v>
      </c>
      <c r="J1339" s="23">
        <v>0.0</v>
      </c>
      <c r="K1339" s="24">
        <v>0.0</v>
      </c>
      <c r="L1339" s="25">
        <v>0.0</v>
      </c>
      <c r="M1339" s="23">
        <v>0.0</v>
      </c>
      <c r="N1339" s="26"/>
      <c r="O1339" s="21">
        <v>0.0</v>
      </c>
      <c r="P1339" s="21">
        <v>0.0</v>
      </c>
      <c r="Q1339" s="25">
        <v>0.0</v>
      </c>
      <c r="R1339" s="23">
        <v>0.0</v>
      </c>
      <c r="S1339" s="27">
        <v>0.0</v>
      </c>
      <c r="T1339" s="21">
        <v>0.0</v>
      </c>
      <c r="U1339" s="21">
        <v>0.0</v>
      </c>
      <c r="V1339" s="25">
        <v>0.0</v>
      </c>
      <c r="W1339" s="23">
        <v>0.0</v>
      </c>
      <c r="X1339" s="23"/>
      <c r="Y1339" s="21">
        <v>0.0</v>
      </c>
      <c r="Z1339" s="21">
        <v>0.0</v>
      </c>
      <c r="AA1339" s="25">
        <v>0.0</v>
      </c>
      <c r="AB1339" s="23">
        <v>0.0</v>
      </c>
      <c r="AC1339" s="24">
        <v>0.0</v>
      </c>
      <c r="AD1339" s="21">
        <v>0.0</v>
      </c>
      <c r="AE1339" s="21">
        <v>0.0</v>
      </c>
      <c r="AF1339" s="25">
        <v>0.0</v>
      </c>
      <c r="AG1339" s="23">
        <v>0.0</v>
      </c>
      <c r="AH1339" s="27">
        <v>0.0</v>
      </c>
      <c r="AI1339" s="21">
        <v>0.0</v>
      </c>
      <c r="AJ1339" s="21">
        <v>0.0</v>
      </c>
    </row>
    <row r="1340" hidden="1">
      <c r="A1340" s="26"/>
      <c r="B1340" s="26"/>
      <c r="C1340" s="26"/>
      <c r="D1340" s="26"/>
      <c r="E1340" s="26"/>
      <c r="F1340" s="21">
        <v>0.0</v>
      </c>
      <c r="G1340" s="22">
        <v>0.0</v>
      </c>
      <c r="H1340" s="23"/>
      <c r="I1340" s="23">
        <v>0.1</v>
      </c>
      <c r="J1340" s="23">
        <v>0.0</v>
      </c>
      <c r="K1340" s="24">
        <v>0.0</v>
      </c>
      <c r="L1340" s="25">
        <v>0.0</v>
      </c>
      <c r="M1340" s="23">
        <v>0.0</v>
      </c>
      <c r="N1340" s="26"/>
      <c r="O1340" s="21">
        <v>0.0</v>
      </c>
      <c r="P1340" s="21">
        <v>0.0</v>
      </c>
      <c r="Q1340" s="25">
        <v>0.0</v>
      </c>
      <c r="R1340" s="23">
        <v>0.0</v>
      </c>
      <c r="S1340" s="27">
        <v>0.0</v>
      </c>
      <c r="T1340" s="21">
        <v>0.0</v>
      </c>
      <c r="U1340" s="21">
        <v>0.0</v>
      </c>
      <c r="V1340" s="25">
        <v>0.0</v>
      </c>
      <c r="W1340" s="23">
        <v>0.0</v>
      </c>
      <c r="X1340" s="23"/>
      <c r="Y1340" s="21">
        <v>0.0</v>
      </c>
      <c r="Z1340" s="21">
        <v>0.0</v>
      </c>
      <c r="AA1340" s="25">
        <v>0.0</v>
      </c>
      <c r="AB1340" s="23">
        <v>0.0</v>
      </c>
      <c r="AC1340" s="24">
        <v>0.0</v>
      </c>
      <c r="AD1340" s="21">
        <v>0.0</v>
      </c>
      <c r="AE1340" s="21">
        <v>0.0</v>
      </c>
      <c r="AF1340" s="25">
        <v>0.0</v>
      </c>
      <c r="AG1340" s="23">
        <v>0.0</v>
      </c>
      <c r="AH1340" s="27">
        <v>0.0</v>
      </c>
      <c r="AI1340" s="21">
        <v>0.0</v>
      </c>
      <c r="AJ1340" s="21">
        <v>0.0</v>
      </c>
    </row>
    <row r="1341" hidden="1">
      <c r="A1341" s="26"/>
      <c r="B1341" s="26"/>
      <c r="C1341" s="26"/>
      <c r="D1341" s="26"/>
      <c r="E1341" s="26"/>
      <c r="F1341" s="21">
        <v>0.0</v>
      </c>
      <c r="G1341" s="22">
        <v>0.0</v>
      </c>
      <c r="H1341" s="23"/>
      <c r="I1341" s="23">
        <v>0.1</v>
      </c>
      <c r="J1341" s="23">
        <v>0.0</v>
      </c>
      <c r="K1341" s="24">
        <v>0.0</v>
      </c>
      <c r="L1341" s="25">
        <v>0.0</v>
      </c>
      <c r="M1341" s="23">
        <v>0.0</v>
      </c>
      <c r="N1341" s="26"/>
      <c r="O1341" s="21">
        <v>0.0</v>
      </c>
      <c r="P1341" s="21">
        <v>0.0</v>
      </c>
      <c r="Q1341" s="25">
        <v>0.0</v>
      </c>
      <c r="R1341" s="23">
        <v>0.0</v>
      </c>
      <c r="S1341" s="27">
        <v>0.0</v>
      </c>
      <c r="T1341" s="21">
        <v>0.0</v>
      </c>
      <c r="U1341" s="21">
        <v>0.0</v>
      </c>
      <c r="V1341" s="25">
        <v>0.0</v>
      </c>
      <c r="W1341" s="23">
        <v>0.0</v>
      </c>
      <c r="X1341" s="23"/>
      <c r="Y1341" s="21">
        <v>0.0</v>
      </c>
      <c r="Z1341" s="21">
        <v>0.0</v>
      </c>
      <c r="AA1341" s="25">
        <v>0.0</v>
      </c>
      <c r="AB1341" s="23">
        <v>0.0</v>
      </c>
      <c r="AC1341" s="24">
        <v>0.0</v>
      </c>
      <c r="AD1341" s="21">
        <v>0.0</v>
      </c>
      <c r="AE1341" s="21">
        <v>0.0</v>
      </c>
      <c r="AF1341" s="25">
        <v>0.0</v>
      </c>
      <c r="AG1341" s="23">
        <v>0.0</v>
      </c>
      <c r="AH1341" s="27">
        <v>0.0</v>
      </c>
      <c r="AI1341" s="21">
        <v>0.0</v>
      </c>
      <c r="AJ1341" s="21">
        <v>0.0</v>
      </c>
    </row>
    <row r="1342" hidden="1">
      <c r="A1342" s="26"/>
      <c r="B1342" s="26"/>
      <c r="C1342" s="26"/>
      <c r="D1342" s="26"/>
      <c r="E1342" s="26"/>
      <c r="F1342" s="21">
        <v>0.0</v>
      </c>
      <c r="G1342" s="22">
        <v>0.0</v>
      </c>
      <c r="H1342" s="23"/>
      <c r="I1342" s="23">
        <v>0.1</v>
      </c>
      <c r="J1342" s="23">
        <v>0.0</v>
      </c>
      <c r="K1342" s="24">
        <v>0.0</v>
      </c>
      <c r="L1342" s="25">
        <v>0.0</v>
      </c>
      <c r="M1342" s="23">
        <v>0.0</v>
      </c>
      <c r="N1342" s="26"/>
      <c r="O1342" s="21">
        <v>0.0</v>
      </c>
      <c r="P1342" s="21">
        <v>0.0</v>
      </c>
      <c r="Q1342" s="25">
        <v>0.0</v>
      </c>
      <c r="R1342" s="23">
        <v>0.0</v>
      </c>
      <c r="S1342" s="27">
        <v>0.0</v>
      </c>
      <c r="T1342" s="21">
        <v>0.0</v>
      </c>
      <c r="U1342" s="21">
        <v>0.0</v>
      </c>
      <c r="V1342" s="25">
        <v>0.0</v>
      </c>
      <c r="W1342" s="23">
        <v>0.0</v>
      </c>
      <c r="X1342" s="23"/>
      <c r="Y1342" s="21">
        <v>0.0</v>
      </c>
      <c r="Z1342" s="21">
        <v>0.0</v>
      </c>
      <c r="AA1342" s="25">
        <v>0.0</v>
      </c>
      <c r="AB1342" s="23">
        <v>0.0</v>
      </c>
      <c r="AC1342" s="24">
        <v>0.0</v>
      </c>
      <c r="AD1342" s="21">
        <v>0.0</v>
      </c>
      <c r="AE1342" s="21">
        <v>0.0</v>
      </c>
      <c r="AF1342" s="25">
        <v>0.0</v>
      </c>
      <c r="AG1342" s="23">
        <v>0.0</v>
      </c>
      <c r="AH1342" s="27">
        <v>0.0</v>
      </c>
      <c r="AI1342" s="21">
        <v>0.0</v>
      </c>
      <c r="AJ1342" s="21">
        <v>0.0</v>
      </c>
    </row>
    <row r="1343" hidden="1">
      <c r="A1343" s="26"/>
      <c r="B1343" s="26"/>
      <c r="C1343" s="26"/>
      <c r="D1343" s="26"/>
      <c r="E1343" s="26"/>
      <c r="F1343" s="21">
        <v>0.0</v>
      </c>
      <c r="G1343" s="22">
        <v>0.0</v>
      </c>
      <c r="H1343" s="23"/>
      <c r="I1343" s="23">
        <v>0.1</v>
      </c>
      <c r="J1343" s="23">
        <v>0.0</v>
      </c>
      <c r="K1343" s="24">
        <v>0.0</v>
      </c>
      <c r="L1343" s="25">
        <v>0.0</v>
      </c>
      <c r="M1343" s="23">
        <v>0.0</v>
      </c>
      <c r="N1343" s="26"/>
      <c r="O1343" s="21">
        <v>0.0</v>
      </c>
      <c r="P1343" s="21">
        <v>0.0</v>
      </c>
      <c r="Q1343" s="25">
        <v>0.0</v>
      </c>
      <c r="R1343" s="23">
        <v>0.0</v>
      </c>
      <c r="S1343" s="27">
        <v>0.0</v>
      </c>
      <c r="T1343" s="21">
        <v>0.0</v>
      </c>
      <c r="U1343" s="21">
        <v>0.0</v>
      </c>
      <c r="V1343" s="25">
        <v>0.0</v>
      </c>
      <c r="W1343" s="23">
        <v>0.0</v>
      </c>
      <c r="X1343" s="23"/>
      <c r="Y1343" s="21">
        <v>0.0</v>
      </c>
      <c r="Z1343" s="21">
        <v>0.0</v>
      </c>
      <c r="AA1343" s="25">
        <v>0.0</v>
      </c>
      <c r="AB1343" s="23">
        <v>0.0</v>
      </c>
      <c r="AC1343" s="24">
        <v>0.0</v>
      </c>
      <c r="AD1343" s="21">
        <v>0.0</v>
      </c>
      <c r="AE1343" s="21">
        <v>0.0</v>
      </c>
      <c r="AF1343" s="25">
        <v>0.0</v>
      </c>
      <c r="AG1343" s="23">
        <v>0.0</v>
      </c>
      <c r="AH1343" s="27">
        <v>0.0</v>
      </c>
      <c r="AI1343" s="21">
        <v>0.0</v>
      </c>
      <c r="AJ1343" s="21">
        <v>0.0</v>
      </c>
    </row>
    <row r="1344" hidden="1">
      <c r="A1344" s="26"/>
      <c r="B1344" s="26"/>
      <c r="C1344" s="26"/>
      <c r="D1344" s="26"/>
      <c r="E1344" s="26"/>
      <c r="F1344" s="21">
        <v>0.0</v>
      </c>
      <c r="G1344" s="22">
        <v>0.0</v>
      </c>
      <c r="H1344" s="23"/>
      <c r="I1344" s="23">
        <v>0.1</v>
      </c>
      <c r="J1344" s="23">
        <v>0.0</v>
      </c>
      <c r="K1344" s="24">
        <v>0.0</v>
      </c>
      <c r="L1344" s="25">
        <v>0.0</v>
      </c>
      <c r="M1344" s="23">
        <v>0.0</v>
      </c>
      <c r="N1344" s="26"/>
      <c r="O1344" s="21">
        <v>0.0</v>
      </c>
      <c r="P1344" s="21">
        <v>0.0</v>
      </c>
      <c r="Q1344" s="25">
        <v>0.0</v>
      </c>
      <c r="R1344" s="23">
        <v>0.0</v>
      </c>
      <c r="S1344" s="27">
        <v>0.0</v>
      </c>
      <c r="T1344" s="21">
        <v>0.0</v>
      </c>
      <c r="U1344" s="21">
        <v>0.0</v>
      </c>
      <c r="V1344" s="25">
        <v>0.0</v>
      </c>
      <c r="W1344" s="23">
        <v>0.0</v>
      </c>
      <c r="X1344" s="23"/>
      <c r="Y1344" s="21">
        <v>0.0</v>
      </c>
      <c r="Z1344" s="21">
        <v>0.0</v>
      </c>
      <c r="AA1344" s="25">
        <v>0.0</v>
      </c>
      <c r="AB1344" s="23">
        <v>0.0</v>
      </c>
      <c r="AC1344" s="24">
        <v>0.0</v>
      </c>
      <c r="AD1344" s="21">
        <v>0.0</v>
      </c>
      <c r="AE1344" s="21">
        <v>0.0</v>
      </c>
      <c r="AF1344" s="25">
        <v>0.0</v>
      </c>
      <c r="AG1344" s="23">
        <v>0.0</v>
      </c>
      <c r="AH1344" s="27">
        <v>0.0</v>
      </c>
      <c r="AI1344" s="21">
        <v>0.0</v>
      </c>
      <c r="AJ1344" s="21">
        <v>0.0</v>
      </c>
    </row>
    <row r="1345" hidden="1">
      <c r="A1345" s="26"/>
      <c r="B1345" s="26"/>
      <c r="C1345" s="26"/>
      <c r="D1345" s="26"/>
      <c r="E1345" s="26"/>
      <c r="F1345" s="21">
        <v>0.0</v>
      </c>
      <c r="G1345" s="22">
        <v>0.0</v>
      </c>
      <c r="H1345" s="23"/>
      <c r="I1345" s="23">
        <v>0.1</v>
      </c>
      <c r="J1345" s="23">
        <v>0.0</v>
      </c>
      <c r="K1345" s="24">
        <v>0.0</v>
      </c>
      <c r="L1345" s="25">
        <v>0.0</v>
      </c>
      <c r="M1345" s="23">
        <v>0.0</v>
      </c>
      <c r="N1345" s="26"/>
      <c r="O1345" s="21">
        <v>0.0</v>
      </c>
      <c r="P1345" s="21">
        <v>0.0</v>
      </c>
      <c r="Q1345" s="25">
        <v>0.0</v>
      </c>
      <c r="R1345" s="23">
        <v>0.0</v>
      </c>
      <c r="S1345" s="27">
        <v>0.0</v>
      </c>
      <c r="T1345" s="21">
        <v>0.0</v>
      </c>
      <c r="U1345" s="21">
        <v>0.0</v>
      </c>
      <c r="V1345" s="25">
        <v>0.0</v>
      </c>
      <c r="W1345" s="23">
        <v>0.0</v>
      </c>
      <c r="X1345" s="23"/>
      <c r="Y1345" s="21">
        <v>0.0</v>
      </c>
      <c r="Z1345" s="21">
        <v>0.0</v>
      </c>
      <c r="AA1345" s="25">
        <v>0.0</v>
      </c>
      <c r="AB1345" s="23">
        <v>0.0</v>
      </c>
      <c r="AC1345" s="24">
        <v>0.0</v>
      </c>
      <c r="AD1345" s="21">
        <v>0.0</v>
      </c>
      <c r="AE1345" s="21">
        <v>0.0</v>
      </c>
      <c r="AF1345" s="25">
        <v>0.0</v>
      </c>
      <c r="AG1345" s="23">
        <v>0.0</v>
      </c>
      <c r="AH1345" s="27">
        <v>0.0</v>
      </c>
      <c r="AI1345" s="21">
        <v>0.0</v>
      </c>
      <c r="AJ1345" s="21">
        <v>0.0</v>
      </c>
    </row>
    <row r="1346" hidden="1">
      <c r="A1346" s="26"/>
      <c r="B1346" s="26"/>
      <c r="C1346" s="26"/>
      <c r="D1346" s="26"/>
      <c r="E1346" s="26"/>
      <c r="F1346" s="21">
        <v>0.0</v>
      </c>
      <c r="G1346" s="22">
        <v>0.0</v>
      </c>
      <c r="H1346" s="23"/>
      <c r="I1346" s="23">
        <v>0.1</v>
      </c>
      <c r="J1346" s="23">
        <v>0.0</v>
      </c>
      <c r="K1346" s="24">
        <v>0.0</v>
      </c>
      <c r="L1346" s="25">
        <v>0.0</v>
      </c>
      <c r="M1346" s="23">
        <v>0.0</v>
      </c>
      <c r="N1346" s="26"/>
      <c r="O1346" s="21">
        <v>0.0</v>
      </c>
      <c r="P1346" s="21">
        <v>0.0</v>
      </c>
      <c r="Q1346" s="25">
        <v>0.0</v>
      </c>
      <c r="R1346" s="23">
        <v>0.0</v>
      </c>
      <c r="S1346" s="27">
        <v>0.0</v>
      </c>
      <c r="T1346" s="21">
        <v>0.0</v>
      </c>
      <c r="U1346" s="21">
        <v>0.0</v>
      </c>
      <c r="V1346" s="25">
        <v>0.0</v>
      </c>
      <c r="W1346" s="23">
        <v>0.0</v>
      </c>
      <c r="X1346" s="23"/>
      <c r="Y1346" s="21">
        <v>0.0</v>
      </c>
      <c r="Z1346" s="21">
        <v>0.0</v>
      </c>
      <c r="AA1346" s="25">
        <v>0.0</v>
      </c>
      <c r="AB1346" s="23">
        <v>0.0</v>
      </c>
      <c r="AC1346" s="24">
        <v>0.0</v>
      </c>
      <c r="AD1346" s="21">
        <v>0.0</v>
      </c>
      <c r="AE1346" s="21">
        <v>0.0</v>
      </c>
      <c r="AF1346" s="25">
        <v>0.0</v>
      </c>
      <c r="AG1346" s="23">
        <v>0.0</v>
      </c>
      <c r="AH1346" s="27">
        <v>0.0</v>
      </c>
      <c r="AI1346" s="21">
        <v>0.0</v>
      </c>
      <c r="AJ1346" s="21">
        <v>0.0</v>
      </c>
    </row>
    <row r="1347" hidden="1">
      <c r="A1347" s="26"/>
      <c r="B1347" s="26"/>
      <c r="C1347" s="26"/>
      <c r="D1347" s="26"/>
      <c r="E1347" s="26"/>
      <c r="F1347" s="21">
        <v>0.0</v>
      </c>
      <c r="G1347" s="22">
        <v>0.0</v>
      </c>
      <c r="H1347" s="23"/>
      <c r="I1347" s="23">
        <v>0.1</v>
      </c>
      <c r="J1347" s="23">
        <v>0.0</v>
      </c>
      <c r="K1347" s="24">
        <v>0.0</v>
      </c>
      <c r="L1347" s="25">
        <v>0.0</v>
      </c>
      <c r="M1347" s="23">
        <v>0.0</v>
      </c>
      <c r="N1347" s="26"/>
      <c r="O1347" s="21">
        <v>0.0</v>
      </c>
      <c r="P1347" s="21">
        <v>0.0</v>
      </c>
      <c r="Q1347" s="25">
        <v>0.0</v>
      </c>
      <c r="R1347" s="23">
        <v>0.0</v>
      </c>
      <c r="S1347" s="27">
        <v>0.0</v>
      </c>
      <c r="T1347" s="21">
        <v>0.0</v>
      </c>
      <c r="U1347" s="21">
        <v>0.0</v>
      </c>
      <c r="V1347" s="25">
        <v>0.0</v>
      </c>
      <c r="W1347" s="23">
        <v>0.0</v>
      </c>
      <c r="X1347" s="23"/>
      <c r="Y1347" s="21">
        <v>0.0</v>
      </c>
      <c r="Z1347" s="21">
        <v>0.0</v>
      </c>
      <c r="AA1347" s="25">
        <v>0.0</v>
      </c>
      <c r="AB1347" s="23">
        <v>0.0</v>
      </c>
      <c r="AC1347" s="24">
        <v>0.0</v>
      </c>
      <c r="AD1347" s="21">
        <v>0.0</v>
      </c>
      <c r="AE1347" s="21">
        <v>0.0</v>
      </c>
      <c r="AF1347" s="25">
        <v>0.0</v>
      </c>
      <c r="AG1347" s="23">
        <v>0.0</v>
      </c>
      <c r="AH1347" s="27">
        <v>0.0</v>
      </c>
      <c r="AI1347" s="21">
        <v>0.0</v>
      </c>
      <c r="AJ1347" s="21">
        <v>0.0</v>
      </c>
    </row>
    <row r="1348" hidden="1">
      <c r="A1348" s="26"/>
      <c r="B1348" s="26"/>
      <c r="C1348" s="26"/>
      <c r="D1348" s="26"/>
      <c r="E1348" s="26"/>
      <c r="F1348" s="21">
        <v>0.0</v>
      </c>
      <c r="G1348" s="22">
        <v>0.0</v>
      </c>
      <c r="H1348" s="23"/>
      <c r="I1348" s="23">
        <v>0.1</v>
      </c>
      <c r="J1348" s="23">
        <v>0.0</v>
      </c>
      <c r="K1348" s="24">
        <v>0.0</v>
      </c>
      <c r="L1348" s="25">
        <v>0.0</v>
      </c>
      <c r="M1348" s="23">
        <v>0.0</v>
      </c>
      <c r="N1348" s="26"/>
      <c r="O1348" s="21">
        <v>0.0</v>
      </c>
      <c r="P1348" s="21">
        <v>0.0</v>
      </c>
      <c r="Q1348" s="25">
        <v>0.0</v>
      </c>
      <c r="R1348" s="23">
        <v>0.0</v>
      </c>
      <c r="S1348" s="27">
        <v>0.0</v>
      </c>
      <c r="T1348" s="21">
        <v>0.0</v>
      </c>
      <c r="U1348" s="21">
        <v>0.0</v>
      </c>
      <c r="V1348" s="25">
        <v>0.0</v>
      </c>
      <c r="W1348" s="23">
        <v>0.0</v>
      </c>
      <c r="X1348" s="23"/>
      <c r="Y1348" s="21">
        <v>0.0</v>
      </c>
      <c r="Z1348" s="21">
        <v>0.0</v>
      </c>
      <c r="AA1348" s="25">
        <v>0.0</v>
      </c>
      <c r="AB1348" s="23">
        <v>0.0</v>
      </c>
      <c r="AC1348" s="24">
        <v>0.0</v>
      </c>
      <c r="AD1348" s="21">
        <v>0.0</v>
      </c>
      <c r="AE1348" s="21">
        <v>0.0</v>
      </c>
      <c r="AF1348" s="25">
        <v>0.0</v>
      </c>
      <c r="AG1348" s="23">
        <v>0.0</v>
      </c>
      <c r="AH1348" s="27">
        <v>0.0</v>
      </c>
      <c r="AI1348" s="21">
        <v>0.0</v>
      </c>
      <c r="AJ1348" s="21">
        <v>0.0</v>
      </c>
    </row>
    <row r="1349" hidden="1">
      <c r="A1349" s="26"/>
      <c r="B1349" s="26"/>
      <c r="C1349" s="26"/>
      <c r="D1349" s="26"/>
      <c r="E1349" s="26"/>
      <c r="F1349" s="21">
        <v>0.0</v>
      </c>
      <c r="G1349" s="22">
        <v>0.0</v>
      </c>
      <c r="H1349" s="23"/>
      <c r="I1349" s="23">
        <v>0.1</v>
      </c>
      <c r="J1349" s="23">
        <v>0.0</v>
      </c>
      <c r="K1349" s="24">
        <v>0.0</v>
      </c>
      <c r="L1349" s="25">
        <v>0.0</v>
      </c>
      <c r="M1349" s="23">
        <v>0.0</v>
      </c>
      <c r="N1349" s="26"/>
      <c r="O1349" s="21">
        <v>0.0</v>
      </c>
      <c r="P1349" s="21">
        <v>0.0</v>
      </c>
      <c r="Q1349" s="25">
        <v>0.0</v>
      </c>
      <c r="R1349" s="23">
        <v>0.0</v>
      </c>
      <c r="S1349" s="27">
        <v>0.0</v>
      </c>
      <c r="T1349" s="21">
        <v>0.0</v>
      </c>
      <c r="U1349" s="21">
        <v>0.0</v>
      </c>
      <c r="V1349" s="25">
        <v>0.0</v>
      </c>
      <c r="W1349" s="23">
        <v>0.0</v>
      </c>
      <c r="X1349" s="23"/>
      <c r="Y1349" s="21">
        <v>0.0</v>
      </c>
      <c r="Z1349" s="21">
        <v>0.0</v>
      </c>
      <c r="AA1349" s="25">
        <v>0.0</v>
      </c>
      <c r="AB1349" s="23">
        <v>0.0</v>
      </c>
      <c r="AC1349" s="24">
        <v>0.0</v>
      </c>
      <c r="AD1349" s="21">
        <v>0.0</v>
      </c>
      <c r="AE1349" s="21">
        <v>0.0</v>
      </c>
      <c r="AF1349" s="25">
        <v>0.0</v>
      </c>
      <c r="AG1349" s="23">
        <v>0.0</v>
      </c>
      <c r="AH1349" s="27">
        <v>0.0</v>
      </c>
      <c r="AI1349" s="21">
        <v>0.0</v>
      </c>
      <c r="AJ1349" s="21">
        <v>0.0</v>
      </c>
    </row>
    <row r="1350" hidden="1">
      <c r="A1350" s="26"/>
      <c r="B1350" s="26"/>
      <c r="C1350" s="26"/>
      <c r="D1350" s="26"/>
      <c r="E1350" s="26"/>
      <c r="F1350" s="21">
        <v>0.0</v>
      </c>
      <c r="G1350" s="22">
        <v>0.0</v>
      </c>
      <c r="H1350" s="23"/>
      <c r="I1350" s="23">
        <v>0.1</v>
      </c>
      <c r="J1350" s="23">
        <v>0.0</v>
      </c>
      <c r="K1350" s="24">
        <v>0.0</v>
      </c>
      <c r="L1350" s="25">
        <v>0.0</v>
      </c>
      <c r="M1350" s="23">
        <v>0.0</v>
      </c>
      <c r="N1350" s="26"/>
      <c r="O1350" s="21">
        <v>0.0</v>
      </c>
      <c r="P1350" s="21">
        <v>0.0</v>
      </c>
      <c r="Q1350" s="25">
        <v>0.0</v>
      </c>
      <c r="R1350" s="23">
        <v>0.0</v>
      </c>
      <c r="S1350" s="27">
        <v>0.0</v>
      </c>
      <c r="T1350" s="21">
        <v>0.0</v>
      </c>
      <c r="U1350" s="21">
        <v>0.0</v>
      </c>
      <c r="V1350" s="25">
        <v>0.0</v>
      </c>
      <c r="W1350" s="23">
        <v>0.0</v>
      </c>
      <c r="X1350" s="23"/>
      <c r="Y1350" s="21">
        <v>0.0</v>
      </c>
      <c r="Z1350" s="21">
        <v>0.0</v>
      </c>
      <c r="AA1350" s="25">
        <v>0.0</v>
      </c>
      <c r="AB1350" s="23">
        <v>0.0</v>
      </c>
      <c r="AC1350" s="24">
        <v>0.0</v>
      </c>
      <c r="AD1350" s="21">
        <v>0.0</v>
      </c>
      <c r="AE1350" s="21">
        <v>0.0</v>
      </c>
      <c r="AF1350" s="25">
        <v>0.0</v>
      </c>
      <c r="AG1350" s="23">
        <v>0.0</v>
      </c>
      <c r="AH1350" s="27">
        <v>0.0</v>
      </c>
      <c r="AI1350" s="21">
        <v>0.0</v>
      </c>
      <c r="AJ1350" s="21">
        <v>0.0</v>
      </c>
    </row>
    <row r="1351" hidden="1">
      <c r="A1351" s="26"/>
      <c r="B1351" s="26"/>
      <c r="C1351" s="26"/>
      <c r="D1351" s="26"/>
      <c r="E1351" s="26"/>
      <c r="F1351" s="21">
        <v>0.0</v>
      </c>
      <c r="G1351" s="22">
        <v>0.0</v>
      </c>
      <c r="H1351" s="23"/>
      <c r="I1351" s="23">
        <v>0.1</v>
      </c>
      <c r="J1351" s="23">
        <v>0.0</v>
      </c>
      <c r="K1351" s="24">
        <v>0.0</v>
      </c>
      <c r="L1351" s="25">
        <v>0.0</v>
      </c>
      <c r="M1351" s="23">
        <v>0.0</v>
      </c>
      <c r="N1351" s="26"/>
      <c r="O1351" s="21">
        <v>0.0</v>
      </c>
      <c r="P1351" s="21">
        <v>0.0</v>
      </c>
      <c r="Q1351" s="25">
        <v>0.0</v>
      </c>
      <c r="R1351" s="23">
        <v>0.0</v>
      </c>
      <c r="S1351" s="27">
        <v>0.0</v>
      </c>
      <c r="T1351" s="21">
        <v>0.0</v>
      </c>
      <c r="U1351" s="21">
        <v>0.0</v>
      </c>
      <c r="V1351" s="25">
        <v>0.0</v>
      </c>
      <c r="W1351" s="23">
        <v>0.0</v>
      </c>
      <c r="X1351" s="23"/>
      <c r="Y1351" s="21">
        <v>0.0</v>
      </c>
      <c r="Z1351" s="21">
        <v>0.0</v>
      </c>
      <c r="AA1351" s="25">
        <v>0.0</v>
      </c>
      <c r="AB1351" s="23">
        <v>0.0</v>
      </c>
      <c r="AC1351" s="24">
        <v>0.0</v>
      </c>
      <c r="AD1351" s="21">
        <v>0.0</v>
      </c>
      <c r="AE1351" s="21">
        <v>0.0</v>
      </c>
      <c r="AF1351" s="25">
        <v>0.0</v>
      </c>
      <c r="AG1351" s="23">
        <v>0.0</v>
      </c>
      <c r="AH1351" s="27">
        <v>0.0</v>
      </c>
      <c r="AI1351" s="21">
        <v>0.0</v>
      </c>
      <c r="AJ1351" s="21">
        <v>0.0</v>
      </c>
    </row>
    <row r="1352" hidden="1">
      <c r="A1352" s="26"/>
      <c r="B1352" s="26"/>
      <c r="C1352" s="26"/>
      <c r="D1352" s="26"/>
      <c r="E1352" s="26"/>
      <c r="F1352" s="21">
        <v>0.0</v>
      </c>
      <c r="G1352" s="22">
        <v>0.0</v>
      </c>
      <c r="H1352" s="23"/>
      <c r="I1352" s="23">
        <v>0.1</v>
      </c>
      <c r="J1352" s="23">
        <v>0.0</v>
      </c>
      <c r="K1352" s="24">
        <v>0.0</v>
      </c>
      <c r="L1352" s="25">
        <v>0.0</v>
      </c>
      <c r="M1352" s="23">
        <v>0.0</v>
      </c>
      <c r="N1352" s="26"/>
      <c r="O1352" s="21">
        <v>0.0</v>
      </c>
      <c r="P1352" s="21">
        <v>0.0</v>
      </c>
      <c r="Q1352" s="25">
        <v>0.0</v>
      </c>
      <c r="R1352" s="23">
        <v>0.0</v>
      </c>
      <c r="S1352" s="27">
        <v>0.0</v>
      </c>
      <c r="T1352" s="21">
        <v>0.0</v>
      </c>
      <c r="U1352" s="21">
        <v>0.0</v>
      </c>
      <c r="V1352" s="25">
        <v>0.0</v>
      </c>
      <c r="W1352" s="23">
        <v>0.0</v>
      </c>
      <c r="X1352" s="23"/>
      <c r="Y1352" s="21">
        <v>0.0</v>
      </c>
      <c r="Z1352" s="21">
        <v>0.0</v>
      </c>
      <c r="AA1352" s="25">
        <v>0.0</v>
      </c>
      <c r="AB1352" s="23">
        <v>0.0</v>
      </c>
      <c r="AC1352" s="24">
        <v>0.0</v>
      </c>
      <c r="AD1352" s="21">
        <v>0.0</v>
      </c>
      <c r="AE1352" s="21">
        <v>0.0</v>
      </c>
      <c r="AF1352" s="25">
        <v>0.0</v>
      </c>
      <c r="AG1352" s="23">
        <v>0.0</v>
      </c>
      <c r="AH1352" s="27">
        <v>0.0</v>
      </c>
      <c r="AI1352" s="21">
        <v>0.0</v>
      </c>
      <c r="AJ1352" s="21">
        <v>0.0</v>
      </c>
    </row>
    <row r="1353" hidden="1">
      <c r="A1353" s="26"/>
      <c r="B1353" s="26"/>
      <c r="C1353" s="26"/>
      <c r="D1353" s="26"/>
      <c r="E1353" s="26"/>
      <c r="F1353" s="21">
        <v>0.0</v>
      </c>
      <c r="G1353" s="22">
        <v>0.0</v>
      </c>
      <c r="H1353" s="23"/>
      <c r="I1353" s="23">
        <v>0.1</v>
      </c>
      <c r="J1353" s="23">
        <v>0.0</v>
      </c>
      <c r="K1353" s="24">
        <v>0.0</v>
      </c>
      <c r="L1353" s="25">
        <v>0.0</v>
      </c>
      <c r="M1353" s="23">
        <v>0.0</v>
      </c>
      <c r="N1353" s="26"/>
      <c r="O1353" s="21">
        <v>0.0</v>
      </c>
      <c r="P1353" s="21">
        <v>0.0</v>
      </c>
      <c r="Q1353" s="25">
        <v>0.0</v>
      </c>
      <c r="R1353" s="23">
        <v>0.0</v>
      </c>
      <c r="S1353" s="27">
        <v>0.0</v>
      </c>
      <c r="T1353" s="21">
        <v>0.0</v>
      </c>
      <c r="U1353" s="21">
        <v>0.0</v>
      </c>
      <c r="V1353" s="25">
        <v>0.0</v>
      </c>
      <c r="W1353" s="23">
        <v>0.0</v>
      </c>
      <c r="X1353" s="23"/>
      <c r="Y1353" s="21">
        <v>0.0</v>
      </c>
      <c r="Z1353" s="21">
        <v>0.0</v>
      </c>
      <c r="AA1353" s="25">
        <v>0.0</v>
      </c>
      <c r="AB1353" s="23">
        <v>0.0</v>
      </c>
      <c r="AC1353" s="24">
        <v>0.0</v>
      </c>
      <c r="AD1353" s="21">
        <v>0.0</v>
      </c>
      <c r="AE1353" s="21">
        <v>0.0</v>
      </c>
      <c r="AF1353" s="25">
        <v>0.0</v>
      </c>
      <c r="AG1353" s="23">
        <v>0.0</v>
      </c>
      <c r="AH1353" s="27">
        <v>0.0</v>
      </c>
      <c r="AI1353" s="21">
        <v>0.0</v>
      </c>
      <c r="AJ1353" s="21">
        <v>0.0</v>
      </c>
    </row>
    <row r="1354" hidden="1">
      <c r="A1354" s="26"/>
      <c r="B1354" s="26"/>
      <c r="C1354" s="26"/>
      <c r="D1354" s="26"/>
      <c r="E1354" s="26"/>
      <c r="F1354" s="21">
        <v>0.0</v>
      </c>
      <c r="G1354" s="22">
        <v>0.0</v>
      </c>
      <c r="H1354" s="23"/>
      <c r="I1354" s="23">
        <v>0.1</v>
      </c>
      <c r="J1354" s="23">
        <v>0.0</v>
      </c>
      <c r="K1354" s="24">
        <v>0.0</v>
      </c>
      <c r="L1354" s="25">
        <v>0.0</v>
      </c>
      <c r="M1354" s="23">
        <v>0.0</v>
      </c>
      <c r="N1354" s="26"/>
      <c r="O1354" s="21">
        <v>0.0</v>
      </c>
      <c r="P1354" s="21">
        <v>0.0</v>
      </c>
      <c r="Q1354" s="25">
        <v>0.0</v>
      </c>
      <c r="R1354" s="23">
        <v>0.0</v>
      </c>
      <c r="S1354" s="27">
        <v>0.0</v>
      </c>
      <c r="T1354" s="21">
        <v>0.0</v>
      </c>
      <c r="U1354" s="21">
        <v>0.0</v>
      </c>
      <c r="V1354" s="25">
        <v>0.0</v>
      </c>
      <c r="W1354" s="23">
        <v>0.0</v>
      </c>
      <c r="X1354" s="23"/>
      <c r="Y1354" s="21">
        <v>0.0</v>
      </c>
      <c r="Z1354" s="21">
        <v>0.0</v>
      </c>
      <c r="AA1354" s="25">
        <v>0.0</v>
      </c>
      <c r="AB1354" s="23">
        <v>0.0</v>
      </c>
      <c r="AC1354" s="24">
        <v>0.0</v>
      </c>
      <c r="AD1354" s="21">
        <v>0.0</v>
      </c>
      <c r="AE1354" s="21">
        <v>0.0</v>
      </c>
      <c r="AF1354" s="25">
        <v>0.0</v>
      </c>
      <c r="AG1354" s="23">
        <v>0.0</v>
      </c>
      <c r="AH1354" s="27">
        <v>0.0</v>
      </c>
      <c r="AI1354" s="21">
        <v>0.0</v>
      </c>
      <c r="AJ1354" s="21">
        <v>0.0</v>
      </c>
    </row>
    <row r="1355" hidden="1">
      <c r="A1355" s="26"/>
      <c r="B1355" s="26"/>
      <c r="C1355" s="26"/>
      <c r="D1355" s="26"/>
      <c r="E1355" s="26"/>
      <c r="F1355" s="21">
        <v>0.0</v>
      </c>
      <c r="G1355" s="22">
        <v>0.0</v>
      </c>
      <c r="H1355" s="23"/>
      <c r="I1355" s="23">
        <v>0.1</v>
      </c>
      <c r="J1355" s="23">
        <v>0.0</v>
      </c>
      <c r="K1355" s="24">
        <v>0.0</v>
      </c>
      <c r="L1355" s="25">
        <v>0.0</v>
      </c>
      <c r="M1355" s="23">
        <v>0.0</v>
      </c>
      <c r="N1355" s="26"/>
      <c r="O1355" s="21">
        <v>0.0</v>
      </c>
      <c r="P1355" s="21">
        <v>0.0</v>
      </c>
      <c r="Q1355" s="25">
        <v>0.0</v>
      </c>
      <c r="R1355" s="23">
        <v>0.0</v>
      </c>
      <c r="S1355" s="27">
        <v>0.0</v>
      </c>
      <c r="T1355" s="21">
        <v>0.0</v>
      </c>
      <c r="U1355" s="21">
        <v>0.0</v>
      </c>
      <c r="V1355" s="25">
        <v>0.0</v>
      </c>
      <c r="W1355" s="23">
        <v>0.0</v>
      </c>
      <c r="X1355" s="23"/>
      <c r="Y1355" s="21">
        <v>0.0</v>
      </c>
      <c r="Z1355" s="21">
        <v>0.0</v>
      </c>
      <c r="AA1355" s="25">
        <v>0.0</v>
      </c>
      <c r="AB1355" s="23">
        <v>0.0</v>
      </c>
      <c r="AC1355" s="24">
        <v>0.0</v>
      </c>
      <c r="AD1355" s="21">
        <v>0.0</v>
      </c>
      <c r="AE1355" s="21">
        <v>0.0</v>
      </c>
      <c r="AF1355" s="25">
        <v>0.0</v>
      </c>
      <c r="AG1355" s="23">
        <v>0.0</v>
      </c>
      <c r="AH1355" s="27">
        <v>0.0</v>
      </c>
      <c r="AI1355" s="21">
        <v>0.0</v>
      </c>
      <c r="AJ1355" s="21">
        <v>0.0</v>
      </c>
    </row>
    <row r="1356" hidden="1">
      <c r="A1356" s="26"/>
      <c r="B1356" s="26"/>
      <c r="C1356" s="26"/>
      <c r="D1356" s="26"/>
      <c r="E1356" s="26"/>
      <c r="F1356" s="21">
        <v>0.0</v>
      </c>
      <c r="G1356" s="22">
        <v>0.0</v>
      </c>
      <c r="H1356" s="23"/>
      <c r="I1356" s="23">
        <v>0.1</v>
      </c>
      <c r="J1356" s="23">
        <v>0.0</v>
      </c>
      <c r="K1356" s="24">
        <v>0.0</v>
      </c>
      <c r="L1356" s="25">
        <v>0.0</v>
      </c>
      <c r="M1356" s="23">
        <v>0.0</v>
      </c>
      <c r="N1356" s="26"/>
      <c r="O1356" s="21">
        <v>0.0</v>
      </c>
      <c r="P1356" s="21">
        <v>0.0</v>
      </c>
      <c r="Q1356" s="25">
        <v>0.0</v>
      </c>
      <c r="R1356" s="23">
        <v>0.0</v>
      </c>
      <c r="S1356" s="27">
        <v>0.0</v>
      </c>
      <c r="T1356" s="21">
        <v>0.0</v>
      </c>
      <c r="U1356" s="21">
        <v>0.0</v>
      </c>
      <c r="V1356" s="25">
        <v>0.0</v>
      </c>
      <c r="W1356" s="23">
        <v>0.0</v>
      </c>
      <c r="X1356" s="23"/>
      <c r="Y1356" s="21">
        <v>0.0</v>
      </c>
      <c r="Z1356" s="21">
        <v>0.0</v>
      </c>
      <c r="AA1356" s="25">
        <v>0.0</v>
      </c>
      <c r="AB1356" s="23">
        <v>0.0</v>
      </c>
      <c r="AC1356" s="24">
        <v>0.0</v>
      </c>
      <c r="AD1356" s="21">
        <v>0.0</v>
      </c>
      <c r="AE1356" s="21">
        <v>0.0</v>
      </c>
      <c r="AF1356" s="25">
        <v>0.0</v>
      </c>
      <c r="AG1356" s="23">
        <v>0.0</v>
      </c>
      <c r="AH1356" s="27">
        <v>0.0</v>
      </c>
      <c r="AI1356" s="21">
        <v>0.0</v>
      </c>
      <c r="AJ1356" s="21">
        <v>0.0</v>
      </c>
    </row>
    <row r="1357" hidden="1">
      <c r="A1357" s="26"/>
      <c r="B1357" s="26"/>
      <c r="C1357" s="26"/>
      <c r="D1357" s="26"/>
      <c r="E1357" s="26"/>
      <c r="F1357" s="21">
        <v>0.0</v>
      </c>
      <c r="G1357" s="22">
        <v>0.0</v>
      </c>
      <c r="H1357" s="23"/>
      <c r="I1357" s="23">
        <v>0.1</v>
      </c>
      <c r="J1357" s="23">
        <v>0.0</v>
      </c>
      <c r="K1357" s="24">
        <v>0.0</v>
      </c>
      <c r="L1357" s="25">
        <v>0.0</v>
      </c>
      <c r="M1357" s="23">
        <v>0.0</v>
      </c>
      <c r="N1357" s="26"/>
      <c r="O1357" s="21">
        <v>0.0</v>
      </c>
      <c r="P1357" s="21">
        <v>0.0</v>
      </c>
      <c r="Q1357" s="25">
        <v>0.0</v>
      </c>
      <c r="R1357" s="23">
        <v>0.0</v>
      </c>
      <c r="S1357" s="27">
        <v>0.0</v>
      </c>
      <c r="T1357" s="21">
        <v>0.0</v>
      </c>
      <c r="U1357" s="21">
        <v>0.0</v>
      </c>
      <c r="V1357" s="25">
        <v>0.0</v>
      </c>
      <c r="W1357" s="23">
        <v>0.0</v>
      </c>
      <c r="X1357" s="23"/>
      <c r="Y1357" s="21">
        <v>0.0</v>
      </c>
      <c r="Z1357" s="21">
        <v>0.0</v>
      </c>
      <c r="AA1357" s="25">
        <v>0.0</v>
      </c>
      <c r="AB1357" s="23">
        <v>0.0</v>
      </c>
      <c r="AC1357" s="24">
        <v>0.0</v>
      </c>
      <c r="AD1357" s="21">
        <v>0.0</v>
      </c>
      <c r="AE1357" s="21">
        <v>0.0</v>
      </c>
      <c r="AF1357" s="25">
        <v>0.0</v>
      </c>
      <c r="AG1357" s="23">
        <v>0.0</v>
      </c>
      <c r="AH1357" s="27">
        <v>0.0</v>
      </c>
      <c r="AI1357" s="21">
        <v>0.0</v>
      </c>
      <c r="AJ1357" s="21">
        <v>0.0</v>
      </c>
    </row>
    <row r="1358" hidden="1">
      <c r="A1358" s="26"/>
      <c r="B1358" s="26"/>
      <c r="C1358" s="26"/>
      <c r="D1358" s="26"/>
      <c r="E1358" s="26"/>
      <c r="F1358" s="21">
        <v>0.0</v>
      </c>
      <c r="G1358" s="22">
        <v>0.0</v>
      </c>
      <c r="H1358" s="23"/>
      <c r="I1358" s="23">
        <v>0.1</v>
      </c>
      <c r="J1358" s="23">
        <v>0.0</v>
      </c>
      <c r="K1358" s="24">
        <v>0.0</v>
      </c>
      <c r="L1358" s="25">
        <v>0.0</v>
      </c>
      <c r="M1358" s="23">
        <v>0.0</v>
      </c>
      <c r="N1358" s="26"/>
      <c r="O1358" s="21">
        <v>0.0</v>
      </c>
      <c r="P1358" s="21">
        <v>0.0</v>
      </c>
      <c r="Q1358" s="25">
        <v>0.0</v>
      </c>
      <c r="R1358" s="23">
        <v>0.0</v>
      </c>
      <c r="S1358" s="27">
        <v>0.0</v>
      </c>
      <c r="T1358" s="21">
        <v>0.0</v>
      </c>
      <c r="U1358" s="21">
        <v>0.0</v>
      </c>
      <c r="V1358" s="25">
        <v>0.0</v>
      </c>
      <c r="W1358" s="23">
        <v>0.0</v>
      </c>
      <c r="X1358" s="23"/>
      <c r="Y1358" s="21">
        <v>0.0</v>
      </c>
      <c r="Z1358" s="21">
        <v>0.0</v>
      </c>
      <c r="AA1358" s="25">
        <v>0.0</v>
      </c>
      <c r="AB1358" s="23">
        <v>0.0</v>
      </c>
      <c r="AC1358" s="24">
        <v>0.0</v>
      </c>
      <c r="AD1358" s="21">
        <v>0.0</v>
      </c>
      <c r="AE1358" s="21">
        <v>0.0</v>
      </c>
      <c r="AF1358" s="25">
        <v>0.0</v>
      </c>
      <c r="AG1358" s="23">
        <v>0.0</v>
      </c>
      <c r="AH1358" s="27">
        <v>0.0</v>
      </c>
      <c r="AI1358" s="21">
        <v>0.0</v>
      </c>
      <c r="AJ1358" s="21">
        <v>0.0</v>
      </c>
    </row>
    <row r="1359" hidden="1">
      <c r="A1359" s="26"/>
      <c r="B1359" s="26"/>
      <c r="C1359" s="26"/>
      <c r="D1359" s="26"/>
      <c r="E1359" s="26"/>
      <c r="F1359" s="21">
        <v>0.0</v>
      </c>
      <c r="G1359" s="22">
        <v>0.0</v>
      </c>
      <c r="H1359" s="23"/>
      <c r="I1359" s="23">
        <v>0.1</v>
      </c>
      <c r="J1359" s="23">
        <v>0.0</v>
      </c>
      <c r="K1359" s="24">
        <v>0.0</v>
      </c>
      <c r="L1359" s="25">
        <v>0.0</v>
      </c>
      <c r="M1359" s="23">
        <v>0.0</v>
      </c>
      <c r="N1359" s="26"/>
      <c r="O1359" s="21">
        <v>0.0</v>
      </c>
      <c r="P1359" s="21">
        <v>0.0</v>
      </c>
      <c r="Q1359" s="25">
        <v>0.0</v>
      </c>
      <c r="R1359" s="23">
        <v>0.0</v>
      </c>
      <c r="S1359" s="27">
        <v>0.0</v>
      </c>
      <c r="T1359" s="21">
        <v>0.0</v>
      </c>
      <c r="U1359" s="21">
        <v>0.0</v>
      </c>
      <c r="V1359" s="25">
        <v>0.0</v>
      </c>
      <c r="W1359" s="23">
        <v>0.0</v>
      </c>
      <c r="X1359" s="23"/>
      <c r="Y1359" s="21">
        <v>0.0</v>
      </c>
      <c r="Z1359" s="21">
        <v>0.0</v>
      </c>
      <c r="AA1359" s="25">
        <v>0.0</v>
      </c>
      <c r="AB1359" s="23">
        <v>0.0</v>
      </c>
      <c r="AC1359" s="24">
        <v>0.0</v>
      </c>
      <c r="AD1359" s="21">
        <v>0.0</v>
      </c>
      <c r="AE1359" s="21">
        <v>0.0</v>
      </c>
      <c r="AF1359" s="25">
        <v>0.0</v>
      </c>
      <c r="AG1359" s="23">
        <v>0.0</v>
      </c>
      <c r="AH1359" s="27">
        <v>0.0</v>
      </c>
      <c r="AI1359" s="21">
        <v>0.0</v>
      </c>
      <c r="AJ1359" s="21">
        <v>0.0</v>
      </c>
    </row>
    <row r="1360" hidden="1">
      <c r="A1360" s="26"/>
      <c r="B1360" s="26"/>
      <c r="C1360" s="26"/>
      <c r="D1360" s="26"/>
      <c r="E1360" s="26"/>
      <c r="F1360" s="21">
        <v>0.0</v>
      </c>
      <c r="G1360" s="22">
        <v>0.0</v>
      </c>
      <c r="H1360" s="23"/>
      <c r="I1360" s="23">
        <v>0.1</v>
      </c>
      <c r="J1360" s="23">
        <v>0.0</v>
      </c>
      <c r="K1360" s="24">
        <v>0.0</v>
      </c>
      <c r="L1360" s="25">
        <v>0.0</v>
      </c>
      <c r="M1360" s="23">
        <v>0.0</v>
      </c>
      <c r="N1360" s="26"/>
      <c r="O1360" s="21">
        <v>0.0</v>
      </c>
      <c r="P1360" s="21">
        <v>0.0</v>
      </c>
      <c r="Q1360" s="25">
        <v>0.0</v>
      </c>
      <c r="R1360" s="23">
        <v>0.0</v>
      </c>
      <c r="S1360" s="27">
        <v>0.0</v>
      </c>
      <c r="T1360" s="21">
        <v>0.0</v>
      </c>
      <c r="U1360" s="21">
        <v>0.0</v>
      </c>
      <c r="V1360" s="25">
        <v>0.0</v>
      </c>
      <c r="W1360" s="23">
        <v>0.0</v>
      </c>
      <c r="X1360" s="23"/>
      <c r="Y1360" s="21">
        <v>0.0</v>
      </c>
      <c r="Z1360" s="21">
        <v>0.0</v>
      </c>
      <c r="AA1360" s="25">
        <v>0.0</v>
      </c>
      <c r="AB1360" s="23">
        <v>0.0</v>
      </c>
      <c r="AC1360" s="24">
        <v>0.0</v>
      </c>
      <c r="AD1360" s="21">
        <v>0.0</v>
      </c>
      <c r="AE1360" s="21">
        <v>0.0</v>
      </c>
      <c r="AF1360" s="25">
        <v>0.0</v>
      </c>
      <c r="AG1360" s="23">
        <v>0.0</v>
      </c>
      <c r="AH1360" s="27">
        <v>0.0</v>
      </c>
      <c r="AI1360" s="21">
        <v>0.0</v>
      </c>
      <c r="AJ1360" s="21">
        <v>0.0</v>
      </c>
    </row>
    <row r="1361" hidden="1">
      <c r="A1361" s="26"/>
      <c r="B1361" s="26"/>
      <c r="C1361" s="26"/>
      <c r="D1361" s="26"/>
      <c r="E1361" s="26"/>
      <c r="F1361" s="21">
        <v>0.0</v>
      </c>
      <c r="G1361" s="22">
        <v>0.0</v>
      </c>
      <c r="H1361" s="23"/>
      <c r="I1361" s="23">
        <v>0.1</v>
      </c>
      <c r="J1361" s="23">
        <v>0.0</v>
      </c>
      <c r="K1361" s="24">
        <v>0.0</v>
      </c>
      <c r="L1361" s="25">
        <v>0.0</v>
      </c>
      <c r="M1361" s="23">
        <v>0.0</v>
      </c>
      <c r="N1361" s="26"/>
      <c r="O1361" s="21">
        <v>0.0</v>
      </c>
      <c r="P1361" s="21">
        <v>0.0</v>
      </c>
      <c r="Q1361" s="25">
        <v>0.0</v>
      </c>
      <c r="R1361" s="23">
        <v>0.0</v>
      </c>
      <c r="S1361" s="27">
        <v>0.0</v>
      </c>
      <c r="T1361" s="21">
        <v>0.0</v>
      </c>
      <c r="U1361" s="21">
        <v>0.0</v>
      </c>
      <c r="V1361" s="25">
        <v>0.0</v>
      </c>
      <c r="W1361" s="23">
        <v>0.0</v>
      </c>
      <c r="X1361" s="23"/>
      <c r="Y1361" s="21">
        <v>0.0</v>
      </c>
      <c r="Z1361" s="21">
        <v>0.0</v>
      </c>
      <c r="AA1361" s="25">
        <v>0.0</v>
      </c>
      <c r="AB1361" s="23">
        <v>0.0</v>
      </c>
      <c r="AC1361" s="24">
        <v>0.0</v>
      </c>
      <c r="AD1361" s="21">
        <v>0.0</v>
      </c>
      <c r="AE1361" s="21">
        <v>0.0</v>
      </c>
      <c r="AF1361" s="25">
        <v>0.0</v>
      </c>
      <c r="AG1361" s="23">
        <v>0.0</v>
      </c>
      <c r="AH1361" s="27">
        <v>0.0</v>
      </c>
      <c r="AI1361" s="21">
        <v>0.0</v>
      </c>
      <c r="AJ1361" s="21">
        <v>0.0</v>
      </c>
    </row>
    <row r="1362" hidden="1">
      <c r="A1362" s="26"/>
      <c r="B1362" s="26"/>
      <c r="C1362" s="26"/>
      <c r="D1362" s="26"/>
      <c r="E1362" s="26"/>
      <c r="F1362" s="21">
        <v>0.0</v>
      </c>
      <c r="G1362" s="22">
        <v>0.0</v>
      </c>
      <c r="H1362" s="23"/>
      <c r="I1362" s="23">
        <v>0.1</v>
      </c>
      <c r="J1362" s="23">
        <v>0.0</v>
      </c>
      <c r="K1362" s="24">
        <v>0.0</v>
      </c>
      <c r="L1362" s="25">
        <v>0.0</v>
      </c>
      <c r="M1362" s="23">
        <v>0.0</v>
      </c>
      <c r="N1362" s="26"/>
      <c r="O1362" s="21">
        <v>0.0</v>
      </c>
      <c r="P1362" s="21">
        <v>0.0</v>
      </c>
      <c r="Q1362" s="25">
        <v>0.0</v>
      </c>
      <c r="R1362" s="23">
        <v>0.0</v>
      </c>
      <c r="S1362" s="27">
        <v>0.0</v>
      </c>
      <c r="T1362" s="21">
        <v>0.0</v>
      </c>
      <c r="U1362" s="21">
        <v>0.0</v>
      </c>
      <c r="V1362" s="25">
        <v>0.0</v>
      </c>
      <c r="W1362" s="23">
        <v>0.0</v>
      </c>
      <c r="X1362" s="23"/>
      <c r="Y1362" s="21">
        <v>0.0</v>
      </c>
      <c r="Z1362" s="21">
        <v>0.0</v>
      </c>
      <c r="AA1362" s="25">
        <v>0.0</v>
      </c>
      <c r="AB1362" s="23">
        <v>0.0</v>
      </c>
      <c r="AC1362" s="24">
        <v>0.0</v>
      </c>
      <c r="AD1362" s="21">
        <v>0.0</v>
      </c>
      <c r="AE1362" s="21">
        <v>0.0</v>
      </c>
      <c r="AF1362" s="25">
        <v>0.0</v>
      </c>
      <c r="AG1362" s="23">
        <v>0.0</v>
      </c>
      <c r="AH1362" s="27">
        <v>0.0</v>
      </c>
      <c r="AI1362" s="21">
        <v>0.0</v>
      </c>
      <c r="AJ1362" s="21">
        <v>0.0</v>
      </c>
    </row>
    <row r="1363" hidden="1">
      <c r="A1363" s="26"/>
      <c r="B1363" s="26"/>
      <c r="C1363" s="26"/>
      <c r="D1363" s="26"/>
      <c r="E1363" s="26"/>
      <c r="F1363" s="21">
        <v>0.0</v>
      </c>
      <c r="G1363" s="22">
        <v>0.0</v>
      </c>
      <c r="H1363" s="23"/>
      <c r="I1363" s="23">
        <v>0.1</v>
      </c>
      <c r="J1363" s="23">
        <v>0.0</v>
      </c>
      <c r="K1363" s="24">
        <v>0.0</v>
      </c>
      <c r="L1363" s="25">
        <v>0.0</v>
      </c>
      <c r="M1363" s="23">
        <v>0.0</v>
      </c>
      <c r="N1363" s="26"/>
      <c r="O1363" s="21">
        <v>0.0</v>
      </c>
      <c r="P1363" s="21">
        <v>0.0</v>
      </c>
      <c r="Q1363" s="25">
        <v>0.0</v>
      </c>
      <c r="R1363" s="23">
        <v>0.0</v>
      </c>
      <c r="S1363" s="27">
        <v>0.0</v>
      </c>
      <c r="T1363" s="21">
        <v>0.0</v>
      </c>
      <c r="U1363" s="21">
        <v>0.0</v>
      </c>
      <c r="V1363" s="25">
        <v>0.0</v>
      </c>
      <c r="W1363" s="23">
        <v>0.0</v>
      </c>
      <c r="X1363" s="23"/>
      <c r="Y1363" s="21">
        <v>0.0</v>
      </c>
      <c r="Z1363" s="21">
        <v>0.0</v>
      </c>
      <c r="AA1363" s="25">
        <v>0.0</v>
      </c>
      <c r="AB1363" s="23">
        <v>0.0</v>
      </c>
      <c r="AC1363" s="24">
        <v>0.0</v>
      </c>
      <c r="AD1363" s="21">
        <v>0.0</v>
      </c>
      <c r="AE1363" s="21">
        <v>0.0</v>
      </c>
      <c r="AF1363" s="25">
        <v>0.0</v>
      </c>
      <c r="AG1363" s="23">
        <v>0.0</v>
      </c>
      <c r="AH1363" s="27">
        <v>0.0</v>
      </c>
      <c r="AI1363" s="21">
        <v>0.0</v>
      </c>
      <c r="AJ1363" s="21">
        <v>0.0</v>
      </c>
    </row>
    <row r="1364" hidden="1">
      <c r="A1364" s="26"/>
      <c r="B1364" s="26"/>
      <c r="C1364" s="26"/>
      <c r="D1364" s="26"/>
      <c r="E1364" s="26"/>
      <c r="F1364" s="21">
        <v>0.0</v>
      </c>
      <c r="G1364" s="22">
        <v>0.0</v>
      </c>
      <c r="H1364" s="23"/>
      <c r="I1364" s="23">
        <v>0.1</v>
      </c>
      <c r="J1364" s="23">
        <v>0.0</v>
      </c>
      <c r="K1364" s="24">
        <v>0.0</v>
      </c>
      <c r="L1364" s="25">
        <v>0.0</v>
      </c>
      <c r="M1364" s="23">
        <v>0.0</v>
      </c>
      <c r="N1364" s="26"/>
      <c r="O1364" s="21">
        <v>0.0</v>
      </c>
      <c r="P1364" s="21">
        <v>0.0</v>
      </c>
      <c r="Q1364" s="25">
        <v>0.0</v>
      </c>
      <c r="R1364" s="23">
        <v>0.0</v>
      </c>
      <c r="S1364" s="27">
        <v>0.0</v>
      </c>
      <c r="T1364" s="21">
        <v>0.0</v>
      </c>
      <c r="U1364" s="21">
        <v>0.0</v>
      </c>
      <c r="V1364" s="25">
        <v>0.0</v>
      </c>
      <c r="W1364" s="23">
        <v>0.0</v>
      </c>
      <c r="X1364" s="23"/>
      <c r="Y1364" s="21">
        <v>0.0</v>
      </c>
      <c r="Z1364" s="21">
        <v>0.0</v>
      </c>
      <c r="AA1364" s="25">
        <v>0.0</v>
      </c>
      <c r="AB1364" s="23">
        <v>0.0</v>
      </c>
      <c r="AC1364" s="24">
        <v>0.0</v>
      </c>
      <c r="AD1364" s="21">
        <v>0.0</v>
      </c>
      <c r="AE1364" s="21">
        <v>0.0</v>
      </c>
      <c r="AF1364" s="25">
        <v>0.0</v>
      </c>
      <c r="AG1364" s="23">
        <v>0.0</v>
      </c>
      <c r="AH1364" s="27">
        <v>0.0</v>
      </c>
      <c r="AI1364" s="21">
        <v>0.0</v>
      </c>
      <c r="AJ1364" s="21">
        <v>0.0</v>
      </c>
    </row>
    <row r="1365" hidden="1">
      <c r="A1365" s="26"/>
      <c r="B1365" s="26"/>
      <c r="C1365" s="26"/>
      <c r="D1365" s="26"/>
      <c r="E1365" s="26"/>
      <c r="F1365" s="21">
        <v>0.0</v>
      </c>
      <c r="G1365" s="22">
        <v>0.0</v>
      </c>
      <c r="H1365" s="23"/>
      <c r="I1365" s="23">
        <v>0.1</v>
      </c>
      <c r="J1365" s="23">
        <v>0.0</v>
      </c>
      <c r="K1365" s="24">
        <v>0.0</v>
      </c>
      <c r="L1365" s="25">
        <v>0.0</v>
      </c>
      <c r="M1365" s="23">
        <v>0.0</v>
      </c>
      <c r="N1365" s="26"/>
      <c r="O1365" s="21">
        <v>0.0</v>
      </c>
      <c r="P1365" s="21">
        <v>0.0</v>
      </c>
      <c r="Q1365" s="25">
        <v>0.0</v>
      </c>
      <c r="R1365" s="23">
        <v>0.0</v>
      </c>
      <c r="S1365" s="27">
        <v>0.0</v>
      </c>
      <c r="T1365" s="21">
        <v>0.0</v>
      </c>
      <c r="U1365" s="21">
        <v>0.0</v>
      </c>
      <c r="V1365" s="25">
        <v>0.0</v>
      </c>
      <c r="W1365" s="23">
        <v>0.0</v>
      </c>
      <c r="X1365" s="23"/>
      <c r="Y1365" s="21">
        <v>0.0</v>
      </c>
      <c r="Z1365" s="21">
        <v>0.0</v>
      </c>
      <c r="AA1365" s="25">
        <v>0.0</v>
      </c>
      <c r="AB1365" s="23">
        <v>0.0</v>
      </c>
      <c r="AC1365" s="24">
        <v>0.0</v>
      </c>
      <c r="AD1365" s="21">
        <v>0.0</v>
      </c>
      <c r="AE1365" s="21">
        <v>0.0</v>
      </c>
      <c r="AF1365" s="25">
        <v>0.0</v>
      </c>
      <c r="AG1365" s="23">
        <v>0.0</v>
      </c>
      <c r="AH1365" s="27">
        <v>0.0</v>
      </c>
      <c r="AI1365" s="21">
        <v>0.0</v>
      </c>
      <c r="AJ1365" s="21">
        <v>0.0</v>
      </c>
    </row>
    <row r="1366" hidden="1">
      <c r="A1366" s="26"/>
      <c r="B1366" s="26"/>
      <c r="C1366" s="26"/>
      <c r="D1366" s="26"/>
      <c r="E1366" s="26"/>
      <c r="F1366" s="21">
        <v>0.0</v>
      </c>
      <c r="G1366" s="22">
        <v>0.0</v>
      </c>
      <c r="H1366" s="23"/>
      <c r="I1366" s="23">
        <v>0.1</v>
      </c>
      <c r="J1366" s="23">
        <v>0.0</v>
      </c>
      <c r="K1366" s="24">
        <v>0.0</v>
      </c>
      <c r="L1366" s="25">
        <v>0.0</v>
      </c>
      <c r="M1366" s="23">
        <v>0.0</v>
      </c>
      <c r="N1366" s="26"/>
      <c r="O1366" s="21">
        <v>0.0</v>
      </c>
      <c r="P1366" s="21">
        <v>0.0</v>
      </c>
      <c r="Q1366" s="25">
        <v>0.0</v>
      </c>
      <c r="R1366" s="23">
        <v>0.0</v>
      </c>
      <c r="S1366" s="27">
        <v>0.0</v>
      </c>
      <c r="T1366" s="21">
        <v>0.0</v>
      </c>
      <c r="U1366" s="21">
        <v>0.0</v>
      </c>
      <c r="V1366" s="25">
        <v>0.0</v>
      </c>
      <c r="W1366" s="23">
        <v>0.0</v>
      </c>
      <c r="X1366" s="23"/>
      <c r="Y1366" s="21">
        <v>0.0</v>
      </c>
      <c r="Z1366" s="21">
        <v>0.0</v>
      </c>
      <c r="AA1366" s="25">
        <v>0.0</v>
      </c>
      <c r="AB1366" s="23">
        <v>0.0</v>
      </c>
      <c r="AC1366" s="24">
        <v>0.0</v>
      </c>
      <c r="AD1366" s="21">
        <v>0.0</v>
      </c>
      <c r="AE1366" s="21">
        <v>0.0</v>
      </c>
      <c r="AF1366" s="25">
        <v>0.0</v>
      </c>
      <c r="AG1366" s="23">
        <v>0.0</v>
      </c>
      <c r="AH1366" s="27">
        <v>0.0</v>
      </c>
      <c r="AI1366" s="21">
        <v>0.0</v>
      </c>
      <c r="AJ1366" s="21">
        <v>0.0</v>
      </c>
    </row>
    <row r="1367" hidden="1">
      <c r="A1367" s="26"/>
      <c r="B1367" s="26"/>
      <c r="C1367" s="26"/>
      <c r="D1367" s="26"/>
      <c r="E1367" s="26"/>
      <c r="F1367" s="21">
        <v>0.0</v>
      </c>
      <c r="G1367" s="22">
        <v>0.0</v>
      </c>
      <c r="H1367" s="23"/>
      <c r="I1367" s="23">
        <v>0.1</v>
      </c>
      <c r="J1367" s="23">
        <v>0.0</v>
      </c>
      <c r="K1367" s="24">
        <v>0.0</v>
      </c>
      <c r="L1367" s="25">
        <v>0.0</v>
      </c>
      <c r="M1367" s="23">
        <v>0.0</v>
      </c>
      <c r="N1367" s="26"/>
      <c r="O1367" s="21">
        <v>0.0</v>
      </c>
      <c r="P1367" s="21">
        <v>0.0</v>
      </c>
      <c r="Q1367" s="25">
        <v>0.0</v>
      </c>
      <c r="R1367" s="23">
        <v>0.0</v>
      </c>
      <c r="S1367" s="27">
        <v>0.0</v>
      </c>
      <c r="T1367" s="21">
        <v>0.0</v>
      </c>
      <c r="U1367" s="21">
        <v>0.0</v>
      </c>
      <c r="V1367" s="25">
        <v>0.0</v>
      </c>
      <c r="W1367" s="23">
        <v>0.0</v>
      </c>
      <c r="X1367" s="23"/>
      <c r="Y1367" s="21">
        <v>0.0</v>
      </c>
      <c r="Z1367" s="21">
        <v>0.0</v>
      </c>
      <c r="AA1367" s="25">
        <v>0.0</v>
      </c>
      <c r="AB1367" s="23">
        <v>0.0</v>
      </c>
      <c r="AC1367" s="24">
        <v>0.0</v>
      </c>
      <c r="AD1367" s="21">
        <v>0.0</v>
      </c>
      <c r="AE1367" s="21">
        <v>0.0</v>
      </c>
      <c r="AF1367" s="25">
        <v>0.0</v>
      </c>
      <c r="AG1367" s="23">
        <v>0.0</v>
      </c>
      <c r="AH1367" s="27">
        <v>0.0</v>
      </c>
      <c r="AI1367" s="21">
        <v>0.0</v>
      </c>
      <c r="AJ1367" s="21">
        <v>0.0</v>
      </c>
    </row>
    <row r="1368" hidden="1">
      <c r="A1368" s="26"/>
      <c r="B1368" s="26"/>
      <c r="C1368" s="26"/>
      <c r="D1368" s="26"/>
      <c r="E1368" s="26"/>
      <c r="F1368" s="21">
        <v>0.0</v>
      </c>
      <c r="G1368" s="22">
        <v>0.0</v>
      </c>
      <c r="H1368" s="23"/>
      <c r="I1368" s="23">
        <v>0.1</v>
      </c>
      <c r="J1368" s="23">
        <v>0.0</v>
      </c>
      <c r="K1368" s="24">
        <v>0.0</v>
      </c>
      <c r="L1368" s="25">
        <v>0.0</v>
      </c>
      <c r="M1368" s="23">
        <v>0.0</v>
      </c>
      <c r="N1368" s="26"/>
      <c r="O1368" s="21">
        <v>0.0</v>
      </c>
      <c r="P1368" s="21">
        <v>0.0</v>
      </c>
      <c r="Q1368" s="25">
        <v>0.0</v>
      </c>
      <c r="R1368" s="23">
        <v>0.0</v>
      </c>
      <c r="S1368" s="27">
        <v>0.0</v>
      </c>
      <c r="T1368" s="21">
        <v>0.0</v>
      </c>
      <c r="U1368" s="21">
        <v>0.0</v>
      </c>
      <c r="V1368" s="25">
        <v>0.0</v>
      </c>
      <c r="W1368" s="23">
        <v>0.0</v>
      </c>
      <c r="X1368" s="23"/>
      <c r="Y1368" s="21">
        <v>0.0</v>
      </c>
      <c r="Z1368" s="21">
        <v>0.0</v>
      </c>
      <c r="AA1368" s="25">
        <v>0.0</v>
      </c>
      <c r="AB1368" s="23">
        <v>0.0</v>
      </c>
      <c r="AC1368" s="24">
        <v>0.0</v>
      </c>
      <c r="AD1368" s="21">
        <v>0.0</v>
      </c>
      <c r="AE1368" s="21">
        <v>0.0</v>
      </c>
      <c r="AF1368" s="25">
        <v>0.0</v>
      </c>
      <c r="AG1368" s="23">
        <v>0.0</v>
      </c>
      <c r="AH1368" s="27">
        <v>0.0</v>
      </c>
      <c r="AI1368" s="21">
        <v>0.0</v>
      </c>
      <c r="AJ1368" s="21">
        <v>0.0</v>
      </c>
    </row>
    <row r="1369" hidden="1">
      <c r="A1369" s="26"/>
      <c r="B1369" s="26"/>
      <c r="C1369" s="26"/>
      <c r="D1369" s="26"/>
      <c r="E1369" s="26"/>
      <c r="F1369" s="21">
        <v>0.0</v>
      </c>
      <c r="G1369" s="22">
        <v>0.0</v>
      </c>
      <c r="H1369" s="23"/>
      <c r="I1369" s="23">
        <v>0.1</v>
      </c>
      <c r="J1369" s="23">
        <v>0.0</v>
      </c>
      <c r="K1369" s="24">
        <v>0.0</v>
      </c>
      <c r="L1369" s="25">
        <v>0.0</v>
      </c>
      <c r="M1369" s="23">
        <v>0.0</v>
      </c>
      <c r="N1369" s="26"/>
      <c r="O1369" s="21">
        <v>0.0</v>
      </c>
      <c r="P1369" s="21">
        <v>0.0</v>
      </c>
      <c r="Q1369" s="25">
        <v>0.0</v>
      </c>
      <c r="R1369" s="23">
        <v>0.0</v>
      </c>
      <c r="S1369" s="27">
        <v>0.0</v>
      </c>
      <c r="T1369" s="21">
        <v>0.0</v>
      </c>
      <c r="U1369" s="21">
        <v>0.0</v>
      </c>
      <c r="V1369" s="25">
        <v>0.0</v>
      </c>
      <c r="W1369" s="23">
        <v>0.0</v>
      </c>
      <c r="X1369" s="23"/>
      <c r="Y1369" s="21">
        <v>0.0</v>
      </c>
      <c r="Z1369" s="21">
        <v>0.0</v>
      </c>
      <c r="AA1369" s="25">
        <v>0.0</v>
      </c>
      <c r="AB1369" s="23">
        <v>0.0</v>
      </c>
      <c r="AC1369" s="24">
        <v>0.0</v>
      </c>
      <c r="AD1369" s="21">
        <v>0.0</v>
      </c>
      <c r="AE1369" s="21">
        <v>0.0</v>
      </c>
      <c r="AF1369" s="25">
        <v>0.0</v>
      </c>
      <c r="AG1369" s="23">
        <v>0.0</v>
      </c>
      <c r="AH1369" s="27">
        <v>0.0</v>
      </c>
      <c r="AI1369" s="21">
        <v>0.0</v>
      </c>
      <c r="AJ1369" s="21">
        <v>0.0</v>
      </c>
    </row>
    <row r="1370" hidden="1">
      <c r="A1370" s="26"/>
      <c r="B1370" s="26"/>
      <c r="C1370" s="26"/>
      <c r="D1370" s="26"/>
      <c r="E1370" s="26"/>
      <c r="F1370" s="21">
        <v>0.0</v>
      </c>
      <c r="G1370" s="22">
        <v>0.0</v>
      </c>
      <c r="H1370" s="23"/>
      <c r="I1370" s="23">
        <v>0.1</v>
      </c>
      <c r="J1370" s="23">
        <v>0.0</v>
      </c>
      <c r="K1370" s="24">
        <v>0.0</v>
      </c>
      <c r="L1370" s="25">
        <v>0.0</v>
      </c>
      <c r="M1370" s="23">
        <v>0.0</v>
      </c>
      <c r="N1370" s="26"/>
      <c r="O1370" s="21">
        <v>0.0</v>
      </c>
      <c r="P1370" s="21">
        <v>0.0</v>
      </c>
      <c r="Q1370" s="25">
        <v>0.0</v>
      </c>
      <c r="R1370" s="23">
        <v>0.0</v>
      </c>
      <c r="S1370" s="27">
        <v>0.0</v>
      </c>
      <c r="T1370" s="21">
        <v>0.0</v>
      </c>
      <c r="U1370" s="21">
        <v>0.0</v>
      </c>
      <c r="V1370" s="25">
        <v>0.0</v>
      </c>
      <c r="W1370" s="23">
        <v>0.0</v>
      </c>
      <c r="X1370" s="23"/>
      <c r="Y1370" s="21">
        <v>0.0</v>
      </c>
      <c r="Z1370" s="21">
        <v>0.0</v>
      </c>
      <c r="AA1370" s="25">
        <v>0.0</v>
      </c>
      <c r="AB1370" s="23">
        <v>0.0</v>
      </c>
      <c r="AC1370" s="24">
        <v>0.0</v>
      </c>
      <c r="AD1370" s="21">
        <v>0.0</v>
      </c>
      <c r="AE1370" s="21">
        <v>0.0</v>
      </c>
      <c r="AF1370" s="25">
        <v>0.0</v>
      </c>
      <c r="AG1370" s="23">
        <v>0.0</v>
      </c>
      <c r="AH1370" s="27">
        <v>0.0</v>
      </c>
      <c r="AI1370" s="21">
        <v>0.0</v>
      </c>
      <c r="AJ1370" s="21">
        <v>0.0</v>
      </c>
    </row>
    <row r="1371" hidden="1">
      <c r="A1371" s="26"/>
      <c r="B1371" s="26"/>
      <c r="C1371" s="26"/>
      <c r="D1371" s="26"/>
      <c r="E1371" s="26"/>
      <c r="F1371" s="21">
        <v>0.0</v>
      </c>
      <c r="G1371" s="22">
        <v>0.0</v>
      </c>
      <c r="H1371" s="23"/>
      <c r="I1371" s="23">
        <v>0.1</v>
      </c>
      <c r="J1371" s="23">
        <v>0.0</v>
      </c>
      <c r="K1371" s="24">
        <v>0.0</v>
      </c>
      <c r="L1371" s="25">
        <v>0.0</v>
      </c>
      <c r="M1371" s="23">
        <v>0.0</v>
      </c>
      <c r="N1371" s="26"/>
      <c r="O1371" s="21">
        <v>0.0</v>
      </c>
      <c r="P1371" s="21">
        <v>0.0</v>
      </c>
      <c r="Q1371" s="25">
        <v>0.0</v>
      </c>
      <c r="R1371" s="23">
        <v>0.0</v>
      </c>
      <c r="S1371" s="27">
        <v>0.0</v>
      </c>
      <c r="T1371" s="21">
        <v>0.0</v>
      </c>
      <c r="U1371" s="21">
        <v>0.0</v>
      </c>
      <c r="V1371" s="25">
        <v>0.0</v>
      </c>
      <c r="W1371" s="23">
        <v>0.0</v>
      </c>
      <c r="X1371" s="23"/>
      <c r="Y1371" s="21">
        <v>0.0</v>
      </c>
      <c r="Z1371" s="21">
        <v>0.0</v>
      </c>
      <c r="AA1371" s="25">
        <v>0.0</v>
      </c>
      <c r="AB1371" s="23">
        <v>0.0</v>
      </c>
      <c r="AC1371" s="24">
        <v>0.0</v>
      </c>
      <c r="AD1371" s="21">
        <v>0.0</v>
      </c>
      <c r="AE1371" s="21">
        <v>0.0</v>
      </c>
      <c r="AF1371" s="25">
        <v>0.0</v>
      </c>
      <c r="AG1371" s="23">
        <v>0.0</v>
      </c>
      <c r="AH1371" s="27">
        <v>0.0</v>
      </c>
      <c r="AI1371" s="21">
        <v>0.0</v>
      </c>
      <c r="AJ1371" s="21">
        <v>0.0</v>
      </c>
    </row>
    <row r="1372" hidden="1">
      <c r="A1372" s="26"/>
      <c r="B1372" s="26"/>
      <c r="C1372" s="26"/>
      <c r="D1372" s="26"/>
      <c r="E1372" s="26"/>
      <c r="F1372" s="21">
        <v>0.0</v>
      </c>
      <c r="G1372" s="22">
        <v>0.0</v>
      </c>
      <c r="H1372" s="23"/>
      <c r="I1372" s="23">
        <v>0.1</v>
      </c>
      <c r="J1372" s="23">
        <v>0.0</v>
      </c>
      <c r="K1372" s="24">
        <v>0.0</v>
      </c>
      <c r="L1372" s="25">
        <v>0.0</v>
      </c>
      <c r="M1372" s="23">
        <v>0.0</v>
      </c>
      <c r="N1372" s="26"/>
      <c r="O1372" s="21">
        <v>0.0</v>
      </c>
      <c r="P1372" s="21">
        <v>0.0</v>
      </c>
      <c r="Q1372" s="25">
        <v>0.0</v>
      </c>
      <c r="R1372" s="23">
        <v>0.0</v>
      </c>
      <c r="S1372" s="27">
        <v>0.0</v>
      </c>
      <c r="T1372" s="21">
        <v>0.0</v>
      </c>
      <c r="U1372" s="21">
        <v>0.0</v>
      </c>
      <c r="V1372" s="25">
        <v>0.0</v>
      </c>
      <c r="W1372" s="23">
        <v>0.0</v>
      </c>
      <c r="X1372" s="23"/>
      <c r="Y1372" s="21">
        <v>0.0</v>
      </c>
      <c r="Z1372" s="21">
        <v>0.0</v>
      </c>
      <c r="AA1372" s="25">
        <v>0.0</v>
      </c>
      <c r="AB1372" s="23">
        <v>0.0</v>
      </c>
      <c r="AC1372" s="24">
        <v>0.0</v>
      </c>
      <c r="AD1372" s="21">
        <v>0.0</v>
      </c>
      <c r="AE1372" s="21">
        <v>0.0</v>
      </c>
      <c r="AF1372" s="25">
        <v>0.0</v>
      </c>
      <c r="AG1372" s="23">
        <v>0.0</v>
      </c>
      <c r="AH1372" s="27">
        <v>0.0</v>
      </c>
      <c r="AI1372" s="21">
        <v>0.0</v>
      </c>
      <c r="AJ1372" s="21">
        <v>0.0</v>
      </c>
    </row>
    <row r="1373" hidden="1">
      <c r="A1373" s="26"/>
      <c r="B1373" s="26"/>
      <c r="C1373" s="26"/>
      <c r="D1373" s="26"/>
      <c r="E1373" s="26"/>
      <c r="F1373" s="21">
        <v>0.0</v>
      </c>
      <c r="G1373" s="22">
        <v>0.0</v>
      </c>
      <c r="H1373" s="23"/>
      <c r="I1373" s="23">
        <v>0.1</v>
      </c>
      <c r="J1373" s="23">
        <v>0.0</v>
      </c>
      <c r="K1373" s="24">
        <v>0.0</v>
      </c>
      <c r="L1373" s="25">
        <v>0.0</v>
      </c>
      <c r="M1373" s="23">
        <v>0.0</v>
      </c>
      <c r="N1373" s="26"/>
      <c r="O1373" s="21">
        <v>0.0</v>
      </c>
      <c r="P1373" s="21">
        <v>0.0</v>
      </c>
      <c r="Q1373" s="25">
        <v>0.0</v>
      </c>
      <c r="R1373" s="23">
        <v>0.0</v>
      </c>
      <c r="S1373" s="27">
        <v>0.0</v>
      </c>
      <c r="T1373" s="21">
        <v>0.0</v>
      </c>
      <c r="U1373" s="21">
        <v>0.0</v>
      </c>
      <c r="V1373" s="25">
        <v>0.0</v>
      </c>
      <c r="W1373" s="23">
        <v>0.0</v>
      </c>
      <c r="X1373" s="23"/>
      <c r="Y1373" s="21">
        <v>0.0</v>
      </c>
      <c r="Z1373" s="21">
        <v>0.0</v>
      </c>
      <c r="AA1373" s="25">
        <v>0.0</v>
      </c>
      <c r="AB1373" s="23">
        <v>0.0</v>
      </c>
      <c r="AC1373" s="24">
        <v>0.0</v>
      </c>
      <c r="AD1373" s="21">
        <v>0.0</v>
      </c>
      <c r="AE1373" s="21">
        <v>0.0</v>
      </c>
      <c r="AF1373" s="25">
        <v>0.0</v>
      </c>
      <c r="AG1373" s="23">
        <v>0.0</v>
      </c>
      <c r="AH1373" s="27">
        <v>0.0</v>
      </c>
      <c r="AI1373" s="21">
        <v>0.0</v>
      </c>
      <c r="AJ1373" s="21">
        <v>0.0</v>
      </c>
    </row>
    <row r="1374" hidden="1">
      <c r="A1374" s="26"/>
      <c r="B1374" s="26"/>
      <c r="C1374" s="26"/>
      <c r="D1374" s="26"/>
      <c r="E1374" s="26"/>
      <c r="F1374" s="21">
        <v>0.0</v>
      </c>
      <c r="G1374" s="22">
        <v>0.0</v>
      </c>
      <c r="H1374" s="23"/>
      <c r="I1374" s="23">
        <v>0.1</v>
      </c>
      <c r="J1374" s="23">
        <v>0.0</v>
      </c>
      <c r="K1374" s="24">
        <v>0.0</v>
      </c>
      <c r="L1374" s="25">
        <v>0.0</v>
      </c>
      <c r="M1374" s="23">
        <v>0.0</v>
      </c>
      <c r="N1374" s="26"/>
      <c r="O1374" s="21">
        <v>0.0</v>
      </c>
      <c r="P1374" s="21">
        <v>0.0</v>
      </c>
      <c r="Q1374" s="25">
        <v>0.0</v>
      </c>
      <c r="R1374" s="23">
        <v>0.0</v>
      </c>
      <c r="S1374" s="27">
        <v>0.0</v>
      </c>
      <c r="T1374" s="21">
        <v>0.0</v>
      </c>
      <c r="U1374" s="21">
        <v>0.0</v>
      </c>
      <c r="V1374" s="25">
        <v>0.0</v>
      </c>
      <c r="W1374" s="23">
        <v>0.0</v>
      </c>
      <c r="X1374" s="23"/>
      <c r="Y1374" s="21">
        <v>0.0</v>
      </c>
      <c r="Z1374" s="21">
        <v>0.0</v>
      </c>
      <c r="AA1374" s="25">
        <v>0.0</v>
      </c>
      <c r="AB1374" s="23">
        <v>0.0</v>
      </c>
      <c r="AC1374" s="24">
        <v>0.0</v>
      </c>
      <c r="AD1374" s="21">
        <v>0.0</v>
      </c>
      <c r="AE1374" s="21">
        <v>0.0</v>
      </c>
      <c r="AF1374" s="25">
        <v>0.0</v>
      </c>
      <c r="AG1374" s="23">
        <v>0.0</v>
      </c>
      <c r="AH1374" s="27">
        <v>0.0</v>
      </c>
      <c r="AI1374" s="21">
        <v>0.0</v>
      </c>
      <c r="AJ1374" s="21">
        <v>0.0</v>
      </c>
    </row>
    <row r="1375" hidden="1">
      <c r="A1375" s="26"/>
      <c r="B1375" s="26"/>
      <c r="C1375" s="26"/>
      <c r="D1375" s="26"/>
      <c r="E1375" s="26"/>
      <c r="F1375" s="21">
        <v>0.0</v>
      </c>
      <c r="G1375" s="22">
        <v>0.0</v>
      </c>
      <c r="H1375" s="23"/>
      <c r="I1375" s="23">
        <v>0.1</v>
      </c>
      <c r="J1375" s="23">
        <v>0.0</v>
      </c>
      <c r="K1375" s="24">
        <v>0.0</v>
      </c>
      <c r="L1375" s="25">
        <v>0.0</v>
      </c>
      <c r="M1375" s="23">
        <v>0.0</v>
      </c>
      <c r="N1375" s="26"/>
      <c r="O1375" s="21">
        <v>0.0</v>
      </c>
      <c r="P1375" s="21">
        <v>0.0</v>
      </c>
      <c r="Q1375" s="25">
        <v>0.0</v>
      </c>
      <c r="R1375" s="23">
        <v>0.0</v>
      </c>
      <c r="S1375" s="27">
        <v>0.0</v>
      </c>
      <c r="T1375" s="21">
        <v>0.0</v>
      </c>
      <c r="U1375" s="21">
        <v>0.0</v>
      </c>
      <c r="V1375" s="25">
        <v>0.0</v>
      </c>
      <c r="W1375" s="23">
        <v>0.0</v>
      </c>
      <c r="X1375" s="23"/>
      <c r="Y1375" s="21">
        <v>0.0</v>
      </c>
      <c r="Z1375" s="21">
        <v>0.0</v>
      </c>
      <c r="AA1375" s="25">
        <v>0.0</v>
      </c>
      <c r="AB1375" s="23">
        <v>0.0</v>
      </c>
      <c r="AC1375" s="24">
        <v>0.0</v>
      </c>
      <c r="AD1375" s="21">
        <v>0.0</v>
      </c>
      <c r="AE1375" s="21">
        <v>0.0</v>
      </c>
      <c r="AF1375" s="25">
        <v>0.0</v>
      </c>
      <c r="AG1375" s="23">
        <v>0.0</v>
      </c>
      <c r="AH1375" s="27">
        <v>0.0</v>
      </c>
      <c r="AI1375" s="21">
        <v>0.0</v>
      </c>
      <c r="AJ1375" s="21">
        <v>0.0</v>
      </c>
    </row>
    <row r="1376" hidden="1">
      <c r="A1376" s="26"/>
      <c r="B1376" s="26"/>
      <c r="C1376" s="26"/>
      <c r="D1376" s="26"/>
      <c r="E1376" s="26"/>
      <c r="F1376" s="21">
        <v>0.0</v>
      </c>
      <c r="G1376" s="22">
        <v>0.0</v>
      </c>
      <c r="H1376" s="23"/>
      <c r="I1376" s="23">
        <v>0.1</v>
      </c>
      <c r="J1376" s="23">
        <v>0.0</v>
      </c>
      <c r="K1376" s="24">
        <v>0.0</v>
      </c>
      <c r="L1376" s="25">
        <v>0.0</v>
      </c>
      <c r="M1376" s="23">
        <v>0.0</v>
      </c>
      <c r="N1376" s="26"/>
      <c r="O1376" s="21">
        <v>0.0</v>
      </c>
      <c r="P1376" s="21">
        <v>0.0</v>
      </c>
      <c r="Q1376" s="25">
        <v>0.0</v>
      </c>
      <c r="R1376" s="23">
        <v>0.0</v>
      </c>
      <c r="S1376" s="27">
        <v>0.0</v>
      </c>
      <c r="T1376" s="21">
        <v>0.0</v>
      </c>
      <c r="U1376" s="21">
        <v>0.0</v>
      </c>
      <c r="V1376" s="25">
        <v>0.0</v>
      </c>
      <c r="W1376" s="23">
        <v>0.0</v>
      </c>
      <c r="X1376" s="23"/>
      <c r="Y1376" s="21">
        <v>0.0</v>
      </c>
      <c r="Z1376" s="21">
        <v>0.0</v>
      </c>
      <c r="AA1376" s="25">
        <v>0.0</v>
      </c>
      <c r="AB1376" s="23">
        <v>0.0</v>
      </c>
      <c r="AC1376" s="24">
        <v>0.0</v>
      </c>
      <c r="AD1376" s="21">
        <v>0.0</v>
      </c>
      <c r="AE1376" s="21">
        <v>0.0</v>
      </c>
      <c r="AF1376" s="25">
        <v>0.0</v>
      </c>
      <c r="AG1376" s="23">
        <v>0.0</v>
      </c>
      <c r="AH1376" s="27">
        <v>0.0</v>
      </c>
      <c r="AI1376" s="21">
        <v>0.0</v>
      </c>
      <c r="AJ1376" s="21">
        <v>0.0</v>
      </c>
    </row>
    <row r="1377" hidden="1">
      <c r="A1377" s="26"/>
      <c r="B1377" s="26"/>
      <c r="C1377" s="26"/>
      <c r="D1377" s="26"/>
      <c r="E1377" s="26"/>
      <c r="F1377" s="21">
        <v>0.0</v>
      </c>
      <c r="G1377" s="22">
        <v>0.0</v>
      </c>
      <c r="H1377" s="23"/>
      <c r="I1377" s="23">
        <v>0.1</v>
      </c>
      <c r="J1377" s="23">
        <v>0.0</v>
      </c>
      <c r="K1377" s="24">
        <v>0.0</v>
      </c>
      <c r="L1377" s="25">
        <v>0.0</v>
      </c>
      <c r="M1377" s="23">
        <v>0.0</v>
      </c>
      <c r="N1377" s="26"/>
      <c r="O1377" s="21">
        <v>0.0</v>
      </c>
      <c r="P1377" s="21">
        <v>0.0</v>
      </c>
      <c r="Q1377" s="25">
        <v>0.0</v>
      </c>
      <c r="R1377" s="23">
        <v>0.0</v>
      </c>
      <c r="S1377" s="27">
        <v>0.0</v>
      </c>
      <c r="T1377" s="21">
        <v>0.0</v>
      </c>
      <c r="U1377" s="21">
        <v>0.0</v>
      </c>
      <c r="V1377" s="25">
        <v>0.0</v>
      </c>
      <c r="W1377" s="23">
        <v>0.0</v>
      </c>
      <c r="X1377" s="23"/>
      <c r="Y1377" s="21">
        <v>0.0</v>
      </c>
      <c r="Z1377" s="21">
        <v>0.0</v>
      </c>
      <c r="AA1377" s="25">
        <v>0.0</v>
      </c>
      <c r="AB1377" s="23">
        <v>0.0</v>
      </c>
      <c r="AC1377" s="24">
        <v>0.0</v>
      </c>
      <c r="AD1377" s="21">
        <v>0.0</v>
      </c>
      <c r="AE1377" s="21">
        <v>0.0</v>
      </c>
      <c r="AF1377" s="25">
        <v>0.0</v>
      </c>
      <c r="AG1377" s="23">
        <v>0.0</v>
      </c>
      <c r="AH1377" s="27">
        <v>0.0</v>
      </c>
      <c r="AI1377" s="21">
        <v>0.0</v>
      </c>
      <c r="AJ1377" s="21">
        <v>0.0</v>
      </c>
    </row>
    <row r="1378" hidden="1">
      <c r="A1378" s="26"/>
      <c r="B1378" s="26"/>
      <c r="C1378" s="26"/>
      <c r="D1378" s="26"/>
      <c r="E1378" s="26"/>
      <c r="F1378" s="21">
        <v>0.0</v>
      </c>
      <c r="G1378" s="22">
        <v>0.0</v>
      </c>
      <c r="H1378" s="23"/>
      <c r="I1378" s="23">
        <v>0.1</v>
      </c>
      <c r="J1378" s="23">
        <v>0.0</v>
      </c>
      <c r="K1378" s="24">
        <v>0.0</v>
      </c>
      <c r="L1378" s="25">
        <v>0.0</v>
      </c>
      <c r="M1378" s="23">
        <v>0.0</v>
      </c>
      <c r="N1378" s="26"/>
      <c r="O1378" s="21">
        <v>0.0</v>
      </c>
      <c r="P1378" s="21">
        <v>0.0</v>
      </c>
      <c r="Q1378" s="25">
        <v>0.0</v>
      </c>
      <c r="R1378" s="23">
        <v>0.0</v>
      </c>
      <c r="S1378" s="27">
        <v>0.0</v>
      </c>
      <c r="T1378" s="21">
        <v>0.0</v>
      </c>
      <c r="U1378" s="21">
        <v>0.0</v>
      </c>
      <c r="V1378" s="25">
        <v>0.0</v>
      </c>
      <c r="W1378" s="23">
        <v>0.0</v>
      </c>
      <c r="X1378" s="23"/>
      <c r="Y1378" s="21">
        <v>0.0</v>
      </c>
      <c r="Z1378" s="21">
        <v>0.0</v>
      </c>
      <c r="AA1378" s="25">
        <v>0.0</v>
      </c>
      <c r="AB1378" s="23">
        <v>0.0</v>
      </c>
      <c r="AC1378" s="24">
        <v>0.0</v>
      </c>
      <c r="AD1378" s="21">
        <v>0.0</v>
      </c>
      <c r="AE1378" s="21">
        <v>0.0</v>
      </c>
      <c r="AF1378" s="25">
        <v>0.0</v>
      </c>
      <c r="AG1378" s="23">
        <v>0.0</v>
      </c>
      <c r="AH1378" s="27">
        <v>0.0</v>
      </c>
      <c r="AI1378" s="21">
        <v>0.0</v>
      </c>
      <c r="AJ1378" s="21">
        <v>0.0</v>
      </c>
    </row>
    <row r="1379" hidden="1">
      <c r="A1379" s="26"/>
      <c r="B1379" s="26"/>
      <c r="C1379" s="26"/>
      <c r="D1379" s="26"/>
      <c r="E1379" s="26"/>
      <c r="F1379" s="21">
        <v>0.0</v>
      </c>
      <c r="G1379" s="22">
        <v>0.0</v>
      </c>
      <c r="H1379" s="23"/>
      <c r="I1379" s="23">
        <v>0.1</v>
      </c>
      <c r="J1379" s="23">
        <v>0.0</v>
      </c>
      <c r="K1379" s="24">
        <v>0.0</v>
      </c>
      <c r="L1379" s="25">
        <v>0.0</v>
      </c>
      <c r="M1379" s="23">
        <v>0.0</v>
      </c>
      <c r="N1379" s="26"/>
      <c r="O1379" s="21">
        <v>0.0</v>
      </c>
      <c r="P1379" s="21">
        <v>0.0</v>
      </c>
      <c r="Q1379" s="25">
        <v>0.0</v>
      </c>
      <c r="R1379" s="23">
        <v>0.0</v>
      </c>
      <c r="S1379" s="27">
        <v>0.0</v>
      </c>
      <c r="T1379" s="21">
        <v>0.0</v>
      </c>
      <c r="U1379" s="21">
        <v>0.0</v>
      </c>
      <c r="V1379" s="25">
        <v>0.0</v>
      </c>
      <c r="W1379" s="23">
        <v>0.0</v>
      </c>
      <c r="X1379" s="23"/>
      <c r="Y1379" s="21">
        <v>0.0</v>
      </c>
      <c r="Z1379" s="21">
        <v>0.0</v>
      </c>
      <c r="AA1379" s="25">
        <v>0.0</v>
      </c>
      <c r="AB1379" s="23">
        <v>0.0</v>
      </c>
      <c r="AC1379" s="24">
        <v>0.0</v>
      </c>
      <c r="AD1379" s="21">
        <v>0.0</v>
      </c>
      <c r="AE1379" s="21">
        <v>0.0</v>
      </c>
      <c r="AF1379" s="25">
        <v>0.0</v>
      </c>
      <c r="AG1379" s="23">
        <v>0.0</v>
      </c>
      <c r="AH1379" s="27">
        <v>0.0</v>
      </c>
      <c r="AI1379" s="21">
        <v>0.0</v>
      </c>
      <c r="AJ1379" s="21">
        <v>0.0</v>
      </c>
    </row>
    <row r="1380" hidden="1">
      <c r="A1380" s="26"/>
      <c r="B1380" s="26"/>
      <c r="C1380" s="26"/>
      <c r="D1380" s="26"/>
      <c r="E1380" s="26"/>
      <c r="F1380" s="21">
        <v>0.0</v>
      </c>
      <c r="G1380" s="22">
        <v>0.0</v>
      </c>
      <c r="H1380" s="23"/>
      <c r="I1380" s="23">
        <v>0.1</v>
      </c>
      <c r="J1380" s="23">
        <v>0.0</v>
      </c>
      <c r="K1380" s="24">
        <v>0.0</v>
      </c>
      <c r="L1380" s="25">
        <v>0.0</v>
      </c>
      <c r="M1380" s="23">
        <v>0.0</v>
      </c>
      <c r="N1380" s="26"/>
      <c r="O1380" s="21">
        <v>0.0</v>
      </c>
      <c r="P1380" s="21">
        <v>0.0</v>
      </c>
      <c r="Q1380" s="25">
        <v>0.0</v>
      </c>
      <c r="R1380" s="23">
        <v>0.0</v>
      </c>
      <c r="S1380" s="27">
        <v>0.0</v>
      </c>
      <c r="T1380" s="21">
        <v>0.0</v>
      </c>
      <c r="U1380" s="21">
        <v>0.0</v>
      </c>
      <c r="V1380" s="25">
        <v>0.0</v>
      </c>
      <c r="W1380" s="23">
        <v>0.0</v>
      </c>
      <c r="X1380" s="23"/>
      <c r="Y1380" s="21">
        <v>0.0</v>
      </c>
      <c r="Z1380" s="21">
        <v>0.0</v>
      </c>
      <c r="AA1380" s="25">
        <v>0.0</v>
      </c>
      <c r="AB1380" s="23">
        <v>0.0</v>
      </c>
      <c r="AC1380" s="24">
        <v>0.0</v>
      </c>
      <c r="AD1380" s="21">
        <v>0.0</v>
      </c>
      <c r="AE1380" s="21">
        <v>0.0</v>
      </c>
      <c r="AF1380" s="25">
        <v>0.0</v>
      </c>
      <c r="AG1380" s="23">
        <v>0.0</v>
      </c>
      <c r="AH1380" s="27">
        <v>0.0</v>
      </c>
      <c r="AI1380" s="21">
        <v>0.0</v>
      </c>
      <c r="AJ1380" s="21">
        <v>0.0</v>
      </c>
    </row>
    <row r="1381" hidden="1">
      <c r="A1381" s="26"/>
      <c r="B1381" s="26"/>
      <c r="C1381" s="26"/>
      <c r="D1381" s="26"/>
      <c r="E1381" s="26"/>
      <c r="F1381" s="21">
        <v>0.0</v>
      </c>
      <c r="G1381" s="22">
        <v>0.0</v>
      </c>
      <c r="H1381" s="23"/>
      <c r="I1381" s="23">
        <v>0.1</v>
      </c>
      <c r="J1381" s="23">
        <v>0.0</v>
      </c>
      <c r="K1381" s="24">
        <v>0.0</v>
      </c>
      <c r="L1381" s="25">
        <v>0.0</v>
      </c>
      <c r="M1381" s="23">
        <v>0.0</v>
      </c>
      <c r="N1381" s="26"/>
      <c r="O1381" s="21">
        <v>0.0</v>
      </c>
      <c r="P1381" s="21">
        <v>0.0</v>
      </c>
      <c r="Q1381" s="25">
        <v>0.0</v>
      </c>
      <c r="R1381" s="23">
        <v>0.0</v>
      </c>
      <c r="S1381" s="27">
        <v>0.0</v>
      </c>
      <c r="T1381" s="21">
        <v>0.0</v>
      </c>
      <c r="U1381" s="21">
        <v>0.0</v>
      </c>
      <c r="V1381" s="25">
        <v>0.0</v>
      </c>
      <c r="W1381" s="23">
        <v>0.0</v>
      </c>
      <c r="X1381" s="23"/>
      <c r="Y1381" s="21">
        <v>0.0</v>
      </c>
      <c r="Z1381" s="21">
        <v>0.0</v>
      </c>
      <c r="AA1381" s="25">
        <v>0.0</v>
      </c>
      <c r="AB1381" s="23">
        <v>0.0</v>
      </c>
      <c r="AC1381" s="24">
        <v>0.0</v>
      </c>
      <c r="AD1381" s="21">
        <v>0.0</v>
      </c>
      <c r="AE1381" s="21">
        <v>0.0</v>
      </c>
      <c r="AF1381" s="25">
        <v>0.0</v>
      </c>
      <c r="AG1381" s="23">
        <v>0.0</v>
      </c>
      <c r="AH1381" s="27">
        <v>0.0</v>
      </c>
      <c r="AI1381" s="21">
        <v>0.0</v>
      </c>
      <c r="AJ1381" s="21">
        <v>0.0</v>
      </c>
    </row>
    <row r="1382" hidden="1">
      <c r="A1382" s="26"/>
      <c r="B1382" s="26"/>
      <c r="C1382" s="26"/>
      <c r="D1382" s="26"/>
      <c r="E1382" s="26"/>
      <c r="F1382" s="21">
        <v>0.0</v>
      </c>
      <c r="G1382" s="22">
        <v>0.0</v>
      </c>
      <c r="H1382" s="23"/>
      <c r="I1382" s="23">
        <v>0.1</v>
      </c>
      <c r="J1382" s="23">
        <v>0.0</v>
      </c>
      <c r="K1382" s="24">
        <v>0.0</v>
      </c>
      <c r="L1382" s="25">
        <v>0.0</v>
      </c>
      <c r="M1382" s="23">
        <v>0.0</v>
      </c>
      <c r="N1382" s="26"/>
      <c r="O1382" s="21">
        <v>0.0</v>
      </c>
      <c r="P1382" s="21">
        <v>0.0</v>
      </c>
      <c r="Q1382" s="25">
        <v>0.0</v>
      </c>
      <c r="R1382" s="23">
        <v>0.0</v>
      </c>
      <c r="S1382" s="27">
        <v>0.0</v>
      </c>
      <c r="T1382" s="21">
        <v>0.0</v>
      </c>
      <c r="U1382" s="21">
        <v>0.0</v>
      </c>
      <c r="V1382" s="25">
        <v>0.0</v>
      </c>
      <c r="W1382" s="23">
        <v>0.0</v>
      </c>
      <c r="X1382" s="23"/>
      <c r="Y1382" s="21">
        <v>0.0</v>
      </c>
      <c r="Z1382" s="21">
        <v>0.0</v>
      </c>
      <c r="AA1382" s="25">
        <v>0.0</v>
      </c>
      <c r="AB1382" s="23">
        <v>0.0</v>
      </c>
      <c r="AC1382" s="24">
        <v>0.0</v>
      </c>
      <c r="AD1382" s="21">
        <v>0.0</v>
      </c>
      <c r="AE1382" s="21">
        <v>0.0</v>
      </c>
      <c r="AF1382" s="25">
        <v>0.0</v>
      </c>
      <c r="AG1382" s="23">
        <v>0.0</v>
      </c>
      <c r="AH1382" s="27">
        <v>0.0</v>
      </c>
      <c r="AI1382" s="21">
        <v>0.0</v>
      </c>
      <c r="AJ1382" s="21">
        <v>0.0</v>
      </c>
    </row>
    <row r="1383" hidden="1">
      <c r="A1383" s="26"/>
      <c r="B1383" s="26"/>
      <c r="C1383" s="26"/>
      <c r="D1383" s="26"/>
      <c r="E1383" s="26"/>
      <c r="F1383" s="21">
        <v>0.0</v>
      </c>
      <c r="G1383" s="22">
        <v>0.0</v>
      </c>
      <c r="H1383" s="23"/>
      <c r="I1383" s="23">
        <v>0.1</v>
      </c>
      <c r="J1383" s="23">
        <v>0.0</v>
      </c>
      <c r="K1383" s="24">
        <v>0.0</v>
      </c>
      <c r="L1383" s="25">
        <v>0.0</v>
      </c>
      <c r="M1383" s="23">
        <v>0.0</v>
      </c>
      <c r="N1383" s="26"/>
      <c r="O1383" s="21">
        <v>0.0</v>
      </c>
      <c r="P1383" s="21">
        <v>0.0</v>
      </c>
      <c r="Q1383" s="25">
        <v>0.0</v>
      </c>
      <c r="R1383" s="23">
        <v>0.0</v>
      </c>
      <c r="S1383" s="27">
        <v>0.0</v>
      </c>
      <c r="T1383" s="21">
        <v>0.0</v>
      </c>
      <c r="U1383" s="21">
        <v>0.0</v>
      </c>
      <c r="V1383" s="25">
        <v>0.0</v>
      </c>
      <c r="W1383" s="23">
        <v>0.0</v>
      </c>
      <c r="X1383" s="23"/>
      <c r="Y1383" s="21">
        <v>0.0</v>
      </c>
      <c r="Z1383" s="21">
        <v>0.0</v>
      </c>
      <c r="AA1383" s="25">
        <v>0.0</v>
      </c>
      <c r="AB1383" s="23">
        <v>0.0</v>
      </c>
      <c r="AC1383" s="24">
        <v>0.0</v>
      </c>
      <c r="AD1383" s="21">
        <v>0.0</v>
      </c>
      <c r="AE1383" s="21">
        <v>0.0</v>
      </c>
      <c r="AF1383" s="25">
        <v>0.0</v>
      </c>
      <c r="AG1383" s="23">
        <v>0.0</v>
      </c>
      <c r="AH1383" s="27">
        <v>0.0</v>
      </c>
      <c r="AI1383" s="21">
        <v>0.0</v>
      </c>
      <c r="AJ1383" s="21">
        <v>0.0</v>
      </c>
    </row>
    <row r="1384" hidden="1">
      <c r="A1384" s="26"/>
      <c r="B1384" s="26"/>
      <c r="C1384" s="26"/>
      <c r="D1384" s="26"/>
      <c r="E1384" s="26"/>
      <c r="F1384" s="21">
        <v>0.0</v>
      </c>
      <c r="G1384" s="22">
        <v>0.0</v>
      </c>
      <c r="H1384" s="23"/>
      <c r="I1384" s="23">
        <v>0.1</v>
      </c>
      <c r="J1384" s="23">
        <v>0.0</v>
      </c>
      <c r="K1384" s="24">
        <v>0.0</v>
      </c>
      <c r="L1384" s="25">
        <v>0.0</v>
      </c>
      <c r="M1384" s="23">
        <v>0.0</v>
      </c>
      <c r="N1384" s="26"/>
      <c r="O1384" s="21">
        <v>0.0</v>
      </c>
      <c r="P1384" s="21">
        <v>0.0</v>
      </c>
      <c r="Q1384" s="25">
        <v>0.0</v>
      </c>
      <c r="R1384" s="23">
        <v>0.0</v>
      </c>
      <c r="S1384" s="27">
        <v>0.0</v>
      </c>
      <c r="T1384" s="21">
        <v>0.0</v>
      </c>
      <c r="U1384" s="21">
        <v>0.0</v>
      </c>
      <c r="V1384" s="25">
        <v>0.0</v>
      </c>
      <c r="W1384" s="23">
        <v>0.0</v>
      </c>
      <c r="X1384" s="23"/>
      <c r="Y1384" s="21">
        <v>0.0</v>
      </c>
      <c r="Z1384" s="21">
        <v>0.0</v>
      </c>
      <c r="AA1384" s="25">
        <v>0.0</v>
      </c>
      <c r="AB1384" s="23">
        <v>0.0</v>
      </c>
      <c r="AC1384" s="24">
        <v>0.0</v>
      </c>
      <c r="AD1384" s="21">
        <v>0.0</v>
      </c>
      <c r="AE1384" s="21">
        <v>0.0</v>
      </c>
      <c r="AF1384" s="25">
        <v>0.0</v>
      </c>
      <c r="AG1384" s="23">
        <v>0.0</v>
      </c>
      <c r="AH1384" s="27">
        <v>0.0</v>
      </c>
      <c r="AI1384" s="21">
        <v>0.0</v>
      </c>
      <c r="AJ1384" s="21">
        <v>0.0</v>
      </c>
    </row>
    <row r="1385" hidden="1">
      <c r="A1385" s="26"/>
      <c r="B1385" s="26"/>
      <c r="C1385" s="26"/>
      <c r="D1385" s="26"/>
      <c r="E1385" s="26"/>
      <c r="F1385" s="21">
        <v>0.0</v>
      </c>
      <c r="G1385" s="22">
        <v>0.0</v>
      </c>
      <c r="H1385" s="23"/>
      <c r="I1385" s="23">
        <v>0.1</v>
      </c>
      <c r="J1385" s="23">
        <v>0.0</v>
      </c>
      <c r="K1385" s="24">
        <v>0.0</v>
      </c>
      <c r="L1385" s="25">
        <v>0.0</v>
      </c>
      <c r="M1385" s="23">
        <v>0.0</v>
      </c>
      <c r="N1385" s="26"/>
      <c r="O1385" s="21">
        <v>0.0</v>
      </c>
      <c r="P1385" s="21">
        <v>0.0</v>
      </c>
      <c r="Q1385" s="25">
        <v>0.0</v>
      </c>
      <c r="R1385" s="23">
        <v>0.0</v>
      </c>
      <c r="S1385" s="27">
        <v>0.0</v>
      </c>
      <c r="T1385" s="21">
        <v>0.0</v>
      </c>
      <c r="U1385" s="21">
        <v>0.0</v>
      </c>
      <c r="V1385" s="25">
        <v>0.0</v>
      </c>
      <c r="W1385" s="23">
        <v>0.0</v>
      </c>
      <c r="X1385" s="23"/>
      <c r="Y1385" s="21">
        <v>0.0</v>
      </c>
      <c r="Z1385" s="21">
        <v>0.0</v>
      </c>
      <c r="AA1385" s="25">
        <v>0.0</v>
      </c>
      <c r="AB1385" s="23">
        <v>0.0</v>
      </c>
      <c r="AC1385" s="24">
        <v>0.0</v>
      </c>
      <c r="AD1385" s="21">
        <v>0.0</v>
      </c>
      <c r="AE1385" s="21">
        <v>0.0</v>
      </c>
      <c r="AF1385" s="25">
        <v>0.0</v>
      </c>
      <c r="AG1385" s="23">
        <v>0.0</v>
      </c>
      <c r="AH1385" s="27">
        <v>0.0</v>
      </c>
      <c r="AI1385" s="21">
        <v>0.0</v>
      </c>
      <c r="AJ1385" s="21">
        <v>0.0</v>
      </c>
    </row>
    <row r="1386" hidden="1">
      <c r="A1386" s="26"/>
      <c r="B1386" s="26"/>
      <c r="C1386" s="26"/>
      <c r="D1386" s="26"/>
      <c r="E1386" s="26"/>
      <c r="F1386" s="21">
        <v>0.0</v>
      </c>
      <c r="G1386" s="22">
        <v>0.0</v>
      </c>
      <c r="H1386" s="23"/>
      <c r="I1386" s="23">
        <v>0.1</v>
      </c>
      <c r="J1386" s="23">
        <v>0.0</v>
      </c>
      <c r="K1386" s="24">
        <v>0.0</v>
      </c>
      <c r="L1386" s="25">
        <v>0.0</v>
      </c>
      <c r="M1386" s="23">
        <v>0.0</v>
      </c>
      <c r="N1386" s="26"/>
      <c r="O1386" s="21">
        <v>0.0</v>
      </c>
      <c r="P1386" s="21">
        <v>0.0</v>
      </c>
      <c r="Q1386" s="25">
        <v>0.0</v>
      </c>
      <c r="R1386" s="23">
        <v>0.0</v>
      </c>
      <c r="S1386" s="27">
        <v>0.0</v>
      </c>
      <c r="T1386" s="21">
        <v>0.0</v>
      </c>
      <c r="U1386" s="21">
        <v>0.0</v>
      </c>
      <c r="V1386" s="25">
        <v>0.0</v>
      </c>
      <c r="W1386" s="23">
        <v>0.0</v>
      </c>
      <c r="X1386" s="23"/>
      <c r="Y1386" s="21">
        <v>0.0</v>
      </c>
      <c r="Z1386" s="21">
        <v>0.0</v>
      </c>
      <c r="AA1386" s="25">
        <v>0.0</v>
      </c>
      <c r="AB1386" s="23">
        <v>0.0</v>
      </c>
      <c r="AC1386" s="24">
        <v>0.0</v>
      </c>
      <c r="AD1386" s="21">
        <v>0.0</v>
      </c>
      <c r="AE1386" s="21">
        <v>0.0</v>
      </c>
      <c r="AF1386" s="25">
        <v>0.0</v>
      </c>
      <c r="AG1386" s="23">
        <v>0.0</v>
      </c>
      <c r="AH1386" s="27">
        <v>0.0</v>
      </c>
      <c r="AI1386" s="21">
        <v>0.0</v>
      </c>
      <c r="AJ1386" s="21">
        <v>0.0</v>
      </c>
    </row>
    <row r="1387" hidden="1">
      <c r="A1387" s="26"/>
      <c r="B1387" s="26"/>
      <c r="C1387" s="26"/>
      <c r="D1387" s="26"/>
      <c r="E1387" s="26"/>
      <c r="F1387" s="21">
        <v>0.0</v>
      </c>
      <c r="G1387" s="22">
        <v>0.0</v>
      </c>
      <c r="H1387" s="23"/>
      <c r="I1387" s="23">
        <v>0.1</v>
      </c>
      <c r="J1387" s="23">
        <v>0.0</v>
      </c>
      <c r="K1387" s="24">
        <v>0.0</v>
      </c>
      <c r="L1387" s="25">
        <v>0.0</v>
      </c>
      <c r="M1387" s="23">
        <v>0.0</v>
      </c>
      <c r="N1387" s="26"/>
      <c r="O1387" s="21">
        <v>0.0</v>
      </c>
      <c r="P1387" s="21">
        <v>0.0</v>
      </c>
      <c r="Q1387" s="25">
        <v>0.0</v>
      </c>
      <c r="R1387" s="23">
        <v>0.0</v>
      </c>
      <c r="S1387" s="27">
        <v>0.0</v>
      </c>
      <c r="T1387" s="21">
        <v>0.0</v>
      </c>
      <c r="U1387" s="21">
        <v>0.0</v>
      </c>
      <c r="V1387" s="25">
        <v>0.0</v>
      </c>
      <c r="W1387" s="23">
        <v>0.0</v>
      </c>
      <c r="X1387" s="23"/>
      <c r="Y1387" s="21">
        <v>0.0</v>
      </c>
      <c r="Z1387" s="21">
        <v>0.0</v>
      </c>
      <c r="AA1387" s="25">
        <v>0.0</v>
      </c>
      <c r="AB1387" s="23">
        <v>0.0</v>
      </c>
      <c r="AC1387" s="24">
        <v>0.0</v>
      </c>
      <c r="AD1387" s="21">
        <v>0.0</v>
      </c>
      <c r="AE1387" s="21">
        <v>0.0</v>
      </c>
      <c r="AF1387" s="25">
        <v>0.0</v>
      </c>
      <c r="AG1387" s="23">
        <v>0.0</v>
      </c>
      <c r="AH1387" s="27">
        <v>0.0</v>
      </c>
      <c r="AI1387" s="21">
        <v>0.0</v>
      </c>
      <c r="AJ1387" s="21">
        <v>0.0</v>
      </c>
    </row>
    <row r="1388" hidden="1">
      <c r="A1388" s="26"/>
      <c r="B1388" s="26"/>
      <c r="C1388" s="26"/>
      <c r="D1388" s="26"/>
      <c r="E1388" s="26"/>
      <c r="F1388" s="21">
        <v>0.0</v>
      </c>
      <c r="G1388" s="22">
        <v>0.0</v>
      </c>
      <c r="H1388" s="23"/>
      <c r="I1388" s="23">
        <v>0.1</v>
      </c>
      <c r="J1388" s="23">
        <v>0.0</v>
      </c>
      <c r="K1388" s="24">
        <v>0.0</v>
      </c>
      <c r="L1388" s="25">
        <v>0.0</v>
      </c>
      <c r="M1388" s="23">
        <v>0.0</v>
      </c>
      <c r="N1388" s="26"/>
      <c r="O1388" s="21">
        <v>0.0</v>
      </c>
      <c r="P1388" s="21">
        <v>0.0</v>
      </c>
      <c r="Q1388" s="25">
        <v>0.0</v>
      </c>
      <c r="R1388" s="23">
        <v>0.0</v>
      </c>
      <c r="S1388" s="27">
        <v>0.0</v>
      </c>
      <c r="T1388" s="21">
        <v>0.0</v>
      </c>
      <c r="U1388" s="21">
        <v>0.0</v>
      </c>
      <c r="V1388" s="25">
        <v>0.0</v>
      </c>
      <c r="W1388" s="23">
        <v>0.0</v>
      </c>
      <c r="X1388" s="23"/>
      <c r="Y1388" s="21">
        <v>0.0</v>
      </c>
      <c r="Z1388" s="21">
        <v>0.0</v>
      </c>
      <c r="AA1388" s="25">
        <v>0.0</v>
      </c>
      <c r="AB1388" s="23">
        <v>0.0</v>
      </c>
      <c r="AC1388" s="24">
        <v>0.0</v>
      </c>
      <c r="AD1388" s="21">
        <v>0.0</v>
      </c>
      <c r="AE1388" s="21">
        <v>0.0</v>
      </c>
      <c r="AF1388" s="25">
        <v>0.0</v>
      </c>
      <c r="AG1388" s="23">
        <v>0.0</v>
      </c>
      <c r="AH1388" s="27">
        <v>0.0</v>
      </c>
      <c r="AI1388" s="21">
        <v>0.0</v>
      </c>
      <c r="AJ1388" s="21">
        <v>0.0</v>
      </c>
    </row>
    <row r="1389" hidden="1">
      <c r="A1389" s="26"/>
      <c r="B1389" s="26"/>
      <c r="C1389" s="26"/>
      <c r="D1389" s="26"/>
      <c r="E1389" s="26"/>
      <c r="F1389" s="21">
        <v>0.0</v>
      </c>
      <c r="G1389" s="22">
        <v>0.0</v>
      </c>
      <c r="H1389" s="23"/>
      <c r="I1389" s="23">
        <v>0.1</v>
      </c>
      <c r="J1389" s="23">
        <v>0.0</v>
      </c>
      <c r="K1389" s="24">
        <v>0.0</v>
      </c>
      <c r="L1389" s="25">
        <v>0.0</v>
      </c>
      <c r="M1389" s="23">
        <v>0.0</v>
      </c>
      <c r="N1389" s="26"/>
      <c r="O1389" s="21">
        <v>0.0</v>
      </c>
      <c r="P1389" s="21">
        <v>0.0</v>
      </c>
      <c r="Q1389" s="25">
        <v>0.0</v>
      </c>
      <c r="R1389" s="23">
        <v>0.0</v>
      </c>
      <c r="S1389" s="27">
        <v>0.0</v>
      </c>
      <c r="T1389" s="21">
        <v>0.0</v>
      </c>
      <c r="U1389" s="21">
        <v>0.0</v>
      </c>
      <c r="V1389" s="25">
        <v>0.0</v>
      </c>
      <c r="W1389" s="23">
        <v>0.0</v>
      </c>
      <c r="X1389" s="23"/>
      <c r="Y1389" s="21">
        <v>0.0</v>
      </c>
      <c r="Z1389" s="21">
        <v>0.0</v>
      </c>
      <c r="AA1389" s="25">
        <v>0.0</v>
      </c>
      <c r="AB1389" s="23">
        <v>0.0</v>
      </c>
      <c r="AC1389" s="24">
        <v>0.0</v>
      </c>
      <c r="AD1389" s="21">
        <v>0.0</v>
      </c>
      <c r="AE1389" s="21">
        <v>0.0</v>
      </c>
      <c r="AF1389" s="25">
        <v>0.0</v>
      </c>
      <c r="AG1389" s="23">
        <v>0.0</v>
      </c>
      <c r="AH1389" s="27">
        <v>0.0</v>
      </c>
      <c r="AI1389" s="21">
        <v>0.0</v>
      </c>
      <c r="AJ1389" s="21">
        <v>0.0</v>
      </c>
    </row>
    <row r="1390" hidden="1">
      <c r="A1390" s="26"/>
      <c r="B1390" s="26"/>
      <c r="C1390" s="26"/>
      <c r="D1390" s="26"/>
      <c r="E1390" s="26"/>
      <c r="F1390" s="21">
        <v>0.0</v>
      </c>
      <c r="G1390" s="22">
        <v>0.0</v>
      </c>
      <c r="H1390" s="23"/>
      <c r="I1390" s="23">
        <v>0.1</v>
      </c>
      <c r="J1390" s="23">
        <v>0.0</v>
      </c>
      <c r="K1390" s="24">
        <v>0.0</v>
      </c>
      <c r="L1390" s="25">
        <v>0.0</v>
      </c>
      <c r="M1390" s="23">
        <v>0.0</v>
      </c>
      <c r="N1390" s="26"/>
      <c r="O1390" s="21">
        <v>0.0</v>
      </c>
      <c r="P1390" s="21">
        <v>0.0</v>
      </c>
      <c r="Q1390" s="25">
        <v>0.0</v>
      </c>
      <c r="R1390" s="23">
        <v>0.0</v>
      </c>
      <c r="S1390" s="27">
        <v>0.0</v>
      </c>
      <c r="T1390" s="21">
        <v>0.0</v>
      </c>
      <c r="U1390" s="21">
        <v>0.0</v>
      </c>
      <c r="V1390" s="25">
        <v>0.0</v>
      </c>
      <c r="W1390" s="23">
        <v>0.0</v>
      </c>
      <c r="X1390" s="23"/>
      <c r="Y1390" s="21">
        <v>0.0</v>
      </c>
      <c r="Z1390" s="21">
        <v>0.0</v>
      </c>
      <c r="AA1390" s="25">
        <v>0.0</v>
      </c>
      <c r="AB1390" s="23">
        <v>0.0</v>
      </c>
      <c r="AC1390" s="24">
        <v>0.0</v>
      </c>
      <c r="AD1390" s="21">
        <v>0.0</v>
      </c>
      <c r="AE1390" s="21">
        <v>0.0</v>
      </c>
      <c r="AF1390" s="25">
        <v>0.0</v>
      </c>
      <c r="AG1390" s="23">
        <v>0.0</v>
      </c>
      <c r="AH1390" s="27">
        <v>0.0</v>
      </c>
      <c r="AI1390" s="21">
        <v>0.0</v>
      </c>
      <c r="AJ1390" s="21">
        <v>0.0</v>
      </c>
    </row>
    <row r="1391" hidden="1">
      <c r="A1391" s="26"/>
      <c r="B1391" s="26"/>
      <c r="C1391" s="26"/>
      <c r="D1391" s="26"/>
      <c r="E1391" s="26"/>
      <c r="F1391" s="21">
        <v>0.0</v>
      </c>
      <c r="G1391" s="22">
        <v>0.0</v>
      </c>
      <c r="H1391" s="23"/>
      <c r="I1391" s="23">
        <v>0.1</v>
      </c>
      <c r="J1391" s="23">
        <v>0.0</v>
      </c>
      <c r="K1391" s="24">
        <v>0.0</v>
      </c>
      <c r="L1391" s="25">
        <v>0.0</v>
      </c>
      <c r="M1391" s="23">
        <v>0.0</v>
      </c>
      <c r="N1391" s="26"/>
      <c r="O1391" s="21">
        <v>0.0</v>
      </c>
      <c r="P1391" s="21">
        <v>0.0</v>
      </c>
      <c r="Q1391" s="25">
        <v>0.0</v>
      </c>
      <c r="R1391" s="23">
        <v>0.0</v>
      </c>
      <c r="S1391" s="27">
        <v>0.0</v>
      </c>
      <c r="T1391" s="21">
        <v>0.0</v>
      </c>
      <c r="U1391" s="21">
        <v>0.0</v>
      </c>
      <c r="V1391" s="25">
        <v>0.0</v>
      </c>
      <c r="W1391" s="23">
        <v>0.0</v>
      </c>
      <c r="X1391" s="23"/>
      <c r="Y1391" s="21">
        <v>0.0</v>
      </c>
      <c r="Z1391" s="21">
        <v>0.0</v>
      </c>
      <c r="AA1391" s="25">
        <v>0.0</v>
      </c>
      <c r="AB1391" s="23">
        <v>0.0</v>
      </c>
      <c r="AC1391" s="24">
        <v>0.0</v>
      </c>
      <c r="AD1391" s="21">
        <v>0.0</v>
      </c>
      <c r="AE1391" s="21">
        <v>0.0</v>
      </c>
      <c r="AF1391" s="25">
        <v>0.0</v>
      </c>
      <c r="AG1391" s="23">
        <v>0.0</v>
      </c>
      <c r="AH1391" s="27">
        <v>0.0</v>
      </c>
      <c r="AI1391" s="21">
        <v>0.0</v>
      </c>
      <c r="AJ1391" s="21">
        <v>0.0</v>
      </c>
    </row>
    <row r="1392" hidden="1">
      <c r="A1392" s="26"/>
      <c r="B1392" s="26"/>
      <c r="C1392" s="26"/>
      <c r="D1392" s="26"/>
      <c r="E1392" s="26"/>
      <c r="F1392" s="21">
        <v>0.0</v>
      </c>
      <c r="G1392" s="22">
        <v>0.0</v>
      </c>
      <c r="H1392" s="23"/>
      <c r="I1392" s="23">
        <v>0.1</v>
      </c>
      <c r="J1392" s="23">
        <v>0.0</v>
      </c>
      <c r="K1392" s="24">
        <v>0.0</v>
      </c>
      <c r="L1392" s="25">
        <v>0.0</v>
      </c>
      <c r="M1392" s="23">
        <v>0.0</v>
      </c>
      <c r="N1392" s="26"/>
      <c r="O1392" s="21">
        <v>0.0</v>
      </c>
      <c r="P1392" s="21">
        <v>0.0</v>
      </c>
      <c r="Q1392" s="25">
        <v>0.0</v>
      </c>
      <c r="R1392" s="23">
        <v>0.0</v>
      </c>
      <c r="S1392" s="27">
        <v>0.0</v>
      </c>
      <c r="T1392" s="21">
        <v>0.0</v>
      </c>
      <c r="U1392" s="21">
        <v>0.0</v>
      </c>
      <c r="V1392" s="25">
        <v>0.0</v>
      </c>
      <c r="W1392" s="23">
        <v>0.0</v>
      </c>
      <c r="X1392" s="23"/>
      <c r="Y1392" s="21">
        <v>0.0</v>
      </c>
      <c r="Z1392" s="21">
        <v>0.0</v>
      </c>
      <c r="AA1392" s="25">
        <v>0.0</v>
      </c>
      <c r="AB1392" s="23">
        <v>0.0</v>
      </c>
      <c r="AC1392" s="24">
        <v>0.0</v>
      </c>
      <c r="AD1392" s="21">
        <v>0.0</v>
      </c>
      <c r="AE1392" s="21">
        <v>0.0</v>
      </c>
      <c r="AF1392" s="25">
        <v>0.0</v>
      </c>
      <c r="AG1392" s="23">
        <v>0.0</v>
      </c>
      <c r="AH1392" s="27">
        <v>0.0</v>
      </c>
      <c r="AI1392" s="21">
        <v>0.0</v>
      </c>
      <c r="AJ1392" s="21">
        <v>0.0</v>
      </c>
    </row>
    <row r="1393" hidden="1">
      <c r="A1393" s="26"/>
      <c r="B1393" s="26"/>
      <c r="C1393" s="26"/>
      <c r="D1393" s="26"/>
      <c r="E1393" s="26"/>
      <c r="F1393" s="21">
        <v>0.0</v>
      </c>
      <c r="G1393" s="22">
        <v>0.0</v>
      </c>
      <c r="H1393" s="23"/>
      <c r="I1393" s="23">
        <v>0.1</v>
      </c>
      <c r="J1393" s="23">
        <v>0.0</v>
      </c>
      <c r="K1393" s="24">
        <v>0.0</v>
      </c>
      <c r="L1393" s="25">
        <v>0.0</v>
      </c>
      <c r="M1393" s="23">
        <v>0.0</v>
      </c>
      <c r="N1393" s="26"/>
      <c r="O1393" s="21">
        <v>0.0</v>
      </c>
      <c r="P1393" s="21">
        <v>0.0</v>
      </c>
      <c r="Q1393" s="25">
        <v>0.0</v>
      </c>
      <c r="R1393" s="23">
        <v>0.0</v>
      </c>
      <c r="S1393" s="27">
        <v>0.0</v>
      </c>
      <c r="T1393" s="21">
        <v>0.0</v>
      </c>
      <c r="U1393" s="21">
        <v>0.0</v>
      </c>
      <c r="V1393" s="25">
        <v>0.0</v>
      </c>
      <c r="W1393" s="23">
        <v>0.0</v>
      </c>
      <c r="X1393" s="23"/>
      <c r="Y1393" s="21">
        <v>0.0</v>
      </c>
      <c r="Z1393" s="21">
        <v>0.0</v>
      </c>
      <c r="AA1393" s="25">
        <v>0.0</v>
      </c>
      <c r="AB1393" s="23">
        <v>0.0</v>
      </c>
      <c r="AC1393" s="24">
        <v>0.0</v>
      </c>
      <c r="AD1393" s="21">
        <v>0.0</v>
      </c>
      <c r="AE1393" s="21">
        <v>0.0</v>
      </c>
      <c r="AF1393" s="25">
        <v>0.0</v>
      </c>
      <c r="AG1393" s="23">
        <v>0.0</v>
      </c>
      <c r="AH1393" s="27">
        <v>0.0</v>
      </c>
      <c r="AI1393" s="21">
        <v>0.0</v>
      </c>
      <c r="AJ1393" s="21">
        <v>0.0</v>
      </c>
    </row>
    <row r="1394" hidden="1">
      <c r="A1394" s="26"/>
      <c r="B1394" s="26"/>
      <c r="C1394" s="26"/>
      <c r="D1394" s="26"/>
      <c r="E1394" s="26"/>
      <c r="F1394" s="21">
        <v>0.0</v>
      </c>
      <c r="G1394" s="22">
        <v>0.0</v>
      </c>
      <c r="H1394" s="23"/>
      <c r="I1394" s="23">
        <v>0.1</v>
      </c>
      <c r="J1394" s="23">
        <v>0.0</v>
      </c>
      <c r="K1394" s="24">
        <v>0.0</v>
      </c>
      <c r="L1394" s="25">
        <v>0.0</v>
      </c>
      <c r="M1394" s="23">
        <v>0.0</v>
      </c>
      <c r="N1394" s="26"/>
      <c r="O1394" s="21">
        <v>0.0</v>
      </c>
      <c r="P1394" s="21">
        <v>0.0</v>
      </c>
      <c r="Q1394" s="25">
        <v>0.0</v>
      </c>
      <c r="R1394" s="23">
        <v>0.0</v>
      </c>
      <c r="S1394" s="27">
        <v>0.0</v>
      </c>
      <c r="T1394" s="21">
        <v>0.0</v>
      </c>
      <c r="U1394" s="21">
        <v>0.0</v>
      </c>
      <c r="V1394" s="25">
        <v>0.0</v>
      </c>
      <c r="W1394" s="23">
        <v>0.0</v>
      </c>
      <c r="X1394" s="23"/>
      <c r="Y1394" s="21">
        <v>0.0</v>
      </c>
      <c r="Z1394" s="21">
        <v>0.0</v>
      </c>
      <c r="AA1394" s="25">
        <v>0.0</v>
      </c>
      <c r="AB1394" s="23">
        <v>0.0</v>
      </c>
      <c r="AC1394" s="24">
        <v>0.0</v>
      </c>
      <c r="AD1394" s="21">
        <v>0.0</v>
      </c>
      <c r="AE1394" s="21">
        <v>0.0</v>
      </c>
      <c r="AF1394" s="25">
        <v>0.0</v>
      </c>
      <c r="AG1394" s="23">
        <v>0.0</v>
      </c>
      <c r="AH1394" s="27">
        <v>0.0</v>
      </c>
      <c r="AI1394" s="21">
        <v>0.0</v>
      </c>
      <c r="AJ1394" s="21">
        <v>0.0</v>
      </c>
    </row>
    <row r="1395" hidden="1">
      <c r="A1395" s="26"/>
      <c r="B1395" s="26"/>
      <c r="C1395" s="26"/>
      <c r="D1395" s="26"/>
      <c r="E1395" s="26"/>
      <c r="F1395" s="21">
        <v>0.0</v>
      </c>
      <c r="G1395" s="22">
        <v>0.0</v>
      </c>
      <c r="H1395" s="23"/>
      <c r="I1395" s="23">
        <v>0.1</v>
      </c>
      <c r="J1395" s="23">
        <v>0.0</v>
      </c>
      <c r="K1395" s="24">
        <v>0.0</v>
      </c>
      <c r="L1395" s="25">
        <v>0.0</v>
      </c>
      <c r="M1395" s="23">
        <v>0.0</v>
      </c>
      <c r="N1395" s="26"/>
      <c r="O1395" s="21">
        <v>0.0</v>
      </c>
      <c r="P1395" s="21">
        <v>0.0</v>
      </c>
      <c r="Q1395" s="25">
        <v>0.0</v>
      </c>
      <c r="R1395" s="23">
        <v>0.0</v>
      </c>
      <c r="S1395" s="27">
        <v>0.0</v>
      </c>
      <c r="T1395" s="21">
        <v>0.0</v>
      </c>
      <c r="U1395" s="21">
        <v>0.0</v>
      </c>
      <c r="V1395" s="25">
        <v>0.0</v>
      </c>
      <c r="W1395" s="23">
        <v>0.0</v>
      </c>
      <c r="X1395" s="23"/>
      <c r="Y1395" s="21">
        <v>0.0</v>
      </c>
      <c r="Z1395" s="21">
        <v>0.0</v>
      </c>
      <c r="AA1395" s="25">
        <v>0.0</v>
      </c>
      <c r="AB1395" s="23">
        <v>0.0</v>
      </c>
      <c r="AC1395" s="24">
        <v>0.0</v>
      </c>
      <c r="AD1395" s="21">
        <v>0.0</v>
      </c>
      <c r="AE1395" s="21">
        <v>0.0</v>
      </c>
      <c r="AF1395" s="25">
        <v>0.0</v>
      </c>
      <c r="AG1395" s="23">
        <v>0.0</v>
      </c>
      <c r="AH1395" s="27">
        <v>0.0</v>
      </c>
      <c r="AI1395" s="21">
        <v>0.0</v>
      </c>
      <c r="AJ1395" s="21">
        <v>0.0</v>
      </c>
    </row>
    <row r="1396" hidden="1">
      <c r="A1396" s="26"/>
      <c r="B1396" s="26"/>
      <c r="C1396" s="26"/>
      <c r="D1396" s="26"/>
      <c r="E1396" s="26"/>
      <c r="F1396" s="21">
        <v>0.0</v>
      </c>
      <c r="G1396" s="22">
        <v>0.0</v>
      </c>
      <c r="H1396" s="23"/>
      <c r="I1396" s="23">
        <v>0.1</v>
      </c>
      <c r="J1396" s="23">
        <v>0.0</v>
      </c>
      <c r="K1396" s="24">
        <v>0.0</v>
      </c>
      <c r="L1396" s="25">
        <v>0.0</v>
      </c>
      <c r="M1396" s="23">
        <v>0.0</v>
      </c>
      <c r="N1396" s="26"/>
      <c r="O1396" s="21">
        <v>0.0</v>
      </c>
      <c r="P1396" s="21">
        <v>0.0</v>
      </c>
      <c r="Q1396" s="25">
        <v>0.0</v>
      </c>
      <c r="R1396" s="23">
        <v>0.0</v>
      </c>
      <c r="S1396" s="27">
        <v>0.0</v>
      </c>
      <c r="T1396" s="21">
        <v>0.0</v>
      </c>
      <c r="U1396" s="21">
        <v>0.0</v>
      </c>
      <c r="V1396" s="25">
        <v>0.0</v>
      </c>
      <c r="W1396" s="23">
        <v>0.0</v>
      </c>
      <c r="X1396" s="23"/>
      <c r="Y1396" s="21">
        <v>0.0</v>
      </c>
      <c r="Z1396" s="21">
        <v>0.0</v>
      </c>
      <c r="AA1396" s="25">
        <v>0.0</v>
      </c>
      <c r="AB1396" s="23">
        <v>0.0</v>
      </c>
      <c r="AC1396" s="24">
        <v>0.0</v>
      </c>
      <c r="AD1396" s="21">
        <v>0.0</v>
      </c>
      <c r="AE1396" s="21">
        <v>0.0</v>
      </c>
      <c r="AF1396" s="25">
        <v>0.0</v>
      </c>
      <c r="AG1396" s="23">
        <v>0.0</v>
      </c>
      <c r="AH1396" s="27">
        <v>0.0</v>
      </c>
      <c r="AI1396" s="21">
        <v>0.0</v>
      </c>
      <c r="AJ1396" s="21">
        <v>0.0</v>
      </c>
    </row>
    <row r="1397">
      <c r="A1397" s="28"/>
      <c r="B1397" s="28"/>
      <c r="C1397" s="29" t="s">
        <v>22</v>
      </c>
      <c r="D1397" s="28"/>
      <c r="E1397" s="30"/>
      <c r="F1397" s="30"/>
      <c r="G1397" s="31"/>
      <c r="H1397" s="28"/>
      <c r="I1397" s="28"/>
      <c r="J1397" s="31"/>
      <c r="K1397" s="30"/>
      <c r="L1397" s="28"/>
      <c r="M1397" s="28"/>
      <c r="N1397" s="28"/>
      <c r="O1397" s="30"/>
      <c r="P1397" s="30"/>
      <c r="Q1397" s="28"/>
      <c r="R1397" s="28"/>
      <c r="S1397" s="28"/>
      <c r="T1397" s="30"/>
      <c r="U1397" s="30"/>
      <c r="V1397" s="28"/>
      <c r="W1397" s="28"/>
      <c r="X1397" s="28"/>
      <c r="Y1397" s="30"/>
      <c r="Z1397" s="30"/>
      <c r="AA1397" s="28"/>
      <c r="AB1397" s="28"/>
      <c r="AC1397" s="30"/>
      <c r="AD1397" s="30"/>
      <c r="AE1397" s="30"/>
      <c r="AF1397" s="28"/>
      <c r="AG1397" s="28"/>
      <c r="AH1397" s="28"/>
      <c r="AI1397" s="30"/>
      <c r="AJ1397" s="30"/>
    </row>
    <row r="1398">
      <c r="A1398" s="28"/>
      <c r="B1398" s="28"/>
      <c r="C1398" s="29" t="s">
        <v>23</v>
      </c>
      <c r="D1398" s="28"/>
      <c r="E1398" s="30"/>
      <c r="F1398" s="30"/>
      <c r="G1398" s="28"/>
      <c r="H1398" s="28"/>
      <c r="I1398" s="28"/>
      <c r="J1398" s="28"/>
      <c r="K1398" s="30"/>
      <c r="L1398" s="28"/>
      <c r="M1398" s="28"/>
      <c r="N1398" s="28"/>
      <c r="O1398" s="30"/>
      <c r="P1398" s="30"/>
      <c r="Q1398" s="28"/>
      <c r="R1398" s="28"/>
      <c r="S1398" s="28"/>
      <c r="T1398" s="30"/>
      <c r="U1398" s="30"/>
      <c r="V1398" s="28"/>
      <c r="W1398" s="28"/>
      <c r="X1398" s="28"/>
      <c r="Y1398" s="30"/>
      <c r="Z1398" s="30"/>
      <c r="AA1398" s="28"/>
      <c r="AB1398" s="28"/>
      <c r="AC1398" s="30"/>
      <c r="AD1398" s="30"/>
      <c r="AE1398" s="30"/>
      <c r="AF1398" s="28"/>
      <c r="AG1398" s="28"/>
      <c r="AH1398" s="28"/>
      <c r="AI1398" s="30"/>
      <c r="AJ1398" s="30"/>
    </row>
  </sheetData>
  <mergeCells count="6">
    <mergeCell ref="F1:K1"/>
    <mergeCell ref="L1:P1"/>
    <mergeCell ref="Q1:U1"/>
    <mergeCell ref="V1:Z1"/>
    <mergeCell ref="AA1:AE1"/>
    <mergeCell ref="AF1:A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32">
        <v>1.0</v>
      </c>
      <c r="D1" s="33" t="s">
        <v>24</v>
      </c>
      <c r="E1" s="34">
        <v>0.2</v>
      </c>
      <c r="F1" s="35" t="s">
        <v>0</v>
      </c>
      <c r="L1" s="36">
        <v>0.8</v>
      </c>
      <c r="M1" s="37" t="s">
        <v>1</v>
      </c>
      <c r="Q1" s="38">
        <v>0.03</v>
      </c>
      <c r="R1" s="39" t="s">
        <v>2</v>
      </c>
      <c r="V1" s="40">
        <v>0.03</v>
      </c>
      <c r="W1" s="41" t="s">
        <v>3</v>
      </c>
      <c r="AA1" s="42">
        <v>0.12</v>
      </c>
      <c r="AB1" s="43" t="s">
        <v>4</v>
      </c>
      <c r="AF1" s="44">
        <v>0.02</v>
      </c>
      <c r="AG1" s="45" t="s">
        <v>5</v>
      </c>
      <c r="AK1" s="46"/>
      <c r="AL1" s="47"/>
      <c r="AM1" s="48"/>
      <c r="AN1" s="49"/>
      <c r="AO1" s="50"/>
      <c r="AP1" s="1"/>
    </row>
    <row r="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  <c r="F2" s="51" t="s">
        <v>11</v>
      </c>
      <c r="G2" s="51" t="s">
        <v>12</v>
      </c>
      <c r="H2" s="51" t="s">
        <v>25</v>
      </c>
      <c r="I2" s="51" t="s">
        <v>26</v>
      </c>
      <c r="J2" s="51" t="s">
        <v>27</v>
      </c>
      <c r="K2" s="51" t="s">
        <v>15</v>
      </c>
      <c r="L2" s="52" t="s">
        <v>16</v>
      </c>
      <c r="M2" s="52" t="s">
        <v>17</v>
      </c>
      <c r="N2" s="52" t="s">
        <v>18</v>
      </c>
      <c r="O2" s="52" t="s">
        <v>19</v>
      </c>
      <c r="P2" s="52" t="s">
        <v>20</v>
      </c>
      <c r="Q2" s="53" t="s">
        <v>16</v>
      </c>
      <c r="R2" s="53" t="s">
        <v>17</v>
      </c>
      <c r="S2" s="53" t="s">
        <v>18</v>
      </c>
      <c r="T2" s="53" t="s">
        <v>19</v>
      </c>
      <c r="U2" s="53" t="s">
        <v>20</v>
      </c>
      <c r="V2" s="54" t="s">
        <v>16</v>
      </c>
      <c r="W2" s="54" t="s">
        <v>17</v>
      </c>
      <c r="X2" s="54" t="s">
        <v>18</v>
      </c>
      <c r="Y2" s="54" t="s">
        <v>19</v>
      </c>
      <c r="Z2" s="54" t="s">
        <v>20</v>
      </c>
      <c r="AA2" s="55" t="s">
        <v>16</v>
      </c>
      <c r="AB2" s="55" t="s">
        <v>17</v>
      </c>
      <c r="AC2" s="55" t="s">
        <v>18</v>
      </c>
      <c r="AD2" s="55" t="s">
        <v>19</v>
      </c>
      <c r="AE2" s="55" t="s">
        <v>20</v>
      </c>
      <c r="AF2" s="56" t="s">
        <v>16</v>
      </c>
      <c r="AG2" s="56" t="s">
        <v>17</v>
      </c>
      <c r="AH2" s="56" t="s">
        <v>18</v>
      </c>
      <c r="AI2" s="56" t="s">
        <v>19</v>
      </c>
      <c r="AJ2" s="56" t="s">
        <v>20</v>
      </c>
      <c r="AK2" s="52" t="s">
        <v>1</v>
      </c>
      <c r="AL2" s="53" t="s">
        <v>2</v>
      </c>
      <c r="AM2" s="54" t="s">
        <v>3</v>
      </c>
      <c r="AN2" s="55" t="s">
        <v>28</v>
      </c>
      <c r="AO2" s="56" t="s">
        <v>29</v>
      </c>
      <c r="AP2" s="27" t="s">
        <v>30</v>
      </c>
    </row>
    <row r="3">
      <c r="A3" s="27" t="s">
        <v>31</v>
      </c>
      <c r="B3" s="27" t="s">
        <v>32</v>
      </c>
      <c r="C3" s="27" t="s">
        <v>33</v>
      </c>
      <c r="D3" s="27" t="s">
        <v>34</v>
      </c>
      <c r="E3" s="57">
        <v>7230.4</v>
      </c>
      <c r="F3" s="57">
        <v>3173.03</v>
      </c>
      <c r="G3" s="58">
        <v>0.446116331</v>
      </c>
      <c r="H3" s="58"/>
      <c r="I3" s="57">
        <v>1446.08</v>
      </c>
      <c r="J3" s="58">
        <v>0.4388</v>
      </c>
      <c r="K3" s="57">
        <v>1726.61952</v>
      </c>
      <c r="L3" s="58"/>
      <c r="M3" s="57">
        <v>1423.615616</v>
      </c>
      <c r="N3" s="57">
        <v>52.9</v>
      </c>
      <c r="O3" s="57">
        <v>1370.715616</v>
      </c>
      <c r="P3" s="57">
        <v>1370.715616</v>
      </c>
      <c r="Q3" s="58"/>
      <c r="R3" s="57">
        <v>53.385585600000006</v>
      </c>
      <c r="S3" s="57"/>
      <c r="T3" s="57">
        <v>53.385585600000006</v>
      </c>
      <c r="U3" s="57">
        <v>53.385585600000006</v>
      </c>
      <c r="V3" s="58"/>
      <c r="W3" s="57">
        <v>53.385585600000006</v>
      </c>
      <c r="X3" s="57"/>
      <c r="Y3" s="57">
        <v>53.385585600000006</v>
      </c>
      <c r="Z3" s="57">
        <v>53.385585600000006</v>
      </c>
      <c r="AA3" s="58"/>
      <c r="AB3" s="57">
        <v>213.54234240000002</v>
      </c>
      <c r="AC3" s="57">
        <v>0.0</v>
      </c>
      <c r="AD3" s="57">
        <v>213.54234240000002</v>
      </c>
      <c r="AE3" s="57">
        <v>213.54234240000002</v>
      </c>
      <c r="AF3" s="58"/>
      <c r="AG3" s="57">
        <v>35.590390400000004</v>
      </c>
      <c r="AH3" s="57"/>
      <c r="AI3" s="57">
        <v>35.590390400000004</v>
      </c>
      <c r="AJ3" s="57">
        <v>35.590390400000004</v>
      </c>
      <c r="AK3" s="26">
        <f t="shared" ref="AK3:AK116" si="1">IF(ISNUMBER(L3),L3,L$1)</f>
        <v>0.8</v>
      </c>
      <c r="AL3" s="22">
        <f t="shared" ref="AL3:AL116" si="2">IF(ISNUMBER(Q3),Q3,Q$1)</f>
        <v>0.03</v>
      </c>
      <c r="AM3" s="26">
        <f t="shared" ref="AM3:AM116" si="3">IF(ISNUMBER(V3),V3,V$1)</f>
        <v>0.03</v>
      </c>
      <c r="AN3" s="22">
        <f t="shared" ref="AN3:AN116" si="4">IF(ISNUMBER(AA3),AA3,AA$1)</f>
        <v>0.12</v>
      </c>
      <c r="AO3" s="22">
        <f t="shared" ref="AO3:AO116" si="5">IF(ISNUMBER(AF3),AF3,AF$1)</f>
        <v>0.02</v>
      </c>
      <c r="AP3" s="22">
        <f t="shared" ref="AP3:AP116" si="6">AK3+AL3+AM3+AN3+AO3</f>
        <v>1</v>
      </c>
    </row>
    <row r="4">
      <c r="A4" s="27" t="s">
        <v>35</v>
      </c>
      <c r="B4" s="27" t="s">
        <v>36</v>
      </c>
      <c r="C4" s="27" t="s">
        <v>33</v>
      </c>
      <c r="D4" s="27" t="s">
        <v>37</v>
      </c>
      <c r="E4" s="57">
        <v>8274.64</v>
      </c>
      <c r="F4" s="57">
        <v>2730.64</v>
      </c>
      <c r="G4" s="58">
        <v>0.41801953921862467</v>
      </c>
      <c r="H4" s="58"/>
      <c r="I4" s="57">
        <v>1654.9279999999999</v>
      </c>
      <c r="J4" s="58">
        <v>0.33000000000000007</v>
      </c>
      <c r="K4" s="57">
        <v>1075.7032000000002</v>
      </c>
      <c r="L4" s="58"/>
      <c r="M4" s="57">
        <v>1443.22656</v>
      </c>
      <c r="N4" s="57">
        <v>728.33</v>
      </c>
      <c r="O4" s="57">
        <v>714.89656</v>
      </c>
      <c r="P4" s="57">
        <v>714.89656</v>
      </c>
      <c r="Q4" s="58"/>
      <c r="R4" s="57">
        <v>54.120996000000005</v>
      </c>
      <c r="S4" s="57"/>
      <c r="T4" s="57">
        <v>54.120996000000005</v>
      </c>
      <c r="U4" s="57">
        <v>54.120996000000005</v>
      </c>
      <c r="V4" s="58"/>
      <c r="W4" s="57">
        <v>54.120996000000005</v>
      </c>
      <c r="X4" s="57"/>
      <c r="Y4" s="57">
        <v>54.120996000000005</v>
      </c>
      <c r="Z4" s="57">
        <v>54.120996000000005</v>
      </c>
      <c r="AA4" s="58"/>
      <c r="AB4" s="57">
        <v>216.48398400000002</v>
      </c>
      <c r="AC4" s="57">
        <v>0.0</v>
      </c>
      <c r="AD4" s="57">
        <v>216.48398400000002</v>
      </c>
      <c r="AE4" s="57">
        <v>216.48398400000002</v>
      </c>
      <c r="AF4" s="58"/>
      <c r="AG4" s="57">
        <v>36.080664000000006</v>
      </c>
      <c r="AH4" s="57"/>
      <c r="AI4" s="57">
        <v>36.080664000000006</v>
      </c>
      <c r="AJ4" s="57">
        <v>36.080664000000006</v>
      </c>
      <c r="AK4" s="26">
        <f t="shared" si="1"/>
        <v>0.8</v>
      </c>
      <c r="AL4" s="22">
        <f t="shared" si="2"/>
        <v>0.03</v>
      </c>
      <c r="AM4" s="26">
        <f t="shared" si="3"/>
        <v>0.03</v>
      </c>
      <c r="AN4" s="22">
        <f t="shared" si="4"/>
        <v>0.12</v>
      </c>
      <c r="AO4" s="22">
        <f t="shared" si="5"/>
        <v>0.02</v>
      </c>
      <c r="AP4" s="22">
        <f t="shared" si="6"/>
        <v>1</v>
      </c>
    </row>
    <row r="5">
      <c r="A5" s="27" t="s">
        <v>38</v>
      </c>
      <c r="B5" s="27" t="s">
        <v>39</v>
      </c>
      <c r="C5" s="27" t="s">
        <v>40</v>
      </c>
      <c r="D5" s="27" t="s">
        <v>41</v>
      </c>
      <c r="E5" s="57">
        <v>8319.16</v>
      </c>
      <c r="F5" s="57">
        <v>2556.07</v>
      </c>
      <c r="G5" s="58">
        <v>0.3864341914327889</v>
      </c>
      <c r="H5" s="58"/>
      <c r="I5" s="57">
        <v>1663.832</v>
      </c>
      <c r="J5" s="58">
        <v>0.3073</v>
      </c>
      <c r="K5" s="57">
        <v>892.6458680000001</v>
      </c>
      <c r="L5" s="58"/>
      <c r="M5" s="57">
        <v>1240.7806944000001</v>
      </c>
      <c r="N5" s="57">
        <v>658.33</v>
      </c>
      <c r="O5" s="57">
        <v>582.4506944000001</v>
      </c>
      <c r="P5" s="57">
        <v>582.4506944000001</v>
      </c>
      <c r="Q5" s="58"/>
      <c r="R5" s="57">
        <v>46.52927604</v>
      </c>
      <c r="S5" s="57"/>
      <c r="T5" s="57">
        <v>46.52927604</v>
      </c>
      <c r="U5" s="57">
        <v>46.52927604</v>
      </c>
      <c r="V5" s="58"/>
      <c r="W5" s="57">
        <v>46.52927604</v>
      </c>
      <c r="X5" s="57"/>
      <c r="Y5" s="57">
        <v>46.52927604</v>
      </c>
      <c r="Z5" s="57">
        <v>46.52927604</v>
      </c>
      <c r="AA5" s="58"/>
      <c r="AB5" s="57">
        <v>186.11710416</v>
      </c>
      <c r="AC5" s="57">
        <v>0.0</v>
      </c>
      <c r="AD5" s="57">
        <v>186.11710416</v>
      </c>
      <c r="AE5" s="57">
        <v>186.11710416</v>
      </c>
      <c r="AF5" s="58"/>
      <c r="AG5" s="57">
        <v>31.01951736</v>
      </c>
      <c r="AH5" s="57"/>
      <c r="AI5" s="57">
        <v>31.01951736</v>
      </c>
      <c r="AJ5" s="57">
        <v>31.01951736</v>
      </c>
      <c r="AK5" s="26">
        <f t="shared" si="1"/>
        <v>0.8</v>
      </c>
      <c r="AL5" s="22">
        <f t="shared" si="2"/>
        <v>0.03</v>
      </c>
      <c r="AM5" s="26">
        <f t="shared" si="3"/>
        <v>0.03</v>
      </c>
      <c r="AN5" s="22">
        <f t="shared" si="4"/>
        <v>0.12</v>
      </c>
      <c r="AO5" s="22">
        <f t="shared" si="5"/>
        <v>0.02</v>
      </c>
      <c r="AP5" s="22">
        <f t="shared" si="6"/>
        <v>1</v>
      </c>
    </row>
    <row r="6">
      <c r="A6" s="27" t="s">
        <v>42</v>
      </c>
      <c r="B6" s="27" t="s">
        <v>43</v>
      </c>
      <c r="C6" s="27" t="s">
        <v>44</v>
      </c>
      <c r="D6" s="27" t="s">
        <v>45</v>
      </c>
      <c r="E6" s="57">
        <v>5065.02</v>
      </c>
      <c r="F6" s="57">
        <v>1792.29</v>
      </c>
      <c r="G6" s="58">
        <v>0.6617329404424859</v>
      </c>
      <c r="H6" s="58"/>
      <c r="I6" s="57">
        <v>1013.0040000000001</v>
      </c>
      <c r="J6" s="58">
        <v>0.3539</v>
      </c>
      <c r="K6" s="57">
        <v>779.5065779999998</v>
      </c>
      <c r="L6" s="58"/>
      <c r="M6" s="57">
        <v>1870.9492624</v>
      </c>
      <c r="N6" s="57">
        <v>1559.18</v>
      </c>
      <c r="O6" s="57">
        <v>311.7692623999999</v>
      </c>
      <c r="P6" s="57">
        <v>311.7692623999999</v>
      </c>
      <c r="Q6" s="58"/>
      <c r="R6" s="57">
        <v>70.16059734</v>
      </c>
      <c r="S6" s="57"/>
      <c r="T6" s="57">
        <v>70.16059734</v>
      </c>
      <c r="U6" s="57">
        <v>70.16059734</v>
      </c>
      <c r="V6" s="58"/>
      <c r="W6" s="57">
        <v>70.16059734</v>
      </c>
      <c r="X6" s="57"/>
      <c r="Y6" s="57">
        <v>70.16059734</v>
      </c>
      <c r="Z6" s="57">
        <v>70.16059734</v>
      </c>
      <c r="AA6" s="58"/>
      <c r="AB6" s="57">
        <v>280.64238936</v>
      </c>
      <c r="AC6" s="57">
        <v>0.0</v>
      </c>
      <c r="AD6" s="57">
        <v>280.64238936</v>
      </c>
      <c r="AE6" s="57">
        <v>280.64238936</v>
      </c>
      <c r="AF6" s="58"/>
      <c r="AG6" s="57">
        <v>46.77373156</v>
      </c>
      <c r="AH6" s="57"/>
      <c r="AI6" s="57">
        <v>46.77373156</v>
      </c>
      <c r="AJ6" s="57">
        <v>46.77373156</v>
      </c>
      <c r="AK6" s="26">
        <f t="shared" si="1"/>
        <v>0.8</v>
      </c>
      <c r="AL6" s="22">
        <f t="shared" si="2"/>
        <v>0.03</v>
      </c>
      <c r="AM6" s="26">
        <f t="shared" si="3"/>
        <v>0.03</v>
      </c>
      <c r="AN6" s="22">
        <f t="shared" si="4"/>
        <v>0.12</v>
      </c>
      <c r="AO6" s="22">
        <f t="shared" si="5"/>
        <v>0.02</v>
      </c>
      <c r="AP6" s="22">
        <f t="shared" si="6"/>
        <v>1</v>
      </c>
    </row>
    <row r="7">
      <c r="A7" s="27" t="s">
        <v>46</v>
      </c>
      <c r="B7" s="27" t="s">
        <v>47</v>
      </c>
      <c r="C7" s="27" t="s">
        <v>40</v>
      </c>
      <c r="D7" s="27" t="s">
        <v>48</v>
      </c>
      <c r="E7" s="57">
        <v>4959.39</v>
      </c>
      <c r="F7" s="57">
        <v>1671.1</v>
      </c>
      <c r="G7" s="58">
        <v>0.41257381048878994</v>
      </c>
      <c r="H7" s="58"/>
      <c r="I7" s="57">
        <v>991.8780000000002</v>
      </c>
      <c r="J7" s="58">
        <v>0.33699999999999997</v>
      </c>
      <c r="K7" s="57">
        <v>679.43643</v>
      </c>
      <c r="L7" s="58"/>
      <c r="M7" s="57">
        <v>843.389144</v>
      </c>
      <c r="N7" s="57">
        <v>374.8</v>
      </c>
      <c r="O7" s="57">
        <v>468.589144</v>
      </c>
      <c r="P7" s="57">
        <v>468.589144</v>
      </c>
      <c r="Q7" s="58"/>
      <c r="R7" s="57">
        <v>31.627092899999997</v>
      </c>
      <c r="S7" s="57"/>
      <c r="T7" s="57">
        <v>31.627092899999997</v>
      </c>
      <c r="U7" s="57">
        <v>31.627092899999997</v>
      </c>
      <c r="V7" s="58"/>
      <c r="W7" s="57">
        <v>31.627092899999997</v>
      </c>
      <c r="X7" s="57"/>
      <c r="Y7" s="57">
        <v>31.627092899999997</v>
      </c>
      <c r="Z7" s="57">
        <v>31.627092899999997</v>
      </c>
      <c r="AA7" s="58"/>
      <c r="AB7" s="57">
        <v>126.50837159999999</v>
      </c>
      <c r="AC7" s="57">
        <v>0.0</v>
      </c>
      <c r="AD7" s="57">
        <v>126.50837159999999</v>
      </c>
      <c r="AE7" s="57">
        <v>126.50837159999999</v>
      </c>
      <c r="AF7" s="58"/>
      <c r="AG7" s="57">
        <v>21.0847286</v>
      </c>
      <c r="AH7" s="57"/>
      <c r="AI7" s="57">
        <v>21.0847286</v>
      </c>
      <c r="AJ7" s="57">
        <v>21.0847286</v>
      </c>
      <c r="AK7" s="26">
        <f t="shared" si="1"/>
        <v>0.8</v>
      </c>
      <c r="AL7" s="22">
        <f t="shared" si="2"/>
        <v>0.03</v>
      </c>
      <c r="AM7" s="26">
        <f t="shared" si="3"/>
        <v>0.03</v>
      </c>
      <c r="AN7" s="22">
        <f t="shared" si="4"/>
        <v>0.12</v>
      </c>
      <c r="AO7" s="22">
        <f t="shared" si="5"/>
        <v>0.02</v>
      </c>
      <c r="AP7" s="22">
        <f t="shared" si="6"/>
        <v>1</v>
      </c>
    </row>
    <row r="8">
      <c r="A8" s="27" t="s">
        <v>49</v>
      </c>
      <c r="B8" s="27" t="s">
        <v>50</v>
      </c>
      <c r="C8" s="27" t="s">
        <v>33</v>
      </c>
      <c r="D8" s="27" t="s">
        <v>51</v>
      </c>
      <c r="E8" s="57">
        <v>3241.55</v>
      </c>
      <c r="F8" s="57">
        <v>1448.42</v>
      </c>
      <c r="G8" s="58">
        <v>0.45113126127932623</v>
      </c>
      <c r="H8" s="58"/>
      <c r="I8" s="57">
        <v>648.3100000000001</v>
      </c>
      <c r="J8" s="58">
        <v>0.4468</v>
      </c>
      <c r="K8" s="57">
        <v>800.01454</v>
      </c>
      <c r="L8" s="58"/>
      <c r="M8" s="57">
        <v>651.243632</v>
      </c>
      <c r="N8" s="57">
        <v>14.039999999999997</v>
      </c>
      <c r="O8" s="57">
        <v>637.2036320000001</v>
      </c>
      <c r="P8" s="57">
        <v>637.2036320000001</v>
      </c>
      <c r="Q8" s="58"/>
      <c r="R8" s="57">
        <v>24.4216362</v>
      </c>
      <c r="S8" s="57"/>
      <c r="T8" s="57">
        <v>24.4216362</v>
      </c>
      <c r="U8" s="57">
        <v>24.4216362</v>
      </c>
      <c r="V8" s="58"/>
      <c r="W8" s="57">
        <v>24.4216362</v>
      </c>
      <c r="X8" s="57"/>
      <c r="Y8" s="57">
        <v>24.4216362</v>
      </c>
      <c r="Z8" s="57">
        <v>24.4216362</v>
      </c>
      <c r="AA8" s="58"/>
      <c r="AB8" s="57">
        <v>97.6865448</v>
      </c>
      <c r="AC8" s="57">
        <v>0.0</v>
      </c>
      <c r="AD8" s="57">
        <v>97.6865448</v>
      </c>
      <c r="AE8" s="57">
        <v>97.6865448</v>
      </c>
      <c r="AF8" s="58"/>
      <c r="AG8" s="57">
        <v>16.281090799999998</v>
      </c>
      <c r="AH8" s="57"/>
      <c r="AI8" s="57">
        <v>16.281090799999998</v>
      </c>
      <c r="AJ8" s="57">
        <v>16.281090799999998</v>
      </c>
      <c r="AK8" s="26">
        <f t="shared" si="1"/>
        <v>0.8</v>
      </c>
      <c r="AL8" s="22">
        <f t="shared" si="2"/>
        <v>0.03</v>
      </c>
      <c r="AM8" s="26">
        <f t="shared" si="3"/>
        <v>0.03</v>
      </c>
      <c r="AN8" s="22">
        <f t="shared" si="4"/>
        <v>0.12</v>
      </c>
      <c r="AO8" s="22">
        <f t="shared" si="5"/>
        <v>0.02</v>
      </c>
      <c r="AP8" s="22">
        <f t="shared" si="6"/>
        <v>1</v>
      </c>
    </row>
    <row r="9">
      <c r="A9" s="27" t="s">
        <v>52</v>
      </c>
      <c r="B9" s="27" t="s">
        <v>53</v>
      </c>
      <c r="C9" s="27" t="s">
        <v>54</v>
      </c>
      <c r="D9" s="27" t="s">
        <v>55</v>
      </c>
      <c r="E9" s="57">
        <v>3323.74</v>
      </c>
      <c r="F9" s="57">
        <v>1367.15</v>
      </c>
      <c r="G9" s="58">
        <v>0.42867199660623273</v>
      </c>
      <c r="H9" s="58"/>
      <c r="I9" s="57">
        <v>664.748</v>
      </c>
      <c r="J9" s="58">
        <v>0.4113</v>
      </c>
      <c r="K9" s="57">
        <v>702.306262</v>
      </c>
      <c r="L9" s="58"/>
      <c r="M9" s="57">
        <v>608.0370096</v>
      </c>
      <c r="N9" s="57">
        <v>57.739999999999995</v>
      </c>
      <c r="O9" s="57">
        <v>550.2970096</v>
      </c>
      <c r="P9" s="57">
        <v>550.2970096</v>
      </c>
      <c r="Q9" s="58"/>
      <c r="R9" s="57">
        <v>22.80138786</v>
      </c>
      <c r="S9" s="57"/>
      <c r="T9" s="57">
        <v>22.80138786</v>
      </c>
      <c r="U9" s="57">
        <v>22.80138786</v>
      </c>
      <c r="V9" s="58"/>
      <c r="W9" s="57">
        <v>22.80138786</v>
      </c>
      <c r="X9" s="57"/>
      <c r="Y9" s="57">
        <v>22.80138786</v>
      </c>
      <c r="Z9" s="57">
        <v>22.80138786</v>
      </c>
      <c r="AA9" s="58"/>
      <c r="AB9" s="57">
        <v>91.20555144</v>
      </c>
      <c r="AC9" s="57">
        <v>0.0</v>
      </c>
      <c r="AD9" s="57">
        <v>91.20555144</v>
      </c>
      <c r="AE9" s="57">
        <v>91.20555144</v>
      </c>
      <c r="AF9" s="58"/>
      <c r="AG9" s="57">
        <v>15.200925239999998</v>
      </c>
      <c r="AH9" s="57"/>
      <c r="AI9" s="57">
        <v>15.200925239999998</v>
      </c>
      <c r="AJ9" s="57">
        <v>15.200925239999998</v>
      </c>
      <c r="AK9" s="26">
        <f t="shared" si="1"/>
        <v>0.8</v>
      </c>
      <c r="AL9" s="22">
        <f t="shared" si="2"/>
        <v>0.03</v>
      </c>
      <c r="AM9" s="26">
        <f t="shared" si="3"/>
        <v>0.03</v>
      </c>
      <c r="AN9" s="22">
        <f t="shared" si="4"/>
        <v>0.12</v>
      </c>
      <c r="AO9" s="22">
        <f t="shared" si="5"/>
        <v>0.02</v>
      </c>
      <c r="AP9" s="22">
        <f t="shared" si="6"/>
        <v>1</v>
      </c>
    </row>
    <row r="10">
      <c r="A10" s="27" t="s">
        <v>56</v>
      </c>
      <c r="B10" s="27" t="s">
        <v>57</v>
      </c>
      <c r="C10" s="27" t="s">
        <v>44</v>
      </c>
      <c r="D10" s="27" t="s">
        <v>58</v>
      </c>
      <c r="E10" s="57">
        <v>3393.81</v>
      </c>
      <c r="F10" s="57">
        <v>1287.0</v>
      </c>
      <c r="G10" s="58">
        <v>0.6011717662450167</v>
      </c>
      <c r="H10" s="58"/>
      <c r="I10" s="57">
        <v>678.7620000000001</v>
      </c>
      <c r="J10" s="58">
        <v>0.3792</v>
      </c>
      <c r="K10" s="57">
        <v>608.170752</v>
      </c>
      <c r="L10" s="58"/>
      <c r="M10" s="57">
        <v>1089.2006016</v>
      </c>
      <c r="N10" s="57">
        <v>753.33</v>
      </c>
      <c r="O10" s="57">
        <v>335.8706016</v>
      </c>
      <c r="P10" s="57">
        <v>335.8706016</v>
      </c>
      <c r="Q10" s="58"/>
      <c r="R10" s="57">
        <v>40.84502256</v>
      </c>
      <c r="S10" s="57"/>
      <c r="T10" s="57">
        <v>40.84502256</v>
      </c>
      <c r="U10" s="57">
        <v>40.84502256</v>
      </c>
      <c r="V10" s="58"/>
      <c r="W10" s="57">
        <v>40.84502256</v>
      </c>
      <c r="X10" s="57"/>
      <c r="Y10" s="57">
        <v>40.84502256</v>
      </c>
      <c r="Z10" s="57">
        <v>40.84502256</v>
      </c>
      <c r="AA10" s="58"/>
      <c r="AB10" s="57">
        <v>163.38009024</v>
      </c>
      <c r="AC10" s="57">
        <v>0.0</v>
      </c>
      <c r="AD10" s="57">
        <v>163.38009024</v>
      </c>
      <c r="AE10" s="57">
        <v>163.38009024</v>
      </c>
      <c r="AF10" s="58"/>
      <c r="AG10" s="57">
        <v>27.230015039999998</v>
      </c>
      <c r="AH10" s="57"/>
      <c r="AI10" s="57">
        <v>27.230015039999998</v>
      </c>
      <c r="AJ10" s="57">
        <v>27.230015039999998</v>
      </c>
      <c r="AK10" s="26">
        <f t="shared" si="1"/>
        <v>0.8</v>
      </c>
      <c r="AL10" s="22">
        <f t="shared" si="2"/>
        <v>0.03</v>
      </c>
      <c r="AM10" s="26">
        <f t="shared" si="3"/>
        <v>0.03</v>
      </c>
      <c r="AN10" s="22">
        <f t="shared" si="4"/>
        <v>0.12</v>
      </c>
      <c r="AO10" s="22">
        <f t="shared" si="5"/>
        <v>0.02</v>
      </c>
      <c r="AP10" s="22">
        <f t="shared" si="6"/>
        <v>1</v>
      </c>
    </row>
    <row r="11">
      <c r="A11" s="27" t="s">
        <v>59</v>
      </c>
      <c r="B11" s="27" t="s">
        <v>60</v>
      </c>
      <c r="C11" s="27" t="s">
        <v>54</v>
      </c>
      <c r="D11" s="27" t="s">
        <v>61</v>
      </c>
      <c r="E11" s="57">
        <v>3595.52</v>
      </c>
      <c r="F11" s="57">
        <v>1251.12</v>
      </c>
      <c r="G11" s="58">
        <v>0.39123992079031683</v>
      </c>
      <c r="H11" s="58"/>
      <c r="I11" s="57">
        <v>719.104</v>
      </c>
      <c r="J11" s="58">
        <v>0.348</v>
      </c>
      <c r="K11" s="57">
        <v>532.1369599999999</v>
      </c>
      <c r="L11" s="58"/>
      <c r="M11" s="57">
        <v>550.085568</v>
      </c>
      <c r="N11" s="57">
        <v>155.47</v>
      </c>
      <c r="O11" s="57">
        <v>394.61556799999994</v>
      </c>
      <c r="P11" s="57">
        <v>394.61556799999994</v>
      </c>
      <c r="Q11" s="58"/>
      <c r="R11" s="57">
        <v>20.6282088</v>
      </c>
      <c r="S11" s="57"/>
      <c r="T11" s="57">
        <v>20.6282088</v>
      </c>
      <c r="U11" s="57">
        <v>20.6282088</v>
      </c>
      <c r="V11" s="58"/>
      <c r="W11" s="57">
        <v>20.6282088</v>
      </c>
      <c r="X11" s="57"/>
      <c r="Y11" s="57">
        <v>20.6282088</v>
      </c>
      <c r="Z11" s="57">
        <v>20.6282088</v>
      </c>
      <c r="AA11" s="58"/>
      <c r="AB11" s="57">
        <v>82.5128352</v>
      </c>
      <c r="AC11" s="57">
        <v>0.0</v>
      </c>
      <c r="AD11" s="57">
        <v>82.5128352</v>
      </c>
      <c r="AE11" s="57">
        <v>82.5128352</v>
      </c>
      <c r="AF11" s="58"/>
      <c r="AG11" s="57">
        <v>13.752139199999998</v>
      </c>
      <c r="AH11" s="57"/>
      <c r="AI11" s="57">
        <v>13.752139199999998</v>
      </c>
      <c r="AJ11" s="57">
        <v>13.752139199999998</v>
      </c>
      <c r="AK11" s="26">
        <f t="shared" si="1"/>
        <v>0.8</v>
      </c>
      <c r="AL11" s="22">
        <f t="shared" si="2"/>
        <v>0.03</v>
      </c>
      <c r="AM11" s="26">
        <f t="shared" si="3"/>
        <v>0.03</v>
      </c>
      <c r="AN11" s="22">
        <f t="shared" si="4"/>
        <v>0.12</v>
      </c>
      <c r="AO11" s="22">
        <f t="shared" si="5"/>
        <v>0.02</v>
      </c>
      <c r="AP11" s="22">
        <f t="shared" si="6"/>
        <v>1</v>
      </c>
    </row>
    <row r="12">
      <c r="A12" s="27" t="s">
        <v>62</v>
      </c>
      <c r="B12" s="27" t="s">
        <v>63</v>
      </c>
      <c r="C12" s="27" t="s">
        <v>40</v>
      </c>
      <c r="D12" s="27" t="s">
        <v>64</v>
      </c>
      <c r="E12" s="57">
        <v>2941.09</v>
      </c>
      <c r="F12" s="57">
        <v>1219.19</v>
      </c>
      <c r="G12" s="58">
        <v>0.4145</v>
      </c>
      <c r="H12" s="58"/>
      <c r="I12" s="57">
        <v>588.2180000000001</v>
      </c>
      <c r="J12" s="58">
        <v>0.4145</v>
      </c>
      <c r="K12" s="57">
        <v>630.863805</v>
      </c>
      <c r="L12" s="58"/>
      <c r="M12" s="57">
        <v>504.691044</v>
      </c>
      <c r="N12" s="57">
        <v>0.0</v>
      </c>
      <c r="O12" s="57">
        <v>504.691044</v>
      </c>
      <c r="P12" s="57">
        <v>504.691044</v>
      </c>
      <c r="Q12" s="58"/>
      <c r="R12" s="57">
        <v>18.925914149999997</v>
      </c>
      <c r="S12" s="57"/>
      <c r="T12" s="57">
        <v>18.925914149999997</v>
      </c>
      <c r="U12" s="57">
        <v>18.925914149999997</v>
      </c>
      <c r="V12" s="58"/>
      <c r="W12" s="57">
        <v>18.925914149999997</v>
      </c>
      <c r="X12" s="57"/>
      <c r="Y12" s="57">
        <v>18.925914149999997</v>
      </c>
      <c r="Z12" s="57">
        <v>18.925914149999997</v>
      </c>
      <c r="AA12" s="58"/>
      <c r="AB12" s="57">
        <v>75.70365659999999</v>
      </c>
      <c r="AC12" s="57">
        <v>0.0</v>
      </c>
      <c r="AD12" s="57">
        <v>75.70365659999999</v>
      </c>
      <c r="AE12" s="57">
        <v>75.70365659999999</v>
      </c>
      <c r="AF12" s="58"/>
      <c r="AG12" s="57">
        <v>12.617276099999998</v>
      </c>
      <c r="AH12" s="57"/>
      <c r="AI12" s="57">
        <v>12.617276099999998</v>
      </c>
      <c r="AJ12" s="57">
        <v>12.617276099999998</v>
      </c>
      <c r="AK12" s="26">
        <f t="shared" si="1"/>
        <v>0.8</v>
      </c>
      <c r="AL12" s="22">
        <f t="shared" si="2"/>
        <v>0.03</v>
      </c>
      <c r="AM12" s="26">
        <f t="shared" si="3"/>
        <v>0.03</v>
      </c>
      <c r="AN12" s="22">
        <f t="shared" si="4"/>
        <v>0.12</v>
      </c>
      <c r="AO12" s="22">
        <f t="shared" si="5"/>
        <v>0.02</v>
      </c>
      <c r="AP12" s="22">
        <f t="shared" si="6"/>
        <v>1</v>
      </c>
    </row>
    <row r="13">
      <c r="A13" s="27" t="s">
        <v>65</v>
      </c>
      <c r="B13" s="27" t="s">
        <v>66</v>
      </c>
      <c r="C13" s="27" t="s">
        <v>40</v>
      </c>
      <c r="D13" s="27" t="s">
        <v>67</v>
      </c>
      <c r="E13" s="57">
        <v>3073.59</v>
      </c>
      <c r="F13" s="57">
        <v>1206.98</v>
      </c>
      <c r="G13" s="58">
        <v>0.3927</v>
      </c>
      <c r="H13" s="58"/>
      <c r="I13" s="57">
        <v>614.7180000000001</v>
      </c>
      <c r="J13" s="58">
        <v>0.3927</v>
      </c>
      <c r="K13" s="57">
        <v>592.2807929999999</v>
      </c>
      <c r="L13" s="58"/>
      <c r="M13" s="57">
        <v>473.82463440000004</v>
      </c>
      <c r="N13" s="57">
        <v>0.0</v>
      </c>
      <c r="O13" s="57">
        <v>473.82463440000004</v>
      </c>
      <c r="P13" s="57">
        <v>473.82463440000004</v>
      </c>
      <c r="Q13" s="58"/>
      <c r="R13" s="57">
        <v>17.76842379</v>
      </c>
      <c r="S13" s="57"/>
      <c r="T13" s="57">
        <v>17.76842379</v>
      </c>
      <c r="U13" s="57">
        <v>17.76842379</v>
      </c>
      <c r="V13" s="58"/>
      <c r="W13" s="57">
        <v>17.76842379</v>
      </c>
      <c r="X13" s="57"/>
      <c r="Y13" s="57">
        <v>17.76842379</v>
      </c>
      <c r="Z13" s="57">
        <v>17.76842379</v>
      </c>
      <c r="AA13" s="58"/>
      <c r="AB13" s="57">
        <v>71.07369516</v>
      </c>
      <c r="AC13" s="57">
        <v>0.0</v>
      </c>
      <c r="AD13" s="57">
        <v>71.07369516</v>
      </c>
      <c r="AE13" s="57">
        <v>71.07369516</v>
      </c>
      <c r="AF13" s="58"/>
      <c r="AG13" s="57">
        <v>11.845615859999999</v>
      </c>
      <c r="AH13" s="57"/>
      <c r="AI13" s="57">
        <v>11.845615859999999</v>
      </c>
      <c r="AJ13" s="57">
        <v>11.845615859999999</v>
      </c>
      <c r="AK13" s="26">
        <f t="shared" si="1"/>
        <v>0.8</v>
      </c>
      <c r="AL13" s="22">
        <f t="shared" si="2"/>
        <v>0.03</v>
      </c>
      <c r="AM13" s="26">
        <f t="shared" si="3"/>
        <v>0.03</v>
      </c>
      <c r="AN13" s="22">
        <f t="shared" si="4"/>
        <v>0.12</v>
      </c>
      <c r="AO13" s="22">
        <f t="shared" si="5"/>
        <v>0.02</v>
      </c>
      <c r="AP13" s="22">
        <f t="shared" si="6"/>
        <v>1</v>
      </c>
    </row>
    <row r="14">
      <c r="A14" s="27" t="s">
        <v>68</v>
      </c>
      <c r="B14" s="27" t="s">
        <v>69</v>
      </c>
      <c r="C14" s="27" t="s">
        <v>33</v>
      </c>
      <c r="D14" s="27" t="s">
        <v>70</v>
      </c>
      <c r="E14" s="57">
        <v>2428.03</v>
      </c>
      <c r="F14" s="57">
        <v>1169.84</v>
      </c>
      <c r="G14" s="58">
        <v>0.48570439986326364</v>
      </c>
      <c r="H14" s="58"/>
      <c r="I14" s="57">
        <v>485.60600000000005</v>
      </c>
      <c r="J14" s="58">
        <v>0.4818</v>
      </c>
      <c r="K14" s="57">
        <v>684.2188540000001</v>
      </c>
      <c r="L14" s="58"/>
      <c r="M14" s="57">
        <v>554.9590832</v>
      </c>
      <c r="N14" s="57">
        <v>9.48</v>
      </c>
      <c r="O14" s="57">
        <v>545.4790832</v>
      </c>
      <c r="P14" s="57">
        <v>545.4790832</v>
      </c>
      <c r="Q14" s="58"/>
      <c r="R14" s="57">
        <v>20.81096562</v>
      </c>
      <c r="S14" s="57"/>
      <c r="T14" s="57">
        <v>20.81096562</v>
      </c>
      <c r="U14" s="57">
        <v>20.81096562</v>
      </c>
      <c r="V14" s="58"/>
      <c r="W14" s="57">
        <v>20.81096562</v>
      </c>
      <c r="X14" s="57"/>
      <c r="Y14" s="57">
        <v>20.81096562</v>
      </c>
      <c r="Z14" s="57">
        <v>20.81096562</v>
      </c>
      <c r="AA14" s="58"/>
      <c r="AB14" s="57">
        <v>83.24386248</v>
      </c>
      <c r="AC14" s="57">
        <v>0.0</v>
      </c>
      <c r="AD14" s="57">
        <v>83.24386248</v>
      </c>
      <c r="AE14" s="57">
        <v>83.24386248</v>
      </c>
      <c r="AF14" s="58"/>
      <c r="AG14" s="57">
        <v>13.873977080000001</v>
      </c>
      <c r="AH14" s="57"/>
      <c r="AI14" s="57">
        <v>13.873977080000001</v>
      </c>
      <c r="AJ14" s="57">
        <v>13.873977080000001</v>
      </c>
      <c r="AK14" s="26">
        <f t="shared" si="1"/>
        <v>0.8</v>
      </c>
      <c r="AL14" s="22">
        <f t="shared" si="2"/>
        <v>0.03</v>
      </c>
      <c r="AM14" s="26">
        <f t="shared" si="3"/>
        <v>0.03</v>
      </c>
      <c r="AN14" s="22">
        <f t="shared" si="4"/>
        <v>0.12</v>
      </c>
      <c r="AO14" s="22">
        <f t="shared" si="5"/>
        <v>0.02</v>
      </c>
      <c r="AP14" s="22">
        <f t="shared" si="6"/>
        <v>1</v>
      </c>
    </row>
    <row r="15">
      <c r="A15" s="27" t="s">
        <v>71</v>
      </c>
      <c r="B15" s="27" t="s">
        <v>72</v>
      </c>
      <c r="C15" s="27" t="s">
        <v>40</v>
      </c>
      <c r="D15" s="27" t="s">
        <v>73</v>
      </c>
      <c r="E15" s="57">
        <v>4722.42</v>
      </c>
      <c r="F15" s="57">
        <v>1148.19</v>
      </c>
      <c r="G15" s="58">
        <v>0.33928585386306176</v>
      </c>
      <c r="H15" s="58"/>
      <c r="I15" s="57">
        <v>944.484</v>
      </c>
      <c r="J15" s="58">
        <v>0.24310000000000004</v>
      </c>
      <c r="K15" s="57">
        <v>203.5363020000001</v>
      </c>
      <c r="L15" s="58"/>
      <c r="M15" s="57">
        <v>526.2130416000001</v>
      </c>
      <c r="N15" s="57">
        <v>454.23</v>
      </c>
      <c r="O15" s="57">
        <v>71.98304160000009</v>
      </c>
      <c r="P15" s="57">
        <v>71.98304160000009</v>
      </c>
      <c r="Q15" s="58"/>
      <c r="R15" s="57">
        <v>19.73298906</v>
      </c>
      <c r="S15" s="57"/>
      <c r="T15" s="57">
        <v>19.73298906</v>
      </c>
      <c r="U15" s="57">
        <v>19.73298906</v>
      </c>
      <c r="V15" s="58"/>
      <c r="W15" s="57">
        <v>19.73298906</v>
      </c>
      <c r="X15" s="57"/>
      <c r="Y15" s="57">
        <v>19.73298906</v>
      </c>
      <c r="Z15" s="57">
        <v>19.73298906</v>
      </c>
      <c r="AA15" s="58"/>
      <c r="AB15" s="57">
        <v>78.93195624</v>
      </c>
      <c r="AC15" s="57">
        <v>0.0</v>
      </c>
      <c r="AD15" s="57">
        <v>78.93195624</v>
      </c>
      <c r="AE15" s="57">
        <v>78.93195624</v>
      </c>
      <c r="AF15" s="58"/>
      <c r="AG15" s="57">
        <v>13.155326040000002</v>
      </c>
      <c r="AH15" s="57"/>
      <c r="AI15" s="57">
        <v>13.155326040000002</v>
      </c>
      <c r="AJ15" s="57">
        <v>13.155326040000002</v>
      </c>
      <c r="AK15" s="26">
        <f t="shared" si="1"/>
        <v>0.8</v>
      </c>
      <c r="AL15" s="22">
        <f t="shared" si="2"/>
        <v>0.03</v>
      </c>
      <c r="AM15" s="26">
        <f t="shared" si="3"/>
        <v>0.03</v>
      </c>
      <c r="AN15" s="22">
        <f t="shared" si="4"/>
        <v>0.12</v>
      </c>
      <c r="AO15" s="22">
        <f t="shared" si="5"/>
        <v>0.02</v>
      </c>
      <c r="AP15" s="22">
        <f t="shared" si="6"/>
        <v>1</v>
      </c>
    </row>
    <row r="16">
      <c r="A16" s="27" t="s">
        <v>74</v>
      </c>
      <c r="B16" s="27" t="s">
        <v>75</v>
      </c>
      <c r="C16" s="27" t="s">
        <v>44</v>
      </c>
      <c r="D16" s="27" t="s">
        <v>76</v>
      </c>
      <c r="E16" s="57">
        <v>1567.51</v>
      </c>
      <c r="F16" s="57">
        <v>1048.11</v>
      </c>
      <c r="G16" s="58">
        <v>0.6686</v>
      </c>
      <c r="H16" s="58"/>
      <c r="I16" s="57">
        <v>313.502</v>
      </c>
      <c r="J16" s="58">
        <v>0.6686</v>
      </c>
      <c r="K16" s="57">
        <v>734.5351860000001</v>
      </c>
      <c r="L16" s="58"/>
      <c r="M16" s="57">
        <v>587.6281488</v>
      </c>
      <c r="N16" s="57">
        <v>0.0</v>
      </c>
      <c r="O16" s="57">
        <v>587.6281488</v>
      </c>
      <c r="P16" s="57">
        <v>587.6281488</v>
      </c>
      <c r="Q16" s="58"/>
      <c r="R16" s="57">
        <v>22.03605558</v>
      </c>
      <c r="S16" s="57"/>
      <c r="T16" s="57">
        <v>22.03605558</v>
      </c>
      <c r="U16" s="57">
        <v>22.03605558</v>
      </c>
      <c r="V16" s="58"/>
      <c r="W16" s="57">
        <v>22.03605558</v>
      </c>
      <c r="X16" s="57"/>
      <c r="Y16" s="57">
        <v>22.03605558</v>
      </c>
      <c r="Z16" s="57">
        <v>22.03605558</v>
      </c>
      <c r="AA16" s="58"/>
      <c r="AB16" s="57">
        <v>88.14422232</v>
      </c>
      <c r="AC16" s="57">
        <v>0.0</v>
      </c>
      <c r="AD16" s="57">
        <v>88.14422232</v>
      </c>
      <c r="AE16" s="57">
        <v>88.14422232</v>
      </c>
      <c r="AF16" s="58"/>
      <c r="AG16" s="57">
        <v>14.690703719999998</v>
      </c>
      <c r="AH16" s="57"/>
      <c r="AI16" s="57">
        <v>14.690703719999998</v>
      </c>
      <c r="AJ16" s="57">
        <v>14.690703719999998</v>
      </c>
      <c r="AK16" s="26">
        <f t="shared" si="1"/>
        <v>0.8</v>
      </c>
      <c r="AL16" s="22">
        <f t="shared" si="2"/>
        <v>0.03</v>
      </c>
      <c r="AM16" s="26">
        <f t="shared" si="3"/>
        <v>0.03</v>
      </c>
      <c r="AN16" s="22">
        <f t="shared" si="4"/>
        <v>0.12</v>
      </c>
      <c r="AO16" s="22">
        <f t="shared" si="5"/>
        <v>0.02</v>
      </c>
      <c r="AP16" s="22">
        <f t="shared" si="6"/>
        <v>1</v>
      </c>
    </row>
    <row r="17">
      <c r="A17" s="27" t="s">
        <v>77</v>
      </c>
      <c r="B17" s="27" t="s">
        <v>78</v>
      </c>
      <c r="C17" s="27" t="s">
        <v>33</v>
      </c>
      <c r="D17" s="27" t="s">
        <v>79</v>
      </c>
      <c r="E17" s="57">
        <v>2385.38</v>
      </c>
      <c r="F17" s="57">
        <v>978.54</v>
      </c>
      <c r="G17" s="58">
        <v>0.4464038752735413</v>
      </c>
      <c r="H17" s="58"/>
      <c r="I17" s="57">
        <v>477.076</v>
      </c>
      <c r="J17" s="58">
        <v>0.4102</v>
      </c>
      <c r="K17" s="57">
        <v>501.406876</v>
      </c>
      <c r="L17" s="58"/>
      <c r="M17" s="57">
        <v>470.21350079999996</v>
      </c>
      <c r="N17" s="57">
        <v>86.36</v>
      </c>
      <c r="O17" s="57">
        <v>383.85350079999995</v>
      </c>
      <c r="P17" s="57">
        <v>383.85350079999995</v>
      </c>
      <c r="Q17" s="58"/>
      <c r="R17" s="57">
        <v>17.63300628</v>
      </c>
      <c r="S17" s="57"/>
      <c r="T17" s="57">
        <v>17.63300628</v>
      </c>
      <c r="U17" s="57">
        <v>17.63300628</v>
      </c>
      <c r="V17" s="58"/>
      <c r="W17" s="57">
        <v>17.63300628</v>
      </c>
      <c r="X17" s="57"/>
      <c r="Y17" s="57">
        <v>17.63300628</v>
      </c>
      <c r="Z17" s="57">
        <v>17.63300628</v>
      </c>
      <c r="AA17" s="58"/>
      <c r="AB17" s="57">
        <v>70.53202512</v>
      </c>
      <c r="AC17" s="57">
        <v>0.0</v>
      </c>
      <c r="AD17" s="57">
        <v>70.53202512</v>
      </c>
      <c r="AE17" s="57">
        <v>70.53202512</v>
      </c>
      <c r="AF17" s="58"/>
      <c r="AG17" s="57">
        <v>11.75533752</v>
      </c>
      <c r="AH17" s="57"/>
      <c r="AI17" s="57">
        <v>11.75533752</v>
      </c>
      <c r="AJ17" s="57">
        <v>11.75533752</v>
      </c>
      <c r="AK17" s="26">
        <f t="shared" si="1"/>
        <v>0.8</v>
      </c>
      <c r="AL17" s="22">
        <f t="shared" si="2"/>
        <v>0.03</v>
      </c>
      <c r="AM17" s="26">
        <f t="shared" si="3"/>
        <v>0.03</v>
      </c>
      <c r="AN17" s="22">
        <f t="shared" si="4"/>
        <v>0.12</v>
      </c>
      <c r="AO17" s="22">
        <f t="shared" si="5"/>
        <v>0.02</v>
      </c>
      <c r="AP17" s="22">
        <f t="shared" si="6"/>
        <v>1</v>
      </c>
    </row>
    <row r="18">
      <c r="A18" s="27" t="s">
        <v>80</v>
      </c>
      <c r="B18" s="27" t="s">
        <v>81</v>
      </c>
      <c r="C18" s="27" t="s">
        <v>40</v>
      </c>
      <c r="D18" s="27" t="s">
        <v>82</v>
      </c>
      <c r="E18" s="57">
        <v>4960.66</v>
      </c>
      <c r="F18" s="57">
        <v>926.73</v>
      </c>
      <c r="G18" s="58">
        <v>0.3199899384356114</v>
      </c>
      <c r="H18" s="58"/>
      <c r="I18" s="57">
        <v>992.1320000000001</v>
      </c>
      <c r="J18" s="58">
        <v>0.18680000000000002</v>
      </c>
      <c r="K18" s="57">
        <v>-65.48071199999987</v>
      </c>
      <c r="L18" s="58"/>
      <c r="M18" s="57">
        <v>476.1834304000001</v>
      </c>
      <c r="N18" s="57">
        <v>660.7099999999999</v>
      </c>
      <c r="O18" s="57">
        <v>-184.52656959999985</v>
      </c>
      <c r="P18" s="57">
        <v>-184.52656959999985</v>
      </c>
      <c r="Q18" s="58"/>
      <c r="R18" s="57">
        <v>17.856878639999998</v>
      </c>
      <c r="S18" s="57"/>
      <c r="T18" s="57">
        <v>17.856878639999998</v>
      </c>
      <c r="U18" s="57">
        <v>17.856878639999998</v>
      </c>
      <c r="V18" s="58"/>
      <c r="W18" s="57">
        <v>17.856878639999998</v>
      </c>
      <c r="X18" s="57"/>
      <c r="Y18" s="57">
        <v>17.856878639999998</v>
      </c>
      <c r="Z18" s="57">
        <v>17.856878639999998</v>
      </c>
      <c r="AA18" s="58"/>
      <c r="AB18" s="57">
        <v>71.42751455999999</v>
      </c>
      <c r="AC18" s="57">
        <v>0.0</v>
      </c>
      <c r="AD18" s="57">
        <v>71.42751455999999</v>
      </c>
      <c r="AE18" s="57">
        <v>71.42751455999999</v>
      </c>
      <c r="AF18" s="58"/>
      <c r="AG18" s="57">
        <v>11.904585760000002</v>
      </c>
      <c r="AH18" s="57"/>
      <c r="AI18" s="57">
        <v>11.904585760000002</v>
      </c>
      <c r="AJ18" s="57">
        <v>11.904585760000002</v>
      </c>
      <c r="AK18" s="26">
        <f t="shared" si="1"/>
        <v>0.8</v>
      </c>
      <c r="AL18" s="22">
        <f t="shared" si="2"/>
        <v>0.03</v>
      </c>
      <c r="AM18" s="26">
        <f t="shared" si="3"/>
        <v>0.03</v>
      </c>
      <c r="AN18" s="22">
        <f t="shared" si="4"/>
        <v>0.12</v>
      </c>
      <c r="AO18" s="22">
        <f t="shared" si="5"/>
        <v>0.02</v>
      </c>
      <c r="AP18" s="22">
        <f t="shared" si="6"/>
        <v>1</v>
      </c>
    </row>
    <row r="19">
      <c r="A19" s="27" t="s">
        <v>83</v>
      </c>
      <c r="B19" s="27" t="s">
        <v>84</v>
      </c>
      <c r="C19" s="27" t="s">
        <v>40</v>
      </c>
      <c r="D19" s="27" t="s">
        <v>85</v>
      </c>
      <c r="E19" s="57">
        <v>2004.3</v>
      </c>
      <c r="F19" s="57">
        <v>896.43</v>
      </c>
      <c r="G19" s="58">
        <v>0.46476245572020153</v>
      </c>
      <c r="H19" s="58"/>
      <c r="I19" s="57">
        <v>400.86</v>
      </c>
      <c r="J19" s="58">
        <v>0.4473</v>
      </c>
      <c r="K19" s="57">
        <v>495.66338999999994</v>
      </c>
      <c r="L19" s="58"/>
      <c r="M19" s="57">
        <v>424.53071199999994</v>
      </c>
      <c r="N19" s="57">
        <v>35.0</v>
      </c>
      <c r="O19" s="57">
        <v>389.53071199999994</v>
      </c>
      <c r="P19" s="57">
        <v>389.53071199999994</v>
      </c>
      <c r="Q19" s="58"/>
      <c r="R19" s="57">
        <v>15.919901699999997</v>
      </c>
      <c r="S19" s="57"/>
      <c r="T19" s="57">
        <v>15.919901699999997</v>
      </c>
      <c r="U19" s="57">
        <v>15.919901699999997</v>
      </c>
      <c r="V19" s="58"/>
      <c r="W19" s="57">
        <v>15.919901699999997</v>
      </c>
      <c r="X19" s="57"/>
      <c r="Y19" s="57">
        <v>15.919901699999997</v>
      </c>
      <c r="Z19" s="57">
        <v>15.919901699999997</v>
      </c>
      <c r="AA19" s="58"/>
      <c r="AB19" s="57">
        <v>63.67960679999999</v>
      </c>
      <c r="AC19" s="57">
        <v>0.0</v>
      </c>
      <c r="AD19" s="57">
        <v>63.67960679999999</v>
      </c>
      <c r="AE19" s="57">
        <v>63.67960679999999</v>
      </c>
      <c r="AF19" s="58"/>
      <c r="AG19" s="57">
        <v>10.613267799999997</v>
      </c>
      <c r="AH19" s="57"/>
      <c r="AI19" s="57">
        <v>10.613267799999997</v>
      </c>
      <c r="AJ19" s="57">
        <v>10.613267799999997</v>
      </c>
      <c r="AK19" s="26">
        <f t="shared" si="1"/>
        <v>0.8</v>
      </c>
      <c r="AL19" s="22">
        <f t="shared" si="2"/>
        <v>0.03</v>
      </c>
      <c r="AM19" s="26">
        <f t="shared" si="3"/>
        <v>0.03</v>
      </c>
      <c r="AN19" s="22">
        <f t="shared" si="4"/>
        <v>0.12</v>
      </c>
      <c r="AO19" s="22">
        <f t="shared" si="5"/>
        <v>0.02</v>
      </c>
      <c r="AP19" s="22">
        <f t="shared" si="6"/>
        <v>1</v>
      </c>
    </row>
    <row r="20">
      <c r="A20" s="27" t="s">
        <v>86</v>
      </c>
      <c r="B20" s="27" t="s">
        <v>87</v>
      </c>
      <c r="C20" s="27" t="s">
        <v>54</v>
      </c>
      <c r="D20" s="27" t="s">
        <v>88</v>
      </c>
      <c r="E20" s="57">
        <v>2443.33</v>
      </c>
      <c r="F20" s="57">
        <v>891.83</v>
      </c>
      <c r="G20" s="58">
        <v>0.37675854264466935</v>
      </c>
      <c r="H20" s="58"/>
      <c r="I20" s="57">
        <v>488.666</v>
      </c>
      <c r="J20" s="58">
        <v>0.365</v>
      </c>
      <c r="K20" s="57">
        <v>403.14944999999994</v>
      </c>
      <c r="L20" s="58"/>
      <c r="M20" s="57">
        <v>345.50355999999994</v>
      </c>
      <c r="N20" s="57">
        <v>28.73</v>
      </c>
      <c r="O20" s="57">
        <v>316.7735599999999</v>
      </c>
      <c r="P20" s="57">
        <v>316.7735599999999</v>
      </c>
      <c r="Q20" s="58"/>
      <c r="R20" s="57">
        <v>12.956383499999998</v>
      </c>
      <c r="S20" s="57"/>
      <c r="T20" s="57">
        <v>12.956383499999998</v>
      </c>
      <c r="U20" s="57">
        <v>12.956383499999998</v>
      </c>
      <c r="V20" s="58"/>
      <c r="W20" s="57">
        <v>12.956383499999998</v>
      </c>
      <c r="X20" s="57"/>
      <c r="Y20" s="57">
        <v>12.956383499999998</v>
      </c>
      <c r="Z20" s="57">
        <v>12.956383499999998</v>
      </c>
      <c r="AA20" s="58"/>
      <c r="AB20" s="57">
        <v>51.82553399999999</v>
      </c>
      <c r="AC20" s="57">
        <v>0.0</v>
      </c>
      <c r="AD20" s="57">
        <v>51.82553399999999</v>
      </c>
      <c r="AE20" s="57">
        <v>51.82553399999999</v>
      </c>
      <c r="AF20" s="58"/>
      <c r="AG20" s="57">
        <v>8.637588999999998</v>
      </c>
      <c r="AH20" s="57"/>
      <c r="AI20" s="57">
        <v>8.637588999999998</v>
      </c>
      <c r="AJ20" s="57">
        <v>8.637588999999998</v>
      </c>
      <c r="AK20" s="26">
        <f t="shared" si="1"/>
        <v>0.8</v>
      </c>
      <c r="AL20" s="22">
        <f t="shared" si="2"/>
        <v>0.03</v>
      </c>
      <c r="AM20" s="26">
        <f t="shared" si="3"/>
        <v>0.03</v>
      </c>
      <c r="AN20" s="22">
        <f t="shared" si="4"/>
        <v>0.12</v>
      </c>
      <c r="AO20" s="22">
        <f t="shared" si="5"/>
        <v>0.02</v>
      </c>
      <c r="AP20" s="22">
        <f t="shared" si="6"/>
        <v>1</v>
      </c>
    </row>
    <row r="21">
      <c r="A21" s="27" t="s">
        <v>89</v>
      </c>
      <c r="B21" s="27" t="s">
        <v>90</v>
      </c>
      <c r="C21" s="27" t="s">
        <v>40</v>
      </c>
      <c r="D21" s="27" t="s">
        <v>91</v>
      </c>
      <c r="E21" s="57">
        <v>2911.27</v>
      </c>
      <c r="F21" s="57">
        <v>817.07</v>
      </c>
      <c r="G21" s="58">
        <v>0.39595210646899803</v>
      </c>
      <c r="H21" s="58"/>
      <c r="I21" s="57">
        <v>582.254</v>
      </c>
      <c r="J21" s="58">
        <v>0.28069999999999995</v>
      </c>
      <c r="K21" s="57">
        <v>234.93948899999995</v>
      </c>
      <c r="L21" s="58"/>
      <c r="M21" s="57">
        <v>456.3755911999999</v>
      </c>
      <c r="N21" s="57">
        <v>335.53</v>
      </c>
      <c r="O21" s="57">
        <v>120.84559119999994</v>
      </c>
      <c r="P21" s="57">
        <v>120.84559119999994</v>
      </c>
      <c r="Q21" s="58"/>
      <c r="R21" s="57">
        <v>17.114084669999997</v>
      </c>
      <c r="S21" s="57"/>
      <c r="T21" s="57">
        <v>17.114084669999997</v>
      </c>
      <c r="U21" s="57">
        <v>17.114084669999997</v>
      </c>
      <c r="V21" s="58"/>
      <c r="W21" s="57">
        <v>17.114084669999997</v>
      </c>
      <c r="X21" s="57"/>
      <c r="Y21" s="57">
        <v>17.114084669999997</v>
      </c>
      <c r="Z21" s="57">
        <v>17.114084669999997</v>
      </c>
      <c r="AA21" s="58"/>
      <c r="AB21" s="57">
        <v>68.45633867999999</v>
      </c>
      <c r="AC21" s="57">
        <v>0.0</v>
      </c>
      <c r="AD21" s="57">
        <v>68.45633867999999</v>
      </c>
      <c r="AE21" s="57">
        <v>68.45633867999999</v>
      </c>
      <c r="AF21" s="58"/>
      <c r="AG21" s="57">
        <v>11.409389779999998</v>
      </c>
      <c r="AH21" s="57"/>
      <c r="AI21" s="57">
        <v>11.409389779999998</v>
      </c>
      <c r="AJ21" s="57">
        <v>11.409389779999998</v>
      </c>
      <c r="AK21" s="26">
        <f t="shared" si="1"/>
        <v>0.8</v>
      </c>
      <c r="AL21" s="22">
        <f t="shared" si="2"/>
        <v>0.03</v>
      </c>
      <c r="AM21" s="26">
        <f t="shared" si="3"/>
        <v>0.03</v>
      </c>
      <c r="AN21" s="22">
        <f t="shared" si="4"/>
        <v>0.12</v>
      </c>
      <c r="AO21" s="22">
        <f t="shared" si="5"/>
        <v>0.02</v>
      </c>
      <c r="AP21" s="22">
        <f t="shared" si="6"/>
        <v>1</v>
      </c>
    </row>
    <row r="22">
      <c r="A22" s="27" t="s">
        <v>92</v>
      </c>
      <c r="B22" s="27" t="s">
        <v>93</v>
      </c>
      <c r="C22" s="27" t="s">
        <v>40</v>
      </c>
      <c r="D22" s="27" t="s">
        <v>94</v>
      </c>
      <c r="E22" s="57">
        <v>1663.3</v>
      </c>
      <c r="F22" s="57">
        <v>771.56</v>
      </c>
      <c r="G22" s="58">
        <v>0.47423487645042983</v>
      </c>
      <c r="H22" s="58"/>
      <c r="I22" s="57">
        <v>332.66</v>
      </c>
      <c r="J22" s="58">
        <v>0.4639</v>
      </c>
      <c r="K22" s="57">
        <v>438.9448699999999</v>
      </c>
      <c r="L22" s="58"/>
      <c r="M22" s="57">
        <v>364.90789599999994</v>
      </c>
      <c r="N22" s="57">
        <v>17.19</v>
      </c>
      <c r="O22" s="57">
        <v>347.71789599999994</v>
      </c>
      <c r="P22" s="57">
        <v>347.71789599999994</v>
      </c>
      <c r="Q22" s="58"/>
      <c r="R22" s="57">
        <v>13.684046099999996</v>
      </c>
      <c r="S22" s="57"/>
      <c r="T22" s="57">
        <v>13.684046099999996</v>
      </c>
      <c r="U22" s="57">
        <v>13.684046099999996</v>
      </c>
      <c r="V22" s="58"/>
      <c r="W22" s="57">
        <v>13.684046099999996</v>
      </c>
      <c r="X22" s="57"/>
      <c r="Y22" s="57">
        <v>13.684046099999996</v>
      </c>
      <c r="Z22" s="57">
        <v>13.684046099999996</v>
      </c>
      <c r="AA22" s="58"/>
      <c r="AB22" s="57">
        <v>54.736184399999985</v>
      </c>
      <c r="AC22" s="57">
        <v>0.0</v>
      </c>
      <c r="AD22" s="57">
        <v>54.736184399999985</v>
      </c>
      <c r="AE22" s="57">
        <v>54.736184399999985</v>
      </c>
      <c r="AF22" s="58"/>
      <c r="AG22" s="57">
        <v>9.122697399999998</v>
      </c>
      <c r="AH22" s="57"/>
      <c r="AI22" s="57">
        <v>9.122697399999998</v>
      </c>
      <c r="AJ22" s="57">
        <v>9.122697399999998</v>
      </c>
      <c r="AK22" s="26">
        <f t="shared" si="1"/>
        <v>0.8</v>
      </c>
      <c r="AL22" s="22">
        <f t="shared" si="2"/>
        <v>0.03</v>
      </c>
      <c r="AM22" s="26">
        <f t="shared" si="3"/>
        <v>0.03</v>
      </c>
      <c r="AN22" s="22">
        <f t="shared" si="4"/>
        <v>0.12</v>
      </c>
      <c r="AO22" s="22">
        <f t="shared" si="5"/>
        <v>0.02</v>
      </c>
      <c r="AP22" s="22">
        <f t="shared" si="6"/>
        <v>1</v>
      </c>
    </row>
    <row r="23">
      <c r="A23" s="27" t="s">
        <v>95</v>
      </c>
      <c r="B23" s="27" t="s">
        <v>96</v>
      </c>
      <c r="C23" s="27" t="s">
        <v>40</v>
      </c>
      <c r="D23" s="27" t="s">
        <v>97</v>
      </c>
      <c r="E23" s="57">
        <v>2535.59</v>
      </c>
      <c r="F23" s="57">
        <v>746.17</v>
      </c>
      <c r="G23" s="58">
        <v>0.3921036669966359</v>
      </c>
      <c r="H23" s="58"/>
      <c r="I23" s="57">
        <v>507.11800000000005</v>
      </c>
      <c r="J23" s="58">
        <v>0.2943</v>
      </c>
      <c r="K23" s="57">
        <v>239.10613700000005</v>
      </c>
      <c r="L23" s="58"/>
      <c r="M23" s="57">
        <v>389.67690960000004</v>
      </c>
      <c r="N23" s="57">
        <v>247.99000000000004</v>
      </c>
      <c r="O23" s="57">
        <v>141.6869096</v>
      </c>
      <c r="P23" s="57">
        <v>141.6869096</v>
      </c>
      <c r="Q23" s="58"/>
      <c r="R23" s="57">
        <v>14.61288411</v>
      </c>
      <c r="S23" s="57"/>
      <c r="T23" s="57">
        <v>14.61288411</v>
      </c>
      <c r="U23" s="57">
        <v>14.61288411</v>
      </c>
      <c r="V23" s="58"/>
      <c r="W23" s="57">
        <v>14.61288411</v>
      </c>
      <c r="X23" s="57"/>
      <c r="Y23" s="57">
        <v>14.61288411</v>
      </c>
      <c r="Z23" s="57">
        <v>14.61288411</v>
      </c>
      <c r="AA23" s="58"/>
      <c r="AB23" s="57">
        <v>58.45153644</v>
      </c>
      <c r="AC23" s="57">
        <v>0.0</v>
      </c>
      <c r="AD23" s="57">
        <v>58.45153644</v>
      </c>
      <c r="AE23" s="57">
        <v>58.45153644</v>
      </c>
      <c r="AF23" s="58"/>
      <c r="AG23" s="57">
        <v>9.741922740000001</v>
      </c>
      <c r="AH23" s="57"/>
      <c r="AI23" s="57">
        <v>9.741922740000001</v>
      </c>
      <c r="AJ23" s="57">
        <v>9.741922740000001</v>
      </c>
      <c r="AK23" s="26">
        <f t="shared" si="1"/>
        <v>0.8</v>
      </c>
      <c r="AL23" s="22">
        <f t="shared" si="2"/>
        <v>0.03</v>
      </c>
      <c r="AM23" s="26">
        <f t="shared" si="3"/>
        <v>0.03</v>
      </c>
      <c r="AN23" s="22">
        <f t="shared" si="4"/>
        <v>0.12</v>
      </c>
      <c r="AO23" s="22">
        <f t="shared" si="5"/>
        <v>0.02</v>
      </c>
      <c r="AP23" s="22">
        <f t="shared" si="6"/>
        <v>1</v>
      </c>
    </row>
    <row r="24">
      <c r="A24" s="27" t="s">
        <v>98</v>
      </c>
      <c r="B24" s="27" t="s">
        <v>99</v>
      </c>
      <c r="C24" s="27" t="s">
        <v>100</v>
      </c>
      <c r="D24" s="27" t="s">
        <v>101</v>
      </c>
      <c r="E24" s="57">
        <v>2130.72</v>
      </c>
      <c r="F24" s="57">
        <v>741.31</v>
      </c>
      <c r="G24" s="58">
        <v>0.45434758579259593</v>
      </c>
      <c r="H24" s="58"/>
      <c r="I24" s="57">
        <v>426.144</v>
      </c>
      <c r="J24" s="58">
        <v>0.3479</v>
      </c>
      <c r="K24" s="57">
        <v>315.133488</v>
      </c>
      <c r="L24" s="58"/>
      <c r="M24" s="57">
        <v>433.5547904</v>
      </c>
      <c r="N24" s="57">
        <v>226.81</v>
      </c>
      <c r="O24" s="57">
        <v>206.7447904</v>
      </c>
      <c r="P24" s="57">
        <v>206.7447904</v>
      </c>
      <c r="Q24" s="58"/>
      <c r="R24" s="57">
        <v>16.25830464</v>
      </c>
      <c r="S24" s="57"/>
      <c r="T24" s="57">
        <v>16.25830464</v>
      </c>
      <c r="U24" s="57">
        <v>16.25830464</v>
      </c>
      <c r="V24" s="58"/>
      <c r="W24" s="57">
        <v>16.25830464</v>
      </c>
      <c r="X24" s="57"/>
      <c r="Y24" s="57">
        <v>16.25830464</v>
      </c>
      <c r="Z24" s="57">
        <v>16.25830464</v>
      </c>
      <c r="AA24" s="58"/>
      <c r="AB24" s="57">
        <v>65.03321856</v>
      </c>
      <c r="AC24" s="57">
        <v>0.0</v>
      </c>
      <c r="AD24" s="57">
        <v>65.03321856</v>
      </c>
      <c r="AE24" s="57">
        <v>65.03321856</v>
      </c>
      <c r="AF24" s="58"/>
      <c r="AG24" s="57">
        <v>10.838869759999998</v>
      </c>
      <c r="AH24" s="57"/>
      <c r="AI24" s="57">
        <v>10.838869759999998</v>
      </c>
      <c r="AJ24" s="57">
        <v>10.838869759999998</v>
      </c>
      <c r="AK24" s="26">
        <f t="shared" si="1"/>
        <v>0.8</v>
      </c>
      <c r="AL24" s="22">
        <f t="shared" si="2"/>
        <v>0.03</v>
      </c>
      <c r="AM24" s="26">
        <f t="shared" si="3"/>
        <v>0.03</v>
      </c>
      <c r="AN24" s="22">
        <f t="shared" si="4"/>
        <v>0.12</v>
      </c>
      <c r="AO24" s="22">
        <f t="shared" si="5"/>
        <v>0.02</v>
      </c>
      <c r="AP24" s="22">
        <f t="shared" si="6"/>
        <v>1</v>
      </c>
    </row>
    <row r="25">
      <c r="A25" s="27" t="s">
        <v>102</v>
      </c>
      <c r="B25" s="27" t="s">
        <v>103</v>
      </c>
      <c r="C25" s="27" t="s">
        <v>40</v>
      </c>
      <c r="D25" s="27" t="s">
        <v>104</v>
      </c>
      <c r="E25" s="57">
        <v>1227.45</v>
      </c>
      <c r="F25" s="57">
        <v>696.92</v>
      </c>
      <c r="G25" s="58">
        <v>0.5678</v>
      </c>
      <c r="H25" s="58"/>
      <c r="I25" s="57">
        <v>245.49</v>
      </c>
      <c r="J25" s="58">
        <v>0.5678</v>
      </c>
      <c r="K25" s="57">
        <v>451.45610999999997</v>
      </c>
      <c r="L25" s="58"/>
      <c r="M25" s="57">
        <v>361.16488799999996</v>
      </c>
      <c r="N25" s="57">
        <v>0.0</v>
      </c>
      <c r="O25" s="57">
        <v>361.16488799999996</v>
      </c>
      <c r="P25" s="57">
        <v>361.16488799999996</v>
      </c>
      <c r="Q25" s="58"/>
      <c r="R25" s="57">
        <v>13.5436833</v>
      </c>
      <c r="S25" s="57"/>
      <c r="T25" s="57">
        <v>13.5436833</v>
      </c>
      <c r="U25" s="57">
        <v>13.5436833</v>
      </c>
      <c r="V25" s="58"/>
      <c r="W25" s="57">
        <v>13.5436833</v>
      </c>
      <c r="X25" s="57"/>
      <c r="Y25" s="57">
        <v>13.5436833</v>
      </c>
      <c r="Z25" s="57">
        <v>13.5436833</v>
      </c>
      <c r="AA25" s="58"/>
      <c r="AB25" s="57">
        <v>54.1747332</v>
      </c>
      <c r="AC25" s="57">
        <v>0.0</v>
      </c>
      <c r="AD25" s="57">
        <v>54.1747332</v>
      </c>
      <c r="AE25" s="57">
        <v>54.1747332</v>
      </c>
      <c r="AF25" s="58"/>
      <c r="AG25" s="57">
        <v>9.0291222</v>
      </c>
      <c r="AH25" s="57"/>
      <c r="AI25" s="57">
        <v>9.0291222</v>
      </c>
      <c r="AJ25" s="57">
        <v>9.0291222</v>
      </c>
      <c r="AK25" s="26">
        <f t="shared" si="1"/>
        <v>0.8</v>
      </c>
      <c r="AL25" s="22">
        <f t="shared" si="2"/>
        <v>0.03</v>
      </c>
      <c r="AM25" s="26">
        <f t="shared" si="3"/>
        <v>0.03</v>
      </c>
      <c r="AN25" s="22">
        <f t="shared" si="4"/>
        <v>0.12</v>
      </c>
      <c r="AO25" s="22">
        <f t="shared" si="5"/>
        <v>0.02</v>
      </c>
      <c r="AP25" s="22">
        <f t="shared" si="6"/>
        <v>1</v>
      </c>
    </row>
    <row r="26">
      <c r="A26" s="27" t="s">
        <v>105</v>
      </c>
      <c r="B26" s="27" t="s">
        <v>106</v>
      </c>
      <c r="C26" s="27" t="s">
        <v>33</v>
      </c>
      <c r="D26" s="27" t="s">
        <v>107</v>
      </c>
      <c r="E26" s="57">
        <v>1714.11</v>
      </c>
      <c r="F26" s="57">
        <v>667.44</v>
      </c>
      <c r="G26" s="58">
        <v>0.3894</v>
      </c>
      <c r="H26" s="58"/>
      <c r="I26" s="57">
        <v>342.822</v>
      </c>
      <c r="J26" s="58">
        <v>0.3894</v>
      </c>
      <c r="K26" s="57">
        <v>324.6524340000001</v>
      </c>
      <c r="L26" s="58"/>
      <c r="M26" s="57">
        <v>259.72194720000005</v>
      </c>
      <c r="N26" s="57">
        <v>0.0</v>
      </c>
      <c r="O26" s="57">
        <v>259.72194720000005</v>
      </c>
      <c r="P26" s="57">
        <v>259.72194720000005</v>
      </c>
      <c r="Q26" s="58"/>
      <c r="R26" s="57">
        <v>9.73957302</v>
      </c>
      <c r="S26" s="57"/>
      <c r="T26" s="57">
        <v>9.73957302</v>
      </c>
      <c r="U26" s="57">
        <v>9.73957302</v>
      </c>
      <c r="V26" s="58"/>
      <c r="W26" s="57">
        <v>9.73957302</v>
      </c>
      <c r="X26" s="57"/>
      <c r="Y26" s="57">
        <v>9.73957302</v>
      </c>
      <c r="Z26" s="57">
        <v>9.73957302</v>
      </c>
      <c r="AA26" s="58"/>
      <c r="AB26" s="57">
        <v>38.95829208</v>
      </c>
      <c r="AC26" s="57">
        <v>0.0</v>
      </c>
      <c r="AD26" s="57">
        <v>38.95829208</v>
      </c>
      <c r="AE26" s="57">
        <v>38.95829208</v>
      </c>
      <c r="AF26" s="58"/>
      <c r="AG26" s="57">
        <v>6.493048679999999</v>
      </c>
      <c r="AH26" s="57"/>
      <c r="AI26" s="57">
        <v>6.493048679999999</v>
      </c>
      <c r="AJ26" s="57">
        <v>6.493048679999999</v>
      </c>
      <c r="AK26" s="26">
        <f t="shared" si="1"/>
        <v>0.8</v>
      </c>
      <c r="AL26" s="22">
        <f t="shared" si="2"/>
        <v>0.03</v>
      </c>
      <c r="AM26" s="26">
        <f t="shared" si="3"/>
        <v>0.03</v>
      </c>
      <c r="AN26" s="22">
        <f t="shared" si="4"/>
        <v>0.12</v>
      </c>
      <c r="AO26" s="22">
        <f t="shared" si="5"/>
        <v>0.02</v>
      </c>
      <c r="AP26" s="22">
        <f t="shared" si="6"/>
        <v>1</v>
      </c>
    </row>
    <row r="27">
      <c r="A27" s="27" t="s">
        <v>108</v>
      </c>
      <c r="B27" s="27" t="s">
        <v>109</v>
      </c>
      <c r="C27" s="27" t="s">
        <v>100</v>
      </c>
      <c r="D27" s="27" t="s">
        <v>110</v>
      </c>
      <c r="E27" s="57">
        <v>1462.32</v>
      </c>
      <c r="F27" s="57">
        <v>663.44</v>
      </c>
      <c r="G27" s="58">
        <v>0.5157999507631709</v>
      </c>
      <c r="H27" s="58"/>
      <c r="I27" s="57">
        <v>292.464</v>
      </c>
      <c r="J27" s="58">
        <v>0.4537</v>
      </c>
      <c r="K27" s="57">
        <v>370.990584</v>
      </c>
      <c r="L27" s="58"/>
      <c r="M27" s="57">
        <v>369.4404672</v>
      </c>
      <c r="N27" s="57">
        <v>90.81</v>
      </c>
      <c r="O27" s="57">
        <v>278.6304672</v>
      </c>
      <c r="P27" s="57">
        <v>278.6304672</v>
      </c>
      <c r="Q27" s="58"/>
      <c r="R27" s="57">
        <v>13.85401752</v>
      </c>
      <c r="S27" s="57"/>
      <c r="T27" s="57">
        <v>13.85401752</v>
      </c>
      <c r="U27" s="57">
        <v>13.85401752</v>
      </c>
      <c r="V27" s="58"/>
      <c r="W27" s="57">
        <v>13.85401752</v>
      </c>
      <c r="X27" s="57"/>
      <c r="Y27" s="57">
        <v>13.85401752</v>
      </c>
      <c r="Z27" s="57">
        <v>13.85401752</v>
      </c>
      <c r="AA27" s="58"/>
      <c r="AB27" s="57">
        <v>55.41607008</v>
      </c>
      <c r="AC27" s="57">
        <v>0.0</v>
      </c>
      <c r="AD27" s="57">
        <v>55.41607008</v>
      </c>
      <c r="AE27" s="57">
        <v>55.41607008</v>
      </c>
      <c r="AF27" s="58"/>
      <c r="AG27" s="57">
        <v>9.236011679999999</v>
      </c>
      <c r="AH27" s="57"/>
      <c r="AI27" s="57">
        <v>9.236011679999999</v>
      </c>
      <c r="AJ27" s="57">
        <v>9.236011679999999</v>
      </c>
      <c r="AK27" s="26">
        <f t="shared" si="1"/>
        <v>0.8</v>
      </c>
      <c r="AL27" s="22">
        <f t="shared" si="2"/>
        <v>0.03</v>
      </c>
      <c r="AM27" s="26">
        <f t="shared" si="3"/>
        <v>0.03</v>
      </c>
      <c r="AN27" s="22">
        <f t="shared" si="4"/>
        <v>0.12</v>
      </c>
      <c r="AO27" s="22">
        <f t="shared" si="5"/>
        <v>0.02</v>
      </c>
      <c r="AP27" s="22">
        <f t="shared" si="6"/>
        <v>1</v>
      </c>
    </row>
    <row r="28">
      <c r="A28" s="27" t="s">
        <v>111</v>
      </c>
      <c r="B28" s="27" t="s">
        <v>112</v>
      </c>
      <c r="C28" s="27" t="s">
        <v>40</v>
      </c>
      <c r="D28" s="27" t="s">
        <v>113</v>
      </c>
      <c r="E28" s="57">
        <v>1762.29</v>
      </c>
      <c r="F28" s="57">
        <v>658.02</v>
      </c>
      <c r="G28" s="58">
        <v>0.3734</v>
      </c>
      <c r="H28" s="58"/>
      <c r="I28" s="57">
        <v>352.458</v>
      </c>
      <c r="J28" s="58">
        <v>0.3734</v>
      </c>
      <c r="K28" s="57">
        <v>305.581086</v>
      </c>
      <c r="L28" s="58"/>
      <c r="M28" s="57">
        <v>244.4648688</v>
      </c>
      <c r="N28" s="57">
        <v>0.0</v>
      </c>
      <c r="O28" s="57">
        <v>244.4648688</v>
      </c>
      <c r="P28" s="57">
        <v>244.4648688</v>
      </c>
      <c r="Q28" s="58"/>
      <c r="R28" s="57">
        <v>9.16743258</v>
      </c>
      <c r="S28" s="57"/>
      <c r="T28" s="57">
        <v>9.16743258</v>
      </c>
      <c r="U28" s="57">
        <v>9.16743258</v>
      </c>
      <c r="V28" s="58"/>
      <c r="W28" s="57">
        <v>9.16743258</v>
      </c>
      <c r="X28" s="57"/>
      <c r="Y28" s="57">
        <v>9.16743258</v>
      </c>
      <c r="Z28" s="57">
        <v>9.16743258</v>
      </c>
      <c r="AA28" s="58"/>
      <c r="AB28" s="57">
        <v>36.66973032</v>
      </c>
      <c r="AC28" s="57">
        <v>0.0</v>
      </c>
      <c r="AD28" s="57">
        <v>36.66973032</v>
      </c>
      <c r="AE28" s="57">
        <v>36.66973032</v>
      </c>
      <c r="AF28" s="58"/>
      <c r="AG28" s="57">
        <v>6.1116217200000005</v>
      </c>
      <c r="AH28" s="57"/>
      <c r="AI28" s="57">
        <v>6.1116217200000005</v>
      </c>
      <c r="AJ28" s="57">
        <v>6.1116217200000005</v>
      </c>
      <c r="AK28" s="26">
        <f t="shared" si="1"/>
        <v>0.8</v>
      </c>
      <c r="AL28" s="22">
        <f t="shared" si="2"/>
        <v>0.03</v>
      </c>
      <c r="AM28" s="26">
        <f t="shared" si="3"/>
        <v>0.03</v>
      </c>
      <c r="AN28" s="22">
        <f t="shared" si="4"/>
        <v>0.12</v>
      </c>
      <c r="AO28" s="22">
        <f t="shared" si="5"/>
        <v>0.02</v>
      </c>
      <c r="AP28" s="22">
        <f t="shared" si="6"/>
        <v>1</v>
      </c>
    </row>
    <row r="29">
      <c r="A29" s="27" t="s">
        <v>114</v>
      </c>
      <c r="B29" s="27" t="s">
        <v>115</v>
      </c>
      <c r="C29" s="27" t="s">
        <v>33</v>
      </c>
      <c r="D29" s="27" t="s">
        <v>116</v>
      </c>
      <c r="E29" s="57">
        <v>1435.97</v>
      </c>
      <c r="F29" s="57">
        <v>650.84</v>
      </c>
      <c r="G29" s="58">
        <v>0.4532</v>
      </c>
      <c r="H29" s="58"/>
      <c r="I29" s="57">
        <v>287.194</v>
      </c>
      <c r="J29" s="58">
        <v>0.4532</v>
      </c>
      <c r="K29" s="57">
        <v>363.587604</v>
      </c>
      <c r="L29" s="58"/>
      <c r="M29" s="57">
        <v>290.8700832</v>
      </c>
      <c r="N29" s="57">
        <v>0.0</v>
      </c>
      <c r="O29" s="57">
        <v>290.8700832</v>
      </c>
      <c r="P29" s="57">
        <v>290.8700832</v>
      </c>
      <c r="Q29" s="58"/>
      <c r="R29" s="57">
        <v>10.907628119999998</v>
      </c>
      <c r="S29" s="57"/>
      <c r="T29" s="57">
        <v>10.907628119999998</v>
      </c>
      <c r="U29" s="57">
        <v>10.907628119999998</v>
      </c>
      <c r="V29" s="58"/>
      <c r="W29" s="57">
        <v>10.907628119999998</v>
      </c>
      <c r="X29" s="57"/>
      <c r="Y29" s="57">
        <v>10.907628119999998</v>
      </c>
      <c r="Z29" s="57">
        <v>10.907628119999998</v>
      </c>
      <c r="AA29" s="58"/>
      <c r="AB29" s="57">
        <v>43.63051247999999</v>
      </c>
      <c r="AC29" s="57">
        <v>0.0</v>
      </c>
      <c r="AD29" s="57">
        <v>43.63051247999999</v>
      </c>
      <c r="AE29" s="57">
        <v>43.63051247999999</v>
      </c>
      <c r="AF29" s="58"/>
      <c r="AG29" s="57">
        <v>7.27175208</v>
      </c>
      <c r="AH29" s="57"/>
      <c r="AI29" s="57">
        <v>7.27175208</v>
      </c>
      <c r="AJ29" s="57">
        <v>7.27175208</v>
      </c>
      <c r="AK29" s="26">
        <f t="shared" si="1"/>
        <v>0.8</v>
      </c>
      <c r="AL29" s="22">
        <f t="shared" si="2"/>
        <v>0.03</v>
      </c>
      <c r="AM29" s="26">
        <f t="shared" si="3"/>
        <v>0.03</v>
      </c>
      <c r="AN29" s="22">
        <f t="shared" si="4"/>
        <v>0.12</v>
      </c>
      <c r="AO29" s="22">
        <f t="shared" si="5"/>
        <v>0.02</v>
      </c>
      <c r="AP29" s="22">
        <f t="shared" si="6"/>
        <v>1</v>
      </c>
    </row>
    <row r="30">
      <c r="A30" s="27" t="s">
        <v>117</v>
      </c>
      <c r="B30" s="27" t="s">
        <v>118</v>
      </c>
      <c r="C30" s="27" t="s">
        <v>40</v>
      </c>
      <c r="D30" s="27" t="s">
        <v>119</v>
      </c>
      <c r="E30" s="57">
        <v>1432.16</v>
      </c>
      <c r="F30" s="57">
        <v>644.0</v>
      </c>
      <c r="G30" s="58">
        <v>0.4754164004021897</v>
      </c>
      <c r="H30" s="58"/>
      <c r="I30" s="57">
        <v>286.432</v>
      </c>
      <c r="J30" s="58">
        <v>0.4497</v>
      </c>
      <c r="K30" s="57">
        <v>357.61035200000003</v>
      </c>
      <c r="L30" s="58"/>
      <c r="M30" s="57">
        <v>315.5522816</v>
      </c>
      <c r="N30" s="57">
        <v>36.83</v>
      </c>
      <c r="O30" s="57">
        <v>278.72228160000003</v>
      </c>
      <c r="P30" s="57">
        <v>278.72228160000003</v>
      </c>
      <c r="Q30" s="58"/>
      <c r="R30" s="57">
        <v>11.83321056</v>
      </c>
      <c r="S30" s="57"/>
      <c r="T30" s="57">
        <v>11.83321056</v>
      </c>
      <c r="U30" s="57">
        <v>11.83321056</v>
      </c>
      <c r="V30" s="58"/>
      <c r="W30" s="57">
        <v>11.83321056</v>
      </c>
      <c r="X30" s="57"/>
      <c r="Y30" s="57">
        <v>11.83321056</v>
      </c>
      <c r="Z30" s="57">
        <v>11.83321056</v>
      </c>
      <c r="AA30" s="58"/>
      <c r="AB30" s="57">
        <v>47.33284224</v>
      </c>
      <c r="AC30" s="57">
        <v>0.0</v>
      </c>
      <c r="AD30" s="57">
        <v>47.33284224</v>
      </c>
      <c r="AE30" s="57">
        <v>47.33284224</v>
      </c>
      <c r="AF30" s="58"/>
      <c r="AG30" s="57">
        <v>7.8888070400000005</v>
      </c>
      <c r="AH30" s="57"/>
      <c r="AI30" s="57">
        <v>7.8888070400000005</v>
      </c>
      <c r="AJ30" s="57">
        <v>7.8888070400000005</v>
      </c>
      <c r="AK30" s="26">
        <f t="shared" si="1"/>
        <v>0.8</v>
      </c>
      <c r="AL30" s="22">
        <f t="shared" si="2"/>
        <v>0.03</v>
      </c>
      <c r="AM30" s="26">
        <f t="shared" si="3"/>
        <v>0.03</v>
      </c>
      <c r="AN30" s="22">
        <f t="shared" si="4"/>
        <v>0.12</v>
      </c>
      <c r="AO30" s="22">
        <f t="shared" si="5"/>
        <v>0.02</v>
      </c>
      <c r="AP30" s="22">
        <f t="shared" si="6"/>
        <v>1</v>
      </c>
    </row>
    <row r="31">
      <c r="A31" s="27" t="s">
        <v>120</v>
      </c>
      <c r="B31" s="27" t="s">
        <v>121</v>
      </c>
      <c r="C31" s="27" t="s">
        <v>100</v>
      </c>
      <c r="D31" s="27" t="s">
        <v>122</v>
      </c>
      <c r="E31" s="57">
        <v>1186.08</v>
      </c>
      <c r="F31" s="57">
        <v>537.58</v>
      </c>
      <c r="G31" s="58">
        <v>0.4872280588155942</v>
      </c>
      <c r="H31" s="58"/>
      <c r="I31" s="57">
        <v>237.216</v>
      </c>
      <c r="J31" s="58">
        <v>0.4532</v>
      </c>
      <c r="K31" s="57">
        <v>300.315456</v>
      </c>
      <c r="L31" s="58"/>
      <c r="M31" s="57">
        <v>272.5403648</v>
      </c>
      <c r="N31" s="57">
        <v>40.36</v>
      </c>
      <c r="O31" s="57">
        <v>232.1803648</v>
      </c>
      <c r="P31" s="57">
        <v>232.1803648</v>
      </c>
      <c r="Q31" s="58"/>
      <c r="R31" s="57">
        <v>10.220263679999999</v>
      </c>
      <c r="S31" s="57"/>
      <c r="T31" s="57">
        <v>10.220263679999999</v>
      </c>
      <c r="U31" s="57">
        <v>10.220263679999999</v>
      </c>
      <c r="V31" s="58"/>
      <c r="W31" s="57">
        <v>10.220263679999999</v>
      </c>
      <c r="X31" s="57"/>
      <c r="Y31" s="57">
        <v>10.220263679999999</v>
      </c>
      <c r="Z31" s="57">
        <v>10.220263679999999</v>
      </c>
      <c r="AA31" s="58"/>
      <c r="AB31" s="57">
        <v>40.881054719999995</v>
      </c>
      <c r="AC31" s="57">
        <v>0.0</v>
      </c>
      <c r="AD31" s="57">
        <v>40.881054719999995</v>
      </c>
      <c r="AE31" s="57">
        <v>40.881054719999995</v>
      </c>
      <c r="AF31" s="58"/>
      <c r="AG31" s="57">
        <v>6.813509119999999</v>
      </c>
      <c r="AH31" s="57"/>
      <c r="AI31" s="57">
        <v>6.813509119999999</v>
      </c>
      <c r="AJ31" s="57">
        <v>6.813509119999999</v>
      </c>
      <c r="AK31" s="26">
        <f t="shared" si="1"/>
        <v>0.8</v>
      </c>
      <c r="AL31" s="22">
        <f t="shared" si="2"/>
        <v>0.03</v>
      </c>
      <c r="AM31" s="26">
        <f t="shared" si="3"/>
        <v>0.03</v>
      </c>
      <c r="AN31" s="22">
        <f t="shared" si="4"/>
        <v>0.12</v>
      </c>
      <c r="AO31" s="22">
        <f t="shared" si="5"/>
        <v>0.02</v>
      </c>
      <c r="AP31" s="22">
        <f t="shared" si="6"/>
        <v>1</v>
      </c>
    </row>
    <row r="32">
      <c r="A32" s="27" t="s">
        <v>123</v>
      </c>
      <c r="B32" s="27" t="s">
        <v>124</v>
      </c>
      <c r="C32" s="27" t="s">
        <v>54</v>
      </c>
      <c r="D32" s="27" t="s">
        <v>125</v>
      </c>
      <c r="E32" s="57">
        <v>1251.58</v>
      </c>
      <c r="F32" s="57">
        <v>495.0</v>
      </c>
      <c r="G32" s="58">
        <v>0.4489764058230397</v>
      </c>
      <c r="H32" s="58"/>
      <c r="I32" s="57">
        <v>250.316</v>
      </c>
      <c r="J32" s="58">
        <v>0.3955</v>
      </c>
      <c r="K32" s="57">
        <v>244.68389000000002</v>
      </c>
      <c r="L32" s="58"/>
      <c r="M32" s="57">
        <v>249.29111200000003</v>
      </c>
      <c r="N32" s="57">
        <v>66.93</v>
      </c>
      <c r="O32" s="57">
        <v>182.36111200000002</v>
      </c>
      <c r="P32" s="57">
        <v>182.36111200000002</v>
      </c>
      <c r="Q32" s="58"/>
      <c r="R32" s="57">
        <v>9.3484167</v>
      </c>
      <c r="S32" s="57"/>
      <c r="T32" s="57">
        <v>9.3484167</v>
      </c>
      <c r="U32" s="57">
        <v>9.3484167</v>
      </c>
      <c r="V32" s="58"/>
      <c r="W32" s="57">
        <v>9.3484167</v>
      </c>
      <c r="X32" s="57"/>
      <c r="Y32" s="57">
        <v>9.3484167</v>
      </c>
      <c r="Z32" s="57">
        <v>9.3484167</v>
      </c>
      <c r="AA32" s="58"/>
      <c r="AB32" s="57">
        <v>37.3936668</v>
      </c>
      <c r="AC32" s="57">
        <v>0.0</v>
      </c>
      <c r="AD32" s="57">
        <v>37.3936668</v>
      </c>
      <c r="AE32" s="57">
        <v>37.3936668</v>
      </c>
      <c r="AF32" s="58"/>
      <c r="AG32" s="57">
        <v>6.2322778</v>
      </c>
      <c r="AH32" s="57"/>
      <c r="AI32" s="57">
        <v>6.2322778</v>
      </c>
      <c r="AJ32" s="57">
        <v>6.2322778</v>
      </c>
      <c r="AK32" s="26">
        <f t="shared" si="1"/>
        <v>0.8</v>
      </c>
      <c r="AL32" s="22">
        <f t="shared" si="2"/>
        <v>0.03</v>
      </c>
      <c r="AM32" s="26">
        <f t="shared" si="3"/>
        <v>0.03</v>
      </c>
      <c r="AN32" s="22">
        <f t="shared" si="4"/>
        <v>0.12</v>
      </c>
      <c r="AO32" s="22">
        <f t="shared" si="5"/>
        <v>0.02</v>
      </c>
      <c r="AP32" s="22">
        <f t="shared" si="6"/>
        <v>1</v>
      </c>
    </row>
    <row r="33">
      <c r="A33" s="27" t="s">
        <v>126</v>
      </c>
      <c r="B33" s="27" t="s">
        <v>127</v>
      </c>
      <c r="C33" s="27" t="s">
        <v>33</v>
      </c>
      <c r="D33" s="27" t="s">
        <v>128</v>
      </c>
      <c r="E33" s="57">
        <v>1209.78</v>
      </c>
      <c r="F33" s="57">
        <v>472.83</v>
      </c>
      <c r="G33" s="58">
        <v>0.3997768387640728</v>
      </c>
      <c r="H33" s="58"/>
      <c r="I33" s="57">
        <v>241.95600000000002</v>
      </c>
      <c r="J33" s="58">
        <v>0.3908</v>
      </c>
      <c r="K33" s="57">
        <v>230.82602399999993</v>
      </c>
      <c r="L33" s="58"/>
      <c r="M33" s="57">
        <v>193.34881919999998</v>
      </c>
      <c r="N33" s="57">
        <v>10.86</v>
      </c>
      <c r="O33" s="57">
        <v>182.48881919999997</v>
      </c>
      <c r="P33" s="57">
        <v>182.48881919999997</v>
      </c>
      <c r="Q33" s="58"/>
      <c r="R33" s="57">
        <v>7.250580719999998</v>
      </c>
      <c r="S33" s="57"/>
      <c r="T33" s="57">
        <v>7.250580719999998</v>
      </c>
      <c r="U33" s="57">
        <v>7.250580719999998</v>
      </c>
      <c r="V33" s="58"/>
      <c r="W33" s="57">
        <v>7.250580719999998</v>
      </c>
      <c r="X33" s="57"/>
      <c r="Y33" s="57">
        <v>7.250580719999998</v>
      </c>
      <c r="Z33" s="57">
        <v>7.250580719999998</v>
      </c>
      <c r="AA33" s="58"/>
      <c r="AB33" s="57">
        <v>29.00232287999999</v>
      </c>
      <c r="AC33" s="57">
        <v>0.0</v>
      </c>
      <c r="AD33" s="57">
        <v>29.00232287999999</v>
      </c>
      <c r="AE33" s="57">
        <v>29.00232287999999</v>
      </c>
      <c r="AF33" s="58"/>
      <c r="AG33" s="57">
        <v>4.833720479999998</v>
      </c>
      <c r="AH33" s="57"/>
      <c r="AI33" s="57">
        <v>4.833720479999998</v>
      </c>
      <c r="AJ33" s="57">
        <v>4.833720479999998</v>
      </c>
      <c r="AK33" s="26">
        <f t="shared" si="1"/>
        <v>0.8</v>
      </c>
      <c r="AL33" s="22">
        <f t="shared" si="2"/>
        <v>0.03</v>
      </c>
      <c r="AM33" s="26">
        <f t="shared" si="3"/>
        <v>0.03</v>
      </c>
      <c r="AN33" s="22">
        <f t="shared" si="4"/>
        <v>0.12</v>
      </c>
      <c r="AO33" s="22">
        <f t="shared" si="5"/>
        <v>0.02</v>
      </c>
      <c r="AP33" s="22">
        <f t="shared" si="6"/>
        <v>1</v>
      </c>
    </row>
    <row r="34">
      <c r="A34" s="27" t="s">
        <v>129</v>
      </c>
      <c r="B34" s="27" t="s">
        <v>130</v>
      </c>
      <c r="C34" s="27" t="s">
        <v>40</v>
      </c>
      <c r="D34" s="27" t="s">
        <v>131</v>
      </c>
      <c r="E34" s="57">
        <v>1012.22</v>
      </c>
      <c r="F34" s="57">
        <v>467.94</v>
      </c>
      <c r="G34" s="58">
        <v>0.4813472426942759</v>
      </c>
      <c r="H34" s="58"/>
      <c r="I34" s="57">
        <v>202.44400000000002</v>
      </c>
      <c r="J34" s="58">
        <v>0.4623</v>
      </c>
      <c r="K34" s="57">
        <v>265.50530599999996</v>
      </c>
      <c r="L34" s="58"/>
      <c r="M34" s="57">
        <v>227.8282448</v>
      </c>
      <c r="N34" s="57">
        <v>19.28</v>
      </c>
      <c r="O34" s="57">
        <v>208.5482448</v>
      </c>
      <c r="P34" s="57">
        <v>208.5482448</v>
      </c>
      <c r="Q34" s="58"/>
      <c r="R34" s="57">
        <v>8.543559179999999</v>
      </c>
      <c r="S34" s="57"/>
      <c r="T34" s="57">
        <v>8.543559179999999</v>
      </c>
      <c r="U34" s="57">
        <v>8.543559179999999</v>
      </c>
      <c r="V34" s="58"/>
      <c r="W34" s="57">
        <v>8.543559179999999</v>
      </c>
      <c r="X34" s="57"/>
      <c r="Y34" s="57">
        <v>8.543559179999999</v>
      </c>
      <c r="Z34" s="57">
        <v>8.543559179999999</v>
      </c>
      <c r="AA34" s="58"/>
      <c r="AB34" s="57">
        <v>34.174236719999996</v>
      </c>
      <c r="AC34" s="57">
        <v>0.0</v>
      </c>
      <c r="AD34" s="57">
        <v>34.174236719999996</v>
      </c>
      <c r="AE34" s="57">
        <v>34.174236719999996</v>
      </c>
      <c r="AF34" s="58"/>
      <c r="AG34" s="57">
        <v>5.69570612</v>
      </c>
      <c r="AH34" s="57"/>
      <c r="AI34" s="57">
        <v>5.69570612</v>
      </c>
      <c r="AJ34" s="57">
        <v>5.69570612</v>
      </c>
      <c r="AK34" s="26">
        <f t="shared" si="1"/>
        <v>0.8</v>
      </c>
      <c r="AL34" s="22">
        <f t="shared" si="2"/>
        <v>0.03</v>
      </c>
      <c r="AM34" s="26">
        <f t="shared" si="3"/>
        <v>0.03</v>
      </c>
      <c r="AN34" s="22">
        <f t="shared" si="4"/>
        <v>0.12</v>
      </c>
      <c r="AO34" s="22">
        <f t="shared" si="5"/>
        <v>0.02</v>
      </c>
      <c r="AP34" s="22">
        <f t="shared" si="6"/>
        <v>1</v>
      </c>
    </row>
    <row r="35">
      <c r="A35" s="27" t="s">
        <v>132</v>
      </c>
      <c r="B35" s="27" t="s">
        <v>133</v>
      </c>
      <c r="C35" s="27" t="s">
        <v>100</v>
      </c>
      <c r="D35" s="27" t="s">
        <v>134</v>
      </c>
      <c r="E35" s="57">
        <v>1120.89</v>
      </c>
      <c r="F35" s="57">
        <v>467.8</v>
      </c>
      <c r="G35" s="58">
        <v>0.470222231441087</v>
      </c>
      <c r="H35" s="58"/>
      <c r="I35" s="57">
        <v>224.17800000000003</v>
      </c>
      <c r="J35" s="58">
        <v>0.4173</v>
      </c>
      <c r="K35" s="57">
        <v>243.569397</v>
      </c>
      <c r="L35" s="58"/>
      <c r="M35" s="57">
        <v>242.3115176</v>
      </c>
      <c r="N35" s="57">
        <v>59.32</v>
      </c>
      <c r="O35" s="57">
        <v>182.9915176</v>
      </c>
      <c r="P35" s="57">
        <v>182.9915176</v>
      </c>
      <c r="Q35" s="58"/>
      <c r="R35" s="57">
        <v>9.08668191</v>
      </c>
      <c r="S35" s="57"/>
      <c r="T35" s="57">
        <v>9.08668191</v>
      </c>
      <c r="U35" s="57">
        <v>9.08668191</v>
      </c>
      <c r="V35" s="58"/>
      <c r="W35" s="57">
        <v>9.08668191</v>
      </c>
      <c r="X35" s="57"/>
      <c r="Y35" s="57">
        <v>9.08668191</v>
      </c>
      <c r="Z35" s="57">
        <v>9.08668191</v>
      </c>
      <c r="AA35" s="58"/>
      <c r="AB35" s="57">
        <v>36.34672764</v>
      </c>
      <c r="AC35" s="57">
        <v>0.0</v>
      </c>
      <c r="AD35" s="57">
        <v>36.34672764</v>
      </c>
      <c r="AE35" s="57">
        <v>36.34672764</v>
      </c>
      <c r="AF35" s="58"/>
      <c r="AG35" s="57">
        <v>6.057787940000001</v>
      </c>
      <c r="AH35" s="57"/>
      <c r="AI35" s="57">
        <v>6.057787940000001</v>
      </c>
      <c r="AJ35" s="57">
        <v>6.057787940000001</v>
      </c>
      <c r="AK35" s="26">
        <f t="shared" si="1"/>
        <v>0.8</v>
      </c>
      <c r="AL35" s="22">
        <f t="shared" si="2"/>
        <v>0.03</v>
      </c>
      <c r="AM35" s="26">
        <f t="shared" si="3"/>
        <v>0.03</v>
      </c>
      <c r="AN35" s="22">
        <f t="shared" si="4"/>
        <v>0.12</v>
      </c>
      <c r="AO35" s="22">
        <f t="shared" si="5"/>
        <v>0.02</v>
      </c>
      <c r="AP35" s="22">
        <f t="shared" si="6"/>
        <v>1</v>
      </c>
    </row>
    <row r="36">
      <c r="A36" s="27" t="s">
        <v>135</v>
      </c>
      <c r="B36" s="27" t="s">
        <v>136</v>
      </c>
      <c r="C36" s="27" t="s">
        <v>44</v>
      </c>
      <c r="D36" s="27" t="s">
        <v>137</v>
      </c>
      <c r="E36" s="57">
        <v>824.67</v>
      </c>
      <c r="F36" s="57">
        <v>461.31</v>
      </c>
      <c r="G36" s="58">
        <v>0.5797354068900288</v>
      </c>
      <c r="H36" s="58"/>
      <c r="I36" s="57">
        <v>164.934</v>
      </c>
      <c r="J36" s="58">
        <v>0.5594</v>
      </c>
      <c r="K36" s="57">
        <v>296.38639800000004</v>
      </c>
      <c r="L36" s="58"/>
      <c r="M36" s="57">
        <v>250.52511840000003</v>
      </c>
      <c r="N36" s="57">
        <v>16.77</v>
      </c>
      <c r="O36" s="57">
        <v>233.75511840000001</v>
      </c>
      <c r="P36" s="57">
        <v>233.75511840000001</v>
      </c>
      <c r="Q36" s="58"/>
      <c r="R36" s="57">
        <v>9.39469194</v>
      </c>
      <c r="S36" s="57"/>
      <c r="T36" s="57">
        <v>9.39469194</v>
      </c>
      <c r="U36" s="57">
        <v>9.39469194</v>
      </c>
      <c r="V36" s="58"/>
      <c r="W36" s="57">
        <v>9.39469194</v>
      </c>
      <c r="X36" s="57"/>
      <c r="Y36" s="57">
        <v>9.39469194</v>
      </c>
      <c r="Z36" s="57">
        <v>9.39469194</v>
      </c>
      <c r="AA36" s="58"/>
      <c r="AB36" s="57">
        <v>37.57876776</v>
      </c>
      <c r="AC36" s="57">
        <v>0.0</v>
      </c>
      <c r="AD36" s="57">
        <v>37.57876776</v>
      </c>
      <c r="AE36" s="57">
        <v>37.57876776</v>
      </c>
      <c r="AF36" s="58"/>
      <c r="AG36" s="57">
        <v>6.263127960000001</v>
      </c>
      <c r="AH36" s="57"/>
      <c r="AI36" s="57">
        <v>6.263127960000001</v>
      </c>
      <c r="AJ36" s="57">
        <v>6.263127960000001</v>
      </c>
      <c r="AK36" s="26">
        <f t="shared" si="1"/>
        <v>0.8</v>
      </c>
      <c r="AL36" s="22">
        <f t="shared" si="2"/>
        <v>0.03</v>
      </c>
      <c r="AM36" s="26">
        <f t="shared" si="3"/>
        <v>0.03</v>
      </c>
      <c r="AN36" s="22">
        <f t="shared" si="4"/>
        <v>0.12</v>
      </c>
      <c r="AO36" s="22">
        <f t="shared" si="5"/>
        <v>0.02</v>
      </c>
      <c r="AP36" s="22">
        <f t="shared" si="6"/>
        <v>1</v>
      </c>
    </row>
    <row r="37">
      <c r="A37" s="27" t="s">
        <v>138</v>
      </c>
      <c r="B37" s="27" t="s">
        <v>139</v>
      </c>
      <c r="C37" s="27" t="s">
        <v>40</v>
      </c>
      <c r="D37" s="27" t="s">
        <v>140</v>
      </c>
      <c r="E37" s="57">
        <v>1285.55</v>
      </c>
      <c r="F37" s="57">
        <v>444.05</v>
      </c>
      <c r="G37" s="58">
        <v>0.39100693866438485</v>
      </c>
      <c r="H37" s="58"/>
      <c r="I37" s="57">
        <v>257.11</v>
      </c>
      <c r="J37" s="58">
        <v>0.34539999999999993</v>
      </c>
      <c r="K37" s="57">
        <v>186.91896999999992</v>
      </c>
      <c r="L37" s="58"/>
      <c r="M37" s="57">
        <v>196.43917599999995</v>
      </c>
      <c r="N37" s="57">
        <v>58.629999999999995</v>
      </c>
      <c r="O37" s="57">
        <v>137.80917599999995</v>
      </c>
      <c r="P37" s="57">
        <v>137.80917599999995</v>
      </c>
      <c r="Q37" s="58"/>
      <c r="R37" s="57">
        <v>7.366469099999997</v>
      </c>
      <c r="S37" s="57"/>
      <c r="T37" s="57">
        <v>7.366469099999997</v>
      </c>
      <c r="U37" s="57">
        <v>7.366469099999997</v>
      </c>
      <c r="V37" s="58"/>
      <c r="W37" s="57">
        <v>7.366469099999997</v>
      </c>
      <c r="X37" s="57"/>
      <c r="Y37" s="57">
        <v>7.366469099999997</v>
      </c>
      <c r="Z37" s="57">
        <v>7.366469099999997</v>
      </c>
      <c r="AA37" s="58"/>
      <c r="AB37" s="57">
        <v>29.46587639999999</v>
      </c>
      <c r="AC37" s="57">
        <v>0.0</v>
      </c>
      <c r="AD37" s="57">
        <v>29.46587639999999</v>
      </c>
      <c r="AE37" s="57">
        <v>29.46587639999999</v>
      </c>
      <c r="AF37" s="58"/>
      <c r="AG37" s="57">
        <v>4.910979399999999</v>
      </c>
      <c r="AH37" s="57"/>
      <c r="AI37" s="57">
        <v>4.910979399999999</v>
      </c>
      <c r="AJ37" s="57">
        <v>4.910979399999999</v>
      </c>
      <c r="AK37" s="26">
        <f t="shared" si="1"/>
        <v>0.8</v>
      </c>
      <c r="AL37" s="22">
        <f t="shared" si="2"/>
        <v>0.03</v>
      </c>
      <c r="AM37" s="26">
        <f t="shared" si="3"/>
        <v>0.03</v>
      </c>
      <c r="AN37" s="22">
        <f t="shared" si="4"/>
        <v>0.12</v>
      </c>
      <c r="AO37" s="22">
        <f t="shared" si="5"/>
        <v>0.02</v>
      </c>
      <c r="AP37" s="22">
        <f t="shared" si="6"/>
        <v>1</v>
      </c>
    </row>
    <row r="38">
      <c r="A38" s="27" t="s">
        <v>141</v>
      </c>
      <c r="B38" s="27" t="s">
        <v>142</v>
      </c>
      <c r="C38" s="27" t="s">
        <v>40</v>
      </c>
      <c r="D38" s="27" t="s">
        <v>143</v>
      </c>
      <c r="E38" s="57">
        <v>1238.99</v>
      </c>
      <c r="F38" s="57">
        <v>441.29</v>
      </c>
      <c r="G38" s="58">
        <v>0.38210819942049573</v>
      </c>
      <c r="H38" s="58"/>
      <c r="I38" s="57">
        <v>247.798</v>
      </c>
      <c r="J38" s="58">
        <v>0.3562</v>
      </c>
      <c r="K38" s="57">
        <v>193.530238</v>
      </c>
      <c r="L38" s="58"/>
      <c r="M38" s="57">
        <v>180.5041904</v>
      </c>
      <c r="N38" s="57">
        <v>32.1</v>
      </c>
      <c r="O38" s="57">
        <v>148.4041904</v>
      </c>
      <c r="P38" s="57">
        <v>148.4041904</v>
      </c>
      <c r="Q38" s="58"/>
      <c r="R38" s="57">
        <v>6.76890714</v>
      </c>
      <c r="S38" s="57"/>
      <c r="T38" s="57">
        <v>6.76890714</v>
      </c>
      <c r="U38" s="57">
        <v>6.76890714</v>
      </c>
      <c r="V38" s="58"/>
      <c r="W38" s="57">
        <v>6.76890714</v>
      </c>
      <c r="X38" s="57"/>
      <c r="Y38" s="57">
        <v>6.76890714</v>
      </c>
      <c r="Z38" s="57">
        <v>6.76890714</v>
      </c>
      <c r="AA38" s="58"/>
      <c r="AB38" s="57">
        <v>27.07562856</v>
      </c>
      <c r="AC38" s="57">
        <v>0.0</v>
      </c>
      <c r="AD38" s="57">
        <v>27.07562856</v>
      </c>
      <c r="AE38" s="57">
        <v>27.07562856</v>
      </c>
      <c r="AF38" s="58"/>
      <c r="AG38" s="57">
        <v>4.51260476</v>
      </c>
      <c r="AH38" s="57"/>
      <c r="AI38" s="57">
        <v>4.51260476</v>
      </c>
      <c r="AJ38" s="57">
        <v>4.51260476</v>
      </c>
      <c r="AK38" s="26">
        <f t="shared" si="1"/>
        <v>0.8</v>
      </c>
      <c r="AL38" s="22">
        <f t="shared" si="2"/>
        <v>0.03</v>
      </c>
      <c r="AM38" s="26">
        <f t="shared" si="3"/>
        <v>0.03</v>
      </c>
      <c r="AN38" s="22">
        <f t="shared" si="4"/>
        <v>0.12</v>
      </c>
      <c r="AO38" s="22">
        <f t="shared" si="5"/>
        <v>0.02</v>
      </c>
      <c r="AP38" s="22">
        <f t="shared" si="6"/>
        <v>1</v>
      </c>
    </row>
    <row r="39">
      <c r="A39" s="27" t="s">
        <v>144</v>
      </c>
      <c r="B39" s="27" t="s">
        <v>145</v>
      </c>
      <c r="C39" s="27" t="s">
        <v>100</v>
      </c>
      <c r="D39" s="27" t="s">
        <v>146</v>
      </c>
      <c r="E39" s="57">
        <v>1126.83</v>
      </c>
      <c r="F39" s="57">
        <v>441.71</v>
      </c>
      <c r="G39" s="58">
        <v>0.46827592449615296</v>
      </c>
      <c r="H39" s="58"/>
      <c r="I39" s="57">
        <v>225.36599999999999</v>
      </c>
      <c r="J39" s="58">
        <v>0.392</v>
      </c>
      <c r="K39" s="57">
        <v>216.35136000000003</v>
      </c>
      <c r="L39" s="58"/>
      <c r="M39" s="57">
        <v>241.841088</v>
      </c>
      <c r="N39" s="57">
        <v>85.95</v>
      </c>
      <c r="O39" s="57">
        <v>155.89108800000002</v>
      </c>
      <c r="P39" s="57">
        <v>155.89108800000002</v>
      </c>
      <c r="Q39" s="58"/>
      <c r="R39" s="57">
        <v>9.0690408</v>
      </c>
      <c r="S39" s="57"/>
      <c r="T39" s="57">
        <v>9.0690408</v>
      </c>
      <c r="U39" s="57">
        <v>9.0690408</v>
      </c>
      <c r="V39" s="58"/>
      <c r="W39" s="57">
        <v>9.0690408</v>
      </c>
      <c r="X39" s="57"/>
      <c r="Y39" s="57">
        <v>9.0690408</v>
      </c>
      <c r="Z39" s="57">
        <v>9.0690408</v>
      </c>
      <c r="AA39" s="58"/>
      <c r="AB39" s="57">
        <v>36.2761632</v>
      </c>
      <c r="AC39" s="57">
        <v>0.0</v>
      </c>
      <c r="AD39" s="57">
        <v>36.2761632</v>
      </c>
      <c r="AE39" s="57">
        <v>36.2761632</v>
      </c>
      <c r="AF39" s="58"/>
      <c r="AG39" s="57">
        <v>6.0460272</v>
      </c>
      <c r="AH39" s="57"/>
      <c r="AI39" s="57">
        <v>6.0460272</v>
      </c>
      <c r="AJ39" s="57">
        <v>6.0460272</v>
      </c>
      <c r="AK39" s="26">
        <f t="shared" si="1"/>
        <v>0.8</v>
      </c>
      <c r="AL39" s="22">
        <f t="shared" si="2"/>
        <v>0.03</v>
      </c>
      <c r="AM39" s="26">
        <f t="shared" si="3"/>
        <v>0.03</v>
      </c>
      <c r="AN39" s="22">
        <f t="shared" si="4"/>
        <v>0.12</v>
      </c>
      <c r="AO39" s="22">
        <f t="shared" si="5"/>
        <v>0.02</v>
      </c>
      <c r="AP39" s="22">
        <f t="shared" si="6"/>
        <v>1</v>
      </c>
    </row>
    <row r="40">
      <c r="A40" s="27" t="s">
        <v>147</v>
      </c>
      <c r="B40" s="27" t="s">
        <v>148</v>
      </c>
      <c r="C40" s="27" t="s">
        <v>54</v>
      </c>
      <c r="D40" s="27" t="s">
        <v>149</v>
      </c>
      <c r="E40" s="57">
        <v>1329.86</v>
      </c>
      <c r="F40" s="57">
        <v>381.09</v>
      </c>
      <c r="G40" s="58">
        <v>0.295112174213827</v>
      </c>
      <c r="H40" s="58"/>
      <c r="I40" s="57">
        <v>265.972</v>
      </c>
      <c r="J40" s="58">
        <v>0.2866</v>
      </c>
      <c r="K40" s="57">
        <v>115.16587599999998</v>
      </c>
      <c r="L40" s="58"/>
      <c r="M40" s="57">
        <v>101.18870079999998</v>
      </c>
      <c r="N40" s="57">
        <v>11.319999999999999</v>
      </c>
      <c r="O40" s="57">
        <v>89.86870079999998</v>
      </c>
      <c r="P40" s="57">
        <v>89.86870079999998</v>
      </c>
      <c r="Q40" s="58"/>
      <c r="R40" s="57">
        <v>3.794576279999999</v>
      </c>
      <c r="S40" s="57"/>
      <c r="T40" s="57">
        <v>3.794576279999999</v>
      </c>
      <c r="U40" s="57">
        <v>3.794576279999999</v>
      </c>
      <c r="V40" s="58"/>
      <c r="W40" s="57">
        <v>3.794576279999999</v>
      </c>
      <c r="X40" s="57"/>
      <c r="Y40" s="57">
        <v>3.794576279999999</v>
      </c>
      <c r="Z40" s="57">
        <v>3.794576279999999</v>
      </c>
      <c r="AA40" s="58"/>
      <c r="AB40" s="57">
        <v>15.178305119999996</v>
      </c>
      <c r="AC40" s="57">
        <v>0.0</v>
      </c>
      <c r="AD40" s="57">
        <v>15.178305119999996</v>
      </c>
      <c r="AE40" s="57">
        <v>15.178305119999996</v>
      </c>
      <c r="AF40" s="58"/>
      <c r="AG40" s="57">
        <v>2.5297175199999993</v>
      </c>
      <c r="AH40" s="57"/>
      <c r="AI40" s="57">
        <v>2.5297175199999993</v>
      </c>
      <c r="AJ40" s="57">
        <v>2.5297175199999993</v>
      </c>
      <c r="AK40" s="26">
        <f t="shared" si="1"/>
        <v>0.8</v>
      </c>
      <c r="AL40" s="22">
        <f t="shared" si="2"/>
        <v>0.03</v>
      </c>
      <c r="AM40" s="26">
        <f t="shared" si="3"/>
        <v>0.03</v>
      </c>
      <c r="AN40" s="22">
        <f t="shared" si="4"/>
        <v>0.12</v>
      </c>
      <c r="AO40" s="22">
        <f t="shared" si="5"/>
        <v>0.02</v>
      </c>
      <c r="AP40" s="22">
        <f t="shared" si="6"/>
        <v>1</v>
      </c>
    </row>
    <row r="41">
      <c r="A41" s="27" t="s">
        <v>150</v>
      </c>
      <c r="B41" s="27" t="s">
        <v>151</v>
      </c>
      <c r="C41" s="27" t="s">
        <v>40</v>
      </c>
      <c r="D41" s="27" t="s">
        <v>152</v>
      </c>
      <c r="E41" s="57">
        <v>1586.53</v>
      </c>
      <c r="F41" s="57">
        <v>368.99</v>
      </c>
      <c r="G41" s="58">
        <v>0.38619306158723754</v>
      </c>
      <c r="H41" s="58"/>
      <c r="I41" s="57">
        <v>317.30600000000004</v>
      </c>
      <c r="J41" s="58">
        <v>0.23259999999999997</v>
      </c>
      <c r="K41" s="57">
        <v>51.72087799999996</v>
      </c>
      <c r="L41" s="58"/>
      <c r="M41" s="57">
        <v>236.3207024</v>
      </c>
      <c r="N41" s="57">
        <v>243.68</v>
      </c>
      <c r="O41" s="57">
        <v>-7.359297600000019</v>
      </c>
      <c r="P41" s="57">
        <v>-7.359297600000019</v>
      </c>
      <c r="Q41" s="58"/>
      <c r="R41" s="57">
        <v>8.862026339999998</v>
      </c>
      <c r="S41" s="57"/>
      <c r="T41" s="57">
        <v>8.862026339999998</v>
      </c>
      <c r="U41" s="57">
        <v>8.862026339999998</v>
      </c>
      <c r="V41" s="58"/>
      <c r="W41" s="57">
        <v>8.862026339999998</v>
      </c>
      <c r="X41" s="57"/>
      <c r="Y41" s="57">
        <v>8.862026339999998</v>
      </c>
      <c r="Z41" s="57">
        <v>8.862026339999998</v>
      </c>
      <c r="AA41" s="58"/>
      <c r="AB41" s="57">
        <v>35.44810535999999</v>
      </c>
      <c r="AC41" s="57">
        <v>0.0</v>
      </c>
      <c r="AD41" s="57">
        <v>35.44810535999999</v>
      </c>
      <c r="AE41" s="57">
        <v>35.44810535999999</v>
      </c>
      <c r="AF41" s="58"/>
      <c r="AG41" s="57">
        <v>5.908017559999999</v>
      </c>
      <c r="AH41" s="57"/>
      <c r="AI41" s="57">
        <v>5.908017559999999</v>
      </c>
      <c r="AJ41" s="57">
        <v>5.908017559999999</v>
      </c>
      <c r="AK41" s="26">
        <f t="shared" si="1"/>
        <v>0.8</v>
      </c>
      <c r="AL41" s="22">
        <f t="shared" si="2"/>
        <v>0.03</v>
      </c>
      <c r="AM41" s="26">
        <f t="shared" si="3"/>
        <v>0.03</v>
      </c>
      <c r="AN41" s="22">
        <f t="shared" si="4"/>
        <v>0.12</v>
      </c>
      <c r="AO41" s="22">
        <f t="shared" si="5"/>
        <v>0.02</v>
      </c>
      <c r="AP41" s="22">
        <f t="shared" si="6"/>
        <v>1</v>
      </c>
    </row>
    <row r="42">
      <c r="A42" s="27" t="s">
        <v>153</v>
      </c>
      <c r="B42" s="27" t="s">
        <v>154</v>
      </c>
      <c r="C42" s="27" t="s">
        <v>44</v>
      </c>
      <c r="D42" s="27" t="s">
        <v>155</v>
      </c>
      <c r="E42" s="57">
        <v>734.65</v>
      </c>
      <c r="F42" s="57">
        <v>357.28</v>
      </c>
      <c r="G42" s="58">
        <v>0.5661747702987817</v>
      </c>
      <c r="H42" s="58"/>
      <c r="I42" s="57">
        <v>146.93</v>
      </c>
      <c r="J42" s="58">
        <v>0.48629999999999995</v>
      </c>
      <c r="K42" s="57">
        <v>210.33029499999998</v>
      </c>
      <c r="L42" s="58"/>
      <c r="M42" s="57">
        <v>215.208236</v>
      </c>
      <c r="N42" s="57">
        <v>58.68</v>
      </c>
      <c r="O42" s="57">
        <v>156.528236</v>
      </c>
      <c r="P42" s="57">
        <v>156.528236</v>
      </c>
      <c r="Q42" s="58"/>
      <c r="R42" s="57">
        <v>8.070308849999998</v>
      </c>
      <c r="S42" s="57"/>
      <c r="T42" s="57">
        <v>8.070308849999998</v>
      </c>
      <c r="U42" s="57">
        <v>8.070308849999998</v>
      </c>
      <c r="V42" s="58"/>
      <c r="W42" s="57">
        <v>8.070308849999998</v>
      </c>
      <c r="X42" s="57"/>
      <c r="Y42" s="57">
        <v>8.070308849999998</v>
      </c>
      <c r="Z42" s="57">
        <v>8.070308849999998</v>
      </c>
      <c r="AA42" s="58"/>
      <c r="AB42" s="57">
        <v>32.28123539999999</v>
      </c>
      <c r="AC42" s="57">
        <v>0.0</v>
      </c>
      <c r="AD42" s="57">
        <v>32.28123539999999</v>
      </c>
      <c r="AE42" s="57">
        <v>32.28123539999999</v>
      </c>
      <c r="AF42" s="58"/>
      <c r="AG42" s="57">
        <v>5.380205899999999</v>
      </c>
      <c r="AH42" s="57"/>
      <c r="AI42" s="57">
        <v>5.380205899999999</v>
      </c>
      <c r="AJ42" s="57">
        <v>5.380205899999999</v>
      </c>
      <c r="AK42" s="26">
        <f t="shared" si="1"/>
        <v>0.8</v>
      </c>
      <c r="AL42" s="22">
        <f t="shared" si="2"/>
        <v>0.03</v>
      </c>
      <c r="AM42" s="26">
        <f t="shared" si="3"/>
        <v>0.03</v>
      </c>
      <c r="AN42" s="22">
        <f t="shared" si="4"/>
        <v>0.12</v>
      </c>
      <c r="AO42" s="22">
        <f t="shared" si="5"/>
        <v>0.02</v>
      </c>
      <c r="AP42" s="22">
        <f t="shared" si="6"/>
        <v>1</v>
      </c>
    </row>
    <row r="43">
      <c r="A43" s="27" t="s">
        <v>156</v>
      </c>
      <c r="B43" s="27" t="s">
        <v>157</v>
      </c>
      <c r="C43" s="27" t="s">
        <v>54</v>
      </c>
      <c r="D43" s="27" t="s">
        <v>158</v>
      </c>
      <c r="E43" s="57">
        <v>522.41</v>
      </c>
      <c r="F43" s="57">
        <v>294.58</v>
      </c>
      <c r="G43" s="58">
        <v>0.6012461457475928</v>
      </c>
      <c r="H43" s="58"/>
      <c r="I43" s="57">
        <v>104.482</v>
      </c>
      <c r="J43" s="58">
        <v>0.5639</v>
      </c>
      <c r="K43" s="57">
        <v>190.10499899999994</v>
      </c>
      <c r="L43" s="58"/>
      <c r="M43" s="57">
        <v>167.69199919999997</v>
      </c>
      <c r="N43" s="57">
        <v>19.51</v>
      </c>
      <c r="O43" s="57">
        <v>148.18199919999998</v>
      </c>
      <c r="P43" s="57">
        <v>148.18199919999998</v>
      </c>
      <c r="Q43" s="58"/>
      <c r="R43" s="57">
        <v>6.2884499699999985</v>
      </c>
      <c r="S43" s="57"/>
      <c r="T43" s="57">
        <v>6.2884499699999985</v>
      </c>
      <c r="U43" s="57">
        <v>6.2884499699999985</v>
      </c>
      <c r="V43" s="58"/>
      <c r="W43" s="57">
        <v>6.2884499699999985</v>
      </c>
      <c r="X43" s="57"/>
      <c r="Y43" s="57">
        <v>6.2884499699999985</v>
      </c>
      <c r="Z43" s="57">
        <v>6.2884499699999985</v>
      </c>
      <c r="AA43" s="58"/>
      <c r="AB43" s="57">
        <v>25.153799879999994</v>
      </c>
      <c r="AC43" s="57">
        <v>0.0</v>
      </c>
      <c r="AD43" s="57">
        <v>25.153799879999994</v>
      </c>
      <c r="AE43" s="57">
        <v>25.153799879999994</v>
      </c>
      <c r="AF43" s="58"/>
      <c r="AG43" s="57">
        <v>4.19229998</v>
      </c>
      <c r="AH43" s="57"/>
      <c r="AI43" s="57">
        <v>4.19229998</v>
      </c>
      <c r="AJ43" s="57">
        <v>4.19229998</v>
      </c>
      <c r="AK43" s="26">
        <f t="shared" si="1"/>
        <v>0.8</v>
      </c>
      <c r="AL43" s="22">
        <f t="shared" si="2"/>
        <v>0.03</v>
      </c>
      <c r="AM43" s="26">
        <f t="shared" si="3"/>
        <v>0.03</v>
      </c>
      <c r="AN43" s="22">
        <f t="shared" si="4"/>
        <v>0.12</v>
      </c>
      <c r="AO43" s="22">
        <f t="shared" si="5"/>
        <v>0.02</v>
      </c>
      <c r="AP43" s="22">
        <f t="shared" si="6"/>
        <v>1</v>
      </c>
    </row>
    <row r="44">
      <c r="A44" s="27" t="s">
        <v>159</v>
      </c>
      <c r="B44" s="27" t="s">
        <v>160</v>
      </c>
      <c r="C44" s="27" t="s">
        <v>161</v>
      </c>
      <c r="D44" s="27" t="s">
        <v>162</v>
      </c>
      <c r="E44" s="57">
        <v>799.8</v>
      </c>
      <c r="F44" s="57">
        <v>286.6</v>
      </c>
      <c r="G44" s="58">
        <v>0.3583</v>
      </c>
      <c r="H44" s="58"/>
      <c r="I44" s="57">
        <v>159.96</v>
      </c>
      <c r="J44" s="58">
        <v>0.3583</v>
      </c>
      <c r="K44" s="57">
        <v>126.60833999999998</v>
      </c>
      <c r="L44" s="58"/>
      <c r="M44" s="57">
        <v>101.286672</v>
      </c>
      <c r="N44" s="57">
        <v>0.0</v>
      </c>
      <c r="O44" s="57">
        <v>101.286672</v>
      </c>
      <c r="P44" s="57">
        <v>101.286672</v>
      </c>
      <c r="Q44" s="58"/>
      <c r="R44" s="57">
        <v>3.798250199999999</v>
      </c>
      <c r="S44" s="57"/>
      <c r="T44" s="57">
        <v>3.798250199999999</v>
      </c>
      <c r="U44" s="57">
        <v>3.798250199999999</v>
      </c>
      <c r="V44" s="58"/>
      <c r="W44" s="57">
        <v>3.798250199999999</v>
      </c>
      <c r="X44" s="57"/>
      <c r="Y44" s="57">
        <v>3.798250199999999</v>
      </c>
      <c r="Z44" s="57">
        <v>3.798250199999999</v>
      </c>
      <c r="AA44" s="58"/>
      <c r="AB44" s="57">
        <v>15.193000799999997</v>
      </c>
      <c r="AC44" s="57">
        <v>0.0</v>
      </c>
      <c r="AD44" s="57">
        <v>15.193000799999997</v>
      </c>
      <c r="AE44" s="57">
        <v>15.193000799999997</v>
      </c>
      <c r="AF44" s="58"/>
      <c r="AG44" s="57">
        <v>2.5321667999999997</v>
      </c>
      <c r="AH44" s="57"/>
      <c r="AI44" s="57">
        <v>2.5321667999999997</v>
      </c>
      <c r="AJ44" s="57">
        <v>2.5321667999999997</v>
      </c>
      <c r="AK44" s="26">
        <f t="shared" si="1"/>
        <v>0.8</v>
      </c>
      <c r="AL44" s="22">
        <f t="shared" si="2"/>
        <v>0.03</v>
      </c>
      <c r="AM44" s="26">
        <f t="shared" si="3"/>
        <v>0.03</v>
      </c>
      <c r="AN44" s="22">
        <f t="shared" si="4"/>
        <v>0.12</v>
      </c>
      <c r="AO44" s="22">
        <f t="shared" si="5"/>
        <v>0.02</v>
      </c>
      <c r="AP44" s="22">
        <f t="shared" si="6"/>
        <v>1</v>
      </c>
    </row>
    <row r="45">
      <c r="A45" s="27" t="s">
        <v>163</v>
      </c>
      <c r="B45" s="27" t="s">
        <v>164</v>
      </c>
      <c r="C45" s="27" t="s">
        <v>40</v>
      </c>
      <c r="D45" s="27" t="s">
        <v>165</v>
      </c>
      <c r="E45" s="57">
        <v>849.8</v>
      </c>
      <c r="F45" s="57">
        <v>272.56</v>
      </c>
      <c r="G45" s="58">
        <v>0.4054964226876912</v>
      </c>
      <c r="H45" s="58"/>
      <c r="I45" s="57">
        <v>169.96</v>
      </c>
      <c r="J45" s="58">
        <v>0.3207</v>
      </c>
      <c r="K45" s="57">
        <v>102.57085999999997</v>
      </c>
      <c r="L45" s="58"/>
      <c r="M45" s="57">
        <v>139.70468799999998</v>
      </c>
      <c r="N45" s="57">
        <v>72.06</v>
      </c>
      <c r="O45" s="57">
        <v>67.64468799999997</v>
      </c>
      <c r="P45" s="57">
        <v>67.64468799999997</v>
      </c>
      <c r="Q45" s="58"/>
      <c r="R45" s="57">
        <v>5.238925799999999</v>
      </c>
      <c r="S45" s="57"/>
      <c r="T45" s="57">
        <v>5.238925799999999</v>
      </c>
      <c r="U45" s="57">
        <v>5.238925799999999</v>
      </c>
      <c r="V45" s="58"/>
      <c r="W45" s="57">
        <v>5.238925799999999</v>
      </c>
      <c r="X45" s="57"/>
      <c r="Y45" s="57">
        <v>5.238925799999999</v>
      </c>
      <c r="Z45" s="57">
        <v>5.238925799999999</v>
      </c>
      <c r="AA45" s="58"/>
      <c r="AB45" s="57">
        <v>20.955703199999995</v>
      </c>
      <c r="AC45" s="57">
        <v>0.0</v>
      </c>
      <c r="AD45" s="57">
        <v>20.955703199999995</v>
      </c>
      <c r="AE45" s="57">
        <v>20.955703199999995</v>
      </c>
      <c r="AF45" s="58"/>
      <c r="AG45" s="57">
        <v>3.4926171999999993</v>
      </c>
      <c r="AH45" s="57"/>
      <c r="AI45" s="57">
        <v>3.4926171999999993</v>
      </c>
      <c r="AJ45" s="57">
        <v>3.4926171999999993</v>
      </c>
      <c r="AK45" s="26">
        <f t="shared" si="1"/>
        <v>0.8</v>
      </c>
      <c r="AL45" s="22">
        <f t="shared" si="2"/>
        <v>0.03</v>
      </c>
      <c r="AM45" s="26">
        <f t="shared" si="3"/>
        <v>0.03</v>
      </c>
      <c r="AN45" s="22">
        <f t="shared" si="4"/>
        <v>0.12</v>
      </c>
      <c r="AO45" s="22">
        <f t="shared" si="5"/>
        <v>0.02</v>
      </c>
      <c r="AP45" s="22">
        <f t="shared" si="6"/>
        <v>1</v>
      </c>
    </row>
    <row r="46">
      <c r="A46" s="27" t="s">
        <v>166</v>
      </c>
      <c r="B46" s="27" t="s">
        <v>167</v>
      </c>
      <c r="C46" s="27" t="s">
        <v>40</v>
      </c>
      <c r="D46" s="27" t="s">
        <v>168</v>
      </c>
      <c r="E46" s="57">
        <v>2889.32</v>
      </c>
      <c r="F46" s="57">
        <v>264.67</v>
      </c>
      <c r="G46" s="58">
        <v>0.3570188528788781</v>
      </c>
      <c r="H46" s="58"/>
      <c r="I46" s="57">
        <v>577.864</v>
      </c>
      <c r="J46" s="58">
        <v>0.09160000000000001</v>
      </c>
      <c r="K46" s="57">
        <v>-313.202288</v>
      </c>
      <c r="L46" s="58"/>
      <c r="M46" s="57">
        <v>362.9421696</v>
      </c>
      <c r="N46" s="57">
        <v>766.88</v>
      </c>
      <c r="O46" s="57">
        <v>-403.9378304</v>
      </c>
      <c r="P46" s="57">
        <v>-403.9378304</v>
      </c>
      <c r="Q46" s="58"/>
      <c r="R46" s="57">
        <v>13.61033136</v>
      </c>
      <c r="S46" s="57"/>
      <c r="T46" s="57">
        <v>13.61033136</v>
      </c>
      <c r="U46" s="57">
        <v>13.61033136</v>
      </c>
      <c r="V46" s="58"/>
      <c r="W46" s="57">
        <v>13.61033136</v>
      </c>
      <c r="X46" s="57"/>
      <c r="Y46" s="57">
        <v>13.61033136</v>
      </c>
      <c r="Z46" s="57">
        <v>13.61033136</v>
      </c>
      <c r="AA46" s="58"/>
      <c r="AB46" s="57">
        <v>54.44132544</v>
      </c>
      <c r="AC46" s="57">
        <v>0.0</v>
      </c>
      <c r="AD46" s="57">
        <v>54.44132544</v>
      </c>
      <c r="AE46" s="57">
        <v>54.44132544</v>
      </c>
      <c r="AF46" s="58"/>
      <c r="AG46" s="57">
        <v>9.07355424</v>
      </c>
      <c r="AH46" s="57"/>
      <c r="AI46" s="57">
        <v>9.07355424</v>
      </c>
      <c r="AJ46" s="57">
        <v>9.07355424</v>
      </c>
      <c r="AK46" s="26">
        <f t="shared" si="1"/>
        <v>0.8</v>
      </c>
      <c r="AL46" s="22">
        <f t="shared" si="2"/>
        <v>0.03</v>
      </c>
      <c r="AM46" s="26">
        <f t="shared" si="3"/>
        <v>0.03</v>
      </c>
      <c r="AN46" s="22">
        <f t="shared" si="4"/>
        <v>0.12</v>
      </c>
      <c r="AO46" s="22">
        <f t="shared" si="5"/>
        <v>0.02</v>
      </c>
      <c r="AP46" s="22">
        <f t="shared" si="6"/>
        <v>1</v>
      </c>
    </row>
    <row r="47">
      <c r="A47" s="27" t="s">
        <v>169</v>
      </c>
      <c r="B47" s="27" t="s">
        <v>170</v>
      </c>
      <c r="C47" s="27" t="s">
        <v>40</v>
      </c>
      <c r="D47" s="27" t="s">
        <v>171</v>
      </c>
      <c r="E47" s="57">
        <v>679.92</v>
      </c>
      <c r="F47" s="57">
        <v>264.59</v>
      </c>
      <c r="G47" s="58">
        <v>0.3891</v>
      </c>
      <c r="H47" s="58"/>
      <c r="I47" s="57">
        <v>135.984</v>
      </c>
      <c r="J47" s="58">
        <v>0.3891</v>
      </c>
      <c r="K47" s="57">
        <v>128.572872</v>
      </c>
      <c r="L47" s="58"/>
      <c r="M47" s="57">
        <v>102.8582976</v>
      </c>
      <c r="N47" s="57">
        <v>0.0</v>
      </c>
      <c r="O47" s="57">
        <v>102.8582976</v>
      </c>
      <c r="P47" s="57">
        <v>102.8582976</v>
      </c>
      <c r="Q47" s="58"/>
      <c r="R47" s="57">
        <v>3.857186159999999</v>
      </c>
      <c r="S47" s="57"/>
      <c r="T47" s="57">
        <v>3.857186159999999</v>
      </c>
      <c r="U47" s="57">
        <v>3.857186159999999</v>
      </c>
      <c r="V47" s="58"/>
      <c r="W47" s="57">
        <v>3.857186159999999</v>
      </c>
      <c r="X47" s="57"/>
      <c r="Y47" s="57">
        <v>3.857186159999999</v>
      </c>
      <c r="Z47" s="57">
        <v>3.857186159999999</v>
      </c>
      <c r="AA47" s="58"/>
      <c r="AB47" s="57">
        <v>15.428744639999996</v>
      </c>
      <c r="AC47" s="57">
        <v>0.0</v>
      </c>
      <c r="AD47" s="57">
        <v>15.428744639999996</v>
      </c>
      <c r="AE47" s="57">
        <v>15.428744639999996</v>
      </c>
      <c r="AF47" s="58"/>
      <c r="AG47" s="57">
        <v>2.5714574399999997</v>
      </c>
      <c r="AH47" s="57"/>
      <c r="AI47" s="57">
        <v>2.5714574399999997</v>
      </c>
      <c r="AJ47" s="57">
        <v>2.5714574399999997</v>
      </c>
      <c r="AK47" s="26">
        <f t="shared" si="1"/>
        <v>0.8</v>
      </c>
      <c r="AL47" s="22">
        <f t="shared" si="2"/>
        <v>0.03</v>
      </c>
      <c r="AM47" s="26">
        <f t="shared" si="3"/>
        <v>0.03</v>
      </c>
      <c r="AN47" s="22">
        <f t="shared" si="4"/>
        <v>0.12</v>
      </c>
      <c r="AO47" s="22">
        <f t="shared" si="5"/>
        <v>0.02</v>
      </c>
      <c r="AP47" s="22">
        <f t="shared" si="6"/>
        <v>1</v>
      </c>
    </row>
    <row r="48">
      <c r="A48" s="27" t="s">
        <v>172</v>
      </c>
      <c r="B48" s="27" t="s">
        <v>173</v>
      </c>
      <c r="C48" s="27" t="s">
        <v>161</v>
      </c>
      <c r="D48" s="27" t="s">
        <v>174</v>
      </c>
      <c r="E48" s="57">
        <v>519.87</v>
      </c>
      <c r="F48" s="57">
        <v>238.2</v>
      </c>
      <c r="G48" s="58">
        <v>0.47297292400023083</v>
      </c>
      <c r="H48" s="58"/>
      <c r="I48" s="57">
        <v>103.974</v>
      </c>
      <c r="J48" s="58">
        <v>0.4582</v>
      </c>
      <c r="K48" s="57">
        <v>134.230434</v>
      </c>
      <c r="L48" s="58"/>
      <c r="M48" s="57">
        <v>113.5283472</v>
      </c>
      <c r="N48" s="57">
        <v>7.68</v>
      </c>
      <c r="O48" s="57">
        <v>105.8483472</v>
      </c>
      <c r="P48" s="57">
        <v>105.8483472</v>
      </c>
      <c r="Q48" s="58"/>
      <c r="R48" s="57">
        <v>4.25731302</v>
      </c>
      <c r="S48" s="57"/>
      <c r="T48" s="57">
        <v>4.25731302</v>
      </c>
      <c r="U48" s="57">
        <v>4.25731302</v>
      </c>
      <c r="V48" s="58"/>
      <c r="W48" s="57">
        <v>4.25731302</v>
      </c>
      <c r="X48" s="57"/>
      <c r="Y48" s="57">
        <v>4.25731302</v>
      </c>
      <c r="Z48" s="57">
        <v>4.25731302</v>
      </c>
      <c r="AA48" s="58"/>
      <c r="AB48" s="57">
        <v>17.02925208</v>
      </c>
      <c r="AC48" s="57">
        <v>0.0</v>
      </c>
      <c r="AD48" s="57">
        <v>17.02925208</v>
      </c>
      <c r="AE48" s="57">
        <v>17.02925208</v>
      </c>
      <c r="AF48" s="58"/>
      <c r="AG48" s="57">
        <v>2.83820868</v>
      </c>
      <c r="AH48" s="57"/>
      <c r="AI48" s="57">
        <v>2.83820868</v>
      </c>
      <c r="AJ48" s="57">
        <v>2.83820868</v>
      </c>
      <c r="AK48" s="26">
        <f t="shared" si="1"/>
        <v>0.8</v>
      </c>
      <c r="AL48" s="22">
        <f t="shared" si="2"/>
        <v>0.03</v>
      </c>
      <c r="AM48" s="26">
        <f t="shared" si="3"/>
        <v>0.03</v>
      </c>
      <c r="AN48" s="22">
        <f t="shared" si="4"/>
        <v>0.12</v>
      </c>
      <c r="AO48" s="22">
        <f t="shared" si="5"/>
        <v>0.02</v>
      </c>
      <c r="AP48" s="22">
        <f t="shared" si="6"/>
        <v>1</v>
      </c>
    </row>
    <row r="49">
      <c r="A49" s="27" t="s">
        <v>175</v>
      </c>
      <c r="B49" s="27" t="s">
        <v>176</v>
      </c>
      <c r="C49" s="27" t="s">
        <v>40</v>
      </c>
      <c r="D49" s="27" t="s">
        <v>177</v>
      </c>
      <c r="E49" s="57">
        <v>2270.22</v>
      </c>
      <c r="F49" s="57">
        <v>224.88</v>
      </c>
      <c r="G49" s="58">
        <v>0.3774210437754931</v>
      </c>
      <c r="H49" s="58"/>
      <c r="I49" s="57">
        <v>454.044</v>
      </c>
      <c r="J49" s="58">
        <v>0.09909999999999997</v>
      </c>
      <c r="K49" s="57">
        <v>-229.06519800000007</v>
      </c>
      <c r="L49" s="58"/>
      <c r="M49" s="57">
        <v>322.2278416</v>
      </c>
      <c r="N49" s="57">
        <v>631.85</v>
      </c>
      <c r="O49" s="57">
        <v>-309.62215840000005</v>
      </c>
      <c r="P49" s="57">
        <v>-309.62215840000005</v>
      </c>
      <c r="Q49" s="58"/>
      <c r="R49" s="57">
        <v>12.083544059999998</v>
      </c>
      <c r="S49" s="57"/>
      <c r="T49" s="57">
        <v>12.083544059999998</v>
      </c>
      <c r="U49" s="57">
        <v>12.083544059999998</v>
      </c>
      <c r="V49" s="58"/>
      <c r="W49" s="57">
        <v>12.083544059999998</v>
      </c>
      <c r="X49" s="57"/>
      <c r="Y49" s="57">
        <v>12.083544059999998</v>
      </c>
      <c r="Z49" s="57">
        <v>12.083544059999998</v>
      </c>
      <c r="AA49" s="58"/>
      <c r="AB49" s="57">
        <v>48.33417623999999</v>
      </c>
      <c r="AC49" s="57">
        <v>0.0</v>
      </c>
      <c r="AD49" s="57">
        <v>48.33417623999999</v>
      </c>
      <c r="AE49" s="57">
        <v>48.33417623999999</v>
      </c>
      <c r="AF49" s="58"/>
      <c r="AG49" s="57">
        <v>8.055696039999999</v>
      </c>
      <c r="AH49" s="57"/>
      <c r="AI49" s="57">
        <v>8.055696039999999</v>
      </c>
      <c r="AJ49" s="57">
        <v>8.055696039999999</v>
      </c>
      <c r="AK49" s="26">
        <f t="shared" si="1"/>
        <v>0.8</v>
      </c>
      <c r="AL49" s="22">
        <f t="shared" si="2"/>
        <v>0.03</v>
      </c>
      <c r="AM49" s="26">
        <f t="shared" si="3"/>
        <v>0.03</v>
      </c>
      <c r="AN49" s="22">
        <f t="shared" si="4"/>
        <v>0.12</v>
      </c>
      <c r="AO49" s="22">
        <f t="shared" si="5"/>
        <v>0.02</v>
      </c>
      <c r="AP49" s="22">
        <f t="shared" si="6"/>
        <v>1</v>
      </c>
    </row>
    <row r="50">
      <c r="A50" s="27" t="s">
        <v>178</v>
      </c>
      <c r="B50" s="27" t="s">
        <v>179</v>
      </c>
      <c r="C50" s="27" t="s">
        <v>180</v>
      </c>
      <c r="D50" s="27" t="s">
        <v>181</v>
      </c>
      <c r="E50" s="57">
        <v>486.82</v>
      </c>
      <c r="F50" s="57">
        <v>224.22</v>
      </c>
      <c r="G50" s="58">
        <v>0.4606</v>
      </c>
      <c r="H50" s="58"/>
      <c r="I50" s="57">
        <v>97.364</v>
      </c>
      <c r="J50" s="58">
        <v>0.4606</v>
      </c>
      <c r="K50" s="57">
        <v>126.865292</v>
      </c>
      <c r="L50" s="58"/>
      <c r="M50" s="57">
        <v>101.4922336</v>
      </c>
      <c r="N50" s="57">
        <v>0.0</v>
      </c>
      <c r="O50" s="57">
        <v>101.4922336</v>
      </c>
      <c r="P50" s="57">
        <v>101.4922336</v>
      </c>
      <c r="Q50" s="58"/>
      <c r="R50" s="57">
        <v>3.8059587599999998</v>
      </c>
      <c r="S50" s="57"/>
      <c r="T50" s="57">
        <v>3.8059587599999998</v>
      </c>
      <c r="U50" s="57">
        <v>3.8059587599999998</v>
      </c>
      <c r="V50" s="58"/>
      <c r="W50" s="57">
        <v>3.8059587599999998</v>
      </c>
      <c r="X50" s="57"/>
      <c r="Y50" s="57">
        <v>3.8059587599999998</v>
      </c>
      <c r="Z50" s="57">
        <v>3.8059587599999998</v>
      </c>
      <c r="AA50" s="58"/>
      <c r="AB50" s="57">
        <v>15.223835039999999</v>
      </c>
      <c r="AC50" s="57">
        <v>0.0</v>
      </c>
      <c r="AD50" s="57">
        <v>15.223835039999999</v>
      </c>
      <c r="AE50" s="57">
        <v>15.223835039999999</v>
      </c>
      <c r="AF50" s="58"/>
      <c r="AG50" s="57">
        <v>2.5373058399999997</v>
      </c>
      <c r="AH50" s="57"/>
      <c r="AI50" s="57">
        <v>2.5373058399999997</v>
      </c>
      <c r="AJ50" s="57">
        <v>2.5373058399999997</v>
      </c>
      <c r="AK50" s="26">
        <f t="shared" si="1"/>
        <v>0.8</v>
      </c>
      <c r="AL50" s="22">
        <f t="shared" si="2"/>
        <v>0.03</v>
      </c>
      <c r="AM50" s="26">
        <f t="shared" si="3"/>
        <v>0.03</v>
      </c>
      <c r="AN50" s="22">
        <f t="shared" si="4"/>
        <v>0.12</v>
      </c>
      <c r="AO50" s="22">
        <f t="shared" si="5"/>
        <v>0.02</v>
      </c>
      <c r="AP50" s="22">
        <f t="shared" si="6"/>
        <v>1</v>
      </c>
    </row>
    <row r="51">
      <c r="A51" s="27" t="s">
        <v>182</v>
      </c>
      <c r="B51" s="27" t="s">
        <v>183</v>
      </c>
      <c r="C51" s="27" t="s">
        <v>40</v>
      </c>
      <c r="D51" s="27" t="s">
        <v>184</v>
      </c>
      <c r="E51" s="57">
        <v>194.76</v>
      </c>
      <c r="F51" s="57">
        <v>194.76</v>
      </c>
      <c r="G51" s="58">
        <v>1.0</v>
      </c>
      <c r="H51" s="58"/>
      <c r="I51" s="57">
        <v>38.952</v>
      </c>
      <c r="J51" s="58">
        <v>1.0</v>
      </c>
      <c r="K51" s="57">
        <v>155.808</v>
      </c>
      <c r="L51" s="58"/>
      <c r="M51" s="57">
        <v>124.6464</v>
      </c>
      <c r="N51" s="57">
        <v>0.0</v>
      </c>
      <c r="O51" s="57">
        <v>124.6464</v>
      </c>
      <c r="P51" s="57">
        <v>124.6464</v>
      </c>
      <c r="Q51" s="58"/>
      <c r="R51" s="57">
        <v>4.67424</v>
      </c>
      <c r="S51" s="57"/>
      <c r="T51" s="57">
        <v>4.67424</v>
      </c>
      <c r="U51" s="57">
        <v>4.67424</v>
      </c>
      <c r="V51" s="58"/>
      <c r="W51" s="57">
        <v>4.67424</v>
      </c>
      <c r="X51" s="57"/>
      <c r="Y51" s="57">
        <v>4.67424</v>
      </c>
      <c r="Z51" s="57">
        <v>4.67424</v>
      </c>
      <c r="AA51" s="58"/>
      <c r="AB51" s="57">
        <v>18.69696</v>
      </c>
      <c r="AC51" s="57">
        <v>0.0</v>
      </c>
      <c r="AD51" s="57">
        <v>18.69696</v>
      </c>
      <c r="AE51" s="57">
        <v>18.69696</v>
      </c>
      <c r="AF51" s="58"/>
      <c r="AG51" s="57">
        <v>3.1161600000000003</v>
      </c>
      <c r="AH51" s="57"/>
      <c r="AI51" s="57">
        <v>3.1161600000000003</v>
      </c>
      <c r="AJ51" s="57">
        <v>3.1161600000000003</v>
      </c>
      <c r="AK51" s="26">
        <f t="shared" si="1"/>
        <v>0.8</v>
      </c>
      <c r="AL51" s="22">
        <f t="shared" si="2"/>
        <v>0.03</v>
      </c>
      <c r="AM51" s="26">
        <f t="shared" si="3"/>
        <v>0.03</v>
      </c>
      <c r="AN51" s="22">
        <f t="shared" si="4"/>
        <v>0.12</v>
      </c>
      <c r="AO51" s="22">
        <f t="shared" si="5"/>
        <v>0.02</v>
      </c>
      <c r="AP51" s="22">
        <f t="shared" si="6"/>
        <v>1</v>
      </c>
    </row>
    <row r="52">
      <c r="A52" s="27" t="s">
        <v>185</v>
      </c>
      <c r="B52" s="27" t="s">
        <v>186</v>
      </c>
      <c r="C52" s="27" t="s">
        <v>100</v>
      </c>
      <c r="D52" s="27" t="s">
        <v>187</v>
      </c>
      <c r="E52" s="57">
        <v>878.43</v>
      </c>
      <c r="F52" s="57">
        <v>185.42</v>
      </c>
      <c r="G52" s="58">
        <v>0.485430339355441</v>
      </c>
      <c r="H52" s="58"/>
      <c r="I52" s="57">
        <v>175.686</v>
      </c>
      <c r="J52" s="58">
        <v>0.2111</v>
      </c>
      <c r="K52" s="57">
        <v>9.750572999999996</v>
      </c>
      <c r="L52" s="58"/>
      <c r="M52" s="57">
        <v>200.58445840000002</v>
      </c>
      <c r="N52" s="57">
        <v>240.98000000000002</v>
      </c>
      <c r="O52" s="57">
        <v>-40.3955416</v>
      </c>
      <c r="P52" s="57">
        <v>-40.3955416</v>
      </c>
      <c r="Q52" s="58"/>
      <c r="R52" s="57">
        <v>7.52191719</v>
      </c>
      <c r="S52" s="57"/>
      <c r="T52" s="57">
        <v>7.52191719</v>
      </c>
      <c r="U52" s="57">
        <v>7.52191719</v>
      </c>
      <c r="V52" s="58"/>
      <c r="W52" s="57">
        <v>7.52191719</v>
      </c>
      <c r="X52" s="57"/>
      <c r="Y52" s="57">
        <v>7.52191719</v>
      </c>
      <c r="Z52" s="57">
        <v>7.52191719</v>
      </c>
      <c r="AA52" s="58"/>
      <c r="AB52" s="57">
        <v>30.08766876</v>
      </c>
      <c r="AC52" s="57">
        <v>0.0</v>
      </c>
      <c r="AD52" s="57">
        <v>30.08766876</v>
      </c>
      <c r="AE52" s="57">
        <v>30.08766876</v>
      </c>
      <c r="AF52" s="58"/>
      <c r="AG52" s="57">
        <v>5.01461146</v>
      </c>
      <c r="AH52" s="57"/>
      <c r="AI52" s="57">
        <v>5.01461146</v>
      </c>
      <c r="AJ52" s="57">
        <v>5.01461146</v>
      </c>
      <c r="AK52" s="26">
        <f t="shared" si="1"/>
        <v>0.8</v>
      </c>
      <c r="AL52" s="22">
        <f t="shared" si="2"/>
        <v>0.03</v>
      </c>
      <c r="AM52" s="26">
        <f t="shared" si="3"/>
        <v>0.03</v>
      </c>
      <c r="AN52" s="22">
        <f t="shared" si="4"/>
        <v>0.12</v>
      </c>
      <c r="AO52" s="22">
        <f t="shared" si="5"/>
        <v>0.02</v>
      </c>
      <c r="AP52" s="22">
        <f t="shared" si="6"/>
        <v>1</v>
      </c>
    </row>
    <row r="53">
      <c r="A53" s="27" t="s">
        <v>188</v>
      </c>
      <c r="B53" s="27" t="s">
        <v>189</v>
      </c>
      <c r="C53" s="27" t="s">
        <v>40</v>
      </c>
      <c r="D53" s="27" t="s">
        <v>190</v>
      </c>
      <c r="E53" s="57">
        <v>250.56</v>
      </c>
      <c r="F53" s="57">
        <v>175.77</v>
      </c>
      <c r="G53" s="58">
        <v>0.7015</v>
      </c>
      <c r="H53" s="58"/>
      <c r="I53" s="57">
        <v>50.112</v>
      </c>
      <c r="J53" s="58">
        <v>0.7015</v>
      </c>
      <c r="K53" s="57">
        <v>125.65584000000001</v>
      </c>
      <c r="L53" s="58"/>
      <c r="M53" s="57">
        <v>100.52467200000001</v>
      </c>
      <c r="N53" s="57">
        <v>0.0</v>
      </c>
      <c r="O53" s="57">
        <v>100.52467200000001</v>
      </c>
      <c r="P53" s="57">
        <v>100.52467200000001</v>
      </c>
      <c r="Q53" s="58"/>
      <c r="R53" s="57">
        <v>3.7696752000000004</v>
      </c>
      <c r="S53" s="57"/>
      <c r="T53" s="57">
        <v>3.7696752000000004</v>
      </c>
      <c r="U53" s="57">
        <v>3.7696752000000004</v>
      </c>
      <c r="V53" s="58"/>
      <c r="W53" s="57">
        <v>3.7696752000000004</v>
      </c>
      <c r="X53" s="57"/>
      <c r="Y53" s="57">
        <v>3.7696752000000004</v>
      </c>
      <c r="Z53" s="57">
        <v>3.7696752000000004</v>
      </c>
      <c r="AA53" s="58"/>
      <c r="AB53" s="57">
        <v>15.078700800000002</v>
      </c>
      <c r="AC53" s="57">
        <v>0.0</v>
      </c>
      <c r="AD53" s="57">
        <v>15.078700800000002</v>
      </c>
      <c r="AE53" s="57">
        <v>15.078700800000002</v>
      </c>
      <c r="AF53" s="58"/>
      <c r="AG53" s="57">
        <v>2.5131168000000006</v>
      </c>
      <c r="AH53" s="57"/>
      <c r="AI53" s="57">
        <v>2.5131168000000006</v>
      </c>
      <c r="AJ53" s="57">
        <v>2.5131168000000006</v>
      </c>
      <c r="AK53" s="26">
        <f t="shared" si="1"/>
        <v>0.8</v>
      </c>
      <c r="AL53" s="22">
        <f t="shared" si="2"/>
        <v>0.03</v>
      </c>
      <c r="AM53" s="26">
        <f t="shared" si="3"/>
        <v>0.03</v>
      </c>
      <c r="AN53" s="22">
        <f t="shared" si="4"/>
        <v>0.12</v>
      </c>
      <c r="AO53" s="22">
        <f t="shared" si="5"/>
        <v>0.02</v>
      </c>
      <c r="AP53" s="22">
        <f t="shared" si="6"/>
        <v>1</v>
      </c>
    </row>
    <row r="54">
      <c r="A54" s="27" t="s">
        <v>191</v>
      </c>
      <c r="B54" s="27" t="s">
        <v>192</v>
      </c>
      <c r="C54" s="27" t="s">
        <v>161</v>
      </c>
      <c r="D54" s="27" t="s">
        <v>193</v>
      </c>
      <c r="E54" s="57">
        <v>479.84</v>
      </c>
      <c r="F54" s="57">
        <v>162.45</v>
      </c>
      <c r="G54" s="58">
        <v>0.3455398132710904</v>
      </c>
      <c r="H54" s="58"/>
      <c r="I54" s="57">
        <v>95.968</v>
      </c>
      <c r="J54" s="58">
        <v>0.3386</v>
      </c>
      <c r="K54" s="57">
        <v>66.505824</v>
      </c>
      <c r="L54" s="58"/>
      <c r="M54" s="57">
        <v>55.86865920000001</v>
      </c>
      <c r="N54" s="57">
        <v>3.33</v>
      </c>
      <c r="O54" s="57">
        <v>52.53865920000001</v>
      </c>
      <c r="P54" s="57">
        <v>52.53865920000001</v>
      </c>
      <c r="Q54" s="58"/>
      <c r="R54" s="57">
        <v>2.0950747200000004</v>
      </c>
      <c r="S54" s="57"/>
      <c r="T54" s="57">
        <v>2.0950747200000004</v>
      </c>
      <c r="U54" s="57">
        <v>2.0950747200000004</v>
      </c>
      <c r="V54" s="58"/>
      <c r="W54" s="57">
        <v>2.0950747200000004</v>
      </c>
      <c r="X54" s="57"/>
      <c r="Y54" s="57">
        <v>2.0950747200000004</v>
      </c>
      <c r="Z54" s="57">
        <v>2.0950747200000004</v>
      </c>
      <c r="AA54" s="58"/>
      <c r="AB54" s="57">
        <v>8.380298880000002</v>
      </c>
      <c r="AC54" s="57">
        <v>0.0</v>
      </c>
      <c r="AD54" s="57">
        <v>8.380298880000002</v>
      </c>
      <c r="AE54" s="57">
        <v>8.380298880000002</v>
      </c>
      <c r="AF54" s="58"/>
      <c r="AG54" s="57">
        <v>1.3967164800000003</v>
      </c>
      <c r="AH54" s="57"/>
      <c r="AI54" s="57">
        <v>1.3967164800000003</v>
      </c>
      <c r="AJ54" s="57">
        <v>1.3967164800000003</v>
      </c>
      <c r="AK54" s="26">
        <f t="shared" si="1"/>
        <v>0.8</v>
      </c>
      <c r="AL54" s="22">
        <f t="shared" si="2"/>
        <v>0.03</v>
      </c>
      <c r="AM54" s="26">
        <f t="shared" si="3"/>
        <v>0.03</v>
      </c>
      <c r="AN54" s="22">
        <f t="shared" si="4"/>
        <v>0.12</v>
      </c>
      <c r="AO54" s="22">
        <f t="shared" si="5"/>
        <v>0.02</v>
      </c>
      <c r="AP54" s="22">
        <f t="shared" si="6"/>
        <v>1</v>
      </c>
    </row>
    <row r="55">
      <c r="A55" s="27" t="s">
        <v>194</v>
      </c>
      <c r="B55" s="27" t="s">
        <v>195</v>
      </c>
      <c r="C55" s="27" t="s">
        <v>161</v>
      </c>
      <c r="D55" s="27" t="s">
        <v>196</v>
      </c>
      <c r="E55" s="57">
        <v>449.85</v>
      </c>
      <c r="F55" s="57">
        <v>155.68</v>
      </c>
      <c r="G55" s="58">
        <v>0.35281334889407584</v>
      </c>
      <c r="H55" s="58"/>
      <c r="I55" s="57">
        <v>89.97000000000001</v>
      </c>
      <c r="J55" s="58">
        <v>0.3461</v>
      </c>
      <c r="K55" s="57">
        <v>65.72308500000003</v>
      </c>
      <c r="L55" s="58"/>
      <c r="M55" s="57">
        <v>54.99446800000002</v>
      </c>
      <c r="N55" s="57">
        <v>3.02</v>
      </c>
      <c r="O55" s="57">
        <v>51.974468000000016</v>
      </c>
      <c r="P55" s="57">
        <v>51.974468000000016</v>
      </c>
      <c r="Q55" s="58"/>
      <c r="R55" s="57">
        <v>2.0622925500000004</v>
      </c>
      <c r="S55" s="57"/>
      <c r="T55" s="57">
        <v>2.0622925500000004</v>
      </c>
      <c r="U55" s="57">
        <v>2.0622925500000004</v>
      </c>
      <c r="V55" s="58"/>
      <c r="W55" s="57">
        <v>2.0622925500000004</v>
      </c>
      <c r="X55" s="57"/>
      <c r="Y55" s="57">
        <v>2.0622925500000004</v>
      </c>
      <c r="Z55" s="57">
        <v>2.0622925500000004</v>
      </c>
      <c r="AA55" s="58"/>
      <c r="AB55" s="57">
        <v>8.249170200000002</v>
      </c>
      <c r="AC55" s="57">
        <v>0.0</v>
      </c>
      <c r="AD55" s="57">
        <v>8.249170200000002</v>
      </c>
      <c r="AE55" s="57">
        <v>8.249170200000002</v>
      </c>
      <c r="AF55" s="58"/>
      <c r="AG55" s="57">
        <v>1.3748617000000003</v>
      </c>
      <c r="AH55" s="57"/>
      <c r="AI55" s="57">
        <v>1.3748617000000003</v>
      </c>
      <c r="AJ55" s="57">
        <v>1.3748617000000003</v>
      </c>
      <c r="AK55" s="26">
        <f t="shared" si="1"/>
        <v>0.8</v>
      </c>
      <c r="AL55" s="22">
        <f t="shared" si="2"/>
        <v>0.03</v>
      </c>
      <c r="AM55" s="26">
        <f t="shared" si="3"/>
        <v>0.03</v>
      </c>
      <c r="AN55" s="22">
        <f t="shared" si="4"/>
        <v>0.12</v>
      </c>
      <c r="AO55" s="22">
        <f t="shared" si="5"/>
        <v>0.02</v>
      </c>
      <c r="AP55" s="22">
        <f t="shared" si="6"/>
        <v>1</v>
      </c>
    </row>
    <row r="56">
      <c r="A56" s="27" t="s">
        <v>197</v>
      </c>
      <c r="B56" s="27" t="s">
        <v>198</v>
      </c>
      <c r="C56" s="27" t="s">
        <v>180</v>
      </c>
      <c r="D56" s="27" t="s">
        <v>199</v>
      </c>
      <c r="E56" s="57">
        <v>459.8</v>
      </c>
      <c r="F56" s="57">
        <v>148.0</v>
      </c>
      <c r="G56" s="58">
        <v>0.3219</v>
      </c>
      <c r="H56" s="58"/>
      <c r="I56" s="57">
        <v>91.96000000000001</v>
      </c>
      <c r="J56" s="58">
        <v>0.3219</v>
      </c>
      <c r="K56" s="57">
        <v>56.049620000000004</v>
      </c>
      <c r="L56" s="58"/>
      <c r="M56" s="57">
        <v>44.839696</v>
      </c>
      <c r="N56" s="57">
        <v>0.0</v>
      </c>
      <c r="O56" s="57">
        <v>44.839696</v>
      </c>
      <c r="P56" s="57">
        <v>44.839696</v>
      </c>
      <c r="Q56" s="58"/>
      <c r="R56" s="57">
        <v>1.6814886000000002</v>
      </c>
      <c r="S56" s="57"/>
      <c r="T56" s="57">
        <v>1.6814886000000002</v>
      </c>
      <c r="U56" s="57">
        <v>1.6814886000000002</v>
      </c>
      <c r="V56" s="58"/>
      <c r="W56" s="57">
        <v>1.6814886000000002</v>
      </c>
      <c r="X56" s="57"/>
      <c r="Y56" s="57">
        <v>1.6814886000000002</v>
      </c>
      <c r="Z56" s="57">
        <v>1.6814886000000002</v>
      </c>
      <c r="AA56" s="58"/>
      <c r="AB56" s="57">
        <v>6.725954400000001</v>
      </c>
      <c r="AC56" s="57">
        <v>0.0</v>
      </c>
      <c r="AD56" s="57">
        <v>6.725954400000001</v>
      </c>
      <c r="AE56" s="57">
        <v>6.725954400000001</v>
      </c>
      <c r="AF56" s="58"/>
      <c r="AG56" s="57">
        <v>1.1209924</v>
      </c>
      <c r="AH56" s="57"/>
      <c r="AI56" s="57">
        <v>1.1209924</v>
      </c>
      <c r="AJ56" s="57">
        <v>1.1209924</v>
      </c>
      <c r="AK56" s="26">
        <f t="shared" si="1"/>
        <v>0.8</v>
      </c>
      <c r="AL56" s="22">
        <f t="shared" si="2"/>
        <v>0.03</v>
      </c>
      <c r="AM56" s="26">
        <f t="shared" si="3"/>
        <v>0.03</v>
      </c>
      <c r="AN56" s="22">
        <f t="shared" si="4"/>
        <v>0.12</v>
      </c>
      <c r="AO56" s="22">
        <f t="shared" si="5"/>
        <v>0.02</v>
      </c>
      <c r="AP56" s="22">
        <f t="shared" si="6"/>
        <v>1</v>
      </c>
    </row>
    <row r="57">
      <c r="A57" s="27" t="s">
        <v>200</v>
      </c>
      <c r="B57" s="27" t="s">
        <v>201</v>
      </c>
      <c r="C57" s="27" t="s">
        <v>161</v>
      </c>
      <c r="D57" s="27" t="s">
        <v>202</v>
      </c>
      <c r="E57" s="57">
        <v>296.91</v>
      </c>
      <c r="F57" s="57">
        <v>125.82</v>
      </c>
      <c r="G57" s="58">
        <v>0.4322874204304335</v>
      </c>
      <c r="H57" s="58"/>
      <c r="I57" s="57">
        <v>59.382000000000005</v>
      </c>
      <c r="J57" s="58">
        <v>0.4238</v>
      </c>
      <c r="K57" s="57">
        <v>66.448458</v>
      </c>
      <c r="L57" s="58"/>
      <c r="M57" s="57">
        <v>55.17476640000001</v>
      </c>
      <c r="N57" s="57">
        <v>2.52</v>
      </c>
      <c r="O57" s="57">
        <v>52.65476640000001</v>
      </c>
      <c r="P57" s="57">
        <v>52.65476640000001</v>
      </c>
      <c r="Q57" s="58"/>
      <c r="R57" s="57">
        <v>2.0690537400000006</v>
      </c>
      <c r="S57" s="57"/>
      <c r="T57" s="57">
        <v>2.0690537400000006</v>
      </c>
      <c r="U57" s="57">
        <v>2.0690537400000006</v>
      </c>
      <c r="V57" s="58"/>
      <c r="W57" s="57">
        <v>2.0690537400000006</v>
      </c>
      <c r="X57" s="57"/>
      <c r="Y57" s="57">
        <v>2.0690537400000006</v>
      </c>
      <c r="Z57" s="57">
        <v>2.0690537400000006</v>
      </c>
      <c r="AA57" s="58"/>
      <c r="AB57" s="57">
        <v>8.276214960000003</v>
      </c>
      <c r="AC57" s="57">
        <v>0.0</v>
      </c>
      <c r="AD57" s="57">
        <v>8.276214960000003</v>
      </c>
      <c r="AE57" s="57">
        <v>8.276214960000003</v>
      </c>
      <c r="AF57" s="58"/>
      <c r="AG57" s="57">
        <v>1.3793691600000004</v>
      </c>
      <c r="AH57" s="57"/>
      <c r="AI57" s="57">
        <v>1.3793691600000004</v>
      </c>
      <c r="AJ57" s="57">
        <v>1.3793691600000004</v>
      </c>
      <c r="AK57" s="26">
        <f t="shared" si="1"/>
        <v>0.8</v>
      </c>
      <c r="AL57" s="22">
        <f t="shared" si="2"/>
        <v>0.03</v>
      </c>
      <c r="AM57" s="26">
        <f t="shared" si="3"/>
        <v>0.03</v>
      </c>
      <c r="AN57" s="22">
        <f t="shared" si="4"/>
        <v>0.12</v>
      </c>
      <c r="AO57" s="22">
        <f t="shared" si="5"/>
        <v>0.02</v>
      </c>
      <c r="AP57" s="22">
        <f t="shared" si="6"/>
        <v>1</v>
      </c>
    </row>
    <row r="58">
      <c r="A58" s="27" t="s">
        <v>203</v>
      </c>
      <c r="B58" s="27" t="s">
        <v>204</v>
      </c>
      <c r="C58" s="27" t="s">
        <v>33</v>
      </c>
      <c r="D58" s="27" t="s">
        <v>205</v>
      </c>
      <c r="E58" s="57">
        <v>359.92</v>
      </c>
      <c r="F58" s="57">
        <v>120.49</v>
      </c>
      <c r="G58" s="58">
        <v>0.3348</v>
      </c>
      <c r="H58" s="58"/>
      <c r="I58" s="57">
        <v>71.98400000000001</v>
      </c>
      <c r="J58" s="58">
        <v>0.3348</v>
      </c>
      <c r="K58" s="57">
        <v>48.517216</v>
      </c>
      <c r="L58" s="58"/>
      <c r="M58" s="57">
        <v>38.813772799999995</v>
      </c>
      <c r="N58" s="57">
        <v>0.0</v>
      </c>
      <c r="O58" s="57">
        <v>38.813772799999995</v>
      </c>
      <c r="P58" s="57">
        <v>38.813772799999995</v>
      </c>
      <c r="Q58" s="58"/>
      <c r="R58" s="57">
        <v>1.4555164799999996</v>
      </c>
      <c r="S58" s="57"/>
      <c r="T58" s="57">
        <v>1.4555164799999996</v>
      </c>
      <c r="U58" s="57">
        <v>1.4555164799999996</v>
      </c>
      <c r="V58" s="58"/>
      <c r="W58" s="57">
        <v>1.4555164799999996</v>
      </c>
      <c r="X58" s="57"/>
      <c r="Y58" s="57">
        <v>1.4555164799999996</v>
      </c>
      <c r="Z58" s="57">
        <v>1.4555164799999996</v>
      </c>
      <c r="AA58" s="58"/>
      <c r="AB58" s="57">
        <v>5.822065919999998</v>
      </c>
      <c r="AC58" s="57">
        <v>0.0</v>
      </c>
      <c r="AD58" s="57">
        <v>5.822065919999998</v>
      </c>
      <c r="AE58" s="57">
        <v>5.822065919999998</v>
      </c>
      <c r="AF58" s="58"/>
      <c r="AG58" s="57">
        <v>0.9703443199999998</v>
      </c>
      <c r="AH58" s="57"/>
      <c r="AI58" s="57">
        <v>0.9703443199999998</v>
      </c>
      <c r="AJ58" s="57">
        <v>0.9703443199999998</v>
      </c>
      <c r="AK58" s="26">
        <f t="shared" si="1"/>
        <v>0.8</v>
      </c>
      <c r="AL58" s="22">
        <f t="shared" si="2"/>
        <v>0.03</v>
      </c>
      <c r="AM58" s="26">
        <f t="shared" si="3"/>
        <v>0.03</v>
      </c>
      <c r="AN58" s="22">
        <f t="shared" si="4"/>
        <v>0.12</v>
      </c>
      <c r="AO58" s="22">
        <f t="shared" si="5"/>
        <v>0.02</v>
      </c>
      <c r="AP58" s="22">
        <f t="shared" si="6"/>
        <v>1</v>
      </c>
    </row>
    <row r="59">
      <c r="A59" s="27" t="s">
        <v>206</v>
      </c>
      <c r="B59" s="27" t="s">
        <v>207</v>
      </c>
      <c r="C59" s="27" t="s">
        <v>161</v>
      </c>
      <c r="D59" s="27" t="s">
        <v>208</v>
      </c>
      <c r="E59" s="57">
        <v>299.9</v>
      </c>
      <c r="F59" s="57">
        <v>118.21</v>
      </c>
      <c r="G59" s="58">
        <v>0.3942</v>
      </c>
      <c r="H59" s="58"/>
      <c r="I59" s="57">
        <v>59.98</v>
      </c>
      <c r="J59" s="58">
        <v>0.3942</v>
      </c>
      <c r="K59" s="57">
        <v>58.24057999999999</v>
      </c>
      <c r="L59" s="58"/>
      <c r="M59" s="57">
        <v>46.59246399999999</v>
      </c>
      <c r="N59" s="57">
        <v>0.0</v>
      </c>
      <c r="O59" s="57">
        <v>46.59246399999999</v>
      </c>
      <c r="P59" s="57">
        <v>46.59246399999999</v>
      </c>
      <c r="Q59" s="58"/>
      <c r="R59" s="57">
        <v>1.7472173999999996</v>
      </c>
      <c r="S59" s="57"/>
      <c r="T59" s="57">
        <v>1.7472173999999996</v>
      </c>
      <c r="U59" s="57">
        <v>1.7472173999999996</v>
      </c>
      <c r="V59" s="58"/>
      <c r="W59" s="57">
        <v>1.7472173999999996</v>
      </c>
      <c r="X59" s="57"/>
      <c r="Y59" s="57">
        <v>1.7472173999999996</v>
      </c>
      <c r="Z59" s="57">
        <v>1.7472173999999996</v>
      </c>
      <c r="AA59" s="58"/>
      <c r="AB59" s="57">
        <v>6.988869599999998</v>
      </c>
      <c r="AC59" s="57">
        <v>0.0</v>
      </c>
      <c r="AD59" s="57">
        <v>6.988869599999998</v>
      </c>
      <c r="AE59" s="57">
        <v>6.988869599999998</v>
      </c>
      <c r="AF59" s="58"/>
      <c r="AG59" s="57">
        <v>1.1648115999999997</v>
      </c>
      <c r="AH59" s="57"/>
      <c r="AI59" s="57">
        <v>1.1648115999999997</v>
      </c>
      <c r="AJ59" s="57">
        <v>1.1648115999999997</v>
      </c>
      <c r="AK59" s="26">
        <f t="shared" si="1"/>
        <v>0.8</v>
      </c>
      <c r="AL59" s="22">
        <f t="shared" si="2"/>
        <v>0.03</v>
      </c>
      <c r="AM59" s="26">
        <f t="shared" si="3"/>
        <v>0.03</v>
      </c>
      <c r="AN59" s="22">
        <f t="shared" si="4"/>
        <v>0.12</v>
      </c>
      <c r="AO59" s="22">
        <f t="shared" si="5"/>
        <v>0.02</v>
      </c>
      <c r="AP59" s="22">
        <f t="shared" si="6"/>
        <v>1</v>
      </c>
    </row>
    <row r="60">
      <c r="A60" s="27" t="s">
        <v>209</v>
      </c>
      <c r="B60" s="27" t="s">
        <v>210</v>
      </c>
      <c r="C60" s="27" t="s">
        <v>161</v>
      </c>
      <c r="D60" s="27" t="s">
        <v>211</v>
      </c>
      <c r="E60" s="57">
        <v>244.93</v>
      </c>
      <c r="F60" s="57">
        <v>106.92</v>
      </c>
      <c r="G60" s="58">
        <v>0.4365</v>
      </c>
      <c r="H60" s="58"/>
      <c r="I60" s="57">
        <v>48.986000000000004</v>
      </c>
      <c r="J60" s="58">
        <v>0.4365</v>
      </c>
      <c r="K60" s="57">
        <v>57.92594499999999</v>
      </c>
      <c r="L60" s="58"/>
      <c r="M60" s="57">
        <v>46.340756</v>
      </c>
      <c r="N60" s="57">
        <v>0.0</v>
      </c>
      <c r="O60" s="57">
        <v>46.340756</v>
      </c>
      <c r="P60" s="57">
        <v>46.340756</v>
      </c>
      <c r="Q60" s="58"/>
      <c r="R60" s="57">
        <v>1.73777835</v>
      </c>
      <c r="S60" s="57"/>
      <c r="T60" s="57">
        <v>1.73777835</v>
      </c>
      <c r="U60" s="57">
        <v>1.73777835</v>
      </c>
      <c r="V60" s="58"/>
      <c r="W60" s="57">
        <v>1.73777835</v>
      </c>
      <c r="X60" s="57"/>
      <c r="Y60" s="57">
        <v>1.73777835</v>
      </c>
      <c r="Z60" s="57">
        <v>1.73777835</v>
      </c>
      <c r="AA60" s="58"/>
      <c r="AB60" s="57">
        <v>6.9511134</v>
      </c>
      <c r="AC60" s="57">
        <v>0.0</v>
      </c>
      <c r="AD60" s="57">
        <v>6.9511134</v>
      </c>
      <c r="AE60" s="57">
        <v>6.9511134</v>
      </c>
      <c r="AF60" s="58"/>
      <c r="AG60" s="57">
        <v>1.1585189</v>
      </c>
      <c r="AH60" s="57"/>
      <c r="AI60" s="57">
        <v>1.1585189</v>
      </c>
      <c r="AJ60" s="57">
        <v>1.1585189</v>
      </c>
      <c r="AK60" s="26">
        <f t="shared" si="1"/>
        <v>0.8</v>
      </c>
      <c r="AL60" s="22">
        <f t="shared" si="2"/>
        <v>0.03</v>
      </c>
      <c r="AM60" s="26">
        <f t="shared" si="3"/>
        <v>0.03</v>
      </c>
      <c r="AN60" s="22">
        <f t="shared" si="4"/>
        <v>0.12</v>
      </c>
      <c r="AO60" s="22">
        <f t="shared" si="5"/>
        <v>0.02</v>
      </c>
      <c r="AP60" s="22">
        <f t="shared" si="6"/>
        <v>1</v>
      </c>
    </row>
    <row r="61">
      <c r="A61" s="27" t="s">
        <v>212</v>
      </c>
      <c r="B61" s="27" t="s">
        <v>213</v>
      </c>
      <c r="C61" s="27" t="s">
        <v>161</v>
      </c>
      <c r="D61" s="27" t="s">
        <v>214</v>
      </c>
      <c r="E61" s="57">
        <v>279.93</v>
      </c>
      <c r="F61" s="57">
        <v>105.48</v>
      </c>
      <c r="G61" s="58">
        <v>0.3795864108884364</v>
      </c>
      <c r="H61" s="58"/>
      <c r="I61" s="57">
        <v>55.986000000000004</v>
      </c>
      <c r="J61" s="58">
        <v>0.3768</v>
      </c>
      <c r="K61" s="57">
        <v>49.49162400000001</v>
      </c>
      <c r="L61" s="58"/>
      <c r="M61" s="57">
        <v>40.21729920000001</v>
      </c>
      <c r="N61" s="57">
        <v>0.78</v>
      </c>
      <c r="O61" s="57">
        <v>39.437299200000005</v>
      </c>
      <c r="P61" s="57">
        <v>39.437299200000005</v>
      </c>
      <c r="Q61" s="58"/>
      <c r="R61" s="57">
        <v>1.50814872</v>
      </c>
      <c r="S61" s="57"/>
      <c r="T61" s="57">
        <v>1.50814872</v>
      </c>
      <c r="U61" s="57">
        <v>1.50814872</v>
      </c>
      <c r="V61" s="58"/>
      <c r="W61" s="57">
        <v>1.50814872</v>
      </c>
      <c r="X61" s="57"/>
      <c r="Y61" s="57">
        <v>1.50814872</v>
      </c>
      <c r="Z61" s="57">
        <v>1.50814872</v>
      </c>
      <c r="AA61" s="58"/>
      <c r="AB61" s="57">
        <v>6.03259488</v>
      </c>
      <c r="AC61" s="57">
        <v>0.0</v>
      </c>
      <c r="AD61" s="57">
        <v>6.03259488</v>
      </c>
      <c r="AE61" s="57">
        <v>6.03259488</v>
      </c>
      <c r="AF61" s="58"/>
      <c r="AG61" s="57">
        <v>1.00543248</v>
      </c>
      <c r="AH61" s="57"/>
      <c r="AI61" s="57">
        <v>1.00543248</v>
      </c>
      <c r="AJ61" s="57">
        <v>1.00543248</v>
      </c>
      <c r="AK61" s="26">
        <f t="shared" si="1"/>
        <v>0.8</v>
      </c>
      <c r="AL61" s="22">
        <f t="shared" si="2"/>
        <v>0.03</v>
      </c>
      <c r="AM61" s="26">
        <f t="shared" si="3"/>
        <v>0.03</v>
      </c>
      <c r="AN61" s="22">
        <f t="shared" si="4"/>
        <v>0.12</v>
      </c>
      <c r="AO61" s="22">
        <f t="shared" si="5"/>
        <v>0.02</v>
      </c>
      <c r="AP61" s="22">
        <f t="shared" si="6"/>
        <v>1</v>
      </c>
    </row>
    <row r="62">
      <c r="A62" s="27" t="s">
        <v>215</v>
      </c>
      <c r="B62" s="27" t="s">
        <v>216</v>
      </c>
      <c r="C62" s="27" t="s">
        <v>161</v>
      </c>
      <c r="D62" s="27" t="s">
        <v>217</v>
      </c>
      <c r="E62" s="57">
        <v>406.89</v>
      </c>
      <c r="F62" s="57">
        <v>102.72</v>
      </c>
      <c r="G62" s="58">
        <v>0.43178678512620117</v>
      </c>
      <c r="H62" s="58"/>
      <c r="I62" s="57">
        <v>81.378</v>
      </c>
      <c r="J62" s="58">
        <v>0.25249999999999995</v>
      </c>
      <c r="K62" s="57">
        <v>21.361724999999986</v>
      </c>
      <c r="L62" s="58"/>
      <c r="M62" s="57">
        <v>75.44937999999999</v>
      </c>
      <c r="N62" s="57">
        <v>72.95</v>
      </c>
      <c r="O62" s="57">
        <v>2.499379999999988</v>
      </c>
      <c r="P62" s="57">
        <v>2.499379999999988</v>
      </c>
      <c r="Q62" s="58"/>
      <c r="R62" s="57">
        <v>2.8293517499999994</v>
      </c>
      <c r="S62" s="57"/>
      <c r="T62" s="57">
        <v>2.8293517499999994</v>
      </c>
      <c r="U62" s="57">
        <v>2.8293517499999994</v>
      </c>
      <c r="V62" s="58"/>
      <c r="W62" s="57">
        <v>2.8293517499999994</v>
      </c>
      <c r="X62" s="57"/>
      <c r="Y62" s="57">
        <v>2.8293517499999994</v>
      </c>
      <c r="Z62" s="57">
        <v>2.8293517499999994</v>
      </c>
      <c r="AA62" s="58"/>
      <c r="AB62" s="57">
        <v>11.317406999999998</v>
      </c>
      <c r="AC62" s="57">
        <v>0.0</v>
      </c>
      <c r="AD62" s="57">
        <v>11.317406999999998</v>
      </c>
      <c r="AE62" s="57">
        <v>11.317406999999998</v>
      </c>
      <c r="AF62" s="58"/>
      <c r="AG62" s="57">
        <v>1.8862344999999998</v>
      </c>
      <c r="AH62" s="57"/>
      <c r="AI62" s="57">
        <v>1.8862344999999998</v>
      </c>
      <c r="AJ62" s="57">
        <v>1.8862344999999998</v>
      </c>
      <c r="AK62" s="26">
        <f t="shared" si="1"/>
        <v>0.8</v>
      </c>
      <c r="AL62" s="22">
        <f t="shared" si="2"/>
        <v>0.03</v>
      </c>
      <c r="AM62" s="26">
        <f t="shared" si="3"/>
        <v>0.03</v>
      </c>
      <c r="AN62" s="22">
        <f t="shared" si="4"/>
        <v>0.12</v>
      </c>
      <c r="AO62" s="22">
        <f t="shared" si="5"/>
        <v>0.02</v>
      </c>
      <c r="AP62" s="22">
        <f t="shared" si="6"/>
        <v>1</v>
      </c>
    </row>
    <row r="63">
      <c r="A63" s="27" t="s">
        <v>218</v>
      </c>
      <c r="B63" s="27" t="s">
        <v>219</v>
      </c>
      <c r="C63" s="27" t="s">
        <v>40</v>
      </c>
      <c r="D63" s="27" t="s">
        <v>220</v>
      </c>
      <c r="E63" s="57">
        <v>102.06</v>
      </c>
      <c r="F63" s="57">
        <v>102.06</v>
      </c>
      <c r="G63" s="58">
        <v>1.0</v>
      </c>
      <c r="H63" s="58"/>
      <c r="I63" s="57">
        <v>20.412000000000003</v>
      </c>
      <c r="J63" s="58">
        <v>1.0</v>
      </c>
      <c r="K63" s="57">
        <v>81.648</v>
      </c>
      <c r="L63" s="58"/>
      <c r="M63" s="57">
        <v>65.31840000000001</v>
      </c>
      <c r="N63" s="57">
        <v>0.0</v>
      </c>
      <c r="O63" s="57">
        <v>65.31840000000001</v>
      </c>
      <c r="P63" s="57">
        <v>65.31840000000001</v>
      </c>
      <c r="Q63" s="58"/>
      <c r="R63" s="57">
        <v>2.44944</v>
      </c>
      <c r="S63" s="57"/>
      <c r="T63" s="57">
        <v>2.44944</v>
      </c>
      <c r="U63" s="57">
        <v>2.44944</v>
      </c>
      <c r="V63" s="58"/>
      <c r="W63" s="57">
        <v>2.44944</v>
      </c>
      <c r="X63" s="57"/>
      <c r="Y63" s="57">
        <v>2.44944</v>
      </c>
      <c r="Z63" s="57">
        <v>2.44944</v>
      </c>
      <c r="AA63" s="58"/>
      <c r="AB63" s="57">
        <v>9.79776</v>
      </c>
      <c r="AC63" s="57">
        <v>0.0</v>
      </c>
      <c r="AD63" s="57">
        <v>9.79776</v>
      </c>
      <c r="AE63" s="57">
        <v>9.79776</v>
      </c>
      <c r="AF63" s="58"/>
      <c r="AG63" s="57">
        <v>1.63296</v>
      </c>
      <c r="AH63" s="57"/>
      <c r="AI63" s="57">
        <v>1.63296</v>
      </c>
      <c r="AJ63" s="57">
        <v>1.63296</v>
      </c>
      <c r="AK63" s="26">
        <f t="shared" si="1"/>
        <v>0.8</v>
      </c>
      <c r="AL63" s="22">
        <f t="shared" si="2"/>
        <v>0.03</v>
      </c>
      <c r="AM63" s="26">
        <f t="shared" si="3"/>
        <v>0.03</v>
      </c>
      <c r="AN63" s="22">
        <f t="shared" si="4"/>
        <v>0.12</v>
      </c>
      <c r="AO63" s="22">
        <f t="shared" si="5"/>
        <v>0.02</v>
      </c>
      <c r="AP63" s="22">
        <f t="shared" si="6"/>
        <v>1</v>
      </c>
    </row>
    <row r="64">
      <c r="A64" s="27" t="s">
        <v>221</v>
      </c>
      <c r="B64" s="27" t="s">
        <v>222</v>
      </c>
      <c r="C64" s="27" t="s">
        <v>161</v>
      </c>
      <c r="D64" s="27" t="s">
        <v>223</v>
      </c>
      <c r="E64" s="57">
        <v>296.91</v>
      </c>
      <c r="F64" s="57">
        <v>98.43</v>
      </c>
      <c r="G64" s="58">
        <v>0.33446386110269105</v>
      </c>
      <c r="H64" s="58"/>
      <c r="I64" s="57">
        <v>59.382000000000005</v>
      </c>
      <c r="J64" s="58">
        <v>0.3315</v>
      </c>
      <c r="K64" s="57">
        <v>39.043665000000004</v>
      </c>
      <c r="L64" s="58"/>
      <c r="M64" s="57">
        <v>31.938932</v>
      </c>
      <c r="N64" s="57">
        <v>0.88</v>
      </c>
      <c r="O64" s="57">
        <v>31.058932000000002</v>
      </c>
      <c r="P64" s="57">
        <v>31.058932000000002</v>
      </c>
      <c r="Q64" s="58"/>
      <c r="R64" s="57">
        <v>1.1977099500000001</v>
      </c>
      <c r="S64" s="57"/>
      <c r="T64" s="57">
        <v>1.1977099500000001</v>
      </c>
      <c r="U64" s="57">
        <v>1.1977099500000001</v>
      </c>
      <c r="V64" s="58"/>
      <c r="W64" s="57">
        <v>1.1977099500000001</v>
      </c>
      <c r="X64" s="57"/>
      <c r="Y64" s="57">
        <v>1.1977099500000001</v>
      </c>
      <c r="Z64" s="57">
        <v>1.1977099500000001</v>
      </c>
      <c r="AA64" s="58"/>
      <c r="AB64" s="57">
        <v>4.7908398000000005</v>
      </c>
      <c r="AC64" s="57">
        <v>0.0</v>
      </c>
      <c r="AD64" s="57">
        <v>4.7908398000000005</v>
      </c>
      <c r="AE64" s="57">
        <v>4.7908398000000005</v>
      </c>
      <c r="AF64" s="58"/>
      <c r="AG64" s="57">
        <v>0.7984733</v>
      </c>
      <c r="AH64" s="57"/>
      <c r="AI64" s="57">
        <v>0.7984733</v>
      </c>
      <c r="AJ64" s="57">
        <v>0.7984733</v>
      </c>
      <c r="AK64" s="26">
        <f t="shared" si="1"/>
        <v>0.8</v>
      </c>
      <c r="AL64" s="22">
        <f t="shared" si="2"/>
        <v>0.03</v>
      </c>
      <c r="AM64" s="26">
        <f t="shared" si="3"/>
        <v>0.03</v>
      </c>
      <c r="AN64" s="22">
        <f t="shared" si="4"/>
        <v>0.12</v>
      </c>
      <c r="AO64" s="22">
        <f t="shared" si="5"/>
        <v>0.02</v>
      </c>
      <c r="AP64" s="22">
        <f t="shared" si="6"/>
        <v>1</v>
      </c>
    </row>
    <row r="65">
      <c r="A65" s="27" t="s">
        <v>224</v>
      </c>
      <c r="B65" s="27" t="s">
        <v>225</v>
      </c>
      <c r="C65" s="27" t="s">
        <v>161</v>
      </c>
      <c r="D65" s="27" t="s">
        <v>226</v>
      </c>
      <c r="E65" s="57">
        <v>279.92</v>
      </c>
      <c r="F65" s="57">
        <v>87.41</v>
      </c>
      <c r="G65" s="58">
        <v>0.31944489854244074</v>
      </c>
      <c r="H65" s="58"/>
      <c r="I65" s="57">
        <v>55.98400000000001</v>
      </c>
      <c r="J65" s="58">
        <v>0.3123</v>
      </c>
      <c r="K65" s="57">
        <v>31.43501600000001</v>
      </c>
      <c r="L65" s="58"/>
      <c r="M65" s="57">
        <v>26.748012800000012</v>
      </c>
      <c r="N65" s="57">
        <v>2.0</v>
      </c>
      <c r="O65" s="57">
        <v>24.748012800000012</v>
      </c>
      <c r="P65" s="57">
        <v>24.748012800000012</v>
      </c>
      <c r="Q65" s="58"/>
      <c r="R65" s="57">
        <v>1.0030504800000004</v>
      </c>
      <c r="S65" s="57"/>
      <c r="T65" s="57">
        <v>1.0030504800000004</v>
      </c>
      <c r="U65" s="57">
        <v>1.0030504800000004</v>
      </c>
      <c r="V65" s="58"/>
      <c r="W65" s="57">
        <v>1.0030504800000004</v>
      </c>
      <c r="X65" s="57"/>
      <c r="Y65" s="57">
        <v>1.0030504800000004</v>
      </c>
      <c r="Z65" s="57">
        <v>1.0030504800000004</v>
      </c>
      <c r="AA65" s="58"/>
      <c r="AB65" s="57">
        <v>4.012201920000002</v>
      </c>
      <c r="AC65" s="57">
        <v>0.0</v>
      </c>
      <c r="AD65" s="57">
        <v>4.012201920000002</v>
      </c>
      <c r="AE65" s="57">
        <v>4.012201920000002</v>
      </c>
      <c r="AF65" s="58"/>
      <c r="AG65" s="57">
        <v>0.6687003200000002</v>
      </c>
      <c r="AH65" s="57"/>
      <c r="AI65" s="57">
        <v>0.6687003200000002</v>
      </c>
      <c r="AJ65" s="57">
        <v>0.6687003200000002</v>
      </c>
      <c r="AK65" s="26">
        <f t="shared" si="1"/>
        <v>0.8</v>
      </c>
      <c r="AL65" s="22">
        <f t="shared" si="2"/>
        <v>0.03</v>
      </c>
      <c r="AM65" s="26">
        <f t="shared" si="3"/>
        <v>0.03</v>
      </c>
      <c r="AN65" s="22">
        <f t="shared" si="4"/>
        <v>0.12</v>
      </c>
      <c r="AO65" s="22">
        <f t="shared" si="5"/>
        <v>0.02</v>
      </c>
      <c r="AP65" s="22">
        <f t="shared" si="6"/>
        <v>1</v>
      </c>
    </row>
    <row r="66">
      <c r="A66" s="27" t="s">
        <v>227</v>
      </c>
      <c r="B66" s="27" t="s">
        <v>228</v>
      </c>
      <c r="C66" s="27" t="s">
        <v>180</v>
      </c>
      <c r="D66" s="27" t="s">
        <v>229</v>
      </c>
      <c r="E66" s="57">
        <v>265.93</v>
      </c>
      <c r="F66" s="57">
        <v>86.52</v>
      </c>
      <c r="G66" s="58">
        <v>0.3253</v>
      </c>
      <c r="H66" s="58"/>
      <c r="I66" s="57">
        <v>53.18600000000001</v>
      </c>
      <c r="J66" s="58">
        <v>0.3253</v>
      </c>
      <c r="K66" s="57">
        <v>33.321028999999996</v>
      </c>
      <c r="L66" s="58"/>
      <c r="M66" s="57">
        <v>26.656823199999998</v>
      </c>
      <c r="N66" s="57">
        <v>0.0</v>
      </c>
      <c r="O66" s="57">
        <v>26.656823199999998</v>
      </c>
      <c r="P66" s="57">
        <v>26.656823199999998</v>
      </c>
      <c r="Q66" s="58"/>
      <c r="R66" s="57">
        <v>0.9996308699999997</v>
      </c>
      <c r="S66" s="57"/>
      <c r="T66" s="57">
        <v>0.9996308699999997</v>
      </c>
      <c r="U66" s="57">
        <v>0.9996308699999997</v>
      </c>
      <c r="V66" s="58"/>
      <c r="W66" s="57">
        <v>0.9996308699999997</v>
      </c>
      <c r="X66" s="57"/>
      <c r="Y66" s="57">
        <v>0.9996308699999997</v>
      </c>
      <c r="Z66" s="57">
        <v>0.9996308699999997</v>
      </c>
      <c r="AA66" s="58"/>
      <c r="AB66" s="57">
        <v>3.998523479999999</v>
      </c>
      <c r="AC66" s="57">
        <v>0.0</v>
      </c>
      <c r="AD66" s="57">
        <v>3.998523479999999</v>
      </c>
      <c r="AE66" s="57">
        <v>3.998523479999999</v>
      </c>
      <c r="AF66" s="58"/>
      <c r="AG66" s="57">
        <v>0.6664205799999998</v>
      </c>
      <c r="AH66" s="57"/>
      <c r="AI66" s="57">
        <v>0.6664205799999998</v>
      </c>
      <c r="AJ66" s="57">
        <v>0.6664205799999998</v>
      </c>
      <c r="AK66" s="26">
        <f t="shared" si="1"/>
        <v>0.8</v>
      </c>
      <c r="AL66" s="22">
        <f t="shared" si="2"/>
        <v>0.03</v>
      </c>
      <c r="AM66" s="26">
        <f t="shared" si="3"/>
        <v>0.03</v>
      </c>
      <c r="AN66" s="22">
        <f t="shared" si="4"/>
        <v>0.12</v>
      </c>
      <c r="AO66" s="22">
        <f t="shared" si="5"/>
        <v>0.02</v>
      </c>
      <c r="AP66" s="22">
        <f t="shared" si="6"/>
        <v>1</v>
      </c>
    </row>
    <row r="67">
      <c r="A67" s="27" t="s">
        <v>230</v>
      </c>
      <c r="B67" s="27" t="s">
        <v>231</v>
      </c>
      <c r="C67" s="27" t="s">
        <v>161</v>
      </c>
      <c r="D67" s="27" t="s">
        <v>232</v>
      </c>
      <c r="E67" s="57">
        <v>149.95</v>
      </c>
      <c r="F67" s="57">
        <v>84.44</v>
      </c>
      <c r="G67" s="58">
        <v>0.5631</v>
      </c>
      <c r="H67" s="58"/>
      <c r="I67" s="57">
        <v>29.99</v>
      </c>
      <c r="J67" s="58">
        <v>0.5631</v>
      </c>
      <c r="K67" s="57">
        <v>54.446844999999996</v>
      </c>
      <c r="L67" s="58"/>
      <c r="M67" s="57">
        <v>43.557476</v>
      </c>
      <c r="N67" s="57">
        <v>0.0</v>
      </c>
      <c r="O67" s="57">
        <v>43.557476</v>
      </c>
      <c r="P67" s="57">
        <v>43.557476</v>
      </c>
      <c r="Q67" s="58"/>
      <c r="R67" s="57">
        <v>1.6334053499999999</v>
      </c>
      <c r="S67" s="57"/>
      <c r="T67" s="57">
        <v>1.6334053499999999</v>
      </c>
      <c r="U67" s="57">
        <v>1.6334053499999999</v>
      </c>
      <c r="V67" s="58"/>
      <c r="W67" s="57">
        <v>1.6334053499999999</v>
      </c>
      <c r="X67" s="57"/>
      <c r="Y67" s="57">
        <v>1.6334053499999999</v>
      </c>
      <c r="Z67" s="57">
        <v>1.6334053499999999</v>
      </c>
      <c r="AA67" s="58"/>
      <c r="AB67" s="57">
        <v>6.5336213999999995</v>
      </c>
      <c r="AC67" s="57">
        <v>0.0</v>
      </c>
      <c r="AD67" s="57">
        <v>6.5336213999999995</v>
      </c>
      <c r="AE67" s="57">
        <v>6.5336213999999995</v>
      </c>
      <c r="AF67" s="58"/>
      <c r="AG67" s="57">
        <v>1.0889369</v>
      </c>
      <c r="AH67" s="57"/>
      <c r="AI67" s="57">
        <v>1.0889369</v>
      </c>
      <c r="AJ67" s="57">
        <v>1.0889369</v>
      </c>
      <c r="AK67" s="26">
        <f t="shared" si="1"/>
        <v>0.8</v>
      </c>
      <c r="AL67" s="22">
        <f t="shared" si="2"/>
        <v>0.03</v>
      </c>
      <c r="AM67" s="26">
        <f t="shared" si="3"/>
        <v>0.03</v>
      </c>
      <c r="AN67" s="22">
        <f t="shared" si="4"/>
        <v>0.12</v>
      </c>
      <c r="AO67" s="22">
        <f t="shared" si="5"/>
        <v>0.02</v>
      </c>
      <c r="AP67" s="22">
        <f t="shared" si="6"/>
        <v>1</v>
      </c>
    </row>
    <row r="68">
      <c r="A68" s="27" t="s">
        <v>233</v>
      </c>
      <c r="B68" s="27" t="s">
        <v>234</v>
      </c>
      <c r="C68" s="27" t="s">
        <v>40</v>
      </c>
      <c r="D68" s="27" t="s">
        <v>235</v>
      </c>
      <c r="E68" s="57">
        <v>81.05</v>
      </c>
      <c r="F68" s="57">
        <v>81.05</v>
      </c>
      <c r="G68" s="58">
        <v>1.0</v>
      </c>
      <c r="H68" s="58"/>
      <c r="I68" s="57">
        <v>16.21</v>
      </c>
      <c r="J68" s="58">
        <v>1.0</v>
      </c>
      <c r="K68" s="57">
        <v>64.84</v>
      </c>
      <c r="L68" s="58"/>
      <c r="M68" s="57">
        <v>51.87200000000001</v>
      </c>
      <c r="N68" s="57">
        <v>0.0</v>
      </c>
      <c r="O68" s="57">
        <v>51.87200000000001</v>
      </c>
      <c r="P68" s="57">
        <v>51.87200000000001</v>
      </c>
      <c r="Q68" s="58"/>
      <c r="R68" s="57">
        <v>1.9451999999999998</v>
      </c>
      <c r="S68" s="57"/>
      <c r="T68" s="57">
        <v>1.9451999999999998</v>
      </c>
      <c r="U68" s="57">
        <v>1.9451999999999998</v>
      </c>
      <c r="V68" s="58"/>
      <c r="W68" s="57">
        <v>1.9451999999999998</v>
      </c>
      <c r="X68" s="57"/>
      <c r="Y68" s="57">
        <v>1.9451999999999998</v>
      </c>
      <c r="Z68" s="57">
        <v>1.9451999999999998</v>
      </c>
      <c r="AA68" s="58"/>
      <c r="AB68" s="57">
        <v>7.780799999999999</v>
      </c>
      <c r="AC68" s="57">
        <v>0.0</v>
      </c>
      <c r="AD68" s="57">
        <v>7.780799999999999</v>
      </c>
      <c r="AE68" s="57">
        <v>7.780799999999999</v>
      </c>
      <c r="AF68" s="58"/>
      <c r="AG68" s="57">
        <v>1.2968000000000002</v>
      </c>
      <c r="AH68" s="57"/>
      <c r="AI68" s="57">
        <v>1.2968000000000002</v>
      </c>
      <c r="AJ68" s="57">
        <v>1.2968000000000002</v>
      </c>
      <c r="AK68" s="26">
        <f t="shared" si="1"/>
        <v>0.8</v>
      </c>
      <c r="AL68" s="22">
        <f t="shared" si="2"/>
        <v>0.03</v>
      </c>
      <c r="AM68" s="26">
        <f t="shared" si="3"/>
        <v>0.03</v>
      </c>
      <c r="AN68" s="22">
        <f t="shared" si="4"/>
        <v>0.12</v>
      </c>
      <c r="AO68" s="22">
        <f t="shared" si="5"/>
        <v>0.02</v>
      </c>
      <c r="AP68" s="22">
        <f t="shared" si="6"/>
        <v>1</v>
      </c>
    </row>
    <row r="69">
      <c r="A69" s="27" t="s">
        <v>236</v>
      </c>
      <c r="B69" s="27" t="s">
        <v>237</v>
      </c>
      <c r="C69" s="27" t="s">
        <v>161</v>
      </c>
      <c r="D69" s="27" t="s">
        <v>238</v>
      </c>
      <c r="E69" s="57">
        <v>899.7</v>
      </c>
      <c r="F69" s="57">
        <v>72.79</v>
      </c>
      <c r="G69" s="58">
        <v>0.278577003445593</v>
      </c>
      <c r="H69" s="58"/>
      <c r="I69" s="57">
        <v>179.94000000000003</v>
      </c>
      <c r="J69" s="58">
        <v>0.08090000000000003</v>
      </c>
      <c r="K69" s="57">
        <v>-107.15426999999998</v>
      </c>
      <c r="L69" s="58"/>
      <c r="M69" s="57">
        <v>56.556584000000015</v>
      </c>
      <c r="N69" s="57">
        <v>177.85</v>
      </c>
      <c r="O69" s="57">
        <v>-121.29341599999998</v>
      </c>
      <c r="P69" s="57">
        <v>-121.29341599999998</v>
      </c>
      <c r="Q69" s="58"/>
      <c r="R69" s="57">
        <v>2.1208719</v>
      </c>
      <c r="S69" s="57"/>
      <c r="T69" s="57">
        <v>2.1208719</v>
      </c>
      <c r="U69" s="57">
        <v>2.1208719</v>
      </c>
      <c r="V69" s="58"/>
      <c r="W69" s="57">
        <v>2.1208719</v>
      </c>
      <c r="X69" s="57"/>
      <c r="Y69" s="57">
        <v>2.1208719</v>
      </c>
      <c r="Z69" s="57">
        <v>2.1208719</v>
      </c>
      <c r="AA69" s="58"/>
      <c r="AB69" s="57">
        <v>8.4834876</v>
      </c>
      <c r="AC69" s="57">
        <v>0.0</v>
      </c>
      <c r="AD69" s="57">
        <v>8.4834876</v>
      </c>
      <c r="AE69" s="57">
        <v>8.4834876</v>
      </c>
      <c r="AF69" s="58"/>
      <c r="AG69" s="57">
        <v>1.4139146000000002</v>
      </c>
      <c r="AH69" s="57"/>
      <c r="AI69" s="57">
        <v>1.4139146000000002</v>
      </c>
      <c r="AJ69" s="57">
        <v>1.4139146000000002</v>
      </c>
      <c r="AK69" s="26">
        <f t="shared" si="1"/>
        <v>0.8</v>
      </c>
      <c r="AL69" s="22">
        <f t="shared" si="2"/>
        <v>0.03</v>
      </c>
      <c r="AM69" s="26">
        <f t="shared" si="3"/>
        <v>0.03</v>
      </c>
      <c r="AN69" s="22">
        <f t="shared" si="4"/>
        <v>0.12</v>
      </c>
      <c r="AO69" s="22">
        <f t="shared" si="5"/>
        <v>0.02</v>
      </c>
      <c r="AP69" s="22">
        <f t="shared" si="6"/>
        <v>1</v>
      </c>
    </row>
    <row r="70">
      <c r="A70" s="27" t="s">
        <v>239</v>
      </c>
      <c r="B70" s="27" t="s">
        <v>240</v>
      </c>
      <c r="C70" s="27" t="s">
        <v>161</v>
      </c>
      <c r="D70" s="27" t="s">
        <v>241</v>
      </c>
      <c r="E70" s="57">
        <v>199.95</v>
      </c>
      <c r="F70" s="57">
        <v>69.72</v>
      </c>
      <c r="G70" s="58">
        <v>0.3583524131032758</v>
      </c>
      <c r="H70" s="58"/>
      <c r="I70" s="57">
        <v>39.99</v>
      </c>
      <c r="J70" s="58">
        <v>0.3487</v>
      </c>
      <c r="K70" s="57">
        <v>29.732564999999997</v>
      </c>
      <c r="L70" s="58"/>
      <c r="M70" s="57">
        <v>25.330052</v>
      </c>
      <c r="N70" s="57">
        <v>1.93</v>
      </c>
      <c r="O70" s="57">
        <v>23.400052</v>
      </c>
      <c r="P70" s="57">
        <v>23.400052</v>
      </c>
      <c r="Q70" s="58"/>
      <c r="R70" s="57">
        <v>0.9498769499999997</v>
      </c>
      <c r="S70" s="57"/>
      <c r="T70" s="57">
        <v>0.9498769499999997</v>
      </c>
      <c r="U70" s="57">
        <v>0.9498769499999997</v>
      </c>
      <c r="V70" s="58"/>
      <c r="W70" s="57">
        <v>0.9498769499999997</v>
      </c>
      <c r="X70" s="57"/>
      <c r="Y70" s="57">
        <v>0.9498769499999997</v>
      </c>
      <c r="Z70" s="57">
        <v>0.9498769499999997</v>
      </c>
      <c r="AA70" s="58"/>
      <c r="AB70" s="57">
        <v>3.799507799999999</v>
      </c>
      <c r="AC70" s="57">
        <v>0.0</v>
      </c>
      <c r="AD70" s="57">
        <v>3.799507799999999</v>
      </c>
      <c r="AE70" s="57">
        <v>3.799507799999999</v>
      </c>
      <c r="AF70" s="58"/>
      <c r="AG70" s="57">
        <v>0.6332512999999999</v>
      </c>
      <c r="AH70" s="57"/>
      <c r="AI70" s="57">
        <v>0.6332512999999999</v>
      </c>
      <c r="AJ70" s="57">
        <v>0.6332512999999999</v>
      </c>
      <c r="AK70" s="26">
        <f t="shared" si="1"/>
        <v>0.8</v>
      </c>
      <c r="AL70" s="22">
        <f t="shared" si="2"/>
        <v>0.03</v>
      </c>
      <c r="AM70" s="26">
        <f t="shared" si="3"/>
        <v>0.03</v>
      </c>
      <c r="AN70" s="22">
        <f t="shared" si="4"/>
        <v>0.12</v>
      </c>
      <c r="AO70" s="22">
        <f t="shared" si="5"/>
        <v>0.02</v>
      </c>
      <c r="AP70" s="22">
        <f t="shared" si="6"/>
        <v>1</v>
      </c>
    </row>
    <row r="71">
      <c r="A71" s="27" t="s">
        <v>242</v>
      </c>
      <c r="B71" s="27" t="s">
        <v>243</v>
      </c>
      <c r="C71" s="27" t="s">
        <v>161</v>
      </c>
      <c r="D71" s="27" t="s">
        <v>244</v>
      </c>
      <c r="E71" s="57">
        <v>209.94</v>
      </c>
      <c r="F71" s="57">
        <v>68.74</v>
      </c>
      <c r="G71" s="58">
        <v>0.3795101267028675</v>
      </c>
      <c r="H71" s="58"/>
      <c r="I71" s="57">
        <v>41.988</v>
      </c>
      <c r="J71" s="58">
        <v>0.3274</v>
      </c>
      <c r="K71" s="57">
        <v>26.746356000000002</v>
      </c>
      <c r="L71" s="58"/>
      <c r="M71" s="57">
        <v>30.149084799999997</v>
      </c>
      <c r="N71" s="57">
        <v>10.94</v>
      </c>
      <c r="O71" s="57">
        <v>19.2090848</v>
      </c>
      <c r="P71" s="57">
        <v>19.2090848</v>
      </c>
      <c r="Q71" s="58"/>
      <c r="R71" s="57">
        <v>1.1305906799999998</v>
      </c>
      <c r="S71" s="57"/>
      <c r="T71" s="57">
        <v>1.1305906799999998</v>
      </c>
      <c r="U71" s="57">
        <v>1.1305906799999998</v>
      </c>
      <c r="V71" s="58"/>
      <c r="W71" s="57">
        <v>1.1305906799999998</v>
      </c>
      <c r="X71" s="57"/>
      <c r="Y71" s="57">
        <v>1.1305906799999998</v>
      </c>
      <c r="Z71" s="57">
        <v>1.1305906799999998</v>
      </c>
      <c r="AA71" s="58"/>
      <c r="AB71" s="57">
        <v>4.522362719999999</v>
      </c>
      <c r="AC71" s="57">
        <v>0.0</v>
      </c>
      <c r="AD71" s="57">
        <v>4.522362719999999</v>
      </c>
      <c r="AE71" s="57">
        <v>4.522362719999999</v>
      </c>
      <c r="AF71" s="58"/>
      <c r="AG71" s="57">
        <v>0.75372712</v>
      </c>
      <c r="AH71" s="57"/>
      <c r="AI71" s="57">
        <v>0.75372712</v>
      </c>
      <c r="AJ71" s="57">
        <v>0.75372712</v>
      </c>
      <c r="AK71" s="26">
        <f t="shared" si="1"/>
        <v>0.8</v>
      </c>
      <c r="AL71" s="22">
        <f t="shared" si="2"/>
        <v>0.03</v>
      </c>
      <c r="AM71" s="26">
        <f t="shared" si="3"/>
        <v>0.03</v>
      </c>
      <c r="AN71" s="22">
        <f t="shared" si="4"/>
        <v>0.12</v>
      </c>
      <c r="AO71" s="22">
        <f t="shared" si="5"/>
        <v>0.02</v>
      </c>
      <c r="AP71" s="22">
        <f t="shared" si="6"/>
        <v>1</v>
      </c>
    </row>
    <row r="72">
      <c r="A72" s="27" t="s">
        <v>245</v>
      </c>
      <c r="B72" s="27" t="s">
        <v>246</v>
      </c>
      <c r="C72" s="27" t="s">
        <v>180</v>
      </c>
      <c r="D72" s="27" t="s">
        <v>247</v>
      </c>
      <c r="E72" s="57">
        <v>206.91</v>
      </c>
      <c r="F72" s="57">
        <v>66.6</v>
      </c>
      <c r="G72" s="58">
        <v>0.3219</v>
      </c>
      <c r="H72" s="58"/>
      <c r="I72" s="57">
        <v>41.382000000000005</v>
      </c>
      <c r="J72" s="58">
        <v>0.3219</v>
      </c>
      <c r="K72" s="57">
        <v>25.222329000000002</v>
      </c>
      <c r="L72" s="58"/>
      <c r="M72" s="57">
        <v>20.177863200000004</v>
      </c>
      <c r="N72" s="57">
        <v>0.0</v>
      </c>
      <c r="O72" s="57">
        <v>20.177863200000004</v>
      </c>
      <c r="P72" s="57">
        <v>20.177863200000004</v>
      </c>
      <c r="Q72" s="58"/>
      <c r="R72" s="57">
        <v>0.7566698700000001</v>
      </c>
      <c r="S72" s="57"/>
      <c r="T72" s="57">
        <v>0.7566698700000001</v>
      </c>
      <c r="U72" s="57">
        <v>0.7566698700000001</v>
      </c>
      <c r="V72" s="58"/>
      <c r="W72" s="57">
        <v>0.7566698700000001</v>
      </c>
      <c r="X72" s="57"/>
      <c r="Y72" s="57">
        <v>0.7566698700000001</v>
      </c>
      <c r="Z72" s="57">
        <v>0.7566698700000001</v>
      </c>
      <c r="AA72" s="58"/>
      <c r="AB72" s="57">
        <v>3.0266794800000003</v>
      </c>
      <c r="AC72" s="57">
        <v>0.0</v>
      </c>
      <c r="AD72" s="57">
        <v>3.0266794800000003</v>
      </c>
      <c r="AE72" s="57">
        <v>3.0266794800000003</v>
      </c>
      <c r="AF72" s="58"/>
      <c r="AG72" s="57">
        <v>0.5044465800000001</v>
      </c>
      <c r="AH72" s="57"/>
      <c r="AI72" s="57">
        <v>0.5044465800000001</v>
      </c>
      <c r="AJ72" s="57">
        <v>0.5044465800000001</v>
      </c>
      <c r="AK72" s="26">
        <f t="shared" si="1"/>
        <v>0.8</v>
      </c>
      <c r="AL72" s="22">
        <f t="shared" si="2"/>
        <v>0.03</v>
      </c>
      <c r="AM72" s="26">
        <f t="shared" si="3"/>
        <v>0.03</v>
      </c>
      <c r="AN72" s="22">
        <f t="shared" si="4"/>
        <v>0.12</v>
      </c>
      <c r="AO72" s="22">
        <f t="shared" si="5"/>
        <v>0.02</v>
      </c>
      <c r="AP72" s="22">
        <f t="shared" si="6"/>
        <v>1</v>
      </c>
    </row>
    <row r="73">
      <c r="A73" s="27" t="s">
        <v>248</v>
      </c>
      <c r="B73" s="27" t="s">
        <v>249</v>
      </c>
      <c r="C73" s="27" t="s">
        <v>180</v>
      </c>
      <c r="D73" s="27" t="s">
        <v>250</v>
      </c>
      <c r="E73" s="57">
        <v>171.96</v>
      </c>
      <c r="F73" s="57">
        <v>64.24</v>
      </c>
      <c r="G73" s="58">
        <v>0.3736</v>
      </c>
      <c r="H73" s="58"/>
      <c r="I73" s="57">
        <v>34.392</v>
      </c>
      <c r="J73" s="58">
        <v>0.3736</v>
      </c>
      <c r="K73" s="57">
        <v>29.852255999999997</v>
      </c>
      <c r="L73" s="58"/>
      <c r="M73" s="57">
        <v>23.881804799999998</v>
      </c>
      <c r="N73" s="57">
        <v>0.0</v>
      </c>
      <c r="O73" s="57">
        <v>23.881804799999998</v>
      </c>
      <c r="P73" s="57">
        <v>23.881804799999998</v>
      </c>
      <c r="Q73" s="58"/>
      <c r="R73" s="57">
        <v>0.89556768</v>
      </c>
      <c r="S73" s="57"/>
      <c r="T73" s="57">
        <v>0.89556768</v>
      </c>
      <c r="U73" s="57">
        <v>0.89556768</v>
      </c>
      <c r="V73" s="58"/>
      <c r="W73" s="57">
        <v>0.89556768</v>
      </c>
      <c r="X73" s="57"/>
      <c r="Y73" s="57">
        <v>0.89556768</v>
      </c>
      <c r="Z73" s="57">
        <v>0.89556768</v>
      </c>
      <c r="AA73" s="58"/>
      <c r="AB73" s="57">
        <v>3.58227072</v>
      </c>
      <c r="AC73" s="57">
        <v>0.0</v>
      </c>
      <c r="AD73" s="57">
        <v>3.58227072</v>
      </c>
      <c r="AE73" s="57">
        <v>3.58227072</v>
      </c>
      <c r="AF73" s="58"/>
      <c r="AG73" s="57">
        <v>0.5970451199999999</v>
      </c>
      <c r="AH73" s="57"/>
      <c r="AI73" s="57">
        <v>0.5970451199999999</v>
      </c>
      <c r="AJ73" s="57">
        <v>0.5970451199999999</v>
      </c>
      <c r="AK73" s="26">
        <f t="shared" si="1"/>
        <v>0.8</v>
      </c>
      <c r="AL73" s="22">
        <f t="shared" si="2"/>
        <v>0.03</v>
      </c>
      <c r="AM73" s="26">
        <f t="shared" si="3"/>
        <v>0.03</v>
      </c>
      <c r="AN73" s="22">
        <f t="shared" si="4"/>
        <v>0.12</v>
      </c>
      <c r="AO73" s="22">
        <f t="shared" si="5"/>
        <v>0.02</v>
      </c>
      <c r="AP73" s="22">
        <f t="shared" si="6"/>
        <v>1</v>
      </c>
    </row>
    <row r="74">
      <c r="A74" s="27" t="s">
        <v>251</v>
      </c>
      <c r="B74" s="27" t="s">
        <v>252</v>
      </c>
      <c r="C74" s="27" t="s">
        <v>180</v>
      </c>
      <c r="D74" s="27" t="s">
        <v>253</v>
      </c>
      <c r="E74" s="57">
        <v>189.95</v>
      </c>
      <c r="F74" s="57">
        <v>63.7</v>
      </c>
      <c r="G74" s="58">
        <v>0.3354</v>
      </c>
      <c r="H74" s="58"/>
      <c r="I74" s="57">
        <v>37.99</v>
      </c>
      <c r="J74" s="58">
        <v>0.3354</v>
      </c>
      <c r="K74" s="57">
        <v>25.719229999999992</v>
      </c>
      <c r="L74" s="58"/>
      <c r="M74" s="57">
        <v>20.575383999999996</v>
      </c>
      <c r="N74" s="57">
        <v>0.0</v>
      </c>
      <c r="O74" s="57">
        <v>20.575383999999996</v>
      </c>
      <c r="P74" s="57">
        <v>20.575383999999996</v>
      </c>
      <c r="Q74" s="58"/>
      <c r="R74" s="57">
        <v>0.7715768999999997</v>
      </c>
      <c r="S74" s="57"/>
      <c r="T74" s="57">
        <v>0.7715768999999997</v>
      </c>
      <c r="U74" s="57">
        <v>0.7715768999999997</v>
      </c>
      <c r="V74" s="58"/>
      <c r="W74" s="57">
        <v>0.7715768999999997</v>
      </c>
      <c r="X74" s="57"/>
      <c r="Y74" s="57">
        <v>0.7715768999999997</v>
      </c>
      <c r="Z74" s="57">
        <v>0.7715768999999997</v>
      </c>
      <c r="AA74" s="58"/>
      <c r="AB74" s="57">
        <v>3.0863075999999987</v>
      </c>
      <c r="AC74" s="57">
        <v>0.0</v>
      </c>
      <c r="AD74" s="57">
        <v>3.0863075999999987</v>
      </c>
      <c r="AE74" s="57">
        <v>3.0863075999999987</v>
      </c>
      <c r="AF74" s="58"/>
      <c r="AG74" s="57">
        <v>0.5143845999999999</v>
      </c>
      <c r="AH74" s="57"/>
      <c r="AI74" s="57">
        <v>0.5143845999999999</v>
      </c>
      <c r="AJ74" s="57">
        <v>0.5143845999999999</v>
      </c>
      <c r="AK74" s="26">
        <f t="shared" si="1"/>
        <v>0.8</v>
      </c>
      <c r="AL74" s="22">
        <f t="shared" si="2"/>
        <v>0.03</v>
      </c>
      <c r="AM74" s="26">
        <f t="shared" si="3"/>
        <v>0.03</v>
      </c>
      <c r="AN74" s="22">
        <f t="shared" si="4"/>
        <v>0.12</v>
      </c>
      <c r="AO74" s="22">
        <f t="shared" si="5"/>
        <v>0.02</v>
      </c>
      <c r="AP74" s="22">
        <f t="shared" si="6"/>
        <v>1</v>
      </c>
    </row>
    <row r="75">
      <c r="A75" s="27" t="s">
        <v>254</v>
      </c>
      <c r="B75" s="27" t="s">
        <v>255</v>
      </c>
      <c r="C75" s="27" t="s">
        <v>180</v>
      </c>
      <c r="D75" s="27" t="s">
        <v>256</v>
      </c>
      <c r="E75" s="57">
        <v>189.95</v>
      </c>
      <c r="F75" s="57">
        <v>63.25</v>
      </c>
      <c r="G75" s="58">
        <v>0.333</v>
      </c>
      <c r="H75" s="58"/>
      <c r="I75" s="57">
        <v>37.99</v>
      </c>
      <c r="J75" s="58">
        <v>0.333</v>
      </c>
      <c r="K75" s="57">
        <v>25.263350000000006</v>
      </c>
      <c r="L75" s="58"/>
      <c r="M75" s="57">
        <v>20.210680000000004</v>
      </c>
      <c r="N75" s="57">
        <v>0.0</v>
      </c>
      <c r="O75" s="57">
        <v>20.210680000000004</v>
      </c>
      <c r="P75" s="57">
        <v>20.210680000000004</v>
      </c>
      <c r="Q75" s="58"/>
      <c r="R75" s="57">
        <v>0.7579005</v>
      </c>
      <c r="S75" s="57"/>
      <c r="T75" s="57">
        <v>0.7579005</v>
      </c>
      <c r="U75" s="57">
        <v>0.7579005</v>
      </c>
      <c r="V75" s="58"/>
      <c r="W75" s="57">
        <v>0.7579005</v>
      </c>
      <c r="X75" s="57"/>
      <c r="Y75" s="57">
        <v>0.7579005</v>
      </c>
      <c r="Z75" s="57">
        <v>0.7579005</v>
      </c>
      <c r="AA75" s="58"/>
      <c r="AB75" s="57">
        <v>3.031602</v>
      </c>
      <c r="AC75" s="57">
        <v>0.0</v>
      </c>
      <c r="AD75" s="57">
        <v>3.031602</v>
      </c>
      <c r="AE75" s="57">
        <v>3.031602</v>
      </c>
      <c r="AF75" s="58"/>
      <c r="AG75" s="57">
        <v>0.505267</v>
      </c>
      <c r="AH75" s="57"/>
      <c r="AI75" s="57">
        <v>0.505267</v>
      </c>
      <c r="AJ75" s="57">
        <v>0.505267</v>
      </c>
      <c r="AK75" s="26">
        <f t="shared" si="1"/>
        <v>0.8</v>
      </c>
      <c r="AL75" s="22">
        <f t="shared" si="2"/>
        <v>0.03</v>
      </c>
      <c r="AM75" s="26">
        <f t="shared" si="3"/>
        <v>0.03</v>
      </c>
      <c r="AN75" s="22">
        <f t="shared" si="4"/>
        <v>0.12</v>
      </c>
      <c r="AO75" s="22">
        <f t="shared" si="5"/>
        <v>0.02</v>
      </c>
      <c r="AP75" s="22">
        <f t="shared" si="6"/>
        <v>1</v>
      </c>
    </row>
    <row r="76">
      <c r="A76" s="27" t="s">
        <v>257</v>
      </c>
      <c r="B76" s="27" t="s">
        <v>258</v>
      </c>
      <c r="C76" s="27" t="s">
        <v>161</v>
      </c>
      <c r="D76" s="27" t="s">
        <v>259</v>
      </c>
      <c r="E76" s="57">
        <v>62.72</v>
      </c>
      <c r="F76" s="57">
        <v>62.72</v>
      </c>
      <c r="G76" s="58">
        <v>1.0</v>
      </c>
      <c r="H76" s="58"/>
      <c r="I76" s="57">
        <v>12.544</v>
      </c>
      <c r="J76" s="58">
        <v>1.0</v>
      </c>
      <c r="K76" s="57">
        <v>50.17600000000001</v>
      </c>
      <c r="L76" s="58"/>
      <c r="M76" s="57">
        <v>40.140800000000006</v>
      </c>
      <c r="N76" s="57">
        <v>0.0</v>
      </c>
      <c r="O76" s="57">
        <v>40.140800000000006</v>
      </c>
      <c r="P76" s="57">
        <v>40.140800000000006</v>
      </c>
      <c r="Q76" s="58"/>
      <c r="R76" s="57">
        <v>1.50528</v>
      </c>
      <c r="S76" s="57"/>
      <c r="T76" s="57">
        <v>1.50528</v>
      </c>
      <c r="U76" s="57">
        <v>1.50528</v>
      </c>
      <c r="V76" s="58"/>
      <c r="W76" s="57">
        <v>1.50528</v>
      </c>
      <c r="X76" s="57"/>
      <c r="Y76" s="57">
        <v>1.50528</v>
      </c>
      <c r="Z76" s="57">
        <v>1.50528</v>
      </c>
      <c r="AA76" s="58"/>
      <c r="AB76" s="57">
        <v>6.02112</v>
      </c>
      <c r="AC76" s="57">
        <v>0.0</v>
      </c>
      <c r="AD76" s="57">
        <v>6.02112</v>
      </c>
      <c r="AE76" s="57">
        <v>6.02112</v>
      </c>
      <c r="AF76" s="58"/>
      <c r="AG76" s="57">
        <v>1.00352</v>
      </c>
      <c r="AH76" s="57"/>
      <c r="AI76" s="57">
        <v>1.00352</v>
      </c>
      <c r="AJ76" s="57">
        <v>1.00352</v>
      </c>
      <c r="AK76" s="26">
        <f t="shared" si="1"/>
        <v>0.8</v>
      </c>
      <c r="AL76" s="22">
        <f t="shared" si="2"/>
        <v>0.03</v>
      </c>
      <c r="AM76" s="26">
        <f t="shared" si="3"/>
        <v>0.03</v>
      </c>
      <c r="AN76" s="22">
        <f t="shared" si="4"/>
        <v>0.12</v>
      </c>
      <c r="AO76" s="22">
        <f t="shared" si="5"/>
        <v>0.02</v>
      </c>
      <c r="AP76" s="22">
        <f t="shared" si="6"/>
        <v>1</v>
      </c>
    </row>
    <row r="77">
      <c r="A77" s="27" t="s">
        <v>260</v>
      </c>
      <c r="B77" s="27" t="s">
        <v>261</v>
      </c>
      <c r="C77" s="27" t="s">
        <v>161</v>
      </c>
      <c r="D77" s="27" t="s">
        <v>262</v>
      </c>
      <c r="E77" s="57">
        <v>147.96</v>
      </c>
      <c r="F77" s="57">
        <v>62.69</v>
      </c>
      <c r="G77" s="58">
        <v>0.4317427142470938</v>
      </c>
      <c r="H77" s="58"/>
      <c r="I77" s="57">
        <v>29.592000000000002</v>
      </c>
      <c r="J77" s="58">
        <v>0.4237</v>
      </c>
      <c r="K77" s="57">
        <v>33.098652</v>
      </c>
      <c r="L77" s="58"/>
      <c r="M77" s="57">
        <v>27.4309216</v>
      </c>
      <c r="N77" s="57">
        <v>1.19</v>
      </c>
      <c r="O77" s="57">
        <v>26.2409216</v>
      </c>
      <c r="P77" s="57">
        <v>26.2409216</v>
      </c>
      <c r="Q77" s="58"/>
      <c r="R77" s="57">
        <v>1.02865956</v>
      </c>
      <c r="S77" s="57"/>
      <c r="T77" s="57">
        <v>1.02865956</v>
      </c>
      <c r="U77" s="57">
        <v>1.02865956</v>
      </c>
      <c r="V77" s="58"/>
      <c r="W77" s="57">
        <v>1.02865956</v>
      </c>
      <c r="X77" s="57"/>
      <c r="Y77" s="57">
        <v>1.02865956</v>
      </c>
      <c r="Z77" s="57">
        <v>1.02865956</v>
      </c>
      <c r="AA77" s="58"/>
      <c r="AB77" s="57">
        <v>4.11463824</v>
      </c>
      <c r="AC77" s="57">
        <v>0.0</v>
      </c>
      <c r="AD77" s="57">
        <v>4.11463824</v>
      </c>
      <c r="AE77" s="57">
        <v>4.11463824</v>
      </c>
      <c r="AF77" s="58"/>
      <c r="AG77" s="57">
        <v>0.6857730400000001</v>
      </c>
      <c r="AH77" s="57"/>
      <c r="AI77" s="57">
        <v>0.6857730400000001</v>
      </c>
      <c r="AJ77" s="57">
        <v>0.6857730400000001</v>
      </c>
      <c r="AK77" s="26">
        <f t="shared" si="1"/>
        <v>0.8</v>
      </c>
      <c r="AL77" s="22">
        <f t="shared" si="2"/>
        <v>0.03</v>
      </c>
      <c r="AM77" s="26">
        <f t="shared" si="3"/>
        <v>0.03</v>
      </c>
      <c r="AN77" s="22">
        <f t="shared" si="4"/>
        <v>0.12</v>
      </c>
      <c r="AO77" s="22">
        <f t="shared" si="5"/>
        <v>0.02</v>
      </c>
      <c r="AP77" s="22">
        <f t="shared" si="6"/>
        <v>1</v>
      </c>
    </row>
    <row r="78">
      <c r="A78" s="27" t="s">
        <v>263</v>
      </c>
      <c r="B78" s="27" t="s">
        <v>264</v>
      </c>
      <c r="C78" s="27" t="s">
        <v>161</v>
      </c>
      <c r="D78" s="27" t="s">
        <v>265</v>
      </c>
      <c r="E78" s="57">
        <v>494.85</v>
      </c>
      <c r="F78" s="57">
        <v>60.79</v>
      </c>
      <c r="G78" s="58">
        <v>0.4322068909770638</v>
      </c>
      <c r="H78" s="58"/>
      <c r="I78" s="57">
        <v>98.97000000000001</v>
      </c>
      <c r="J78" s="58">
        <v>0.12280000000000002</v>
      </c>
      <c r="K78" s="57">
        <v>-38.202420000000004</v>
      </c>
      <c r="L78" s="58"/>
      <c r="M78" s="57">
        <v>91.92606400000001</v>
      </c>
      <c r="N78" s="57">
        <v>153.11</v>
      </c>
      <c r="O78" s="57">
        <v>-61.183936</v>
      </c>
      <c r="P78" s="57">
        <v>-61.183936</v>
      </c>
      <c r="Q78" s="58"/>
      <c r="R78" s="57">
        <v>3.4472274</v>
      </c>
      <c r="S78" s="57"/>
      <c r="T78" s="57">
        <v>3.4472274</v>
      </c>
      <c r="U78" s="57">
        <v>3.4472274</v>
      </c>
      <c r="V78" s="58"/>
      <c r="W78" s="57">
        <v>3.4472274</v>
      </c>
      <c r="X78" s="57"/>
      <c r="Y78" s="57">
        <v>3.4472274</v>
      </c>
      <c r="Z78" s="57">
        <v>3.4472274</v>
      </c>
      <c r="AA78" s="58"/>
      <c r="AB78" s="57">
        <v>13.7889096</v>
      </c>
      <c r="AC78" s="57">
        <v>0.0</v>
      </c>
      <c r="AD78" s="57">
        <v>13.7889096</v>
      </c>
      <c r="AE78" s="57">
        <v>13.7889096</v>
      </c>
      <c r="AF78" s="58"/>
      <c r="AG78" s="57">
        <v>2.2981516</v>
      </c>
      <c r="AH78" s="57"/>
      <c r="AI78" s="57">
        <v>2.2981516</v>
      </c>
      <c r="AJ78" s="57">
        <v>2.2981516</v>
      </c>
      <c r="AK78" s="26">
        <f t="shared" si="1"/>
        <v>0.8</v>
      </c>
      <c r="AL78" s="22">
        <f t="shared" si="2"/>
        <v>0.03</v>
      </c>
      <c r="AM78" s="26">
        <f t="shared" si="3"/>
        <v>0.03</v>
      </c>
      <c r="AN78" s="22">
        <f t="shared" si="4"/>
        <v>0.12</v>
      </c>
      <c r="AO78" s="22">
        <f t="shared" si="5"/>
        <v>0.02</v>
      </c>
      <c r="AP78" s="22">
        <f t="shared" si="6"/>
        <v>1</v>
      </c>
    </row>
    <row r="79">
      <c r="A79" s="27" t="s">
        <v>266</v>
      </c>
      <c r="B79" s="27" t="s">
        <v>267</v>
      </c>
      <c r="C79" s="27" t="s">
        <v>180</v>
      </c>
      <c r="D79" s="27" t="s">
        <v>268</v>
      </c>
      <c r="E79" s="57">
        <v>209.93</v>
      </c>
      <c r="F79" s="57">
        <v>60.97</v>
      </c>
      <c r="G79" s="58">
        <v>0.2904</v>
      </c>
      <c r="H79" s="58"/>
      <c r="I79" s="57">
        <v>41.986000000000004</v>
      </c>
      <c r="J79" s="58">
        <v>0.2904</v>
      </c>
      <c r="K79" s="57">
        <v>18.977672</v>
      </c>
      <c r="L79" s="58"/>
      <c r="M79" s="57">
        <v>15.182137599999999</v>
      </c>
      <c r="N79" s="57">
        <v>0.0</v>
      </c>
      <c r="O79" s="57">
        <v>15.182137599999999</v>
      </c>
      <c r="P79" s="57">
        <v>15.182137599999999</v>
      </c>
      <c r="Q79" s="58"/>
      <c r="R79" s="57">
        <v>0.5693301599999999</v>
      </c>
      <c r="S79" s="57"/>
      <c r="T79" s="57">
        <v>0.5693301599999999</v>
      </c>
      <c r="U79" s="57">
        <v>0.5693301599999999</v>
      </c>
      <c r="V79" s="58"/>
      <c r="W79" s="57">
        <v>0.5693301599999999</v>
      </c>
      <c r="X79" s="57"/>
      <c r="Y79" s="57">
        <v>0.5693301599999999</v>
      </c>
      <c r="Z79" s="57">
        <v>0.5693301599999999</v>
      </c>
      <c r="AA79" s="58"/>
      <c r="AB79" s="57">
        <v>2.2773206399999997</v>
      </c>
      <c r="AC79" s="57">
        <v>0.0</v>
      </c>
      <c r="AD79" s="57">
        <v>2.2773206399999997</v>
      </c>
      <c r="AE79" s="57">
        <v>2.2773206399999997</v>
      </c>
      <c r="AF79" s="58"/>
      <c r="AG79" s="57">
        <v>0.3795534399999999</v>
      </c>
      <c r="AH79" s="57"/>
      <c r="AI79" s="57">
        <v>0.3795534399999999</v>
      </c>
      <c r="AJ79" s="57">
        <v>0.3795534399999999</v>
      </c>
      <c r="AK79" s="26">
        <f t="shared" si="1"/>
        <v>0.8</v>
      </c>
      <c r="AL79" s="22">
        <f t="shared" si="2"/>
        <v>0.03</v>
      </c>
      <c r="AM79" s="26">
        <f t="shared" si="3"/>
        <v>0.03</v>
      </c>
      <c r="AN79" s="22">
        <f t="shared" si="4"/>
        <v>0.12</v>
      </c>
      <c r="AO79" s="22">
        <f t="shared" si="5"/>
        <v>0.02</v>
      </c>
      <c r="AP79" s="22">
        <f t="shared" si="6"/>
        <v>1</v>
      </c>
    </row>
    <row r="80">
      <c r="A80" s="27" t="s">
        <v>269</v>
      </c>
      <c r="B80" s="27" t="s">
        <v>270</v>
      </c>
      <c r="C80" s="27" t="s">
        <v>161</v>
      </c>
      <c r="D80" s="27" t="s">
        <v>271</v>
      </c>
      <c r="E80" s="57">
        <v>239.92</v>
      </c>
      <c r="F80" s="57">
        <v>57.42</v>
      </c>
      <c r="G80" s="58">
        <v>0.2427594864954985</v>
      </c>
      <c r="H80" s="58"/>
      <c r="I80" s="57">
        <v>47.984</v>
      </c>
      <c r="J80" s="58">
        <v>0.2393</v>
      </c>
      <c r="K80" s="57">
        <v>9.428855999999998</v>
      </c>
      <c r="L80" s="58"/>
      <c r="M80" s="57">
        <v>8.207084799999999</v>
      </c>
      <c r="N80" s="57">
        <v>0.83</v>
      </c>
      <c r="O80" s="57">
        <v>7.377084799999999</v>
      </c>
      <c r="P80" s="57">
        <v>7.377084799999999</v>
      </c>
      <c r="Q80" s="58"/>
      <c r="R80" s="57">
        <v>0.30776567999999993</v>
      </c>
      <c r="S80" s="57"/>
      <c r="T80" s="57">
        <v>0.30776567999999993</v>
      </c>
      <c r="U80" s="57">
        <v>0.30776567999999993</v>
      </c>
      <c r="V80" s="58"/>
      <c r="W80" s="57">
        <v>0.30776567999999993</v>
      </c>
      <c r="X80" s="57"/>
      <c r="Y80" s="57">
        <v>0.30776567999999993</v>
      </c>
      <c r="Z80" s="57">
        <v>0.30776567999999993</v>
      </c>
      <c r="AA80" s="58"/>
      <c r="AB80" s="57">
        <v>1.2310627199999997</v>
      </c>
      <c r="AC80" s="57">
        <v>0.0</v>
      </c>
      <c r="AD80" s="57">
        <v>1.2310627199999997</v>
      </c>
      <c r="AE80" s="57">
        <v>1.2310627199999997</v>
      </c>
      <c r="AF80" s="58"/>
      <c r="AG80" s="57">
        <v>0.20517711999999994</v>
      </c>
      <c r="AH80" s="57"/>
      <c r="AI80" s="57">
        <v>0.20517711999999994</v>
      </c>
      <c r="AJ80" s="57">
        <v>0.20517711999999994</v>
      </c>
      <c r="AK80" s="26">
        <f t="shared" si="1"/>
        <v>0.8</v>
      </c>
      <c r="AL80" s="22">
        <f t="shared" si="2"/>
        <v>0.03</v>
      </c>
      <c r="AM80" s="26">
        <f t="shared" si="3"/>
        <v>0.03</v>
      </c>
      <c r="AN80" s="22">
        <f t="shared" si="4"/>
        <v>0.12</v>
      </c>
      <c r="AO80" s="22">
        <f t="shared" si="5"/>
        <v>0.02</v>
      </c>
      <c r="AP80" s="22">
        <f t="shared" si="6"/>
        <v>1</v>
      </c>
    </row>
    <row r="81">
      <c r="A81" s="27" t="s">
        <v>272</v>
      </c>
      <c r="B81" s="27" t="s">
        <v>273</v>
      </c>
      <c r="C81" s="27" t="s">
        <v>180</v>
      </c>
      <c r="D81" s="27" t="s">
        <v>274</v>
      </c>
      <c r="E81" s="57">
        <v>413.82</v>
      </c>
      <c r="F81" s="57">
        <v>55.68</v>
      </c>
      <c r="G81" s="58">
        <v>0.33845674931129477</v>
      </c>
      <c r="H81" s="58"/>
      <c r="I81" s="57">
        <v>82.76400000000001</v>
      </c>
      <c r="J81" s="58">
        <v>0.1346</v>
      </c>
      <c r="K81" s="57">
        <v>-27.063827999999994</v>
      </c>
      <c r="L81" s="58"/>
      <c r="M81" s="57">
        <v>45.836937600000006</v>
      </c>
      <c r="N81" s="57">
        <v>84.36</v>
      </c>
      <c r="O81" s="57">
        <v>-38.52306239999999</v>
      </c>
      <c r="P81" s="57">
        <v>-38.52306239999999</v>
      </c>
      <c r="Q81" s="58"/>
      <c r="R81" s="57">
        <v>1.71888516</v>
      </c>
      <c r="S81" s="57"/>
      <c r="T81" s="57">
        <v>1.71888516</v>
      </c>
      <c r="U81" s="57">
        <v>1.71888516</v>
      </c>
      <c r="V81" s="58"/>
      <c r="W81" s="57">
        <v>1.71888516</v>
      </c>
      <c r="X81" s="57"/>
      <c r="Y81" s="57">
        <v>1.71888516</v>
      </c>
      <c r="Z81" s="57">
        <v>1.71888516</v>
      </c>
      <c r="AA81" s="58"/>
      <c r="AB81" s="57">
        <v>6.87554064</v>
      </c>
      <c r="AC81" s="57">
        <v>0.0</v>
      </c>
      <c r="AD81" s="57">
        <v>6.87554064</v>
      </c>
      <c r="AE81" s="57">
        <v>6.87554064</v>
      </c>
      <c r="AF81" s="58"/>
      <c r="AG81" s="57">
        <v>1.14592344</v>
      </c>
      <c r="AH81" s="57"/>
      <c r="AI81" s="57">
        <v>1.14592344</v>
      </c>
      <c r="AJ81" s="57">
        <v>1.14592344</v>
      </c>
      <c r="AK81" s="26">
        <f t="shared" si="1"/>
        <v>0.8</v>
      </c>
      <c r="AL81" s="22">
        <f t="shared" si="2"/>
        <v>0.03</v>
      </c>
      <c r="AM81" s="26">
        <f t="shared" si="3"/>
        <v>0.03</v>
      </c>
      <c r="AN81" s="22">
        <f t="shared" si="4"/>
        <v>0.12</v>
      </c>
      <c r="AO81" s="22">
        <f t="shared" si="5"/>
        <v>0.02</v>
      </c>
      <c r="AP81" s="22">
        <f t="shared" si="6"/>
        <v>1</v>
      </c>
    </row>
    <row r="82">
      <c r="A82" s="27" t="s">
        <v>275</v>
      </c>
      <c r="B82" s="27" t="s">
        <v>276</v>
      </c>
      <c r="C82" s="27" t="s">
        <v>40</v>
      </c>
      <c r="D82" s="27" t="s">
        <v>277</v>
      </c>
      <c r="E82" s="57">
        <v>102.06</v>
      </c>
      <c r="F82" s="57">
        <v>54.47</v>
      </c>
      <c r="G82" s="58">
        <v>0.5337</v>
      </c>
      <c r="H82" s="58"/>
      <c r="I82" s="57">
        <v>20.412000000000003</v>
      </c>
      <c r="J82" s="58">
        <v>0.5337</v>
      </c>
      <c r="K82" s="57">
        <v>34.057421999999995</v>
      </c>
      <c r="L82" s="58"/>
      <c r="M82" s="57">
        <v>27.245937599999998</v>
      </c>
      <c r="N82" s="57">
        <v>0.0</v>
      </c>
      <c r="O82" s="57">
        <v>27.245937599999998</v>
      </c>
      <c r="P82" s="57">
        <v>27.245937599999998</v>
      </c>
      <c r="Q82" s="58"/>
      <c r="R82" s="57">
        <v>1.0217226599999998</v>
      </c>
      <c r="S82" s="57"/>
      <c r="T82" s="57">
        <v>1.0217226599999998</v>
      </c>
      <c r="U82" s="57">
        <v>1.0217226599999998</v>
      </c>
      <c r="V82" s="58"/>
      <c r="W82" s="57">
        <v>1.0217226599999998</v>
      </c>
      <c r="X82" s="57"/>
      <c r="Y82" s="57">
        <v>1.0217226599999998</v>
      </c>
      <c r="Z82" s="57">
        <v>1.0217226599999998</v>
      </c>
      <c r="AA82" s="58"/>
      <c r="AB82" s="57">
        <v>4.086890639999999</v>
      </c>
      <c r="AC82" s="57">
        <v>0.0</v>
      </c>
      <c r="AD82" s="57">
        <v>4.086890639999999</v>
      </c>
      <c r="AE82" s="57">
        <v>4.086890639999999</v>
      </c>
      <c r="AF82" s="58"/>
      <c r="AG82" s="57">
        <v>0.6811484399999999</v>
      </c>
      <c r="AH82" s="57"/>
      <c r="AI82" s="57">
        <v>0.6811484399999999</v>
      </c>
      <c r="AJ82" s="57">
        <v>0.6811484399999999</v>
      </c>
      <c r="AK82" s="26">
        <f t="shared" si="1"/>
        <v>0.8</v>
      </c>
      <c r="AL82" s="22">
        <f t="shared" si="2"/>
        <v>0.03</v>
      </c>
      <c r="AM82" s="26">
        <f t="shared" si="3"/>
        <v>0.03</v>
      </c>
      <c r="AN82" s="22">
        <f t="shared" si="4"/>
        <v>0.12</v>
      </c>
      <c r="AO82" s="22">
        <f t="shared" si="5"/>
        <v>0.02</v>
      </c>
      <c r="AP82" s="22">
        <f t="shared" si="6"/>
        <v>1</v>
      </c>
    </row>
    <row r="83">
      <c r="A83" s="27" t="s">
        <v>278</v>
      </c>
      <c r="B83" s="27" t="s">
        <v>279</v>
      </c>
      <c r="C83" s="27" t="s">
        <v>180</v>
      </c>
      <c r="D83" s="27" t="s">
        <v>280</v>
      </c>
      <c r="E83" s="57">
        <v>160.93</v>
      </c>
      <c r="F83" s="57">
        <v>54.46</v>
      </c>
      <c r="G83" s="58">
        <v>0.3384</v>
      </c>
      <c r="H83" s="58"/>
      <c r="I83" s="57">
        <v>32.186</v>
      </c>
      <c r="J83" s="58">
        <v>0.3384</v>
      </c>
      <c r="K83" s="57">
        <v>22.272711999999995</v>
      </c>
      <c r="L83" s="58"/>
      <c r="M83" s="57">
        <v>17.818169599999997</v>
      </c>
      <c r="N83" s="57">
        <v>0.0</v>
      </c>
      <c r="O83" s="57">
        <v>17.818169599999997</v>
      </c>
      <c r="P83" s="57">
        <v>17.818169599999997</v>
      </c>
      <c r="Q83" s="58"/>
      <c r="R83" s="57">
        <v>0.6681813599999998</v>
      </c>
      <c r="S83" s="57"/>
      <c r="T83" s="57">
        <v>0.6681813599999998</v>
      </c>
      <c r="U83" s="57">
        <v>0.6681813599999998</v>
      </c>
      <c r="V83" s="58"/>
      <c r="W83" s="57">
        <v>0.6681813599999998</v>
      </c>
      <c r="X83" s="57"/>
      <c r="Y83" s="57">
        <v>0.6681813599999998</v>
      </c>
      <c r="Z83" s="57">
        <v>0.6681813599999998</v>
      </c>
      <c r="AA83" s="58"/>
      <c r="AB83" s="57">
        <v>2.6727254399999993</v>
      </c>
      <c r="AC83" s="57">
        <v>0.0</v>
      </c>
      <c r="AD83" s="57">
        <v>2.6727254399999993</v>
      </c>
      <c r="AE83" s="57">
        <v>2.6727254399999993</v>
      </c>
      <c r="AF83" s="58"/>
      <c r="AG83" s="57">
        <v>0.44545423999999995</v>
      </c>
      <c r="AH83" s="57"/>
      <c r="AI83" s="57">
        <v>0.44545423999999995</v>
      </c>
      <c r="AJ83" s="57">
        <v>0.44545423999999995</v>
      </c>
      <c r="AK83" s="26">
        <f t="shared" si="1"/>
        <v>0.8</v>
      </c>
      <c r="AL83" s="22">
        <f t="shared" si="2"/>
        <v>0.03</v>
      </c>
      <c r="AM83" s="26">
        <f t="shared" si="3"/>
        <v>0.03</v>
      </c>
      <c r="AN83" s="22">
        <f t="shared" si="4"/>
        <v>0.12</v>
      </c>
      <c r="AO83" s="22">
        <f t="shared" si="5"/>
        <v>0.02</v>
      </c>
      <c r="AP83" s="22">
        <f t="shared" si="6"/>
        <v>1</v>
      </c>
    </row>
    <row r="84">
      <c r="A84" s="27" t="s">
        <v>281</v>
      </c>
      <c r="B84" s="27" t="s">
        <v>282</v>
      </c>
      <c r="C84" s="27" t="s">
        <v>161</v>
      </c>
      <c r="D84" s="27" t="s">
        <v>283</v>
      </c>
      <c r="E84" s="57">
        <v>119.96</v>
      </c>
      <c r="F84" s="57">
        <v>51.28</v>
      </c>
      <c r="G84" s="58">
        <v>0.4275</v>
      </c>
      <c r="H84" s="58"/>
      <c r="I84" s="57">
        <v>23.992</v>
      </c>
      <c r="J84" s="58">
        <v>0.4275</v>
      </c>
      <c r="K84" s="57">
        <v>27.290899999999997</v>
      </c>
      <c r="L84" s="58"/>
      <c r="M84" s="57">
        <v>21.83272</v>
      </c>
      <c r="N84" s="57">
        <v>0.0</v>
      </c>
      <c r="O84" s="57">
        <v>21.83272</v>
      </c>
      <c r="P84" s="57">
        <v>21.83272</v>
      </c>
      <c r="Q84" s="58"/>
      <c r="R84" s="57">
        <v>0.8187269999999999</v>
      </c>
      <c r="S84" s="57"/>
      <c r="T84" s="57">
        <v>0.8187269999999999</v>
      </c>
      <c r="U84" s="57">
        <v>0.8187269999999999</v>
      </c>
      <c r="V84" s="58"/>
      <c r="W84" s="57">
        <v>0.8187269999999999</v>
      </c>
      <c r="X84" s="57"/>
      <c r="Y84" s="57">
        <v>0.8187269999999999</v>
      </c>
      <c r="Z84" s="57">
        <v>0.8187269999999999</v>
      </c>
      <c r="AA84" s="58"/>
      <c r="AB84" s="57">
        <v>3.2749079999999995</v>
      </c>
      <c r="AC84" s="57">
        <v>0.0</v>
      </c>
      <c r="AD84" s="57">
        <v>3.2749079999999995</v>
      </c>
      <c r="AE84" s="57">
        <v>3.2749079999999995</v>
      </c>
      <c r="AF84" s="58"/>
      <c r="AG84" s="57">
        <v>0.5458179999999999</v>
      </c>
      <c r="AH84" s="57"/>
      <c r="AI84" s="57">
        <v>0.5458179999999999</v>
      </c>
      <c r="AJ84" s="57">
        <v>0.5458179999999999</v>
      </c>
      <c r="AK84" s="26">
        <f t="shared" si="1"/>
        <v>0.8</v>
      </c>
      <c r="AL84" s="22">
        <f t="shared" si="2"/>
        <v>0.03</v>
      </c>
      <c r="AM84" s="26">
        <f t="shared" si="3"/>
        <v>0.03</v>
      </c>
      <c r="AN84" s="22">
        <f t="shared" si="4"/>
        <v>0.12</v>
      </c>
      <c r="AO84" s="22">
        <f t="shared" si="5"/>
        <v>0.02</v>
      </c>
      <c r="AP84" s="22">
        <f t="shared" si="6"/>
        <v>1</v>
      </c>
    </row>
    <row r="85">
      <c r="A85" s="27" t="s">
        <v>284</v>
      </c>
      <c r="B85" s="27" t="s">
        <v>285</v>
      </c>
      <c r="C85" s="27" t="s">
        <v>180</v>
      </c>
      <c r="D85" s="27" t="s">
        <v>286</v>
      </c>
      <c r="E85" s="57">
        <v>119.96</v>
      </c>
      <c r="F85" s="57">
        <v>44.35</v>
      </c>
      <c r="G85" s="58">
        <v>0.3697</v>
      </c>
      <c r="H85" s="58"/>
      <c r="I85" s="57">
        <v>23.992</v>
      </c>
      <c r="J85" s="58">
        <v>0.3697</v>
      </c>
      <c r="K85" s="57">
        <v>20.357212</v>
      </c>
      <c r="L85" s="58"/>
      <c r="M85" s="57">
        <v>16.2857696</v>
      </c>
      <c r="N85" s="57">
        <v>0.0</v>
      </c>
      <c r="O85" s="57">
        <v>16.2857696</v>
      </c>
      <c r="P85" s="57">
        <v>16.2857696</v>
      </c>
      <c r="Q85" s="58"/>
      <c r="R85" s="57">
        <v>0.6107163599999998</v>
      </c>
      <c r="S85" s="57"/>
      <c r="T85" s="57">
        <v>0.6107163599999998</v>
      </c>
      <c r="U85" s="57">
        <v>0.6107163599999998</v>
      </c>
      <c r="V85" s="58"/>
      <c r="W85" s="57">
        <v>0.6107163599999998</v>
      </c>
      <c r="X85" s="57"/>
      <c r="Y85" s="57">
        <v>0.6107163599999998</v>
      </c>
      <c r="Z85" s="57">
        <v>0.6107163599999998</v>
      </c>
      <c r="AA85" s="58"/>
      <c r="AB85" s="57">
        <v>2.4428654399999994</v>
      </c>
      <c r="AC85" s="57">
        <v>0.0</v>
      </c>
      <c r="AD85" s="57">
        <v>2.4428654399999994</v>
      </c>
      <c r="AE85" s="57">
        <v>2.4428654399999994</v>
      </c>
      <c r="AF85" s="58"/>
      <c r="AG85" s="57">
        <v>0.40714423999999994</v>
      </c>
      <c r="AH85" s="57"/>
      <c r="AI85" s="57">
        <v>0.40714423999999994</v>
      </c>
      <c r="AJ85" s="57">
        <v>0.40714423999999994</v>
      </c>
      <c r="AK85" s="26">
        <f t="shared" si="1"/>
        <v>0.8</v>
      </c>
      <c r="AL85" s="22">
        <f t="shared" si="2"/>
        <v>0.03</v>
      </c>
      <c r="AM85" s="26">
        <f t="shared" si="3"/>
        <v>0.03</v>
      </c>
      <c r="AN85" s="22">
        <f t="shared" si="4"/>
        <v>0.12</v>
      </c>
      <c r="AO85" s="22">
        <f t="shared" si="5"/>
        <v>0.02</v>
      </c>
      <c r="AP85" s="22">
        <f t="shared" si="6"/>
        <v>1</v>
      </c>
    </row>
    <row r="86">
      <c r="A86" s="27" t="s">
        <v>287</v>
      </c>
      <c r="B86" s="27" t="s">
        <v>288</v>
      </c>
      <c r="C86" s="27" t="s">
        <v>161</v>
      </c>
      <c r="D86" s="27" t="s">
        <v>289</v>
      </c>
      <c r="E86" s="57">
        <v>64.23</v>
      </c>
      <c r="F86" s="57">
        <v>43.21</v>
      </c>
      <c r="G86" s="58">
        <v>0.6727</v>
      </c>
      <c r="H86" s="58"/>
      <c r="I86" s="57">
        <v>12.846000000000002</v>
      </c>
      <c r="J86" s="58">
        <v>0.6727</v>
      </c>
      <c r="K86" s="57">
        <v>30.361521000000003</v>
      </c>
      <c r="L86" s="58"/>
      <c r="M86" s="57">
        <v>24.289216800000002</v>
      </c>
      <c r="N86" s="57">
        <v>0.0</v>
      </c>
      <c r="O86" s="57">
        <v>24.289216800000002</v>
      </c>
      <c r="P86" s="57">
        <v>24.289216800000002</v>
      </c>
      <c r="Q86" s="58"/>
      <c r="R86" s="57">
        <v>0.91084563</v>
      </c>
      <c r="S86" s="57"/>
      <c r="T86" s="57">
        <v>0.91084563</v>
      </c>
      <c r="U86" s="57">
        <v>0.91084563</v>
      </c>
      <c r="V86" s="58"/>
      <c r="W86" s="57">
        <v>0.91084563</v>
      </c>
      <c r="X86" s="57"/>
      <c r="Y86" s="57">
        <v>0.91084563</v>
      </c>
      <c r="Z86" s="57">
        <v>0.91084563</v>
      </c>
      <c r="AA86" s="58"/>
      <c r="AB86" s="57">
        <v>3.64338252</v>
      </c>
      <c r="AC86" s="57">
        <v>0.0</v>
      </c>
      <c r="AD86" s="57">
        <v>3.64338252</v>
      </c>
      <c r="AE86" s="57">
        <v>3.64338252</v>
      </c>
      <c r="AF86" s="58"/>
      <c r="AG86" s="57">
        <v>0.60723042</v>
      </c>
      <c r="AH86" s="57"/>
      <c r="AI86" s="57">
        <v>0.60723042</v>
      </c>
      <c r="AJ86" s="57">
        <v>0.60723042</v>
      </c>
      <c r="AK86" s="26">
        <f t="shared" si="1"/>
        <v>0.8</v>
      </c>
      <c r="AL86" s="22">
        <f t="shared" si="2"/>
        <v>0.03</v>
      </c>
      <c r="AM86" s="26">
        <f t="shared" si="3"/>
        <v>0.03</v>
      </c>
      <c r="AN86" s="22">
        <f t="shared" si="4"/>
        <v>0.12</v>
      </c>
      <c r="AO86" s="22">
        <f t="shared" si="5"/>
        <v>0.02</v>
      </c>
      <c r="AP86" s="22">
        <f t="shared" si="6"/>
        <v>1</v>
      </c>
    </row>
    <row r="87">
      <c r="A87" s="27" t="s">
        <v>290</v>
      </c>
      <c r="B87" s="27" t="s">
        <v>291</v>
      </c>
      <c r="C87" s="27" t="s">
        <v>161</v>
      </c>
      <c r="D87" s="27" t="s">
        <v>292</v>
      </c>
      <c r="E87" s="57">
        <v>59.98</v>
      </c>
      <c r="F87" s="57">
        <v>38.96</v>
      </c>
      <c r="G87" s="58">
        <v>0.6495</v>
      </c>
      <c r="H87" s="58"/>
      <c r="I87" s="57">
        <v>11.996</v>
      </c>
      <c r="J87" s="58">
        <v>0.6495</v>
      </c>
      <c r="K87" s="57">
        <v>26.961009999999998</v>
      </c>
      <c r="L87" s="58"/>
      <c r="M87" s="57">
        <v>21.568807999999997</v>
      </c>
      <c r="N87" s="57">
        <v>0.0</v>
      </c>
      <c r="O87" s="57">
        <v>21.568807999999997</v>
      </c>
      <c r="P87" s="57">
        <v>21.568807999999997</v>
      </c>
      <c r="Q87" s="58"/>
      <c r="R87" s="57">
        <v>0.8088302999999999</v>
      </c>
      <c r="S87" s="57"/>
      <c r="T87" s="57">
        <v>0.8088302999999999</v>
      </c>
      <c r="U87" s="57">
        <v>0.8088302999999999</v>
      </c>
      <c r="V87" s="58"/>
      <c r="W87" s="57">
        <v>0.8088302999999999</v>
      </c>
      <c r="X87" s="57"/>
      <c r="Y87" s="57">
        <v>0.8088302999999999</v>
      </c>
      <c r="Z87" s="57">
        <v>0.8088302999999999</v>
      </c>
      <c r="AA87" s="58"/>
      <c r="AB87" s="57">
        <v>3.2353211999999996</v>
      </c>
      <c r="AC87" s="57">
        <v>0.0</v>
      </c>
      <c r="AD87" s="57">
        <v>3.2353211999999996</v>
      </c>
      <c r="AE87" s="57">
        <v>3.2353211999999996</v>
      </c>
      <c r="AF87" s="58"/>
      <c r="AG87" s="57">
        <v>0.5392201999999999</v>
      </c>
      <c r="AH87" s="57"/>
      <c r="AI87" s="57">
        <v>0.5392201999999999</v>
      </c>
      <c r="AJ87" s="57">
        <v>0.5392201999999999</v>
      </c>
      <c r="AK87" s="26">
        <f t="shared" si="1"/>
        <v>0.8</v>
      </c>
      <c r="AL87" s="22">
        <f t="shared" si="2"/>
        <v>0.03</v>
      </c>
      <c r="AM87" s="26">
        <f t="shared" si="3"/>
        <v>0.03</v>
      </c>
      <c r="AN87" s="22">
        <f t="shared" si="4"/>
        <v>0.12</v>
      </c>
      <c r="AO87" s="22">
        <f t="shared" si="5"/>
        <v>0.02</v>
      </c>
      <c r="AP87" s="22">
        <f t="shared" si="6"/>
        <v>1</v>
      </c>
    </row>
    <row r="88">
      <c r="A88" s="27" t="s">
        <v>293</v>
      </c>
      <c r="B88" s="27" t="s">
        <v>294</v>
      </c>
      <c r="C88" s="27" t="s">
        <v>161</v>
      </c>
      <c r="D88" s="27" t="s">
        <v>295</v>
      </c>
      <c r="E88" s="57">
        <v>89.97</v>
      </c>
      <c r="F88" s="57">
        <v>38.46</v>
      </c>
      <c r="G88" s="58">
        <v>0.4275</v>
      </c>
      <c r="H88" s="58"/>
      <c r="I88" s="57">
        <v>17.994</v>
      </c>
      <c r="J88" s="58">
        <v>0.4275</v>
      </c>
      <c r="K88" s="57">
        <v>20.468175000000002</v>
      </c>
      <c r="L88" s="58"/>
      <c r="M88" s="57">
        <v>16.37454</v>
      </c>
      <c r="N88" s="57">
        <v>0.0</v>
      </c>
      <c r="O88" s="57">
        <v>16.37454</v>
      </c>
      <c r="P88" s="57">
        <v>16.37454</v>
      </c>
      <c r="Q88" s="58"/>
      <c r="R88" s="57">
        <v>0.61404525</v>
      </c>
      <c r="S88" s="57"/>
      <c r="T88" s="57">
        <v>0.61404525</v>
      </c>
      <c r="U88" s="57">
        <v>0.61404525</v>
      </c>
      <c r="V88" s="58"/>
      <c r="W88" s="57">
        <v>0.61404525</v>
      </c>
      <c r="X88" s="57"/>
      <c r="Y88" s="57">
        <v>0.61404525</v>
      </c>
      <c r="Z88" s="57">
        <v>0.61404525</v>
      </c>
      <c r="AA88" s="58"/>
      <c r="AB88" s="57">
        <v>2.456181</v>
      </c>
      <c r="AC88" s="57">
        <v>0.0</v>
      </c>
      <c r="AD88" s="57">
        <v>2.456181</v>
      </c>
      <c r="AE88" s="57">
        <v>2.456181</v>
      </c>
      <c r="AF88" s="58"/>
      <c r="AG88" s="57">
        <v>0.4093635</v>
      </c>
      <c r="AH88" s="57"/>
      <c r="AI88" s="57">
        <v>0.4093635</v>
      </c>
      <c r="AJ88" s="57">
        <v>0.4093635</v>
      </c>
      <c r="AK88" s="26">
        <f t="shared" si="1"/>
        <v>0.8</v>
      </c>
      <c r="AL88" s="22">
        <f t="shared" si="2"/>
        <v>0.03</v>
      </c>
      <c r="AM88" s="26">
        <f t="shared" si="3"/>
        <v>0.03</v>
      </c>
      <c r="AN88" s="22">
        <f t="shared" si="4"/>
        <v>0.12</v>
      </c>
      <c r="AO88" s="22">
        <f t="shared" si="5"/>
        <v>0.02</v>
      </c>
      <c r="AP88" s="22">
        <f t="shared" si="6"/>
        <v>1</v>
      </c>
    </row>
    <row r="89">
      <c r="A89" s="27" t="s">
        <v>296</v>
      </c>
      <c r="B89" s="27" t="s">
        <v>297</v>
      </c>
      <c r="C89" s="27" t="s">
        <v>180</v>
      </c>
      <c r="D89" s="27" t="s">
        <v>298</v>
      </c>
      <c r="E89" s="57">
        <v>114.95</v>
      </c>
      <c r="F89" s="57">
        <v>37.0</v>
      </c>
      <c r="G89" s="58">
        <v>0.3219</v>
      </c>
      <c r="H89" s="58"/>
      <c r="I89" s="57">
        <v>22.990000000000002</v>
      </c>
      <c r="J89" s="58">
        <v>0.3219</v>
      </c>
      <c r="K89" s="57">
        <v>14.012405000000001</v>
      </c>
      <c r="L89" s="58"/>
      <c r="M89" s="57">
        <v>11.209924</v>
      </c>
      <c r="N89" s="57">
        <v>0.0</v>
      </c>
      <c r="O89" s="57">
        <v>11.209924</v>
      </c>
      <c r="P89" s="57">
        <v>11.209924</v>
      </c>
      <c r="Q89" s="58"/>
      <c r="R89" s="57">
        <v>0.42037215000000006</v>
      </c>
      <c r="S89" s="57"/>
      <c r="T89" s="57">
        <v>0.42037215000000006</v>
      </c>
      <c r="U89" s="57">
        <v>0.42037215000000006</v>
      </c>
      <c r="V89" s="58"/>
      <c r="W89" s="57">
        <v>0.42037215000000006</v>
      </c>
      <c r="X89" s="57"/>
      <c r="Y89" s="57">
        <v>0.42037215000000006</v>
      </c>
      <c r="Z89" s="57">
        <v>0.42037215000000006</v>
      </c>
      <c r="AA89" s="58"/>
      <c r="AB89" s="57">
        <v>1.6814886000000002</v>
      </c>
      <c r="AC89" s="57">
        <v>0.0</v>
      </c>
      <c r="AD89" s="57">
        <v>1.6814886000000002</v>
      </c>
      <c r="AE89" s="57">
        <v>1.6814886000000002</v>
      </c>
      <c r="AF89" s="58"/>
      <c r="AG89" s="57">
        <v>0.2802481</v>
      </c>
      <c r="AH89" s="57"/>
      <c r="AI89" s="57">
        <v>0.2802481</v>
      </c>
      <c r="AJ89" s="57">
        <v>0.2802481</v>
      </c>
      <c r="AK89" s="26">
        <f t="shared" si="1"/>
        <v>0.8</v>
      </c>
      <c r="AL89" s="22">
        <f t="shared" si="2"/>
        <v>0.03</v>
      </c>
      <c r="AM89" s="26">
        <f t="shared" si="3"/>
        <v>0.03</v>
      </c>
      <c r="AN89" s="22">
        <f t="shared" si="4"/>
        <v>0.12</v>
      </c>
      <c r="AO89" s="22">
        <f t="shared" si="5"/>
        <v>0.02</v>
      </c>
      <c r="AP89" s="22">
        <f t="shared" si="6"/>
        <v>1</v>
      </c>
    </row>
    <row r="90">
      <c r="A90" s="27" t="s">
        <v>299</v>
      </c>
      <c r="B90" s="27" t="s">
        <v>300</v>
      </c>
      <c r="C90" s="27" t="s">
        <v>180</v>
      </c>
      <c r="D90" s="27" t="s">
        <v>301</v>
      </c>
      <c r="E90" s="57">
        <v>183.92</v>
      </c>
      <c r="F90" s="57">
        <v>36.17</v>
      </c>
      <c r="G90" s="58">
        <v>0.3101732492387995</v>
      </c>
      <c r="H90" s="58"/>
      <c r="I90" s="57">
        <v>36.784</v>
      </c>
      <c r="J90" s="58">
        <v>0.19670000000000004</v>
      </c>
      <c r="K90" s="57">
        <v>-0.606935999999995</v>
      </c>
      <c r="L90" s="58"/>
      <c r="M90" s="57">
        <v>16.210451200000005</v>
      </c>
      <c r="N90" s="57">
        <v>20.87</v>
      </c>
      <c r="O90" s="57">
        <v>-4.659548799999996</v>
      </c>
      <c r="P90" s="57">
        <v>-4.659548799999996</v>
      </c>
      <c r="Q90" s="58"/>
      <c r="R90" s="57">
        <v>0.6078919200000001</v>
      </c>
      <c r="S90" s="57"/>
      <c r="T90" s="57">
        <v>0.6078919200000001</v>
      </c>
      <c r="U90" s="57">
        <v>0.6078919200000001</v>
      </c>
      <c r="V90" s="58"/>
      <c r="W90" s="57">
        <v>0.6078919200000001</v>
      </c>
      <c r="X90" s="57"/>
      <c r="Y90" s="57">
        <v>0.6078919200000001</v>
      </c>
      <c r="Z90" s="57">
        <v>0.6078919200000001</v>
      </c>
      <c r="AA90" s="58"/>
      <c r="AB90" s="57">
        <v>2.4315676800000006</v>
      </c>
      <c r="AC90" s="57">
        <v>0.0</v>
      </c>
      <c r="AD90" s="57">
        <v>2.4315676800000006</v>
      </c>
      <c r="AE90" s="57">
        <v>2.4315676800000006</v>
      </c>
      <c r="AF90" s="58"/>
      <c r="AG90" s="57">
        <v>0.4052612800000001</v>
      </c>
      <c r="AH90" s="57"/>
      <c r="AI90" s="57">
        <v>0.4052612800000001</v>
      </c>
      <c r="AJ90" s="57">
        <v>0.4052612800000001</v>
      </c>
      <c r="AK90" s="26">
        <f t="shared" si="1"/>
        <v>0.8</v>
      </c>
      <c r="AL90" s="22">
        <f t="shared" si="2"/>
        <v>0.03</v>
      </c>
      <c r="AM90" s="26">
        <f t="shared" si="3"/>
        <v>0.03</v>
      </c>
      <c r="AN90" s="22">
        <f t="shared" si="4"/>
        <v>0.12</v>
      </c>
      <c r="AO90" s="22">
        <f t="shared" si="5"/>
        <v>0.02</v>
      </c>
      <c r="AP90" s="22">
        <f t="shared" si="6"/>
        <v>1</v>
      </c>
    </row>
    <row r="91">
      <c r="A91" s="27" t="s">
        <v>302</v>
      </c>
      <c r="B91" s="27" t="s">
        <v>303</v>
      </c>
      <c r="C91" s="27" t="s">
        <v>161</v>
      </c>
      <c r="D91" s="27" t="s">
        <v>304</v>
      </c>
      <c r="E91" s="57">
        <v>132.21</v>
      </c>
      <c r="F91" s="57">
        <v>35.9</v>
      </c>
      <c r="G91" s="58">
        <v>0.27444985250737464</v>
      </c>
      <c r="H91" s="58"/>
      <c r="I91" s="57">
        <v>26.442000000000004</v>
      </c>
      <c r="J91" s="58">
        <v>0.2715</v>
      </c>
      <c r="K91" s="57">
        <v>9.453015</v>
      </c>
      <c r="L91" s="58"/>
      <c r="M91" s="57">
        <v>7.874412</v>
      </c>
      <c r="N91" s="57">
        <v>0.39</v>
      </c>
      <c r="O91" s="57">
        <v>7.484412000000001</v>
      </c>
      <c r="P91" s="57">
        <v>7.484412000000001</v>
      </c>
      <c r="Q91" s="58"/>
      <c r="R91" s="57">
        <v>0.29529045</v>
      </c>
      <c r="S91" s="57"/>
      <c r="T91" s="57">
        <v>0.29529045</v>
      </c>
      <c r="U91" s="57">
        <v>0.29529045</v>
      </c>
      <c r="V91" s="58"/>
      <c r="W91" s="57">
        <v>0.29529045</v>
      </c>
      <c r="X91" s="57"/>
      <c r="Y91" s="57">
        <v>0.29529045</v>
      </c>
      <c r="Z91" s="57">
        <v>0.29529045</v>
      </c>
      <c r="AA91" s="58"/>
      <c r="AB91" s="57">
        <v>1.1811618</v>
      </c>
      <c r="AC91" s="57">
        <v>0.0</v>
      </c>
      <c r="AD91" s="57">
        <v>1.1811618</v>
      </c>
      <c r="AE91" s="57">
        <v>1.1811618</v>
      </c>
      <c r="AF91" s="58"/>
      <c r="AG91" s="57">
        <v>0.1968603</v>
      </c>
      <c r="AH91" s="57"/>
      <c r="AI91" s="57">
        <v>0.1968603</v>
      </c>
      <c r="AJ91" s="57">
        <v>0.1968603</v>
      </c>
      <c r="AK91" s="26">
        <f t="shared" si="1"/>
        <v>0.8</v>
      </c>
      <c r="AL91" s="22">
        <f t="shared" si="2"/>
        <v>0.03</v>
      </c>
      <c r="AM91" s="26">
        <f t="shared" si="3"/>
        <v>0.03</v>
      </c>
      <c r="AN91" s="22">
        <f t="shared" si="4"/>
        <v>0.12</v>
      </c>
      <c r="AO91" s="22">
        <f t="shared" si="5"/>
        <v>0.02</v>
      </c>
      <c r="AP91" s="22">
        <f t="shared" si="6"/>
        <v>1</v>
      </c>
    </row>
    <row r="92">
      <c r="A92" s="27" t="s">
        <v>305</v>
      </c>
      <c r="B92" s="27" t="s">
        <v>306</v>
      </c>
      <c r="C92" s="27" t="s">
        <v>180</v>
      </c>
      <c r="D92" s="27" t="s">
        <v>307</v>
      </c>
      <c r="E92" s="57">
        <v>119.96</v>
      </c>
      <c r="F92" s="57">
        <v>34.4</v>
      </c>
      <c r="G92" s="58">
        <v>0.2868</v>
      </c>
      <c r="H92" s="58"/>
      <c r="I92" s="57">
        <v>23.992</v>
      </c>
      <c r="J92" s="58">
        <v>0.2868</v>
      </c>
      <c r="K92" s="57">
        <v>10.412527999999998</v>
      </c>
      <c r="L92" s="58"/>
      <c r="M92" s="57">
        <v>8.330022399999999</v>
      </c>
      <c r="N92" s="57">
        <v>0.0</v>
      </c>
      <c r="O92" s="57">
        <v>8.330022399999999</v>
      </c>
      <c r="P92" s="57">
        <v>8.330022399999999</v>
      </c>
      <c r="Q92" s="58"/>
      <c r="R92" s="57">
        <v>0.31237583999999996</v>
      </c>
      <c r="S92" s="57"/>
      <c r="T92" s="57">
        <v>0.31237583999999996</v>
      </c>
      <c r="U92" s="57">
        <v>0.31237583999999996</v>
      </c>
      <c r="V92" s="58"/>
      <c r="W92" s="57">
        <v>0.31237583999999996</v>
      </c>
      <c r="X92" s="57"/>
      <c r="Y92" s="57">
        <v>0.31237583999999996</v>
      </c>
      <c r="Z92" s="57">
        <v>0.31237583999999996</v>
      </c>
      <c r="AA92" s="58"/>
      <c r="AB92" s="57">
        <v>1.2495033599999998</v>
      </c>
      <c r="AC92" s="57">
        <v>0.0</v>
      </c>
      <c r="AD92" s="57">
        <v>1.2495033599999998</v>
      </c>
      <c r="AE92" s="57">
        <v>1.2495033599999998</v>
      </c>
      <c r="AF92" s="58"/>
      <c r="AG92" s="57">
        <v>0.20825055999999997</v>
      </c>
      <c r="AH92" s="57"/>
      <c r="AI92" s="57">
        <v>0.20825055999999997</v>
      </c>
      <c r="AJ92" s="57">
        <v>0.20825055999999997</v>
      </c>
      <c r="AK92" s="26">
        <f t="shared" si="1"/>
        <v>0.8</v>
      </c>
      <c r="AL92" s="22">
        <f t="shared" si="2"/>
        <v>0.03</v>
      </c>
      <c r="AM92" s="26">
        <f t="shared" si="3"/>
        <v>0.03</v>
      </c>
      <c r="AN92" s="22">
        <f t="shared" si="4"/>
        <v>0.12</v>
      </c>
      <c r="AO92" s="22">
        <f t="shared" si="5"/>
        <v>0.02</v>
      </c>
      <c r="AP92" s="22">
        <f t="shared" si="6"/>
        <v>1</v>
      </c>
    </row>
    <row r="93">
      <c r="A93" s="27" t="s">
        <v>308</v>
      </c>
      <c r="B93" s="27" t="s">
        <v>309</v>
      </c>
      <c r="C93" s="27" t="s">
        <v>180</v>
      </c>
      <c r="D93" s="27" t="s">
        <v>310</v>
      </c>
      <c r="E93" s="57">
        <v>85.98</v>
      </c>
      <c r="F93" s="57">
        <v>32.6</v>
      </c>
      <c r="G93" s="58">
        <v>0.3792</v>
      </c>
      <c r="H93" s="58"/>
      <c r="I93" s="57">
        <v>17.196</v>
      </c>
      <c r="J93" s="58">
        <v>0.3792</v>
      </c>
      <c r="K93" s="57">
        <v>15.407615999999999</v>
      </c>
      <c r="L93" s="58"/>
      <c r="M93" s="57">
        <v>12.3260928</v>
      </c>
      <c r="N93" s="57">
        <v>0.0</v>
      </c>
      <c r="O93" s="57">
        <v>12.3260928</v>
      </c>
      <c r="P93" s="57">
        <v>12.3260928</v>
      </c>
      <c r="Q93" s="58"/>
      <c r="R93" s="57">
        <v>0.46222847999999994</v>
      </c>
      <c r="S93" s="57"/>
      <c r="T93" s="57">
        <v>0.46222847999999994</v>
      </c>
      <c r="U93" s="57">
        <v>0.46222847999999994</v>
      </c>
      <c r="V93" s="58"/>
      <c r="W93" s="57">
        <v>0.46222847999999994</v>
      </c>
      <c r="X93" s="57"/>
      <c r="Y93" s="57">
        <v>0.46222847999999994</v>
      </c>
      <c r="Z93" s="57">
        <v>0.46222847999999994</v>
      </c>
      <c r="AA93" s="58"/>
      <c r="AB93" s="57">
        <v>1.8489139199999998</v>
      </c>
      <c r="AC93" s="57">
        <v>0.0</v>
      </c>
      <c r="AD93" s="57">
        <v>1.8489139199999998</v>
      </c>
      <c r="AE93" s="57">
        <v>1.8489139199999998</v>
      </c>
      <c r="AF93" s="58"/>
      <c r="AG93" s="57">
        <v>0.30815232</v>
      </c>
      <c r="AH93" s="57"/>
      <c r="AI93" s="57">
        <v>0.30815232</v>
      </c>
      <c r="AJ93" s="57">
        <v>0.30815232</v>
      </c>
      <c r="AK93" s="26">
        <f t="shared" si="1"/>
        <v>0.8</v>
      </c>
      <c r="AL93" s="22">
        <f t="shared" si="2"/>
        <v>0.03</v>
      </c>
      <c r="AM93" s="26">
        <f t="shared" si="3"/>
        <v>0.03</v>
      </c>
      <c r="AN93" s="22">
        <f t="shared" si="4"/>
        <v>0.12</v>
      </c>
      <c r="AO93" s="22">
        <f t="shared" si="5"/>
        <v>0.02</v>
      </c>
      <c r="AP93" s="22">
        <f t="shared" si="6"/>
        <v>1</v>
      </c>
    </row>
    <row r="94">
      <c r="A94" s="27" t="s">
        <v>311</v>
      </c>
      <c r="B94" s="27" t="s">
        <v>312</v>
      </c>
      <c r="C94" s="27" t="s">
        <v>180</v>
      </c>
      <c r="D94" s="27" t="s">
        <v>313</v>
      </c>
      <c r="E94" s="57">
        <v>75.98</v>
      </c>
      <c r="F94" s="57">
        <v>25.48</v>
      </c>
      <c r="G94" s="58">
        <v>0.3354</v>
      </c>
      <c r="H94" s="58"/>
      <c r="I94" s="57">
        <v>15.196000000000002</v>
      </c>
      <c r="J94" s="58">
        <v>0.3354</v>
      </c>
      <c r="K94" s="57">
        <v>10.287691999999998</v>
      </c>
      <c r="L94" s="58"/>
      <c r="M94" s="57">
        <v>8.2301536</v>
      </c>
      <c r="N94" s="57">
        <v>0.0</v>
      </c>
      <c r="O94" s="57">
        <v>8.2301536</v>
      </c>
      <c r="P94" s="57">
        <v>8.2301536</v>
      </c>
      <c r="Q94" s="58"/>
      <c r="R94" s="57">
        <v>0.3086307599999999</v>
      </c>
      <c r="S94" s="57"/>
      <c r="T94" s="57">
        <v>0.3086307599999999</v>
      </c>
      <c r="U94" s="57">
        <v>0.3086307599999999</v>
      </c>
      <c r="V94" s="58"/>
      <c r="W94" s="57">
        <v>0.3086307599999999</v>
      </c>
      <c r="X94" s="57"/>
      <c r="Y94" s="57">
        <v>0.3086307599999999</v>
      </c>
      <c r="Z94" s="57">
        <v>0.3086307599999999</v>
      </c>
      <c r="AA94" s="58"/>
      <c r="AB94" s="57">
        <v>1.2345230399999996</v>
      </c>
      <c r="AC94" s="57">
        <v>0.0</v>
      </c>
      <c r="AD94" s="57">
        <v>1.2345230399999996</v>
      </c>
      <c r="AE94" s="57">
        <v>1.2345230399999996</v>
      </c>
      <c r="AF94" s="58"/>
      <c r="AG94" s="57">
        <v>0.20575383999999997</v>
      </c>
      <c r="AH94" s="57"/>
      <c r="AI94" s="57">
        <v>0.20575383999999997</v>
      </c>
      <c r="AJ94" s="57">
        <v>0.20575383999999997</v>
      </c>
      <c r="AK94" s="26">
        <f t="shared" si="1"/>
        <v>0.8</v>
      </c>
      <c r="AL94" s="22">
        <f t="shared" si="2"/>
        <v>0.03</v>
      </c>
      <c r="AM94" s="26">
        <f t="shared" si="3"/>
        <v>0.03</v>
      </c>
      <c r="AN94" s="22">
        <f t="shared" si="4"/>
        <v>0.12</v>
      </c>
      <c r="AO94" s="22">
        <f t="shared" si="5"/>
        <v>0.02</v>
      </c>
      <c r="AP94" s="22">
        <f t="shared" si="6"/>
        <v>1</v>
      </c>
    </row>
    <row r="95">
      <c r="A95" s="27" t="s">
        <v>314</v>
      </c>
      <c r="B95" s="27" t="s">
        <v>315</v>
      </c>
      <c r="C95" s="27" t="s">
        <v>180</v>
      </c>
      <c r="D95" s="27" t="s">
        <v>316</v>
      </c>
      <c r="E95" s="57">
        <v>75.98</v>
      </c>
      <c r="F95" s="57">
        <v>24.54</v>
      </c>
      <c r="G95" s="58">
        <v>0.323</v>
      </c>
      <c r="H95" s="58"/>
      <c r="I95" s="57">
        <v>15.196000000000002</v>
      </c>
      <c r="J95" s="58">
        <v>0.323</v>
      </c>
      <c r="K95" s="57">
        <v>9.34554</v>
      </c>
      <c r="L95" s="58"/>
      <c r="M95" s="57">
        <v>7.476432000000001</v>
      </c>
      <c r="N95" s="57">
        <v>0.0</v>
      </c>
      <c r="O95" s="57">
        <v>7.476432000000001</v>
      </c>
      <c r="P95" s="57">
        <v>7.476432000000001</v>
      </c>
      <c r="Q95" s="58"/>
      <c r="R95" s="57">
        <v>0.28036619999999995</v>
      </c>
      <c r="S95" s="57"/>
      <c r="T95" s="57">
        <v>0.28036619999999995</v>
      </c>
      <c r="U95" s="57">
        <v>0.28036619999999995</v>
      </c>
      <c r="V95" s="58"/>
      <c r="W95" s="57">
        <v>0.28036619999999995</v>
      </c>
      <c r="X95" s="57"/>
      <c r="Y95" s="57">
        <v>0.28036619999999995</v>
      </c>
      <c r="Z95" s="57">
        <v>0.28036619999999995</v>
      </c>
      <c r="AA95" s="58"/>
      <c r="AB95" s="57">
        <v>1.1214647999999998</v>
      </c>
      <c r="AC95" s="57">
        <v>0.0</v>
      </c>
      <c r="AD95" s="57">
        <v>1.1214647999999998</v>
      </c>
      <c r="AE95" s="57">
        <v>1.1214647999999998</v>
      </c>
      <c r="AF95" s="58"/>
      <c r="AG95" s="57">
        <v>0.18691080000000002</v>
      </c>
      <c r="AH95" s="57"/>
      <c r="AI95" s="57">
        <v>0.18691080000000002</v>
      </c>
      <c r="AJ95" s="57">
        <v>0.18691080000000002</v>
      </c>
      <c r="AK95" s="26">
        <f t="shared" si="1"/>
        <v>0.8</v>
      </c>
      <c r="AL95" s="22">
        <f t="shared" si="2"/>
        <v>0.03</v>
      </c>
      <c r="AM95" s="26">
        <f t="shared" si="3"/>
        <v>0.03</v>
      </c>
      <c r="AN95" s="22">
        <f t="shared" si="4"/>
        <v>0.12</v>
      </c>
      <c r="AO95" s="22">
        <f t="shared" si="5"/>
        <v>0.02</v>
      </c>
      <c r="AP95" s="22">
        <f t="shared" si="6"/>
        <v>1</v>
      </c>
    </row>
    <row r="96">
      <c r="A96" s="27" t="s">
        <v>317</v>
      </c>
      <c r="B96" s="27" t="s">
        <v>318</v>
      </c>
      <c r="C96" s="27" t="s">
        <v>161</v>
      </c>
      <c r="D96" s="27" t="s">
        <v>319</v>
      </c>
      <c r="E96" s="57">
        <v>65.98</v>
      </c>
      <c r="F96" s="57">
        <v>23.79</v>
      </c>
      <c r="G96" s="58">
        <v>0.43228839042133976</v>
      </c>
      <c r="H96" s="58"/>
      <c r="I96" s="57">
        <v>13.196000000000002</v>
      </c>
      <c r="J96" s="58">
        <v>0.3606</v>
      </c>
      <c r="K96" s="57">
        <v>10.596387999999997</v>
      </c>
      <c r="L96" s="58"/>
      <c r="M96" s="57">
        <v>12.2611104</v>
      </c>
      <c r="N96" s="57">
        <v>4.73</v>
      </c>
      <c r="O96" s="57">
        <v>7.531110399999999</v>
      </c>
      <c r="P96" s="57">
        <v>7.531110399999999</v>
      </c>
      <c r="Q96" s="58"/>
      <c r="R96" s="57">
        <v>0.4597916399999999</v>
      </c>
      <c r="S96" s="57"/>
      <c r="T96" s="57">
        <v>0.4597916399999999</v>
      </c>
      <c r="U96" s="57">
        <v>0.4597916399999999</v>
      </c>
      <c r="V96" s="58"/>
      <c r="W96" s="57">
        <v>0.4597916399999999</v>
      </c>
      <c r="X96" s="57"/>
      <c r="Y96" s="57">
        <v>0.4597916399999999</v>
      </c>
      <c r="Z96" s="57">
        <v>0.4597916399999999</v>
      </c>
      <c r="AA96" s="58"/>
      <c r="AB96" s="57">
        <v>1.8391665599999996</v>
      </c>
      <c r="AC96" s="57">
        <v>0.0</v>
      </c>
      <c r="AD96" s="57">
        <v>1.8391665599999996</v>
      </c>
      <c r="AE96" s="57">
        <v>1.8391665599999996</v>
      </c>
      <c r="AF96" s="58"/>
      <c r="AG96" s="57">
        <v>0.30652776</v>
      </c>
      <c r="AH96" s="57"/>
      <c r="AI96" s="57">
        <v>0.30652776</v>
      </c>
      <c r="AJ96" s="57">
        <v>0.30652776</v>
      </c>
      <c r="AK96" s="26">
        <f t="shared" si="1"/>
        <v>0.8</v>
      </c>
      <c r="AL96" s="22">
        <f t="shared" si="2"/>
        <v>0.03</v>
      </c>
      <c r="AM96" s="26">
        <f t="shared" si="3"/>
        <v>0.03</v>
      </c>
      <c r="AN96" s="22">
        <f t="shared" si="4"/>
        <v>0.12</v>
      </c>
      <c r="AO96" s="22">
        <f t="shared" si="5"/>
        <v>0.02</v>
      </c>
      <c r="AP96" s="22">
        <f t="shared" si="6"/>
        <v>1</v>
      </c>
    </row>
    <row r="97">
      <c r="A97" s="27" t="s">
        <v>320</v>
      </c>
      <c r="B97" s="27" t="s">
        <v>321</v>
      </c>
      <c r="C97" s="27" t="s">
        <v>180</v>
      </c>
      <c r="D97" s="27" t="s">
        <v>322</v>
      </c>
      <c r="E97" s="57">
        <v>59.98</v>
      </c>
      <c r="F97" s="57">
        <v>17.42</v>
      </c>
      <c r="G97" s="58">
        <v>0.2904</v>
      </c>
      <c r="H97" s="58"/>
      <c r="I97" s="57">
        <v>11.996</v>
      </c>
      <c r="J97" s="58">
        <v>0.2904</v>
      </c>
      <c r="K97" s="57">
        <v>5.422191999999999</v>
      </c>
      <c r="L97" s="58"/>
      <c r="M97" s="57">
        <v>4.337753599999999</v>
      </c>
      <c r="N97" s="57">
        <v>0.0</v>
      </c>
      <c r="O97" s="57">
        <v>4.337753599999999</v>
      </c>
      <c r="P97" s="57">
        <v>4.337753599999999</v>
      </c>
      <c r="Q97" s="58"/>
      <c r="R97" s="57">
        <v>0.16266575999999996</v>
      </c>
      <c r="S97" s="57"/>
      <c r="T97" s="57">
        <v>0.16266575999999996</v>
      </c>
      <c r="U97" s="57">
        <v>0.16266575999999996</v>
      </c>
      <c r="V97" s="58"/>
      <c r="W97" s="57">
        <v>0.16266575999999996</v>
      </c>
      <c r="X97" s="57"/>
      <c r="Y97" s="57">
        <v>0.16266575999999996</v>
      </c>
      <c r="Z97" s="57">
        <v>0.16266575999999996</v>
      </c>
      <c r="AA97" s="58"/>
      <c r="AB97" s="57">
        <v>0.6506630399999999</v>
      </c>
      <c r="AC97" s="57">
        <v>0.0</v>
      </c>
      <c r="AD97" s="57">
        <v>0.6506630399999999</v>
      </c>
      <c r="AE97" s="57">
        <v>0.6506630399999999</v>
      </c>
      <c r="AF97" s="58"/>
      <c r="AG97" s="57">
        <v>0.10844383999999997</v>
      </c>
      <c r="AH97" s="57"/>
      <c r="AI97" s="57">
        <v>0.10844383999999997</v>
      </c>
      <c r="AJ97" s="57">
        <v>0.10844383999999997</v>
      </c>
      <c r="AK97" s="26">
        <f t="shared" si="1"/>
        <v>0.8</v>
      </c>
      <c r="AL97" s="22">
        <f t="shared" si="2"/>
        <v>0.03</v>
      </c>
      <c r="AM97" s="26">
        <f t="shared" si="3"/>
        <v>0.03</v>
      </c>
      <c r="AN97" s="22">
        <f t="shared" si="4"/>
        <v>0.12</v>
      </c>
      <c r="AO97" s="22">
        <f t="shared" si="5"/>
        <v>0.02</v>
      </c>
      <c r="AP97" s="22">
        <f t="shared" si="6"/>
        <v>1</v>
      </c>
    </row>
    <row r="98">
      <c r="A98" s="27" t="s">
        <v>323</v>
      </c>
      <c r="B98" s="27" t="s">
        <v>324</v>
      </c>
      <c r="C98" s="27" t="s">
        <v>180</v>
      </c>
      <c r="D98" s="27" t="s">
        <v>325</v>
      </c>
      <c r="E98" s="57">
        <v>42.99</v>
      </c>
      <c r="F98" s="57">
        <v>16.44</v>
      </c>
      <c r="G98" s="58">
        <v>0.3824</v>
      </c>
      <c r="H98" s="58"/>
      <c r="I98" s="57">
        <v>8.598</v>
      </c>
      <c r="J98" s="58">
        <v>0.3824</v>
      </c>
      <c r="K98" s="57">
        <v>7.841376000000002</v>
      </c>
      <c r="L98" s="58"/>
      <c r="M98" s="57">
        <v>6.273100800000001</v>
      </c>
      <c r="N98" s="57">
        <v>0.0</v>
      </c>
      <c r="O98" s="57">
        <v>6.273100800000001</v>
      </c>
      <c r="P98" s="57">
        <v>6.273100800000001</v>
      </c>
      <c r="Q98" s="58"/>
      <c r="R98" s="57">
        <v>0.23524128000000002</v>
      </c>
      <c r="S98" s="57"/>
      <c r="T98" s="57">
        <v>0.23524128000000002</v>
      </c>
      <c r="U98" s="57">
        <v>0.23524128000000002</v>
      </c>
      <c r="V98" s="58"/>
      <c r="W98" s="57">
        <v>0.23524128000000002</v>
      </c>
      <c r="X98" s="57"/>
      <c r="Y98" s="57">
        <v>0.23524128000000002</v>
      </c>
      <c r="Z98" s="57">
        <v>0.23524128000000002</v>
      </c>
      <c r="AA98" s="58"/>
      <c r="AB98" s="57">
        <v>0.9409651200000001</v>
      </c>
      <c r="AC98" s="57">
        <v>0.0</v>
      </c>
      <c r="AD98" s="57">
        <v>0.9409651200000001</v>
      </c>
      <c r="AE98" s="57">
        <v>0.9409651200000001</v>
      </c>
      <c r="AF98" s="58"/>
      <c r="AG98" s="57">
        <v>0.15682752</v>
      </c>
      <c r="AH98" s="57"/>
      <c r="AI98" s="57">
        <v>0.15682752</v>
      </c>
      <c r="AJ98" s="57">
        <v>0.15682752</v>
      </c>
      <c r="AK98" s="26">
        <f t="shared" si="1"/>
        <v>0.8</v>
      </c>
      <c r="AL98" s="22">
        <f t="shared" si="2"/>
        <v>0.03</v>
      </c>
      <c r="AM98" s="26">
        <f t="shared" si="3"/>
        <v>0.03</v>
      </c>
      <c r="AN98" s="22">
        <f t="shared" si="4"/>
        <v>0.12</v>
      </c>
      <c r="AO98" s="22">
        <f t="shared" si="5"/>
        <v>0.02</v>
      </c>
      <c r="AP98" s="22">
        <f t="shared" si="6"/>
        <v>1</v>
      </c>
    </row>
    <row r="99">
      <c r="A99" s="27" t="s">
        <v>326</v>
      </c>
      <c r="B99" s="27" t="s">
        <v>327</v>
      </c>
      <c r="C99" s="27" t="s">
        <v>161</v>
      </c>
      <c r="D99" s="27" t="s">
        <v>328</v>
      </c>
      <c r="E99" s="57">
        <v>36.99</v>
      </c>
      <c r="F99" s="57">
        <v>15.97</v>
      </c>
      <c r="G99" s="58">
        <v>0.4317</v>
      </c>
      <c r="H99" s="58"/>
      <c r="I99" s="57">
        <v>7.398000000000001</v>
      </c>
      <c r="J99" s="58">
        <v>0.4317</v>
      </c>
      <c r="K99" s="57">
        <v>8.570583</v>
      </c>
      <c r="L99" s="58"/>
      <c r="M99" s="57">
        <v>6.8564663999999995</v>
      </c>
      <c r="N99" s="57">
        <v>0.0</v>
      </c>
      <c r="O99" s="57">
        <v>6.8564663999999995</v>
      </c>
      <c r="P99" s="57">
        <v>6.8564663999999995</v>
      </c>
      <c r="Q99" s="58"/>
      <c r="R99" s="57">
        <v>0.25711748999999995</v>
      </c>
      <c r="S99" s="57"/>
      <c r="T99" s="57">
        <v>0.25711748999999995</v>
      </c>
      <c r="U99" s="57">
        <v>0.25711748999999995</v>
      </c>
      <c r="V99" s="58"/>
      <c r="W99" s="57">
        <v>0.25711748999999995</v>
      </c>
      <c r="X99" s="57"/>
      <c r="Y99" s="57">
        <v>0.25711748999999995</v>
      </c>
      <c r="Z99" s="57">
        <v>0.25711748999999995</v>
      </c>
      <c r="AA99" s="58"/>
      <c r="AB99" s="57">
        <v>1.0284699599999998</v>
      </c>
      <c r="AC99" s="57">
        <v>0.0</v>
      </c>
      <c r="AD99" s="57">
        <v>1.0284699599999998</v>
      </c>
      <c r="AE99" s="57">
        <v>1.0284699599999998</v>
      </c>
      <c r="AF99" s="58"/>
      <c r="AG99" s="57">
        <v>0.17141165999999997</v>
      </c>
      <c r="AH99" s="57"/>
      <c r="AI99" s="57">
        <v>0.17141165999999997</v>
      </c>
      <c r="AJ99" s="57">
        <v>0.17141165999999997</v>
      </c>
      <c r="AK99" s="26">
        <f t="shared" si="1"/>
        <v>0.8</v>
      </c>
      <c r="AL99" s="22">
        <f t="shared" si="2"/>
        <v>0.03</v>
      </c>
      <c r="AM99" s="26">
        <f t="shared" si="3"/>
        <v>0.03</v>
      </c>
      <c r="AN99" s="22">
        <f t="shared" si="4"/>
        <v>0.12</v>
      </c>
      <c r="AO99" s="22">
        <f t="shared" si="5"/>
        <v>0.02</v>
      </c>
      <c r="AP99" s="22">
        <f t="shared" si="6"/>
        <v>1</v>
      </c>
    </row>
    <row r="100">
      <c r="A100" s="27" t="s">
        <v>329</v>
      </c>
      <c r="B100" s="27" t="s">
        <v>330</v>
      </c>
      <c r="C100" s="27" t="s">
        <v>180</v>
      </c>
      <c r="D100" s="27" t="s">
        <v>331</v>
      </c>
      <c r="E100" s="57">
        <v>55.98</v>
      </c>
      <c r="F100" s="57">
        <v>14.02</v>
      </c>
      <c r="G100" s="58">
        <v>0.2504</v>
      </c>
      <c r="H100" s="58"/>
      <c r="I100" s="57">
        <v>11.196</v>
      </c>
      <c r="J100" s="58">
        <v>0.2504</v>
      </c>
      <c r="K100" s="57">
        <v>2.8213919999999995</v>
      </c>
      <c r="L100" s="58"/>
      <c r="M100" s="57">
        <v>2.2571136</v>
      </c>
      <c r="N100" s="57">
        <v>0.0</v>
      </c>
      <c r="O100" s="57">
        <v>2.2571136</v>
      </c>
      <c r="P100" s="57">
        <v>2.2571136</v>
      </c>
      <c r="Q100" s="58"/>
      <c r="R100" s="57">
        <v>0.08464176</v>
      </c>
      <c r="S100" s="57"/>
      <c r="T100" s="57">
        <v>0.08464176</v>
      </c>
      <c r="U100" s="57">
        <v>0.08464176</v>
      </c>
      <c r="V100" s="58"/>
      <c r="W100" s="57">
        <v>0.08464176</v>
      </c>
      <c r="X100" s="57"/>
      <c r="Y100" s="57">
        <v>0.08464176</v>
      </c>
      <c r="Z100" s="57">
        <v>0.08464176</v>
      </c>
      <c r="AA100" s="58"/>
      <c r="AB100" s="57">
        <v>0.33856704</v>
      </c>
      <c r="AC100" s="57">
        <v>0.0</v>
      </c>
      <c r="AD100" s="57">
        <v>0.33856704</v>
      </c>
      <c r="AE100" s="57">
        <v>0.33856704</v>
      </c>
      <c r="AF100" s="58"/>
      <c r="AG100" s="57">
        <v>0.05642784</v>
      </c>
      <c r="AH100" s="57"/>
      <c r="AI100" s="57">
        <v>0.05642784</v>
      </c>
      <c r="AJ100" s="57">
        <v>0.05642784</v>
      </c>
      <c r="AK100" s="26">
        <f t="shared" si="1"/>
        <v>0.8</v>
      </c>
      <c r="AL100" s="22">
        <f t="shared" si="2"/>
        <v>0.03</v>
      </c>
      <c r="AM100" s="26">
        <f t="shared" si="3"/>
        <v>0.03</v>
      </c>
      <c r="AN100" s="22">
        <f t="shared" si="4"/>
        <v>0.12</v>
      </c>
      <c r="AO100" s="22">
        <f t="shared" si="5"/>
        <v>0.02</v>
      </c>
      <c r="AP100" s="22">
        <f t="shared" si="6"/>
        <v>1</v>
      </c>
    </row>
    <row r="101">
      <c r="A101" s="27" t="s">
        <v>332</v>
      </c>
      <c r="B101" s="27" t="s">
        <v>333</v>
      </c>
      <c r="C101" s="27" t="s">
        <v>161</v>
      </c>
      <c r="D101" s="27" t="s">
        <v>334</v>
      </c>
      <c r="E101" s="57">
        <v>32.99</v>
      </c>
      <c r="F101" s="57">
        <v>13.45</v>
      </c>
      <c r="G101" s="58">
        <v>0.4322528948166111</v>
      </c>
      <c r="H101" s="58"/>
      <c r="I101" s="57">
        <v>6.598000000000001</v>
      </c>
      <c r="J101" s="58">
        <v>0.4077</v>
      </c>
      <c r="K101" s="57">
        <v>6.852023000000001</v>
      </c>
      <c r="L101" s="58"/>
      <c r="M101" s="57">
        <v>6.129618400000001</v>
      </c>
      <c r="N101" s="57">
        <v>0.81</v>
      </c>
      <c r="O101" s="57">
        <v>5.319618400000001</v>
      </c>
      <c r="P101" s="57">
        <v>5.319618400000001</v>
      </c>
      <c r="Q101" s="58"/>
      <c r="R101" s="57">
        <v>0.22986069</v>
      </c>
      <c r="S101" s="57"/>
      <c r="T101" s="57">
        <v>0.22986069</v>
      </c>
      <c r="U101" s="57">
        <v>0.22986069</v>
      </c>
      <c r="V101" s="58"/>
      <c r="W101" s="57">
        <v>0.22986069</v>
      </c>
      <c r="X101" s="57"/>
      <c r="Y101" s="57">
        <v>0.22986069</v>
      </c>
      <c r="Z101" s="57">
        <v>0.22986069</v>
      </c>
      <c r="AA101" s="58"/>
      <c r="AB101" s="57">
        <v>0.91944276</v>
      </c>
      <c r="AC101" s="57">
        <v>0.0</v>
      </c>
      <c r="AD101" s="57">
        <v>0.91944276</v>
      </c>
      <c r="AE101" s="57">
        <v>0.91944276</v>
      </c>
      <c r="AF101" s="58"/>
      <c r="AG101" s="57">
        <v>0.15324046000000002</v>
      </c>
      <c r="AH101" s="57"/>
      <c r="AI101" s="57">
        <v>0.15324046000000002</v>
      </c>
      <c r="AJ101" s="57">
        <v>0.15324046000000002</v>
      </c>
      <c r="AK101" s="26">
        <f t="shared" si="1"/>
        <v>0.8</v>
      </c>
      <c r="AL101" s="22">
        <f t="shared" si="2"/>
        <v>0.03</v>
      </c>
      <c r="AM101" s="26">
        <f t="shared" si="3"/>
        <v>0.03</v>
      </c>
      <c r="AN101" s="22">
        <f t="shared" si="4"/>
        <v>0.12</v>
      </c>
      <c r="AO101" s="22">
        <f t="shared" si="5"/>
        <v>0.02</v>
      </c>
      <c r="AP101" s="22">
        <f t="shared" si="6"/>
        <v>1</v>
      </c>
    </row>
    <row r="102">
      <c r="A102" s="27" t="s">
        <v>335</v>
      </c>
      <c r="B102" s="27" t="s">
        <v>336</v>
      </c>
      <c r="C102" s="27" t="s">
        <v>180</v>
      </c>
      <c r="D102" s="27" t="s">
        <v>337</v>
      </c>
      <c r="E102" s="57">
        <v>37.99</v>
      </c>
      <c r="F102" s="57">
        <v>13.12</v>
      </c>
      <c r="G102" s="58">
        <v>0.3454</v>
      </c>
      <c r="H102" s="58"/>
      <c r="I102" s="57">
        <v>7.598000000000001</v>
      </c>
      <c r="J102" s="58">
        <v>0.3454</v>
      </c>
      <c r="K102" s="57">
        <v>5.523745999999998</v>
      </c>
      <c r="L102" s="58"/>
      <c r="M102" s="57">
        <v>4.4189967999999995</v>
      </c>
      <c r="N102" s="57">
        <v>0.0</v>
      </c>
      <c r="O102" s="57">
        <v>4.4189967999999995</v>
      </c>
      <c r="P102" s="57">
        <v>4.4189967999999995</v>
      </c>
      <c r="Q102" s="58"/>
      <c r="R102" s="57">
        <v>0.16571237999999996</v>
      </c>
      <c r="S102" s="57"/>
      <c r="T102" s="57">
        <v>0.16571237999999996</v>
      </c>
      <c r="U102" s="57">
        <v>0.16571237999999996</v>
      </c>
      <c r="V102" s="58"/>
      <c r="W102" s="57">
        <v>0.16571237999999996</v>
      </c>
      <c r="X102" s="57"/>
      <c r="Y102" s="57">
        <v>0.16571237999999996</v>
      </c>
      <c r="Z102" s="57">
        <v>0.16571237999999996</v>
      </c>
      <c r="AA102" s="58"/>
      <c r="AB102" s="57">
        <v>0.6628495199999999</v>
      </c>
      <c r="AC102" s="57">
        <v>0.0</v>
      </c>
      <c r="AD102" s="57">
        <v>0.6628495199999999</v>
      </c>
      <c r="AE102" s="57">
        <v>0.6628495199999999</v>
      </c>
      <c r="AF102" s="58"/>
      <c r="AG102" s="57">
        <v>0.11047491999999999</v>
      </c>
      <c r="AH102" s="57"/>
      <c r="AI102" s="57">
        <v>0.11047491999999999</v>
      </c>
      <c r="AJ102" s="57">
        <v>0.11047491999999999</v>
      </c>
      <c r="AK102" s="26">
        <f t="shared" si="1"/>
        <v>0.8</v>
      </c>
      <c r="AL102" s="22">
        <f t="shared" si="2"/>
        <v>0.03</v>
      </c>
      <c r="AM102" s="26">
        <f t="shared" si="3"/>
        <v>0.03</v>
      </c>
      <c r="AN102" s="22">
        <f t="shared" si="4"/>
        <v>0.12</v>
      </c>
      <c r="AO102" s="22">
        <f t="shared" si="5"/>
        <v>0.02</v>
      </c>
      <c r="AP102" s="22">
        <f t="shared" si="6"/>
        <v>1</v>
      </c>
    </row>
    <row r="103">
      <c r="A103" s="27" t="s">
        <v>338</v>
      </c>
      <c r="B103" s="27" t="s">
        <v>339</v>
      </c>
      <c r="C103" s="27" t="s">
        <v>180</v>
      </c>
      <c r="D103" s="27" t="s">
        <v>340</v>
      </c>
      <c r="E103" s="57">
        <v>85.98</v>
      </c>
      <c r="F103" s="57">
        <v>5.88</v>
      </c>
      <c r="G103" s="58">
        <v>0.0684</v>
      </c>
      <c r="H103" s="58"/>
      <c r="I103" s="57">
        <v>17.196</v>
      </c>
      <c r="J103" s="58">
        <v>0.0684</v>
      </c>
      <c r="K103" s="57">
        <v>-11.314968</v>
      </c>
      <c r="L103" s="58"/>
      <c r="M103" s="57">
        <v>-9.0519744</v>
      </c>
      <c r="N103" s="57">
        <v>0.0</v>
      </c>
      <c r="O103" s="57">
        <v>-9.0519744</v>
      </c>
      <c r="P103" s="57">
        <v>-9.0519744</v>
      </c>
      <c r="Q103" s="58"/>
      <c r="R103" s="57">
        <v>-0.33944904</v>
      </c>
      <c r="S103" s="57"/>
      <c r="T103" s="57">
        <v>-0.33944904</v>
      </c>
      <c r="U103" s="57">
        <v>-0.33944904</v>
      </c>
      <c r="V103" s="58"/>
      <c r="W103" s="57">
        <v>-0.33944904</v>
      </c>
      <c r="X103" s="57"/>
      <c r="Y103" s="57">
        <v>-0.33944904</v>
      </c>
      <c r="Z103" s="57">
        <v>-0.33944904</v>
      </c>
      <c r="AA103" s="58"/>
      <c r="AB103" s="57">
        <v>-1.35779616</v>
      </c>
      <c r="AC103" s="57">
        <v>0.0</v>
      </c>
      <c r="AD103" s="57">
        <v>-1.35779616</v>
      </c>
      <c r="AE103" s="57">
        <v>-1.35779616</v>
      </c>
      <c r="AF103" s="58"/>
      <c r="AG103" s="57">
        <v>-0.22629936</v>
      </c>
      <c r="AH103" s="57"/>
      <c r="AI103" s="57">
        <v>-0.22629936</v>
      </c>
      <c r="AJ103" s="57">
        <v>-0.22629936</v>
      </c>
      <c r="AK103" s="26">
        <f t="shared" si="1"/>
        <v>0.8</v>
      </c>
      <c r="AL103" s="22">
        <f t="shared" si="2"/>
        <v>0.03</v>
      </c>
      <c r="AM103" s="26">
        <f t="shared" si="3"/>
        <v>0.03</v>
      </c>
      <c r="AN103" s="22">
        <f t="shared" si="4"/>
        <v>0.12</v>
      </c>
      <c r="AO103" s="22">
        <f t="shared" si="5"/>
        <v>0.02</v>
      </c>
      <c r="AP103" s="22">
        <f t="shared" si="6"/>
        <v>1</v>
      </c>
    </row>
    <row r="104">
      <c r="A104" s="27" t="s">
        <v>341</v>
      </c>
      <c r="B104" s="27" t="s">
        <v>342</v>
      </c>
      <c r="C104" s="27" t="s">
        <v>161</v>
      </c>
      <c r="D104" s="27" t="s">
        <v>343</v>
      </c>
      <c r="E104" s="57">
        <v>0.0</v>
      </c>
      <c r="F104" s="57">
        <v>0.0</v>
      </c>
      <c r="G104" s="58">
        <v>0.0</v>
      </c>
      <c r="H104" s="58"/>
      <c r="I104" s="57">
        <v>0.0</v>
      </c>
      <c r="J104" s="58">
        <v>0.0</v>
      </c>
      <c r="K104" s="57">
        <v>0.0</v>
      </c>
      <c r="L104" s="58"/>
      <c r="M104" s="57">
        <v>0.0</v>
      </c>
      <c r="N104" s="57">
        <v>0.0</v>
      </c>
      <c r="O104" s="57">
        <v>0.0</v>
      </c>
      <c r="P104" s="57">
        <v>0.0</v>
      </c>
      <c r="Q104" s="58"/>
      <c r="R104" s="57">
        <v>0.0</v>
      </c>
      <c r="S104" s="57"/>
      <c r="T104" s="57">
        <v>0.0</v>
      </c>
      <c r="U104" s="57">
        <v>0.0</v>
      </c>
      <c r="V104" s="58"/>
      <c r="W104" s="57">
        <v>0.0</v>
      </c>
      <c r="X104" s="57"/>
      <c r="Y104" s="57">
        <v>0.0</v>
      </c>
      <c r="Z104" s="57">
        <v>0.0</v>
      </c>
      <c r="AA104" s="58"/>
      <c r="AB104" s="57">
        <v>0.0</v>
      </c>
      <c r="AC104" s="57">
        <v>0.0</v>
      </c>
      <c r="AD104" s="57">
        <v>0.0</v>
      </c>
      <c r="AE104" s="57">
        <v>0.0</v>
      </c>
      <c r="AF104" s="58"/>
      <c r="AG104" s="57">
        <v>0.0</v>
      </c>
      <c r="AH104" s="57"/>
      <c r="AI104" s="57">
        <v>0.0</v>
      </c>
      <c r="AJ104" s="57">
        <v>0.0</v>
      </c>
      <c r="AK104" s="26">
        <f t="shared" si="1"/>
        <v>0.8</v>
      </c>
      <c r="AL104" s="22">
        <f t="shared" si="2"/>
        <v>0.03</v>
      </c>
      <c r="AM104" s="26">
        <f t="shared" si="3"/>
        <v>0.03</v>
      </c>
      <c r="AN104" s="22">
        <f t="shared" si="4"/>
        <v>0.12</v>
      </c>
      <c r="AO104" s="22">
        <f t="shared" si="5"/>
        <v>0.02</v>
      </c>
      <c r="AP104" s="22">
        <f t="shared" si="6"/>
        <v>1</v>
      </c>
    </row>
    <row r="105">
      <c r="A105" s="27" t="s">
        <v>344</v>
      </c>
      <c r="B105" s="27" t="s">
        <v>345</v>
      </c>
      <c r="C105" s="27" t="s">
        <v>180</v>
      </c>
      <c r="D105" s="27" t="s">
        <v>346</v>
      </c>
      <c r="E105" s="57">
        <v>45.98</v>
      </c>
      <c r="F105" s="57">
        <v>-18.05</v>
      </c>
      <c r="G105" s="58">
        <v>0.30531213571117893</v>
      </c>
      <c r="H105" s="58"/>
      <c r="I105" s="57">
        <v>9.196</v>
      </c>
      <c r="J105" s="58">
        <v>-0.3926</v>
      </c>
      <c r="K105" s="57">
        <v>-27.24774799999999</v>
      </c>
      <c r="L105" s="58"/>
      <c r="M105" s="57">
        <v>3.8738016000000055</v>
      </c>
      <c r="N105" s="57">
        <v>32.09</v>
      </c>
      <c r="O105" s="57">
        <v>-28.216198399999996</v>
      </c>
      <c r="P105" s="57">
        <v>-28.216198399999996</v>
      </c>
      <c r="Q105" s="58"/>
      <c r="R105" s="57">
        <v>0.1452675600000002</v>
      </c>
      <c r="S105" s="57"/>
      <c r="T105" s="57">
        <v>0.1452675600000002</v>
      </c>
      <c r="U105" s="57">
        <v>0.1452675600000002</v>
      </c>
      <c r="V105" s="58"/>
      <c r="W105" s="57">
        <v>0.1452675600000002</v>
      </c>
      <c r="X105" s="57"/>
      <c r="Y105" s="57">
        <v>0.1452675600000002</v>
      </c>
      <c r="Z105" s="57">
        <v>0.1452675600000002</v>
      </c>
      <c r="AA105" s="58"/>
      <c r="AB105" s="57">
        <v>0.5810702400000008</v>
      </c>
      <c r="AC105" s="57">
        <v>0.0</v>
      </c>
      <c r="AD105" s="57">
        <v>0.5810702400000008</v>
      </c>
      <c r="AE105" s="57">
        <v>0.5810702400000008</v>
      </c>
      <c r="AF105" s="58"/>
      <c r="AG105" s="57">
        <v>0.09684504000000013</v>
      </c>
      <c r="AH105" s="57"/>
      <c r="AI105" s="57">
        <v>0.09684504000000013</v>
      </c>
      <c r="AJ105" s="57">
        <v>0.09684504000000013</v>
      </c>
      <c r="AK105" s="26">
        <f t="shared" si="1"/>
        <v>0.8</v>
      </c>
      <c r="AL105" s="22">
        <f t="shared" si="2"/>
        <v>0.03</v>
      </c>
      <c r="AM105" s="26">
        <f t="shared" si="3"/>
        <v>0.03</v>
      </c>
      <c r="AN105" s="22">
        <f t="shared" si="4"/>
        <v>0.12</v>
      </c>
      <c r="AO105" s="22">
        <f t="shared" si="5"/>
        <v>0.02</v>
      </c>
      <c r="AP105" s="22">
        <f t="shared" si="6"/>
        <v>1</v>
      </c>
    </row>
    <row r="106">
      <c r="A106" s="27" t="s">
        <v>347</v>
      </c>
      <c r="B106" s="27" t="s">
        <v>348</v>
      </c>
      <c r="C106" s="27" t="s">
        <v>180</v>
      </c>
      <c r="D106" s="27" t="s">
        <v>349</v>
      </c>
      <c r="E106" s="57">
        <v>59.98</v>
      </c>
      <c r="F106" s="57">
        <v>-35.36</v>
      </c>
      <c r="G106" s="58">
        <v>-0.5895</v>
      </c>
      <c r="H106" s="58"/>
      <c r="I106" s="57">
        <v>11.996</v>
      </c>
      <c r="J106" s="58">
        <v>-0.5895</v>
      </c>
      <c r="K106" s="57">
        <v>-47.35421000000001</v>
      </c>
      <c r="L106" s="58"/>
      <c r="M106" s="57">
        <v>-37.883368000000004</v>
      </c>
      <c r="N106" s="57">
        <v>0.0</v>
      </c>
      <c r="O106" s="57">
        <v>-37.883368000000004</v>
      </c>
      <c r="P106" s="57">
        <v>-37.883368000000004</v>
      </c>
      <c r="Q106" s="58"/>
      <c r="R106" s="57">
        <v>-1.4206263000000001</v>
      </c>
      <c r="S106" s="57"/>
      <c r="T106" s="57">
        <v>-1.4206263000000001</v>
      </c>
      <c r="U106" s="57">
        <v>-1.4206263000000001</v>
      </c>
      <c r="V106" s="58"/>
      <c r="W106" s="57">
        <v>-1.4206263000000001</v>
      </c>
      <c r="X106" s="57"/>
      <c r="Y106" s="57">
        <v>-1.4206263000000001</v>
      </c>
      <c r="Z106" s="57">
        <v>-1.4206263000000001</v>
      </c>
      <c r="AA106" s="58"/>
      <c r="AB106" s="57">
        <v>-5.6825052000000005</v>
      </c>
      <c r="AC106" s="57">
        <v>0.0</v>
      </c>
      <c r="AD106" s="57">
        <v>-5.6825052000000005</v>
      </c>
      <c r="AE106" s="57">
        <v>-5.6825052000000005</v>
      </c>
      <c r="AF106" s="58"/>
      <c r="AG106" s="57">
        <v>-0.9470842000000002</v>
      </c>
      <c r="AH106" s="57"/>
      <c r="AI106" s="57">
        <v>-0.9470842000000002</v>
      </c>
      <c r="AJ106" s="57">
        <v>-0.9470842000000002</v>
      </c>
      <c r="AK106" s="26">
        <f t="shared" si="1"/>
        <v>0.8</v>
      </c>
      <c r="AL106" s="22">
        <f t="shared" si="2"/>
        <v>0.03</v>
      </c>
      <c r="AM106" s="26">
        <f t="shared" si="3"/>
        <v>0.03</v>
      </c>
      <c r="AN106" s="22">
        <f t="shared" si="4"/>
        <v>0.12</v>
      </c>
      <c r="AO106" s="22">
        <f t="shared" si="5"/>
        <v>0.02</v>
      </c>
      <c r="AP106" s="22">
        <f t="shared" si="6"/>
        <v>1</v>
      </c>
    </row>
    <row r="107">
      <c r="A107" s="27" t="s">
        <v>350</v>
      </c>
      <c r="B107" s="27" t="s">
        <v>351</v>
      </c>
      <c r="C107" s="27" t="s">
        <v>180</v>
      </c>
      <c r="D107" s="27" t="s">
        <v>352</v>
      </c>
      <c r="E107" s="57">
        <v>0.0</v>
      </c>
      <c r="F107" s="57">
        <v>-37.83</v>
      </c>
      <c r="G107" s="58">
        <v>0.0</v>
      </c>
      <c r="H107" s="58"/>
      <c r="I107" s="57">
        <v>0.0</v>
      </c>
      <c r="J107" s="58">
        <v>0.0</v>
      </c>
      <c r="K107" s="57">
        <v>0.0</v>
      </c>
      <c r="L107" s="58"/>
      <c r="M107" s="57">
        <v>0.0</v>
      </c>
      <c r="N107" s="57">
        <v>0.0</v>
      </c>
      <c r="O107" s="57">
        <v>0.0</v>
      </c>
      <c r="P107" s="57">
        <v>0.0</v>
      </c>
      <c r="Q107" s="58"/>
      <c r="R107" s="57">
        <v>0.0</v>
      </c>
      <c r="S107" s="57"/>
      <c r="T107" s="57">
        <v>0.0</v>
      </c>
      <c r="U107" s="57">
        <v>0.0</v>
      </c>
      <c r="V107" s="58"/>
      <c r="W107" s="57">
        <v>0.0</v>
      </c>
      <c r="X107" s="57"/>
      <c r="Y107" s="57">
        <v>0.0</v>
      </c>
      <c r="Z107" s="57">
        <v>0.0</v>
      </c>
      <c r="AA107" s="58"/>
      <c r="AB107" s="57">
        <v>0.0</v>
      </c>
      <c r="AC107" s="57">
        <v>0.0</v>
      </c>
      <c r="AD107" s="57">
        <v>0.0</v>
      </c>
      <c r="AE107" s="57">
        <v>0.0</v>
      </c>
      <c r="AF107" s="58"/>
      <c r="AG107" s="57">
        <v>0.0</v>
      </c>
      <c r="AH107" s="57"/>
      <c r="AI107" s="57">
        <v>0.0</v>
      </c>
      <c r="AJ107" s="57">
        <v>0.0</v>
      </c>
      <c r="AK107" s="26">
        <f t="shared" si="1"/>
        <v>0.8</v>
      </c>
      <c r="AL107" s="22">
        <f t="shared" si="2"/>
        <v>0.03</v>
      </c>
      <c r="AM107" s="26">
        <f t="shared" si="3"/>
        <v>0.03</v>
      </c>
      <c r="AN107" s="22">
        <f t="shared" si="4"/>
        <v>0.12</v>
      </c>
      <c r="AO107" s="22">
        <f t="shared" si="5"/>
        <v>0.02</v>
      </c>
      <c r="AP107" s="22">
        <f t="shared" si="6"/>
        <v>1</v>
      </c>
    </row>
    <row r="108">
      <c r="A108" s="27" t="s">
        <v>353</v>
      </c>
      <c r="B108" s="27" t="s">
        <v>354</v>
      </c>
      <c r="C108" s="27" t="s">
        <v>180</v>
      </c>
      <c r="D108" s="27" t="s">
        <v>355</v>
      </c>
      <c r="E108" s="57">
        <v>339.83</v>
      </c>
      <c r="F108" s="57">
        <v>-43.9</v>
      </c>
      <c r="G108" s="58">
        <v>0.29707195950916643</v>
      </c>
      <c r="H108" s="58"/>
      <c r="I108" s="57">
        <v>67.966</v>
      </c>
      <c r="J108" s="58">
        <v>-0.12919999999999998</v>
      </c>
      <c r="K108" s="57">
        <v>-111.87203599999998</v>
      </c>
      <c r="L108" s="58"/>
      <c r="M108" s="57">
        <v>26.390371200000015</v>
      </c>
      <c r="N108" s="57">
        <v>144.86</v>
      </c>
      <c r="O108" s="57">
        <v>-118.4696288</v>
      </c>
      <c r="P108" s="57">
        <v>-118.4696288</v>
      </c>
      <c r="Q108" s="58"/>
      <c r="R108" s="57">
        <v>0.9896389200000005</v>
      </c>
      <c r="S108" s="57"/>
      <c r="T108" s="57">
        <v>0.9896389200000005</v>
      </c>
      <c r="U108" s="57">
        <v>0.9896389200000005</v>
      </c>
      <c r="V108" s="58"/>
      <c r="W108" s="57">
        <v>0.9896389200000005</v>
      </c>
      <c r="X108" s="57"/>
      <c r="Y108" s="57">
        <v>0.9896389200000005</v>
      </c>
      <c r="Z108" s="57">
        <v>0.9896389200000005</v>
      </c>
      <c r="AA108" s="58"/>
      <c r="AB108" s="57">
        <v>3.958555680000002</v>
      </c>
      <c r="AC108" s="57">
        <v>0.0</v>
      </c>
      <c r="AD108" s="57">
        <v>3.958555680000002</v>
      </c>
      <c r="AE108" s="57">
        <v>3.958555680000002</v>
      </c>
      <c r="AF108" s="58"/>
      <c r="AG108" s="57">
        <v>0.6597592800000004</v>
      </c>
      <c r="AH108" s="57"/>
      <c r="AI108" s="57">
        <v>0.6597592800000004</v>
      </c>
      <c r="AJ108" s="57">
        <v>0.6597592800000004</v>
      </c>
      <c r="AK108" s="26">
        <f t="shared" si="1"/>
        <v>0.8</v>
      </c>
      <c r="AL108" s="22">
        <f t="shared" si="2"/>
        <v>0.03</v>
      </c>
      <c r="AM108" s="26">
        <f t="shared" si="3"/>
        <v>0.03</v>
      </c>
      <c r="AN108" s="22">
        <f t="shared" si="4"/>
        <v>0.12</v>
      </c>
      <c r="AO108" s="22">
        <f t="shared" si="5"/>
        <v>0.02</v>
      </c>
      <c r="AP108" s="22">
        <f t="shared" si="6"/>
        <v>1</v>
      </c>
    </row>
    <row r="109">
      <c r="A109" s="27" t="s">
        <v>356</v>
      </c>
      <c r="B109" s="27" t="s">
        <v>357</v>
      </c>
      <c r="C109" s="27" t="s">
        <v>180</v>
      </c>
      <c r="D109" s="27" t="s">
        <v>358</v>
      </c>
      <c r="E109" s="57">
        <v>252.89</v>
      </c>
      <c r="F109" s="57">
        <v>-50.59</v>
      </c>
      <c r="G109" s="58">
        <v>0.16672070860848587</v>
      </c>
      <c r="H109" s="58"/>
      <c r="I109" s="57">
        <v>50.578</v>
      </c>
      <c r="J109" s="58">
        <v>-0.2</v>
      </c>
      <c r="K109" s="57">
        <v>-101.15600000000002</v>
      </c>
      <c r="L109" s="58"/>
      <c r="M109" s="57">
        <v>-6.73280000000001</v>
      </c>
      <c r="N109" s="57">
        <v>92.74</v>
      </c>
      <c r="O109" s="57">
        <v>-99.4728</v>
      </c>
      <c r="P109" s="57">
        <v>-99.4728</v>
      </c>
      <c r="Q109" s="58"/>
      <c r="R109" s="57">
        <v>-0.2524800000000003</v>
      </c>
      <c r="S109" s="57"/>
      <c r="T109" s="57">
        <v>-0.2524800000000003</v>
      </c>
      <c r="U109" s="57">
        <v>-0.2524800000000003</v>
      </c>
      <c r="V109" s="58"/>
      <c r="W109" s="57">
        <v>-0.2524800000000003</v>
      </c>
      <c r="X109" s="57"/>
      <c r="Y109" s="57">
        <v>-0.2524800000000003</v>
      </c>
      <c r="Z109" s="57">
        <v>-0.2524800000000003</v>
      </c>
      <c r="AA109" s="58"/>
      <c r="AB109" s="57">
        <v>-1.0099200000000013</v>
      </c>
      <c r="AC109" s="57">
        <v>0.0</v>
      </c>
      <c r="AD109" s="57">
        <v>-1.0099200000000013</v>
      </c>
      <c r="AE109" s="57">
        <v>-1.0099200000000013</v>
      </c>
      <c r="AF109" s="58"/>
      <c r="AG109" s="57">
        <v>-0.16832000000000022</v>
      </c>
      <c r="AH109" s="57"/>
      <c r="AI109" s="57">
        <v>-0.16832000000000022</v>
      </c>
      <c r="AJ109" s="57">
        <v>-0.16832000000000022</v>
      </c>
      <c r="AK109" s="26">
        <f t="shared" si="1"/>
        <v>0.8</v>
      </c>
      <c r="AL109" s="22">
        <f t="shared" si="2"/>
        <v>0.03</v>
      </c>
      <c r="AM109" s="26">
        <f t="shared" si="3"/>
        <v>0.03</v>
      </c>
      <c r="AN109" s="22">
        <f t="shared" si="4"/>
        <v>0.12</v>
      </c>
      <c r="AO109" s="22">
        <f t="shared" si="5"/>
        <v>0.02</v>
      </c>
      <c r="AP109" s="22">
        <f t="shared" si="6"/>
        <v>1</v>
      </c>
    </row>
    <row r="110">
      <c r="A110" s="27" t="s">
        <v>359</v>
      </c>
      <c r="B110" s="27" t="s">
        <v>360</v>
      </c>
      <c r="C110" s="27" t="s">
        <v>33</v>
      </c>
      <c r="D110" s="27" t="s">
        <v>361</v>
      </c>
      <c r="E110" s="57">
        <v>89.98</v>
      </c>
      <c r="F110" s="57">
        <v>-80.37</v>
      </c>
      <c r="G110" s="58">
        <v>-0.014560302289397642</v>
      </c>
      <c r="H110" s="58"/>
      <c r="I110" s="57">
        <v>17.996000000000002</v>
      </c>
      <c r="J110" s="58">
        <v>-0.8932</v>
      </c>
      <c r="K110" s="57">
        <v>-98.36613600000003</v>
      </c>
      <c r="L110" s="58"/>
      <c r="M110" s="57">
        <v>-15.444908800000002</v>
      </c>
      <c r="N110" s="57">
        <v>79.06</v>
      </c>
      <c r="O110" s="57">
        <v>-94.50490880000001</v>
      </c>
      <c r="P110" s="57">
        <v>-94.50490880000001</v>
      </c>
      <c r="Q110" s="58"/>
      <c r="R110" s="57">
        <v>-0.57918408</v>
      </c>
      <c r="S110" s="57"/>
      <c r="T110" s="57">
        <v>-0.57918408</v>
      </c>
      <c r="U110" s="57">
        <v>-0.57918408</v>
      </c>
      <c r="V110" s="58"/>
      <c r="W110" s="57">
        <v>-0.57918408</v>
      </c>
      <c r="X110" s="57"/>
      <c r="Y110" s="57">
        <v>-0.57918408</v>
      </c>
      <c r="Z110" s="57">
        <v>-0.57918408</v>
      </c>
      <c r="AA110" s="58"/>
      <c r="AB110" s="57">
        <v>-2.31673632</v>
      </c>
      <c r="AC110" s="57">
        <v>0.0</v>
      </c>
      <c r="AD110" s="57">
        <v>-2.31673632</v>
      </c>
      <c r="AE110" s="57">
        <v>-2.31673632</v>
      </c>
      <c r="AF110" s="58"/>
      <c r="AG110" s="57">
        <v>-0.38612272000000003</v>
      </c>
      <c r="AH110" s="57"/>
      <c r="AI110" s="57">
        <v>-0.38612272000000003</v>
      </c>
      <c r="AJ110" s="57">
        <v>-0.38612272000000003</v>
      </c>
      <c r="AK110" s="26">
        <f t="shared" si="1"/>
        <v>0.8</v>
      </c>
      <c r="AL110" s="22">
        <f t="shared" si="2"/>
        <v>0.03</v>
      </c>
      <c r="AM110" s="26">
        <f t="shared" si="3"/>
        <v>0.03</v>
      </c>
      <c r="AN110" s="22">
        <f t="shared" si="4"/>
        <v>0.12</v>
      </c>
      <c r="AO110" s="22">
        <f t="shared" si="5"/>
        <v>0.02</v>
      </c>
      <c r="AP110" s="22">
        <f t="shared" si="6"/>
        <v>1</v>
      </c>
    </row>
    <row r="111">
      <c r="A111" s="27" t="s">
        <v>362</v>
      </c>
      <c r="B111" s="27" t="s">
        <v>363</v>
      </c>
      <c r="C111" s="27" t="s">
        <v>180</v>
      </c>
      <c r="D111" s="27" t="s">
        <v>364</v>
      </c>
      <c r="E111" s="57">
        <v>1126.51</v>
      </c>
      <c r="F111" s="57">
        <v>-95.25</v>
      </c>
      <c r="G111" s="58">
        <v>0.3356537039174086</v>
      </c>
      <c r="H111" s="58"/>
      <c r="I111" s="57">
        <v>225.30200000000002</v>
      </c>
      <c r="J111" s="58">
        <v>-0.08460000000000001</v>
      </c>
      <c r="K111" s="57">
        <v>-320.604746</v>
      </c>
      <c r="L111" s="58"/>
      <c r="M111" s="57">
        <v>122.25220319999998</v>
      </c>
      <c r="N111" s="57">
        <v>473.42</v>
      </c>
      <c r="O111" s="57">
        <v>-351.1677968</v>
      </c>
      <c r="P111" s="57">
        <v>-351.1677968</v>
      </c>
      <c r="Q111" s="58"/>
      <c r="R111" s="57">
        <v>4.5844576199999985</v>
      </c>
      <c r="S111" s="57"/>
      <c r="T111" s="57">
        <v>4.5844576199999985</v>
      </c>
      <c r="U111" s="57">
        <v>4.5844576199999985</v>
      </c>
      <c r="V111" s="58"/>
      <c r="W111" s="57">
        <v>4.5844576199999985</v>
      </c>
      <c r="X111" s="57"/>
      <c r="Y111" s="57">
        <v>4.5844576199999985</v>
      </c>
      <c r="Z111" s="57">
        <v>4.5844576199999985</v>
      </c>
      <c r="AA111" s="58"/>
      <c r="AB111" s="57">
        <v>18.337830479999994</v>
      </c>
      <c r="AC111" s="57">
        <v>0.0</v>
      </c>
      <c r="AD111" s="57">
        <v>18.337830479999994</v>
      </c>
      <c r="AE111" s="57">
        <v>18.337830479999994</v>
      </c>
      <c r="AF111" s="58"/>
      <c r="AG111" s="57">
        <v>3.0563050799999996</v>
      </c>
      <c r="AH111" s="57"/>
      <c r="AI111" s="57">
        <v>3.0563050799999996</v>
      </c>
      <c r="AJ111" s="57">
        <v>3.0563050799999996</v>
      </c>
      <c r="AK111" s="26">
        <f t="shared" si="1"/>
        <v>0.8</v>
      </c>
      <c r="AL111" s="22">
        <f t="shared" si="2"/>
        <v>0.03</v>
      </c>
      <c r="AM111" s="26">
        <f t="shared" si="3"/>
        <v>0.03</v>
      </c>
      <c r="AN111" s="22">
        <f t="shared" si="4"/>
        <v>0.12</v>
      </c>
      <c r="AO111" s="22">
        <f t="shared" si="5"/>
        <v>0.02</v>
      </c>
      <c r="AP111" s="22">
        <f t="shared" si="6"/>
        <v>1</v>
      </c>
    </row>
    <row r="112">
      <c r="A112" s="27" t="s">
        <v>365</v>
      </c>
      <c r="B112" s="27" t="s">
        <v>366</v>
      </c>
      <c r="C112" s="27" t="s">
        <v>161</v>
      </c>
      <c r="D112" s="27" t="s">
        <v>367</v>
      </c>
      <c r="E112" s="57">
        <v>804.77</v>
      </c>
      <c r="F112" s="57">
        <v>-103.41</v>
      </c>
      <c r="G112" s="58">
        <v>0.37373045093629237</v>
      </c>
      <c r="H112" s="58"/>
      <c r="I112" s="57">
        <v>160.954</v>
      </c>
      <c r="J112" s="58">
        <v>-0.1285</v>
      </c>
      <c r="K112" s="57">
        <v>-264.36694500000004</v>
      </c>
      <c r="L112" s="58"/>
      <c r="M112" s="57">
        <v>111.85044400000001</v>
      </c>
      <c r="N112" s="57">
        <v>404.18</v>
      </c>
      <c r="O112" s="57">
        <v>-292.329556</v>
      </c>
      <c r="P112" s="57">
        <v>-292.329556</v>
      </c>
      <c r="Q112" s="58"/>
      <c r="R112" s="57">
        <v>4.194391649999999</v>
      </c>
      <c r="S112" s="57"/>
      <c r="T112" s="57">
        <v>4.194391649999999</v>
      </c>
      <c r="U112" s="57">
        <v>4.194391649999999</v>
      </c>
      <c r="V112" s="58"/>
      <c r="W112" s="57">
        <v>4.194391649999999</v>
      </c>
      <c r="X112" s="57"/>
      <c r="Y112" s="57">
        <v>4.194391649999999</v>
      </c>
      <c r="Z112" s="57">
        <v>4.194391649999999</v>
      </c>
      <c r="AA112" s="58"/>
      <c r="AB112" s="57">
        <v>16.777566599999997</v>
      </c>
      <c r="AC112" s="57">
        <v>0.0</v>
      </c>
      <c r="AD112" s="57">
        <v>16.777566599999997</v>
      </c>
      <c r="AE112" s="57">
        <v>16.777566599999997</v>
      </c>
      <c r="AF112" s="58"/>
      <c r="AG112" s="57">
        <v>2.7962611</v>
      </c>
      <c r="AH112" s="57"/>
      <c r="AI112" s="57">
        <v>2.7962611</v>
      </c>
      <c r="AJ112" s="57">
        <v>2.7962611</v>
      </c>
      <c r="AK112" s="26">
        <f t="shared" si="1"/>
        <v>0.8</v>
      </c>
      <c r="AL112" s="22">
        <f t="shared" si="2"/>
        <v>0.03</v>
      </c>
      <c r="AM112" s="26">
        <f t="shared" si="3"/>
        <v>0.03</v>
      </c>
      <c r="AN112" s="22">
        <f t="shared" si="4"/>
        <v>0.12</v>
      </c>
      <c r="AO112" s="22">
        <f t="shared" si="5"/>
        <v>0.02</v>
      </c>
      <c r="AP112" s="22">
        <f t="shared" si="6"/>
        <v>1</v>
      </c>
    </row>
    <row r="113">
      <c r="A113" s="27" t="s">
        <v>368</v>
      </c>
      <c r="B113" s="27" t="s">
        <v>369</v>
      </c>
      <c r="C113" s="27" t="s">
        <v>180</v>
      </c>
      <c r="D113" s="27" t="s">
        <v>370</v>
      </c>
      <c r="E113" s="57">
        <v>344.85</v>
      </c>
      <c r="F113" s="57">
        <v>-276.46</v>
      </c>
      <c r="G113" s="58">
        <v>0.32041106278091924</v>
      </c>
      <c r="H113" s="58"/>
      <c r="I113" s="57">
        <v>68.97000000000001</v>
      </c>
      <c r="J113" s="58">
        <v>-0.8017</v>
      </c>
      <c r="K113" s="57">
        <v>-345.4362450000001</v>
      </c>
      <c r="L113" s="58"/>
      <c r="M113" s="57">
        <v>33.219004000000005</v>
      </c>
      <c r="N113" s="57">
        <v>386.96000000000004</v>
      </c>
      <c r="O113" s="57">
        <v>-353.74099600000005</v>
      </c>
      <c r="P113" s="57">
        <v>-353.74099600000005</v>
      </c>
      <c r="Q113" s="58"/>
      <c r="R113" s="57">
        <v>1.2457126499999998</v>
      </c>
      <c r="S113" s="57"/>
      <c r="T113" s="57">
        <v>1.2457126499999998</v>
      </c>
      <c r="U113" s="57">
        <v>1.2457126499999998</v>
      </c>
      <c r="V113" s="58"/>
      <c r="W113" s="57">
        <v>1.2457126499999998</v>
      </c>
      <c r="X113" s="57"/>
      <c r="Y113" s="57">
        <v>1.2457126499999998</v>
      </c>
      <c r="Z113" s="57">
        <v>1.2457126499999998</v>
      </c>
      <c r="AA113" s="58"/>
      <c r="AB113" s="57">
        <v>4.982850599999999</v>
      </c>
      <c r="AC113" s="57">
        <v>0.0</v>
      </c>
      <c r="AD113" s="57">
        <v>4.982850599999999</v>
      </c>
      <c r="AE113" s="57">
        <v>4.982850599999999</v>
      </c>
      <c r="AF113" s="58"/>
      <c r="AG113" s="57">
        <v>0.8304751</v>
      </c>
      <c r="AH113" s="57"/>
      <c r="AI113" s="57">
        <v>0.8304751</v>
      </c>
      <c r="AJ113" s="57">
        <v>0.8304751</v>
      </c>
      <c r="AK113" s="26">
        <f t="shared" si="1"/>
        <v>0.8</v>
      </c>
      <c r="AL113" s="22">
        <f t="shared" si="2"/>
        <v>0.03</v>
      </c>
      <c r="AM113" s="26">
        <f t="shared" si="3"/>
        <v>0.03</v>
      </c>
      <c r="AN113" s="22">
        <f t="shared" si="4"/>
        <v>0.12</v>
      </c>
      <c r="AO113" s="22">
        <f t="shared" si="5"/>
        <v>0.02</v>
      </c>
      <c r="AP113" s="22">
        <f t="shared" si="6"/>
        <v>1</v>
      </c>
    </row>
    <row r="114">
      <c r="A114" s="27" t="s">
        <v>371</v>
      </c>
      <c r="B114" s="27" t="s">
        <v>372</v>
      </c>
      <c r="C114" s="27" t="s">
        <v>161</v>
      </c>
      <c r="D114" s="27" t="s">
        <v>373</v>
      </c>
      <c r="E114" s="57">
        <v>479.84</v>
      </c>
      <c r="F114" s="57">
        <v>-370.4</v>
      </c>
      <c r="G114" s="58">
        <v>0.427499799933311</v>
      </c>
      <c r="H114" s="58"/>
      <c r="I114" s="57">
        <v>95.968</v>
      </c>
      <c r="J114" s="58">
        <v>-0.7719</v>
      </c>
      <c r="K114" s="57">
        <v>-466.35649600000005</v>
      </c>
      <c r="L114" s="58"/>
      <c r="M114" s="57">
        <v>87.33080319999996</v>
      </c>
      <c r="N114" s="57">
        <v>575.52</v>
      </c>
      <c r="O114" s="57">
        <v>-488.1891968</v>
      </c>
      <c r="P114" s="57">
        <v>-488.1891968</v>
      </c>
      <c r="Q114" s="58"/>
      <c r="R114" s="57">
        <v>3.274905119999998</v>
      </c>
      <c r="S114" s="57"/>
      <c r="T114" s="57">
        <v>3.274905119999998</v>
      </c>
      <c r="U114" s="57">
        <v>3.274905119999998</v>
      </c>
      <c r="V114" s="58"/>
      <c r="W114" s="57">
        <v>3.274905119999998</v>
      </c>
      <c r="X114" s="57"/>
      <c r="Y114" s="57">
        <v>3.274905119999998</v>
      </c>
      <c r="Z114" s="57">
        <v>3.274905119999998</v>
      </c>
      <c r="AA114" s="58"/>
      <c r="AB114" s="57">
        <v>13.099620479999992</v>
      </c>
      <c r="AC114" s="57">
        <v>0.0</v>
      </c>
      <c r="AD114" s="57">
        <v>13.099620479999992</v>
      </c>
      <c r="AE114" s="57">
        <v>13.099620479999992</v>
      </c>
      <c r="AF114" s="58"/>
      <c r="AG114" s="57">
        <v>2.183270079999999</v>
      </c>
      <c r="AH114" s="57"/>
      <c r="AI114" s="57">
        <v>2.183270079999999</v>
      </c>
      <c r="AJ114" s="57">
        <v>2.183270079999999</v>
      </c>
      <c r="AK114" s="26">
        <f t="shared" si="1"/>
        <v>0.8</v>
      </c>
      <c r="AL114" s="22">
        <f t="shared" si="2"/>
        <v>0.03</v>
      </c>
      <c r="AM114" s="26">
        <f t="shared" si="3"/>
        <v>0.03</v>
      </c>
      <c r="AN114" s="22">
        <f t="shared" si="4"/>
        <v>0.12</v>
      </c>
      <c r="AO114" s="22">
        <f t="shared" si="5"/>
        <v>0.02</v>
      </c>
      <c r="AP114" s="22">
        <f t="shared" si="6"/>
        <v>1</v>
      </c>
    </row>
    <row r="115">
      <c r="A115" s="27" t="s">
        <v>374</v>
      </c>
      <c r="B115" s="27" t="s">
        <v>375</v>
      </c>
      <c r="C115" s="27" t="s">
        <v>44</v>
      </c>
      <c r="D115" s="27" t="s">
        <v>376</v>
      </c>
      <c r="E115" s="57">
        <v>1681.43</v>
      </c>
      <c r="F115" s="57">
        <v>-414.17</v>
      </c>
      <c r="G115" s="58">
        <v>0.16820432072700023</v>
      </c>
      <c r="H115" s="58"/>
      <c r="I115" s="57">
        <v>336.28600000000006</v>
      </c>
      <c r="J115" s="58">
        <v>-0.2463</v>
      </c>
      <c r="K115" s="57">
        <v>-750.4222090000002</v>
      </c>
      <c r="L115" s="58"/>
      <c r="M115" s="57">
        <v>-42.769767200000025</v>
      </c>
      <c r="N115" s="57">
        <v>696.96</v>
      </c>
      <c r="O115" s="57">
        <v>-739.7297672000001</v>
      </c>
      <c r="P115" s="57">
        <v>-739.7297672000001</v>
      </c>
      <c r="Q115" s="58"/>
      <c r="R115" s="57">
        <v>-1.6038662700000008</v>
      </c>
      <c r="S115" s="57"/>
      <c r="T115" s="57">
        <v>-1.6038662700000008</v>
      </c>
      <c r="U115" s="57">
        <v>-1.6038662700000008</v>
      </c>
      <c r="V115" s="58"/>
      <c r="W115" s="57">
        <v>-1.6038662700000008</v>
      </c>
      <c r="X115" s="57"/>
      <c r="Y115" s="57">
        <v>-1.6038662700000008</v>
      </c>
      <c r="Z115" s="57">
        <v>-1.6038662700000008</v>
      </c>
      <c r="AA115" s="58"/>
      <c r="AB115" s="57">
        <v>-6.415465080000003</v>
      </c>
      <c r="AC115" s="57">
        <v>0.0</v>
      </c>
      <c r="AD115" s="57">
        <v>-6.415465080000003</v>
      </c>
      <c r="AE115" s="57">
        <v>-6.415465080000003</v>
      </c>
      <c r="AF115" s="58"/>
      <c r="AG115" s="57">
        <v>-1.0692441800000005</v>
      </c>
      <c r="AH115" s="57"/>
      <c r="AI115" s="57">
        <v>-1.0692441800000005</v>
      </c>
      <c r="AJ115" s="57">
        <v>-1.0692441800000005</v>
      </c>
      <c r="AK115" s="26">
        <f t="shared" si="1"/>
        <v>0.8</v>
      </c>
      <c r="AL115" s="22">
        <f t="shared" si="2"/>
        <v>0.03</v>
      </c>
      <c r="AM115" s="26">
        <f t="shared" si="3"/>
        <v>0.03</v>
      </c>
      <c r="AN115" s="22">
        <f t="shared" si="4"/>
        <v>0.12</v>
      </c>
      <c r="AO115" s="22">
        <f t="shared" si="5"/>
        <v>0.02</v>
      </c>
      <c r="AP115" s="22">
        <f t="shared" si="6"/>
        <v>1</v>
      </c>
    </row>
    <row r="116">
      <c r="A116" s="27" t="s">
        <v>377</v>
      </c>
      <c r="B116" s="27" t="s">
        <v>378</v>
      </c>
      <c r="C116" s="27" t="s">
        <v>40</v>
      </c>
      <c r="D116" s="27" t="s">
        <v>379</v>
      </c>
      <c r="E116" s="57">
        <v>1104.74</v>
      </c>
      <c r="F116" s="57">
        <v>-513.05</v>
      </c>
      <c r="G116" s="58">
        <v>0.3587167514528306</v>
      </c>
      <c r="H116" s="58"/>
      <c r="I116" s="57">
        <v>220.948</v>
      </c>
      <c r="J116" s="58">
        <v>-0.4644</v>
      </c>
      <c r="K116" s="57">
        <v>-733.989256</v>
      </c>
      <c r="L116" s="58"/>
      <c r="M116" s="57">
        <v>140.27259520000007</v>
      </c>
      <c r="N116" s="57">
        <v>909.33</v>
      </c>
      <c r="O116" s="57">
        <v>-769.0574048</v>
      </c>
      <c r="P116" s="57">
        <v>-769.0574048</v>
      </c>
      <c r="Q116" s="58"/>
      <c r="R116" s="57">
        <v>5.260222320000002</v>
      </c>
      <c r="S116" s="57"/>
      <c r="T116" s="57">
        <v>5.260222320000002</v>
      </c>
      <c r="U116" s="57">
        <v>5.260222320000002</v>
      </c>
      <c r="V116" s="58"/>
      <c r="W116" s="57">
        <v>5.260222320000002</v>
      </c>
      <c r="X116" s="57"/>
      <c r="Y116" s="57">
        <v>5.260222320000002</v>
      </c>
      <c r="Z116" s="57">
        <v>5.260222320000002</v>
      </c>
      <c r="AA116" s="58"/>
      <c r="AB116" s="57">
        <v>21.04088928000001</v>
      </c>
      <c r="AC116" s="57">
        <v>0.0</v>
      </c>
      <c r="AD116" s="57">
        <v>21.04088928000001</v>
      </c>
      <c r="AE116" s="57">
        <v>21.04088928000001</v>
      </c>
      <c r="AF116" s="58"/>
      <c r="AG116" s="57">
        <v>3.506814880000001</v>
      </c>
      <c r="AH116" s="57"/>
      <c r="AI116" s="57">
        <v>3.506814880000001</v>
      </c>
      <c r="AJ116" s="57">
        <v>3.506814880000001</v>
      </c>
      <c r="AK116" s="26">
        <f t="shared" si="1"/>
        <v>0.8</v>
      </c>
      <c r="AL116" s="22">
        <f t="shared" si="2"/>
        <v>0.03</v>
      </c>
      <c r="AM116" s="26">
        <f t="shared" si="3"/>
        <v>0.03</v>
      </c>
      <c r="AN116" s="22">
        <f t="shared" si="4"/>
        <v>0.12</v>
      </c>
      <c r="AO116" s="22">
        <f t="shared" si="5"/>
        <v>0.02</v>
      </c>
      <c r="AP116" s="22">
        <f t="shared" si="6"/>
        <v>1</v>
      </c>
    </row>
    <row r="117">
      <c r="A117" s="59"/>
      <c r="B117" s="59"/>
      <c r="C117" s="60" t="s">
        <v>22</v>
      </c>
      <c r="D117" s="59"/>
      <c r="E117" s="61">
        <f t="shared" ref="E117:F117" si="7">subtotal(109,E3:E116)</f>
        <v>132801.36</v>
      </c>
      <c r="F117" s="61">
        <f t="shared" si="7"/>
        <v>42930.07</v>
      </c>
      <c r="G117" s="62"/>
      <c r="H117" s="62">
        <f t="shared" ref="H117:H118" si="14">I117/E117</f>
        <v>0.2</v>
      </c>
      <c r="I117" s="61">
        <f>subtotal(109,I3:I116)</f>
        <v>26560.272</v>
      </c>
      <c r="J117" s="62">
        <f t="shared" ref="J117:J118" si="15">F117/E117</f>
        <v>0.3232652888</v>
      </c>
      <c r="K117" s="61">
        <f>subtotal(109,K3:K116)</f>
        <v>16407.93692</v>
      </c>
      <c r="L117" s="62"/>
      <c r="M117" s="61">
        <f t="shared" ref="M117:P117" si="8">subtotal(109,M3:M116)</f>
        <v>23817.74153</v>
      </c>
      <c r="N117" s="61">
        <f t="shared" si="8"/>
        <v>13364.24</v>
      </c>
      <c r="O117" s="61">
        <f t="shared" si="8"/>
        <v>10453.50153</v>
      </c>
      <c r="P117" s="61">
        <f t="shared" si="8"/>
        <v>10453.50153</v>
      </c>
      <c r="Q117" s="62"/>
      <c r="R117" s="61">
        <f t="shared" ref="R117:U117" si="9">subtotal(109,R3:R116)</f>
        <v>893.1653075</v>
      </c>
      <c r="S117" s="61">
        <f t="shared" si="9"/>
        <v>0</v>
      </c>
      <c r="T117" s="61">
        <f t="shared" si="9"/>
        <v>893.1653075</v>
      </c>
      <c r="U117" s="61">
        <f t="shared" si="9"/>
        <v>893.1653075</v>
      </c>
      <c r="V117" s="62"/>
      <c r="W117" s="61">
        <f t="shared" ref="W117:Z117" si="10">subtotal(109,W3:W116)</f>
        <v>893.1653075</v>
      </c>
      <c r="X117" s="61">
        <f t="shared" si="10"/>
        <v>0</v>
      </c>
      <c r="Y117" s="61">
        <f t="shared" si="10"/>
        <v>893.1653075</v>
      </c>
      <c r="Z117" s="61">
        <f t="shared" si="10"/>
        <v>893.1653075</v>
      </c>
      <c r="AA117" s="62"/>
      <c r="AB117" s="61">
        <f t="shared" ref="AB117:AE117" si="11">subtotal(109,AB3:AB116)</f>
        <v>3572.66123</v>
      </c>
      <c r="AC117" s="61">
        <f t="shared" si="11"/>
        <v>0</v>
      </c>
      <c r="AD117" s="61">
        <f t="shared" si="11"/>
        <v>3572.66123</v>
      </c>
      <c r="AE117" s="61">
        <f t="shared" si="11"/>
        <v>3572.66123</v>
      </c>
      <c r="AF117" s="62"/>
      <c r="AG117" s="61">
        <f t="shared" ref="AG117:AJ117" si="12">subtotal(109,AG3:AG116)</f>
        <v>595.4435383</v>
      </c>
      <c r="AH117" s="61">
        <f t="shared" si="12"/>
        <v>0</v>
      </c>
      <c r="AI117" s="61">
        <f t="shared" si="12"/>
        <v>595.4435383</v>
      </c>
      <c r="AJ117" s="61">
        <f t="shared" si="12"/>
        <v>595.4435383</v>
      </c>
      <c r="AK117" s="59"/>
      <c r="AL117" s="59"/>
      <c r="AM117" s="59"/>
      <c r="AN117" s="59"/>
      <c r="AO117" s="59"/>
      <c r="AP117" s="59"/>
    </row>
    <row r="118">
      <c r="A118" s="59"/>
      <c r="B118" s="59"/>
      <c r="C118" s="60" t="s">
        <v>23</v>
      </c>
      <c r="D118" s="59"/>
      <c r="E118" s="61">
        <f t="shared" ref="E118:F118" si="13">sum(E3:E116)</f>
        <v>132801.36</v>
      </c>
      <c r="F118" s="61">
        <f t="shared" si="13"/>
        <v>42930.07</v>
      </c>
      <c r="G118" s="62"/>
      <c r="H118" s="62">
        <f t="shared" si="14"/>
        <v>0.2</v>
      </c>
      <c r="I118" s="61">
        <f>sum(I3:I116)</f>
        <v>26560.272</v>
      </c>
      <c r="J118" s="62">
        <f t="shared" si="15"/>
        <v>0.3232652888</v>
      </c>
      <c r="K118" s="61">
        <f>sum(K3:K116)</f>
        <v>16407.93692</v>
      </c>
      <c r="L118" s="62"/>
      <c r="M118" s="61">
        <f t="shared" ref="M118:P118" si="16">sum(M3:M116)</f>
        <v>23817.74153</v>
      </c>
      <c r="N118" s="61">
        <f t="shared" si="16"/>
        <v>13364.24</v>
      </c>
      <c r="O118" s="61">
        <f t="shared" si="16"/>
        <v>10453.50153</v>
      </c>
      <c r="P118" s="61">
        <f t="shared" si="16"/>
        <v>10453.50153</v>
      </c>
      <c r="Q118" s="62"/>
      <c r="R118" s="61">
        <f t="shared" ref="R118:U118" si="17">sum(R3:R116)</f>
        <v>893.1653075</v>
      </c>
      <c r="S118" s="61">
        <f t="shared" si="17"/>
        <v>0</v>
      </c>
      <c r="T118" s="61">
        <f t="shared" si="17"/>
        <v>893.1653075</v>
      </c>
      <c r="U118" s="61">
        <f t="shared" si="17"/>
        <v>893.1653075</v>
      </c>
      <c r="V118" s="62"/>
      <c r="W118" s="61">
        <f t="shared" ref="W118:Z118" si="18">sum(W3:W116)</f>
        <v>893.1653075</v>
      </c>
      <c r="X118" s="61">
        <f t="shared" si="18"/>
        <v>0</v>
      </c>
      <c r="Y118" s="61">
        <f t="shared" si="18"/>
        <v>893.1653075</v>
      </c>
      <c r="Z118" s="61">
        <f t="shared" si="18"/>
        <v>893.1653075</v>
      </c>
      <c r="AA118" s="62"/>
      <c r="AB118" s="61">
        <f t="shared" ref="AB118:AE118" si="19">sum(AB3:AB116)</f>
        <v>3572.66123</v>
      </c>
      <c r="AC118" s="61">
        <f t="shared" si="19"/>
        <v>0</v>
      </c>
      <c r="AD118" s="61">
        <f t="shared" si="19"/>
        <v>3572.66123</v>
      </c>
      <c r="AE118" s="61">
        <f t="shared" si="19"/>
        <v>3572.66123</v>
      </c>
      <c r="AF118" s="62"/>
      <c r="AG118" s="61">
        <f t="shared" ref="AG118:AJ118" si="20">sum(AG3:AG116)</f>
        <v>595.4435383</v>
      </c>
      <c r="AH118" s="61">
        <f t="shared" si="20"/>
        <v>0</v>
      </c>
      <c r="AI118" s="61">
        <f t="shared" si="20"/>
        <v>595.4435383</v>
      </c>
      <c r="AJ118" s="61">
        <f t="shared" si="20"/>
        <v>595.4435383</v>
      </c>
      <c r="AK118" s="59"/>
      <c r="AL118" s="59"/>
      <c r="AM118" s="59"/>
      <c r="AN118" s="59"/>
      <c r="AO118" s="59"/>
      <c r="AP118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18">
    <cfRule type="cellIs" dxfId="0" priority="1" stopIfTrue="1" operator="not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63">
        <v>1.0</v>
      </c>
      <c r="D1" s="33" t="s">
        <v>24</v>
      </c>
      <c r="E1" s="34">
        <v>0.2</v>
      </c>
      <c r="F1" s="35" t="s">
        <v>0</v>
      </c>
      <c r="L1" s="36">
        <v>0.8</v>
      </c>
      <c r="M1" s="37" t="s">
        <v>1</v>
      </c>
      <c r="Q1" s="38">
        <v>0.03</v>
      </c>
      <c r="R1" s="39" t="s">
        <v>2</v>
      </c>
      <c r="V1" s="40">
        <v>0.03</v>
      </c>
      <c r="W1" s="41" t="s">
        <v>3</v>
      </c>
      <c r="AA1" s="42">
        <v>0.12</v>
      </c>
      <c r="AB1" s="43" t="s">
        <v>4</v>
      </c>
      <c r="AF1" s="44">
        <v>0.02</v>
      </c>
      <c r="AG1" s="45" t="s">
        <v>5</v>
      </c>
      <c r="AK1" s="46"/>
      <c r="AL1" s="47"/>
      <c r="AM1" s="48"/>
      <c r="AN1" s="49"/>
      <c r="AO1" s="50"/>
      <c r="AP1" s="1"/>
    </row>
    <row r="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  <c r="F2" s="51" t="s">
        <v>11</v>
      </c>
      <c r="G2" s="51" t="s">
        <v>12</v>
      </c>
      <c r="H2" s="51" t="s">
        <v>25</v>
      </c>
      <c r="I2" s="51" t="s">
        <v>26</v>
      </c>
      <c r="J2" s="51" t="s">
        <v>27</v>
      </c>
      <c r="K2" s="51" t="s">
        <v>15</v>
      </c>
      <c r="L2" s="52" t="s">
        <v>16</v>
      </c>
      <c r="M2" s="52" t="s">
        <v>17</v>
      </c>
      <c r="N2" s="52" t="s">
        <v>18</v>
      </c>
      <c r="O2" s="52" t="s">
        <v>19</v>
      </c>
      <c r="P2" s="52" t="s">
        <v>20</v>
      </c>
      <c r="Q2" s="53" t="s">
        <v>16</v>
      </c>
      <c r="R2" s="53" t="s">
        <v>17</v>
      </c>
      <c r="S2" s="53" t="s">
        <v>18</v>
      </c>
      <c r="T2" s="53" t="s">
        <v>19</v>
      </c>
      <c r="U2" s="53" t="s">
        <v>20</v>
      </c>
      <c r="V2" s="54" t="s">
        <v>16</v>
      </c>
      <c r="W2" s="54" t="s">
        <v>17</v>
      </c>
      <c r="X2" s="54" t="s">
        <v>18</v>
      </c>
      <c r="Y2" s="54" t="s">
        <v>19</v>
      </c>
      <c r="Z2" s="54" t="s">
        <v>20</v>
      </c>
      <c r="AA2" s="55" t="s">
        <v>16</v>
      </c>
      <c r="AB2" s="55" t="s">
        <v>17</v>
      </c>
      <c r="AC2" s="55" t="s">
        <v>18</v>
      </c>
      <c r="AD2" s="55" t="s">
        <v>19</v>
      </c>
      <c r="AE2" s="55" t="s">
        <v>20</v>
      </c>
      <c r="AF2" s="56" t="s">
        <v>16</v>
      </c>
      <c r="AG2" s="56" t="s">
        <v>17</v>
      </c>
      <c r="AH2" s="56" t="s">
        <v>18</v>
      </c>
      <c r="AI2" s="56" t="s">
        <v>19</v>
      </c>
      <c r="AJ2" s="56" t="s">
        <v>20</v>
      </c>
      <c r="AK2" s="52" t="s">
        <v>1</v>
      </c>
      <c r="AL2" s="53" t="s">
        <v>2</v>
      </c>
      <c r="AM2" s="54" t="s">
        <v>3</v>
      </c>
      <c r="AN2" s="55" t="s">
        <v>28</v>
      </c>
      <c r="AO2" s="56" t="s">
        <v>29</v>
      </c>
      <c r="AP2" s="27" t="s">
        <v>30</v>
      </c>
    </row>
    <row r="3">
      <c r="A3" s="27" t="s">
        <v>380</v>
      </c>
      <c r="B3" s="27" t="s">
        <v>348</v>
      </c>
      <c r="C3" s="27" t="s">
        <v>180</v>
      </c>
      <c r="D3" s="27" t="s">
        <v>349</v>
      </c>
      <c r="E3" s="57">
        <v>29.99</v>
      </c>
      <c r="F3" s="57">
        <v>7.39</v>
      </c>
      <c r="G3" s="58">
        <v>0.2902762565</v>
      </c>
      <c r="H3" s="58"/>
      <c r="I3" s="57">
        <v>5.998</v>
      </c>
      <c r="J3" s="58">
        <v>0.246261584961653</v>
      </c>
      <c r="K3" s="57">
        <v>-45.96682506700003</v>
      </c>
      <c r="L3" s="58"/>
      <c r="M3" s="57">
        <v>2.165907946399978</v>
      </c>
      <c r="N3" s="57">
        <v>1.319999999999999</v>
      </c>
      <c r="O3" s="57">
        <v>0.8459079463999792</v>
      </c>
      <c r="P3" s="57">
        <v>-37.03746005360003</v>
      </c>
      <c r="Q3" s="58"/>
      <c r="R3" s="57">
        <v>0.08122154798999917</v>
      </c>
      <c r="S3" s="57"/>
      <c r="T3" s="57">
        <v>0.08122154798999917</v>
      </c>
      <c r="U3" s="57">
        <v>-1.339404752010001</v>
      </c>
      <c r="V3" s="58"/>
      <c r="W3" s="57">
        <v>0.08122154798999917</v>
      </c>
      <c r="X3" s="57"/>
      <c r="Y3" s="57">
        <v>0.08122154798999917</v>
      </c>
      <c r="Z3" s="57">
        <v>-1.339404752010001</v>
      </c>
      <c r="AA3" s="58"/>
      <c r="AB3" s="57">
        <v>0.3248861919599967</v>
      </c>
      <c r="AC3" s="57">
        <v>0.0</v>
      </c>
      <c r="AD3" s="57">
        <v>0.3248861919599967</v>
      </c>
      <c r="AE3" s="57">
        <v>-5.357619008040004</v>
      </c>
      <c r="AF3" s="58"/>
      <c r="AG3" s="57">
        <v>0.054147698659999445</v>
      </c>
      <c r="AH3" s="57"/>
      <c r="AI3" s="57">
        <v>0.054147698659999445</v>
      </c>
      <c r="AJ3" s="57">
        <v>-0.8929365013400007</v>
      </c>
      <c r="AK3" s="26">
        <f t="shared" ref="AK3:AK115" si="1">IF(ISNUMBER(L3),L3,L$1)</f>
        <v>0.8</v>
      </c>
      <c r="AL3" s="22">
        <f t="shared" ref="AL3:AL115" si="2">IF(ISNUMBER(Q3),Q3,Q$1)</f>
        <v>0.03</v>
      </c>
      <c r="AM3" s="26">
        <f t="shared" ref="AM3:AM115" si="3">IF(ISNUMBER(V3),V3,V$1)</f>
        <v>0.03</v>
      </c>
      <c r="AN3" s="22">
        <f t="shared" ref="AN3:AN115" si="4">IF(ISNUMBER(AA3),AA3,AA$1)</f>
        <v>0.12</v>
      </c>
      <c r="AO3" s="22">
        <f t="shared" ref="AO3:AO115" si="5">IF(ISNUMBER(AF3),AF3,AF$1)</f>
        <v>0.02</v>
      </c>
      <c r="AP3" s="22">
        <f t="shared" ref="AP3:AP115" si="6">AK3+AL3+AM3+AN3+AO3</f>
        <v>1</v>
      </c>
    </row>
    <row r="4">
      <c r="A4" s="27" t="s">
        <v>381</v>
      </c>
      <c r="B4" s="27" t="s">
        <v>36</v>
      </c>
      <c r="C4" s="27" t="s">
        <v>33</v>
      </c>
      <c r="D4" s="27" t="s">
        <v>37</v>
      </c>
      <c r="E4" s="57">
        <v>7741.94</v>
      </c>
      <c r="F4" s="57">
        <v>1744.75</v>
      </c>
      <c r="G4" s="58">
        <v>0.29632151654623806</v>
      </c>
      <c r="H4" s="58"/>
      <c r="I4" s="57">
        <v>1548.388</v>
      </c>
      <c r="J4" s="58">
        <v>0.22536384960487715</v>
      </c>
      <c r="K4" s="57">
        <v>1272.0686018099827</v>
      </c>
      <c r="L4" s="58"/>
      <c r="M4" s="57">
        <v>596.5723214479857</v>
      </c>
      <c r="N4" s="57">
        <v>549.3499999999997</v>
      </c>
      <c r="O4" s="57">
        <v>47.22232144798602</v>
      </c>
      <c r="P4" s="57">
        <v>762.118881447986</v>
      </c>
      <c r="Q4" s="58"/>
      <c r="R4" s="57">
        <v>22.371462054299464</v>
      </c>
      <c r="S4" s="57"/>
      <c r="T4" s="57">
        <v>22.371462054299464</v>
      </c>
      <c r="U4" s="57">
        <v>76.49245805429948</v>
      </c>
      <c r="V4" s="58"/>
      <c r="W4" s="57">
        <v>22.371462054299464</v>
      </c>
      <c r="X4" s="57"/>
      <c r="Y4" s="57">
        <v>22.371462054299464</v>
      </c>
      <c r="Z4" s="57">
        <v>76.49245805429948</v>
      </c>
      <c r="AA4" s="58"/>
      <c r="AB4" s="57">
        <v>89.48584821719786</v>
      </c>
      <c r="AC4" s="57">
        <v>0.0</v>
      </c>
      <c r="AD4" s="57">
        <v>89.48584821719786</v>
      </c>
      <c r="AE4" s="57">
        <v>305.9698322171979</v>
      </c>
      <c r="AF4" s="58"/>
      <c r="AG4" s="57">
        <v>14.914308036199644</v>
      </c>
      <c r="AH4" s="57"/>
      <c r="AI4" s="57">
        <v>14.914308036199644</v>
      </c>
      <c r="AJ4" s="57">
        <v>50.99497203619965</v>
      </c>
      <c r="AK4" s="26">
        <f t="shared" si="1"/>
        <v>0.8</v>
      </c>
      <c r="AL4" s="22">
        <f t="shared" si="2"/>
        <v>0.03</v>
      </c>
      <c r="AM4" s="26">
        <f t="shared" si="3"/>
        <v>0.03</v>
      </c>
      <c r="AN4" s="22">
        <f t="shared" si="4"/>
        <v>0.12</v>
      </c>
      <c r="AO4" s="22">
        <f t="shared" si="5"/>
        <v>0.02</v>
      </c>
      <c r="AP4" s="22">
        <f t="shared" si="6"/>
        <v>1</v>
      </c>
    </row>
    <row r="5">
      <c r="A5" s="27" t="s">
        <v>382</v>
      </c>
      <c r="B5" s="27" t="s">
        <v>112</v>
      </c>
      <c r="C5" s="27" t="s">
        <v>40</v>
      </c>
      <c r="D5" s="27" t="s">
        <v>113</v>
      </c>
      <c r="E5" s="57">
        <v>1402.35</v>
      </c>
      <c r="F5" s="57">
        <v>517.01</v>
      </c>
      <c r="G5" s="58">
        <v>0.368670513063785</v>
      </c>
      <c r="H5" s="58"/>
      <c r="I5" s="57">
        <v>280.46999999999997</v>
      </c>
      <c r="J5" s="58">
        <v>0.368670513063785</v>
      </c>
      <c r="K5" s="57">
        <v>542.1161799949988</v>
      </c>
      <c r="L5" s="58"/>
      <c r="M5" s="57">
        <v>189.22807519599908</v>
      </c>
      <c r="N5" s="57">
        <v>0.0</v>
      </c>
      <c r="O5" s="57">
        <v>189.22807519599908</v>
      </c>
      <c r="P5" s="57">
        <v>433.6929439959991</v>
      </c>
      <c r="Q5" s="58"/>
      <c r="R5" s="57">
        <v>7.096052819849966</v>
      </c>
      <c r="S5" s="57"/>
      <c r="T5" s="57">
        <v>7.096052819849966</v>
      </c>
      <c r="U5" s="57">
        <v>16.263485399849966</v>
      </c>
      <c r="V5" s="58"/>
      <c r="W5" s="57">
        <v>7.096052819849966</v>
      </c>
      <c r="X5" s="57"/>
      <c r="Y5" s="57">
        <v>7.096052819849966</v>
      </c>
      <c r="Z5" s="57">
        <v>16.263485399849966</v>
      </c>
      <c r="AA5" s="58"/>
      <c r="AB5" s="57">
        <v>28.384211279399864</v>
      </c>
      <c r="AC5" s="57">
        <v>0.0</v>
      </c>
      <c r="AD5" s="57">
        <v>28.384211279399864</v>
      </c>
      <c r="AE5" s="57">
        <v>65.05394159939986</v>
      </c>
      <c r="AF5" s="58"/>
      <c r="AG5" s="57">
        <v>4.730701879899978</v>
      </c>
      <c r="AH5" s="57"/>
      <c r="AI5" s="57">
        <v>4.730701879899978</v>
      </c>
      <c r="AJ5" s="57">
        <v>10.842323599899977</v>
      </c>
      <c r="AK5" s="26">
        <f t="shared" si="1"/>
        <v>0.8</v>
      </c>
      <c r="AL5" s="22">
        <f t="shared" si="2"/>
        <v>0.03</v>
      </c>
      <c r="AM5" s="26">
        <f t="shared" si="3"/>
        <v>0.03</v>
      </c>
      <c r="AN5" s="22">
        <f t="shared" si="4"/>
        <v>0.12</v>
      </c>
      <c r="AO5" s="22">
        <f t="shared" si="5"/>
        <v>0.02</v>
      </c>
      <c r="AP5" s="22">
        <f t="shared" si="6"/>
        <v>1</v>
      </c>
    </row>
    <row r="6">
      <c r="A6" s="27" t="s">
        <v>383</v>
      </c>
      <c r="B6" s="27" t="s">
        <v>176</v>
      </c>
      <c r="C6" s="27" t="s">
        <v>40</v>
      </c>
      <c r="D6" s="27" t="s">
        <v>177</v>
      </c>
      <c r="E6" s="57">
        <v>1905.76</v>
      </c>
      <c r="F6" s="57">
        <v>280.39</v>
      </c>
      <c r="G6" s="58">
        <v>0.250243204844786</v>
      </c>
      <c r="H6" s="58"/>
      <c r="I6" s="57">
        <v>381.15200000000004</v>
      </c>
      <c r="J6" s="58">
        <v>0.14712948643323404</v>
      </c>
      <c r="K6" s="57">
        <v>-329.823707935</v>
      </c>
      <c r="L6" s="58"/>
      <c r="M6" s="57">
        <v>76.6011920519995</v>
      </c>
      <c r="N6" s="57">
        <v>196.50999999999934</v>
      </c>
      <c r="O6" s="57">
        <v>-119.90880794799983</v>
      </c>
      <c r="P6" s="57">
        <v>-429.5309663479999</v>
      </c>
      <c r="Q6" s="58"/>
      <c r="R6" s="57">
        <v>2.8725447019499812</v>
      </c>
      <c r="S6" s="57"/>
      <c r="T6" s="57">
        <v>2.8725447019499812</v>
      </c>
      <c r="U6" s="57">
        <v>14.956088761949978</v>
      </c>
      <c r="V6" s="58"/>
      <c r="W6" s="57">
        <v>2.8725447019499812</v>
      </c>
      <c r="X6" s="57"/>
      <c r="Y6" s="57">
        <v>2.8725447019499812</v>
      </c>
      <c r="Z6" s="57">
        <v>14.956088761949978</v>
      </c>
      <c r="AA6" s="58"/>
      <c r="AB6" s="57">
        <v>11.490178807799925</v>
      </c>
      <c r="AC6" s="57">
        <v>0.0</v>
      </c>
      <c r="AD6" s="57">
        <v>11.490178807799925</v>
      </c>
      <c r="AE6" s="57">
        <v>59.82435504779991</v>
      </c>
      <c r="AF6" s="58"/>
      <c r="AG6" s="57">
        <v>1.9150298012999876</v>
      </c>
      <c r="AH6" s="57"/>
      <c r="AI6" s="57">
        <v>1.9150298012999876</v>
      </c>
      <c r="AJ6" s="57">
        <v>9.970725841299986</v>
      </c>
      <c r="AK6" s="26">
        <f t="shared" si="1"/>
        <v>0.8</v>
      </c>
      <c r="AL6" s="22">
        <f t="shared" si="2"/>
        <v>0.03</v>
      </c>
      <c r="AM6" s="26">
        <f t="shared" si="3"/>
        <v>0.03</v>
      </c>
      <c r="AN6" s="22">
        <f t="shared" si="4"/>
        <v>0.12</v>
      </c>
      <c r="AO6" s="22">
        <f t="shared" si="5"/>
        <v>0.02</v>
      </c>
      <c r="AP6" s="22">
        <f t="shared" si="6"/>
        <v>1</v>
      </c>
    </row>
    <row r="7">
      <c r="A7" s="27" t="s">
        <v>384</v>
      </c>
      <c r="B7" s="27" t="s">
        <v>63</v>
      </c>
      <c r="C7" s="27" t="s">
        <v>40</v>
      </c>
      <c r="D7" s="27" t="s">
        <v>64</v>
      </c>
      <c r="E7" s="57">
        <v>2761.85</v>
      </c>
      <c r="F7" s="57">
        <v>779.96</v>
      </c>
      <c r="G7" s="58">
        <v>0.2825235843564994</v>
      </c>
      <c r="H7" s="58"/>
      <c r="I7" s="57">
        <v>552.37</v>
      </c>
      <c r="J7" s="58">
        <v>0.282404099228777</v>
      </c>
      <c r="K7" s="57">
        <v>858.4515664549976</v>
      </c>
      <c r="L7" s="58"/>
      <c r="M7" s="57">
        <v>182.33420916399822</v>
      </c>
      <c r="N7" s="57">
        <v>0.3299999999999988</v>
      </c>
      <c r="O7" s="57">
        <v>182.0042091639982</v>
      </c>
      <c r="P7" s="57">
        <v>686.6952531639981</v>
      </c>
      <c r="Q7" s="58"/>
      <c r="R7" s="57">
        <v>6.8375328436499325</v>
      </c>
      <c r="S7" s="57"/>
      <c r="T7" s="57">
        <v>6.8375328436499325</v>
      </c>
      <c r="U7" s="57">
        <v>25.76344699364993</v>
      </c>
      <c r="V7" s="58"/>
      <c r="W7" s="57">
        <v>6.8375328436499325</v>
      </c>
      <c r="X7" s="57"/>
      <c r="Y7" s="57">
        <v>6.8375328436499325</v>
      </c>
      <c r="Z7" s="57">
        <v>25.76344699364993</v>
      </c>
      <c r="AA7" s="58"/>
      <c r="AB7" s="57">
        <v>27.35013137459973</v>
      </c>
      <c r="AC7" s="57">
        <v>0.0</v>
      </c>
      <c r="AD7" s="57">
        <v>27.35013137459973</v>
      </c>
      <c r="AE7" s="57">
        <v>103.05378797459971</v>
      </c>
      <c r="AF7" s="58"/>
      <c r="AG7" s="57">
        <v>4.558355229099956</v>
      </c>
      <c r="AH7" s="57"/>
      <c r="AI7" s="57">
        <v>4.558355229099956</v>
      </c>
      <c r="AJ7" s="57">
        <v>17.175631329099954</v>
      </c>
      <c r="AK7" s="26">
        <f t="shared" si="1"/>
        <v>0.8</v>
      </c>
      <c r="AL7" s="22">
        <f t="shared" si="2"/>
        <v>0.03</v>
      </c>
      <c r="AM7" s="26">
        <f t="shared" si="3"/>
        <v>0.03</v>
      </c>
      <c r="AN7" s="22">
        <f t="shared" si="4"/>
        <v>0.12</v>
      </c>
      <c r="AO7" s="22">
        <f t="shared" si="5"/>
        <v>0.02</v>
      </c>
      <c r="AP7" s="22">
        <f t="shared" si="6"/>
        <v>1</v>
      </c>
    </row>
    <row r="8">
      <c r="A8" s="27" t="s">
        <v>385</v>
      </c>
      <c r="B8" s="27" t="s">
        <v>39</v>
      </c>
      <c r="C8" s="27" t="s">
        <v>40</v>
      </c>
      <c r="D8" s="27" t="s">
        <v>41</v>
      </c>
      <c r="E8" s="57">
        <v>10257.48</v>
      </c>
      <c r="F8" s="57">
        <v>2062.25</v>
      </c>
      <c r="G8" s="58">
        <v>0.333025134602257</v>
      </c>
      <c r="H8" s="58"/>
      <c r="I8" s="57">
        <v>2051.496</v>
      </c>
      <c r="J8" s="58">
        <v>0.2010482747887373</v>
      </c>
      <c r="K8" s="57">
        <v>903.3985256799773</v>
      </c>
      <c r="L8" s="58"/>
      <c r="M8" s="57">
        <v>1091.6021261439676</v>
      </c>
      <c r="N8" s="57">
        <v>1353.7499999999823</v>
      </c>
      <c r="O8" s="57">
        <v>-262.1478738560147</v>
      </c>
      <c r="P8" s="57">
        <v>320.3028205439854</v>
      </c>
      <c r="Q8" s="58"/>
      <c r="R8" s="57">
        <v>40.935079730398776</v>
      </c>
      <c r="S8" s="57"/>
      <c r="T8" s="57">
        <v>40.935079730398776</v>
      </c>
      <c r="U8" s="57">
        <v>87.46435577039878</v>
      </c>
      <c r="V8" s="58"/>
      <c r="W8" s="57">
        <v>40.935079730398776</v>
      </c>
      <c r="X8" s="57"/>
      <c r="Y8" s="57">
        <v>40.935079730398776</v>
      </c>
      <c r="Z8" s="57">
        <v>87.46435577039878</v>
      </c>
      <c r="AA8" s="58"/>
      <c r="AB8" s="57">
        <v>163.7403189215951</v>
      </c>
      <c r="AC8" s="57">
        <v>0.0</v>
      </c>
      <c r="AD8" s="57">
        <v>163.7403189215951</v>
      </c>
      <c r="AE8" s="57">
        <v>349.85742308159513</v>
      </c>
      <c r="AF8" s="58"/>
      <c r="AG8" s="57">
        <v>27.290053153599185</v>
      </c>
      <c r="AH8" s="57"/>
      <c r="AI8" s="57">
        <v>27.290053153599185</v>
      </c>
      <c r="AJ8" s="57">
        <v>58.30957051359918</v>
      </c>
      <c r="AK8" s="26">
        <f t="shared" si="1"/>
        <v>0.8</v>
      </c>
      <c r="AL8" s="22">
        <f t="shared" si="2"/>
        <v>0.03</v>
      </c>
      <c r="AM8" s="26">
        <f t="shared" si="3"/>
        <v>0.03</v>
      </c>
      <c r="AN8" s="22">
        <f t="shared" si="4"/>
        <v>0.12</v>
      </c>
      <c r="AO8" s="22">
        <f t="shared" si="5"/>
        <v>0.02</v>
      </c>
      <c r="AP8" s="22">
        <f t="shared" si="6"/>
        <v>1</v>
      </c>
    </row>
    <row r="9">
      <c r="A9" s="27" t="s">
        <v>386</v>
      </c>
      <c r="B9" s="27" t="s">
        <v>204</v>
      </c>
      <c r="C9" s="27" t="s">
        <v>33</v>
      </c>
      <c r="D9" s="27" t="s">
        <v>205</v>
      </c>
      <c r="E9" s="57">
        <v>359.92</v>
      </c>
      <c r="F9" s="57">
        <v>-0.31</v>
      </c>
      <c r="G9" s="58">
        <v>0.46235861675927903</v>
      </c>
      <c r="H9" s="58"/>
      <c r="I9" s="57">
        <v>71.98400000000001</v>
      </c>
      <c r="J9" s="58">
        <v>-8.554308068459693E-4</v>
      </c>
      <c r="K9" s="57">
        <v>-23.774670656000016</v>
      </c>
      <c r="L9" s="58"/>
      <c r="M9" s="57">
        <v>75.54249067519977</v>
      </c>
      <c r="N9" s="57">
        <v>166.71999999999971</v>
      </c>
      <c r="O9" s="57">
        <v>-91.17750932479994</v>
      </c>
      <c r="P9" s="57">
        <v>-52.36373652479995</v>
      </c>
      <c r="Q9" s="58"/>
      <c r="R9" s="57">
        <v>2.832843400319991</v>
      </c>
      <c r="S9" s="57"/>
      <c r="T9" s="57">
        <v>2.832843400319991</v>
      </c>
      <c r="U9" s="57">
        <v>4.288359880319991</v>
      </c>
      <c r="V9" s="58"/>
      <c r="W9" s="57">
        <v>2.832843400319991</v>
      </c>
      <c r="X9" s="57"/>
      <c r="Y9" s="57">
        <v>2.832843400319991</v>
      </c>
      <c r="Z9" s="57">
        <v>4.288359880319991</v>
      </c>
      <c r="AA9" s="58"/>
      <c r="AB9" s="57">
        <v>11.331373601279964</v>
      </c>
      <c r="AC9" s="57">
        <v>0.0</v>
      </c>
      <c r="AD9" s="57">
        <v>11.331373601279964</v>
      </c>
      <c r="AE9" s="57">
        <v>17.153439521279964</v>
      </c>
      <c r="AF9" s="58"/>
      <c r="AG9" s="57">
        <v>1.8885622668799942</v>
      </c>
      <c r="AH9" s="57"/>
      <c r="AI9" s="57">
        <v>1.8885622668799942</v>
      </c>
      <c r="AJ9" s="57">
        <v>2.858906586879994</v>
      </c>
      <c r="AK9" s="26">
        <f t="shared" si="1"/>
        <v>0.8</v>
      </c>
      <c r="AL9" s="22">
        <f t="shared" si="2"/>
        <v>0.03</v>
      </c>
      <c r="AM9" s="26">
        <f t="shared" si="3"/>
        <v>0.03</v>
      </c>
      <c r="AN9" s="22">
        <f t="shared" si="4"/>
        <v>0.12</v>
      </c>
      <c r="AO9" s="22">
        <f t="shared" si="5"/>
        <v>0.02</v>
      </c>
      <c r="AP9" s="22">
        <f t="shared" si="6"/>
        <v>1</v>
      </c>
    </row>
    <row r="10">
      <c r="A10" s="27" t="s">
        <v>387</v>
      </c>
      <c r="B10" s="27" t="s">
        <v>43</v>
      </c>
      <c r="C10" s="27" t="s">
        <v>44</v>
      </c>
      <c r="D10" s="27" t="s">
        <v>388</v>
      </c>
      <c r="E10" s="57">
        <v>1151.64</v>
      </c>
      <c r="F10" s="57">
        <v>-536.09</v>
      </c>
      <c r="G10" s="58">
        <v>-0.16765655934146162</v>
      </c>
      <c r="H10" s="58"/>
      <c r="I10" s="57">
        <v>230.32800000000003</v>
      </c>
      <c r="J10" s="58">
        <v>-0.4655013719565149</v>
      </c>
      <c r="K10" s="57">
        <v>13.088577999998996</v>
      </c>
      <c r="L10" s="58"/>
      <c r="M10" s="57">
        <v>-338.72640000000075</v>
      </c>
      <c r="N10" s="57">
        <v>343.01</v>
      </c>
      <c r="O10" s="57">
        <v>-681.7364000000007</v>
      </c>
      <c r="P10" s="57">
        <v>-369.9671376000008</v>
      </c>
      <c r="Q10" s="58"/>
      <c r="R10" s="57">
        <v>-12.702240000000026</v>
      </c>
      <c r="S10" s="57"/>
      <c r="T10" s="57">
        <v>-12.702240000000026</v>
      </c>
      <c r="U10" s="57">
        <v>57.45835733999997</v>
      </c>
      <c r="V10" s="58"/>
      <c r="W10" s="57">
        <v>-12.702240000000026</v>
      </c>
      <c r="X10" s="57"/>
      <c r="Y10" s="57">
        <v>-12.702240000000026</v>
      </c>
      <c r="Z10" s="57">
        <v>57.45835733999997</v>
      </c>
      <c r="AA10" s="58"/>
      <c r="AB10" s="57">
        <v>-50.808960000000106</v>
      </c>
      <c r="AC10" s="57">
        <v>0.0</v>
      </c>
      <c r="AD10" s="57">
        <v>-50.808960000000106</v>
      </c>
      <c r="AE10" s="57">
        <v>229.83342935999988</v>
      </c>
      <c r="AF10" s="58"/>
      <c r="AG10" s="57">
        <v>-8.468160000000019</v>
      </c>
      <c r="AH10" s="57"/>
      <c r="AI10" s="57">
        <v>-8.468160000000019</v>
      </c>
      <c r="AJ10" s="57">
        <v>38.30557155999998</v>
      </c>
      <c r="AK10" s="26">
        <f t="shared" si="1"/>
        <v>0.8</v>
      </c>
      <c r="AL10" s="22">
        <f t="shared" si="2"/>
        <v>0.03</v>
      </c>
      <c r="AM10" s="26">
        <f t="shared" si="3"/>
        <v>0.03</v>
      </c>
      <c r="AN10" s="22">
        <f t="shared" si="4"/>
        <v>0.12</v>
      </c>
      <c r="AO10" s="22">
        <f t="shared" si="5"/>
        <v>0.02</v>
      </c>
      <c r="AP10" s="22">
        <f t="shared" si="6"/>
        <v>1</v>
      </c>
    </row>
    <row r="11">
      <c r="A11" s="27" t="s">
        <v>389</v>
      </c>
      <c r="B11" s="27" t="s">
        <v>258</v>
      </c>
      <c r="C11" s="27" t="s">
        <v>161</v>
      </c>
      <c r="D11" s="27" t="s">
        <v>259</v>
      </c>
      <c r="E11" s="57">
        <v>199.95</v>
      </c>
      <c r="F11" s="57">
        <v>74.62</v>
      </c>
      <c r="G11" s="58">
        <v>0.3799001382295567</v>
      </c>
      <c r="H11" s="58"/>
      <c r="I11" s="57">
        <v>39.99</v>
      </c>
      <c r="J11" s="58">
        <v>0.373198462810702</v>
      </c>
      <c r="K11" s="57">
        <v>84.80703263899987</v>
      </c>
      <c r="L11" s="58"/>
      <c r="M11" s="57">
        <v>28.77682611119989</v>
      </c>
      <c r="N11" s="57">
        <v>1.3399999999999992</v>
      </c>
      <c r="O11" s="57">
        <v>27.436826111199892</v>
      </c>
      <c r="P11" s="57">
        <v>67.57762611119989</v>
      </c>
      <c r="Q11" s="58"/>
      <c r="R11" s="57">
        <v>1.0791309791699957</v>
      </c>
      <c r="S11" s="57"/>
      <c r="T11" s="57">
        <v>1.0791309791699957</v>
      </c>
      <c r="U11" s="57">
        <v>2.584410979169996</v>
      </c>
      <c r="V11" s="58"/>
      <c r="W11" s="57">
        <v>1.0791309791699957</v>
      </c>
      <c r="X11" s="57"/>
      <c r="Y11" s="57">
        <v>1.0791309791699957</v>
      </c>
      <c r="Z11" s="57">
        <v>2.584410979169996</v>
      </c>
      <c r="AA11" s="58"/>
      <c r="AB11" s="57">
        <v>4.316523916679983</v>
      </c>
      <c r="AC11" s="57">
        <v>0.0</v>
      </c>
      <c r="AD11" s="57">
        <v>4.316523916679983</v>
      </c>
      <c r="AE11" s="57">
        <v>10.337643916679983</v>
      </c>
      <c r="AF11" s="58"/>
      <c r="AG11" s="57">
        <v>0.7194206527799971</v>
      </c>
      <c r="AH11" s="57"/>
      <c r="AI11" s="57">
        <v>0.7194206527799971</v>
      </c>
      <c r="AJ11" s="57">
        <v>1.722940652779997</v>
      </c>
      <c r="AK11" s="26">
        <f t="shared" si="1"/>
        <v>0.8</v>
      </c>
      <c r="AL11" s="22">
        <f t="shared" si="2"/>
        <v>0.03</v>
      </c>
      <c r="AM11" s="26">
        <f t="shared" si="3"/>
        <v>0.03</v>
      </c>
      <c r="AN11" s="22">
        <f t="shared" si="4"/>
        <v>0.12</v>
      </c>
      <c r="AO11" s="22">
        <f t="shared" si="5"/>
        <v>0.02</v>
      </c>
      <c r="AP11" s="22">
        <f t="shared" si="6"/>
        <v>1</v>
      </c>
    </row>
    <row r="12">
      <c r="A12" s="27" t="s">
        <v>390</v>
      </c>
      <c r="B12" s="27" t="s">
        <v>81</v>
      </c>
      <c r="C12" s="27" t="s">
        <v>40</v>
      </c>
      <c r="D12" s="27" t="s">
        <v>82</v>
      </c>
      <c r="E12" s="57">
        <v>1375.29</v>
      </c>
      <c r="F12" s="57">
        <v>-210.47</v>
      </c>
      <c r="G12" s="58">
        <v>0.07715400333384201</v>
      </c>
      <c r="H12" s="58"/>
      <c r="I12" s="57">
        <v>275.058</v>
      </c>
      <c r="J12" s="58">
        <v>-0.153037447196591</v>
      </c>
      <c r="K12" s="57">
        <v>-551.0095827549994</v>
      </c>
      <c r="L12" s="58"/>
      <c r="M12" s="57">
        <v>-135.15909660400035</v>
      </c>
      <c r="N12" s="57">
        <v>316.5799999999992</v>
      </c>
      <c r="O12" s="57">
        <v>-451.73909660399954</v>
      </c>
      <c r="P12" s="57">
        <v>-636.2656662039994</v>
      </c>
      <c r="Q12" s="58"/>
      <c r="R12" s="57">
        <v>-5.068466122650013</v>
      </c>
      <c r="S12" s="57"/>
      <c r="T12" s="57">
        <v>-5.068466122650013</v>
      </c>
      <c r="U12" s="57">
        <v>12.788412517349986</v>
      </c>
      <c r="V12" s="58"/>
      <c r="W12" s="57">
        <v>-5.068466122650013</v>
      </c>
      <c r="X12" s="57"/>
      <c r="Y12" s="57">
        <v>-5.068466122650013</v>
      </c>
      <c r="Z12" s="57">
        <v>12.788412517349986</v>
      </c>
      <c r="AA12" s="58"/>
      <c r="AB12" s="57">
        <v>-20.27386449060005</v>
      </c>
      <c r="AC12" s="57">
        <v>0.0</v>
      </c>
      <c r="AD12" s="57">
        <v>-20.27386449060005</v>
      </c>
      <c r="AE12" s="57">
        <v>51.153650069399944</v>
      </c>
      <c r="AF12" s="58"/>
      <c r="AG12" s="57">
        <v>-3.378977415100009</v>
      </c>
      <c r="AH12" s="57"/>
      <c r="AI12" s="57">
        <v>-3.378977415100009</v>
      </c>
      <c r="AJ12" s="57">
        <v>8.525608344899993</v>
      </c>
      <c r="AK12" s="26">
        <f t="shared" si="1"/>
        <v>0.8</v>
      </c>
      <c r="AL12" s="22">
        <f t="shared" si="2"/>
        <v>0.03</v>
      </c>
      <c r="AM12" s="26">
        <f t="shared" si="3"/>
        <v>0.03</v>
      </c>
      <c r="AN12" s="22">
        <f t="shared" si="4"/>
        <v>0.12</v>
      </c>
      <c r="AO12" s="22">
        <f t="shared" si="5"/>
        <v>0.02</v>
      </c>
      <c r="AP12" s="22">
        <f t="shared" si="6"/>
        <v>1</v>
      </c>
    </row>
    <row r="13">
      <c r="A13" s="27" t="s">
        <v>391</v>
      </c>
      <c r="B13" s="27" t="s">
        <v>93</v>
      </c>
      <c r="C13" s="27" t="s">
        <v>40</v>
      </c>
      <c r="D13" s="27" t="s">
        <v>94</v>
      </c>
      <c r="E13" s="57">
        <v>1295.73</v>
      </c>
      <c r="F13" s="57">
        <v>282.84</v>
      </c>
      <c r="G13" s="58">
        <v>0.2346879504503252</v>
      </c>
      <c r="H13" s="58"/>
      <c r="I13" s="57">
        <v>259.146</v>
      </c>
      <c r="J13" s="58">
        <v>0.218287928840885</v>
      </c>
      <c r="K13" s="57">
        <v>462.64108803699986</v>
      </c>
      <c r="L13" s="58"/>
      <c r="M13" s="57">
        <v>35.95697442959989</v>
      </c>
      <c r="N13" s="57">
        <v>21.24999999999995</v>
      </c>
      <c r="O13" s="57">
        <v>14.706974429599939</v>
      </c>
      <c r="P13" s="57">
        <v>362.4248704295999</v>
      </c>
      <c r="Q13" s="58"/>
      <c r="R13" s="57">
        <v>1.3483865411099956</v>
      </c>
      <c r="S13" s="57"/>
      <c r="T13" s="57">
        <v>1.3483865411099956</v>
      </c>
      <c r="U13" s="57">
        <v>15.032432641109992</v>
      </c>
      <c r="V13" s="58"/>
      <c r="W13" s="57">
        <v>1.3483865411099956</v>
      </c>
      <c r="X13" s="57"/>
      <c r="Y13" s="57">
        <v>1.3483865411099956</v>
      </c>
      <c r="Z13" s="57">
        <v>15.032432641109992</v>
      </c>
      <c r="AA13" s="58"/>
      <c r="AB13" s="57">
        <v>5.393546164439982</v>
      </c>
      <c r="AC13" s="57">
        <v>0.0</v>
      </c>
      <c r="AD13" s="57">
        <v>5.393546164439982</v>
      </c>
      <c r="AE13" s="57">
        <v>60.12973056443997</v>
      </c>
      <c r="AF13" s="58"/>
      <c r="AG13" s="57">
        <v>0.8989243607399972</v>
      </c>
      <c r="AH13" s="57"/>
      <c r="AI13" s="57">
        <v>0.8989243607399972</v>
      </c>
      <c r="AJ13" s="57">
        <v>10.021621760739995</v>
      </c>
      <c r="AK13" s="26">
        <f t="shared" si="1"/>
        <v>0.8</v>
      </c>
      <c r="AL13" s="22">
        <f t="shared" si="2"/>
        <v>0.03</v>
      </c>
      <c r="AM13" s="26">
        <f t="shared" si="3"/>
        <v>0.03</v>
      </c>
      <c r="AN13" s="22">
        <f t="shared" si="4"/>
        <v>0.12</v>
      </c>
      <c r="AO13" s="22">
        <f t="shared" si="5"/>
        <v>0.02</v>
      </c>
      <c r="AP13" s="22">
        <f t="shared" si="6"/>
        <v>1</v>
      </c>
    </row>
    <row r="14">
      <c r="A14" s="27" t="s">
        <v>392</v>
      </c>
      <c r="B14" s="27" t="s">
        <v>50</v>
      </c>
      <c r="C14" s="27" t="s">
        <v>33</v>
      </c>
      <c r="D14" s="27" t="s">
        <v>51</v>
      </c>
      <c r="E14" s="57">
        <v>4560.13</v>
      </c>
      <c r="F14" s="57">
        <v>1205.16</v>
      </c>
      <c r="G14" s="58">
        <v>0.2646509303234762</v>
      </c>
      <c r="H14" s="58"/>
      <c r="I14" s="57">
        <v>912.0260000000001</v>
      </c>
      <c r="J14" s="58">
        <v>0.264282519773777</v>
      </c>
      <c r="K14" s="57">
        <v>1093.1511868959933</v>
      </c>
      <c r="L14" s="58"/>
      <c r="M14" s="57">
        <v>235.8533175167948</v>
      </c>
      <c r="N14" s="57">
        <v>1.6799999999999962</v>
      </c>
      <c r="O14" s="57">
        <v>234.17331751679478</v>
      </c>
      <c r="P14" s="57">
        <v>871.3769495167949</v>
      </c>
      <c r="Q14" s="58"/>
      <c r="R14" s="57">
        <v>8.844499406879804</v>
      </c>
      <c r="S14" s="57"/>
      <c r="T14" s="57">
        <v>8.844499406879804</v>
      </c>
      <c r="U14" s="57">
        <v>33.2661356068798</v>
      </c>
      <c r="V14" s="58"/>
      <c r="W14" s="57">
        <v>8.844499406879804</v>
      </c>
      <c r="X14" s="57"/>
      <c r="Y14" s="57">
        <v>8.844499406879804</v>
      </c>
      <c r="Z14" s="57">
        <v>33.2661356068798</v>
      </c>
      <c r="AA14" s="58"/>
      <c r="AB14" s="57">
        <v>35.377997627519214</v>
      </c>
      <c r="AC14" s="57">
        <v>0.0</v>
      </c>
      <c r="AD14" s="57">
        <v>35.377997627519214</v>
      </c>
      <c r="AE14" s="57">
        <v>133.0645424275192</v>
      </c>
      <c r="AF14" s="58"/>
      <c r="AG14" s="57">
        <v>5.896332937919869</v>
      </c>
      <c r="AH14" s="57"/>
      <c r="AI14" s="57">
        <v>5.896332937919869</v>
      </c>
      <c r="AJ14" s="57">
        <v>22.177423737919867</v>
      </c>
      <c r="AK14" s="26">
        <f t="shared" si="1"/>
        <v>0.8</v>
      </c>
      <c r="AL14" s="22">
        <f t="shared" si="2"/>
        <v>0.03</v>
      </c>
      <c r="AM14" s="26">
        <f t="shared" si="3"/>
        <v>0.03</v>
      </c>
      <c r="AN14" s="22">
        <f t="shared" si="4"/>
        <v>0.12</v>
      </c>
      <c r="AO14" s="22">
        <f t="shared" si="5"/>
        <v>0.02</v>
      </c>
      <c r="AP14" s="22">
        <f t="shared" si="6"/>
        <v>1</v>
      </c>
    </row>
    <row r="15">
      <c r="A15" s="27" t="s">
        <v>393</v>
      </c>
      <c r="B15" s="27" t="s">
        <v>75</v>
      </c>
      <c r="C15" s="27" t="s">
        <v>44</v>
      </c>
      <c r="D15" s="27" t="s">
        <v>394</v>
      </c>
      <c r="E15" s="57">
        <v>895.72</v>
      </c>
      <c r="F15" s="57">
        <v>250.70235000000008</v>
      </c>
      <c r="G15" s="58">
        <v>0.28813954137453673</v>
      </c>
      <c r="H15" s="58"/>
      <c r="I15" s="57">
        <v>179.144</v>
      </c>
      <c r="J15" s="58">
        <v>0.27988919528424067</v>
      </c>
      <c r="K15" s="57">
        <v>806.0935360000001</v>
      </c>
      <c r="L15" s="58"/>
      <c r="M15" s="57">
        <v>63.158680000000025</v>
      </c>
      <c r="N15" s="57">
        <v>7.389999999999981</v>
      </c>
      <c r="O15" s="57">
        <v>55.768680000000046</v>
      </c>
      <c r="P15" s="57">
        <v>643.3968288</v>
      </c>
      <c r="Q15" s="58"/>
      <c r="R15" s="57">
        <v>2.368450500000001</v>
      </c>
      <c r="S15" s="57"/>
      <c r="T15" s="57">
        <v>2.368450500000001</v>
      </c>
      <c r="U15" s="57">
        <v>24.40450608</v>
      </c>
      <c r="V15" s="58"/>
      <c r="W15" s="57">
        <v>2.368450500000001</v>
      </c>
      <c r="X15" s="57"/>
      <c r="Y15" s="57">
        <v>2.368450500000001</v>
      </c>
      <c r="Z15" s="57">
        <v>24.40450608</v>
      </c>
      <c r="AA15" s="58"/>
      <c r="AB15" s="57">
        <v>9.473802000000004</v>
      </c>
      <c r="AC15" s="57">
        <v>0.0</v>
      </c>
      <c r="AD15" s="57">
        <v>9.473802000000004</v>
      </c>
      <c r="AE15" s="57">
        <v>97.61802432</v>
      </c>
      <c r="AF15" s="58"/>
      <c r="AG15" s="57">
        <v>1.5789670000000007</v>
      </c>
      <c r="AH15" s="57"/>
      <c r="AI15" s="57">
        <v>1.5789670000000007</v>
      </c>
      <c r="AJ15" s="57">
        <v>16.26967072</v>
      </c>
      <c r="AK15" s="26">
        <f t="shared" si="1"/>
        <v>0.8</v>
      </c>
      <c r="AL15" s="22">
        <f t="shared" si="2"/>
        <v>0.03</v>
      </c>
      <c r="AM15" s="26">
        <f t="shared" si="3"/>
        <v>0.03</v>
      </c>
      <c r="AN15" s="22">
        <f t="shared" si="4"/>
        <v>0.12</v>
      </c>
      <c r="AO15" s="22">
        <f t="shared" si="5"/>
        <v>0.02</v>
      </c>
      <c r="AP15" s="22">
        <f t="shared" si="6"/>
        <v>1</v>
      </c>
    </row>
    <row r="16">
      <c r="A16" s="27" t="s">
        <v>395</v>
      </c>
      <c r="B16" s="27" t="s">
        <v>136</v>
      </c>
      <c r="C16" s="27" t="s">
        <v>44</v>
      </c>
      <c r="D16" s="27" t="s">
        <v>396</v>
      </c>
      <c r="E16" s="57">
        <v>2065.0</v>
      </c>
      <c r="F16" s="57">
        <v>162.2250000000003</v>
      </c>
      <c r="G16" s="58">
        <v>0.3823510895883774</v>
      </c>
      <c r="H16" s="58"/>
      <c r="I16" s="57">
        <v>413.0</v>
      </c>
      <c r="J16" s="58">
        <v>0.07855932203389793</v>
      </c>
      <c r="K16" s="57">
        <v>45.61139799999921</v>
      </c>
      <c r="L16" s="58"/>
      <c r="M16" s="57">
        <v>301.2439999999994</v>
      </c>
      <c r="N16" s="57">
        <v>627.33</v>
      </c>
      <c r="O16" s="57">
        <v>-326.08600000000064</v>
      </c>
      <c r="P16" s="57">
        <v>-92.33088160000062</v>
      </c>
      <c r="Q16" s="58"/>
      <c r="R16" s="57">
        <v>11.296649999999977</v>
      </c>
      <c r="S16" s="57"/>
      <c r="T16" s="57">
        <v>11.296649999999977</v>
      </c>
      <c r="U16" s="57">
        <v>20.691341939999976</v>
      </c>
      <c r="V16" s="58"/>
      <c r="W16" s="57">
        <v>11.296649999999977</v>
      </c>
      <c r="X16" s="57"/>
      <c r="Y16" s="57">
        <v>11.296649999999977</v>
      </c>
      <c r="Z16" s="57">
        <v>20.691341939999976</v>
      </c>
      <c r="AA16" s="58"/>
      <c r="AB16" s="57">
        <v>45.186599999999906</v>
      </c>
      <c r="AC16" s="57">
        <v>0.0</v>
      </c>
      <c r="AD16" s="57">
        <v>45.186599999999906</v>
      </c>
      <c r="AE16" s="57">
        <v>82.7653677599999</v>
      </c>
      <c r="AF16" s="58"/>
      <c r="AG16" s="57">
        <v>7.531099999999986</v>
      </c>
      <c r="AH16" s="57"/>
      <c r="AI16" s="57">
        <v>7.531099999999986</v>
      </c>
      <c r="AJ16" s="57">
        <v>13.794227959999986</v>
      </c>
      <c r="AK16" s="26">
        <f t="shared" si="1"/>
        <v>0.8</v>
      </c>
      <c r="AL16" s="22">
        <f t="shared" si="2"/>
        <v>0.03</v>
      </c>
      <c r="AM16" s="26">
        <f t="shared" si="3"/>
        <v>0.03</v>
      </c>
      <c r="AN16" s="22">
        <f t="shared" si="4"/>
        <v>0.12</v>
      </c>
      <c r="AO16" s="22">
        <f t="shared" si="5"/>
        <v>0.02</v>
      </c>
      <c r="AP16" s="22">
        <f t="shared" si="6"/>
        <v>1</v>
      </c>
    </row>
    <row r="17">
      <c r="A17" s="27" t="s">
        <v>397</v>
      </c>
      <c r="B17" s="27" t="s">
        <v>157</v>
      </c>
      <c r="C17" s="27" t="s">
        <v>54</v>
      </c>
      <c r="D17" s="27" t="s">
        <v>158</v>
      </c>
      <c r="E17" s="57">
        <v>426.17</v>
      </c>
      <c r="F17" s="57">
        <v>106.48</v>
      </c>
      <c r="G17" s="58">
        <v>0.2967387614426162</v>
      </c>
      <c r="H17" s="58"/>
      <c r="I17" s="57">
        <v>85.23400000000001</v>
      </c>
      <c r="J17" s="58">
        <v>0.249856062050355</v>
      </c>
      <c r="K17" s="57">
        <v>211.35215696399973</v>
      </c>
      <c r="L17" s="58"/>
      <c r="M17" s="57">
        <v>32.98172637119979</v>
      </c>
      <c r="N17" s="57">
        <v>19.979999999999958</v>
      </c>
      <c r="O17" s="57">
        <v>13.001726371199833</v>
      </c>
      <c r="P17" s="57">
        <v>161.1837255711998</v>
      </c>
      <c r="Q17" s="58"/>
      <c r="R17" s="57">
        <v>1.236814738919992</v>
      </c>
      <c r="S17" s="57"/>
      <c r="T17" s="57">
        <v>1.236814738919992</v>
      </c>
      <c r="U17" s="57">
        <v>7.52526470891999</v>
      </c>
      <c r="V17" s="58"/>
      <c r="W17" s="57">
        <v>1.236814738919992</v>
      </c>
      <c r="X17" s="57"/>
      <c r="Y17" s="57">
        <v>1.236814738919992</v>
      </c>
      <c r="Z17" s="57">
        <v>7.52526470891999</v>
      </c>
      <c r="AA17" s="58"/>
      <c r="AB17" s="57">
        <v>4.947258955679968</v>
      </c>
      <c r="AC17" s="57">
        <v>0.0</v>
      </c>
      <c r="AD17" s="57">
        <v>4.947258955679968</v>
      </c>
      <c r="AE17" s="57">
        <v>30.10105883567996</v>
      </c>
      <c r="AF17" s="58"/>
      <c r="AG17" s="57">
        <v>0.8245431592799948</v>
      </c>
      <c r="AH17" s="57"/>
      <c r="AI17" s="57">
        <v>0.8245431592799948</v>
      </c>
      <c r="AJ17" s="57">
        <v>5.016843139279994</v>
      </c>
      <c r="AK17" s="26">
        <f t="shared" si="1"/>
        <v>0.8</v>
      </c>
      <c r="AL17" s="22">
        <f t="shared" si="2"/>
        <v>0.03</v>
      </c>
      <c r="AM17" s="26">
        <f t="shared" si="3"/>
        <v>0.03</v>
      </c>
      <c r="AN17" s="22">
        <f t="shared" si="4"/>
        <v>0.12</v>
      </c>
      <c r="AO17" s="22">
        <f t="shared" si="5"/>
        <v>0.02</v>
      </c>
      <c r="AP17" s="22">
        <f t="shared" si="6"/>
        <v>1</v>
      </c>
    </row>
    <row r="18">
      <c r="A18" s="27" t="s">
        <v>398</v>
      </c>
      <c r="B18" s="27" t="s">
        <v>273</v>
      </c>
      <c r="C18" s="27" t="s">
        <v>180</v>
      </c>
      <c r="D18" s="27" t="s">
        <v>274</v>
      </c>
      <c r="E18" s="57">
        <v>597.74</v>
      </c>
      <c r="F18" s="57">
        <v>106.05</v>
      </c>
      <c r="G18" s="58">
        <v>0.23616856489443477</v>
      </c>
      <c r="H18" s="58"/>
      <c r="I18" s="57">
        <v>119.548</v>
      </c>
      <c r="J18" s="58">
        <v>0.17741392240773496</v>
      </c>
      <c r="K18" s="57">
        <v>-40.5644300200005</v>
      </c>
      <c r="L18" s="58"/>
      <c r="M18" s="57">
        <v>17.29551838399955</v>
      </c>
      <c r="N18" s="57">
        <v>35.11999999999994</v>
      </c>
      <c r="O18" s="57">
        <v>-17.82448161600039</v>
      </c>
      <c r="P18" s="57">
        <v>-56.347544016000384</v>
      </c>
      <c r="Q18" s="58"/>
      <c r="R18" s="57">
        <v>0.648581939399983</v>
      </c>
      <c r="S18" s="57"/>
      <c r="T18" s="57">
        <v>0.648581939399983</v>
      </c>
      <c r="U18" s="57">
        <v>2.367467099399983</v>
      </c>
      <c r="V18" s="58"/>
      <c r="W18" s="57">
        <v>0.648581939399983</v>
      </c>
      <c r="X18" s="57"/>
      <c r="Y18" s="57">
        <v>0.648581939399983</v>
      </c>
      <c r="Z18" s="57">
        <v>2.367467099399983</v>
      </c>
      <c r="AA18" s="58"/>
      <c r="AB18" s="57">
        <v>2.594327757599932</v>
      </c>
      <c r="AC18" s="57">
        <v>0.0</v>
      </c>
      <c r="AD18" s="57">
        <v>2.594327757599932</v>
      </c>
      <c r="AE18" s="57">
        <v>9.469868397599932</v>
      </c>
      <c r="AF18" s="58"/>
      <c r="AG18" s="57">
        <v>0.4323879595999887</v>
      </c>
      <c r="AH18" s="57"/>
      <c r="AI18" s="57">
        <v>0.4323879595999887</v>
      </c>
      <c r="AJ18" s="57">
        <v>1.5783113995999887</v>
      </c>
      <c r="AK18" s="26">
        <f t="shared" si="1"/>
        <v>0.8</v>
      </c>
      <c r="AL18" s="22">
        <f t="shared" si="2"/>
        <v>0.03</v>
      </c>
      <c r="AM18" s="26">
        <f t="shared" si="3"/>
        <v>0.03</v>
      </c>
      <c r="AN18" s="22">
        <f t="shared" si="4"/>
        <v>0.12</v>
      </c>
      <c r="AO18" s="22">
        <f t="shared" si="5"/>
        <v>0.02</v>
      </c>
      <c r="AP18" s="22">
        <f t="shared" si="6"/>
        <v>1</v>
      </c>
    </row>
    <row r="19">
      <c r="A19" s="27" t="s">
        <v>399</v>
      </c>
      <c r="B19" s="27" t="s">
        <v>321</v>
      </c>
      <c r="C19" s="27" t="s">
        <v>180</v>
      </c>
      <c r="D19" s="27" t="s">
        <v>322</v>
      </c>
      <c r="E19" s="57">
        <v>59.98</v>
      </c>
      <c r="F19" s="57">
        <v>-14.95</v>
      </c>
      <c r="G19" s="58">
        <v>-0.141867791497166</v>
      </c>
      <c r="H19" s="58"/>
      <c r="I19" s="57">
        <v>11.996</v>
      </c>
      <c r="J19" s="58">
        <v>-0.24923691453817898</v>
      </c>
      <c r="K19" s="57">
        <v>-21.52303813399998</v>
      </c>
      <c r="L19" s="58"/>
      <c r="M19" s="57">
        <v>-16.404184107200013</v>
      </c>
      <c r="N19" s="57">
        <v>6.4399999999999595</v>
      </c>
      <c r="O19" s="57">
        <v>-22.844184107199972</v>
      </c>
      <c r="P19" s="57">
        <v>-18.506430507199973</v>
      </c>
      <c r="Q19" s="58"/>
      <c r="R19" s="57">
        <v>-0.6151569040200005</v>
      </c>
      <c r="S19" s="57"/>
      <c r="T19" s="57">
        <v>-0.6151569040200005</v>
      </c>
      <c r="U19" s="57">
        <v>-0.45249114402000046</v>
      </c>
      <c r="V19" s="58"/>
      <c r="W19" s="57">
        <v>-0.6151569040200005</v>
      </c>
      <c r="X19" s="57"/>
      <c r="Y19" s="57">
        <v>-0.6151569040200005</v>
      </c>
      <c r="Z19" s="57">
        <v>-0.45249114402000046</v>
      </c>
      <c r="AA19" s="58"/>
      <c r="AB19" s="57">
        <v>-2.460627616080002</v>
      </c>
      <c r="AC19" s="57">
        <v>0.0</v>
      </c>
      <c r="AD19" s="57">
        <v>-2.460627616080002</v>
      </c>
      <c r="AE19" s="57">
        <v>-1.8099645760800018</v>
      </c>
      <c r="AF19" s="58"/>
      <c r="AG19" s="57">
        <v>-0.4101046026800003</v>
      </c>
      <c r="AH19" s="57"/>
      <c r="AI19" s="57">
        <v>-0.4101046026800003</v>
      </c>
      <c r="AJ19" s="57">
        <v>-0.30166076268000036</v>
      </c>
      <c r="AK19" s="26">
        <f t="shared" si="1"/>
        <v>0.8</v>
      </c>
      <c r="AL19" s="22">
        <f t="shared" si="2"/>
        <v>0.03</v>
      </c>
      <c r="AM19" s="26">
        <f t="shared" si="3"/>
        <v>0.03</v>
      </c>
      <c r="AN19" s="22">
        <f t="shared" si="4"/>
        <v>0.12</v>
      </c>
      <c r="AO19" s="22">
        <f t="shared" si="5"/>
        <v>0.02</v>
      </c>
      <c r="AP19" s="22">
        <f t="shared" si="6"/>
        <v>1</v>
      </c>
    </row>
    <row r="20">
      <c r="A20" s="27" t="s">
        <v>400</v>
      </c>
      <c r="B20" s="27" t="s">
        <v>167</v>
      </c>
      <c r="C20" s="27" t="s">
        <v>40</v>
      </c>
      <c r="D20" s="27" t="s">
        <v>168</v>
      </c>
      <c r="E20" s="57">
        <v>1529.64</v>
      </c>
      <c r="F20" s="57">
        <v>119.73</v>
      </c>
      <c r="G20" s="58">
        <v>0.1812537752170439</v>
      </c>
      <c r="H20" s="58"/>
      <c r="I20" s="57">
        <v>305.92800000000005</v>
      </c>
      <c r="J20" s="58">
        <v>0.0782752966207739</v>
      </c>
      <c r="K20" s="57">
        <v>-499.3972632769996</v>
      </c>
      <c r="L20" s="58"/>
      <c r="M20" s="57">
        <v>-22.939980221600806</v>
      </c>
      <c r="N20" s="57">
        <v>157.51999999999845</v>
      </c>
      <c r="O20" s="57">
        <v>-180.45998022159927</v>
      </c>
      <c r="P20" s="57">
        <v>-584.3978106215993</v>
      </c>
      <c r="Q20" s="58"/>
      <c r="R20" s="57">
        <v>-0.8602492583100302</v>
      </c>
      <c r="S20" s="57"/>
      <c r="T20" s="57">
        <v>-0.8602492583100302</v>
      </c>
      <c r="U20" s="57">
        <v>12.75008210168997</v>
      </c>
      <c r="V20" s="58"/>
      <c r="W20" s="57">
        <v>-0.8602492583100302</v>
      </c>
      <c r="X20" s="57"/>
      <c r="Y20" s="57">
        <v>-0.8602492583100302</v>
      </c>
      <c r="Z20" s="57">
        <v>12.75008210168997</v>
      </c>
      <c r="AA20" s="58"/>
      <c r="AB20" s="57">
        <v>-3.4409970332401207</v>
      </c>
      <c r="AC20" s="57">
        <v>0.0</v>
      </c>
      <c r="AD20" s="57">
        <v>-3.4409970332401207</v>
      </c>
      <c r="AE20" s="57">
        <v>51.00032840675988</v>
      </c>
      <c r="AF20" s="58"/>
      <c r="AG20" s="57">
        <v>-0.5734995055400202</v>
      </c>
      <c r="AH20" s="57"/>
      <c r="AI20" s="57">
        <v>-0.5734995055400202</v>
      </c>
      <c r="AJ20" s="57">
        <v>8.50005473445998</v>
      </c>
      <c r="AK20" s="26">
        <f t="shared" si="1"/>
        <v>0.8</v>
      </c>
      <c r="AL20" s="22">
        <f t="shared" si="2"/>
        <v>0.03</v>
      </c>
      <c r="AM20" s="26">
        <f t="shared" si="3"/>
        <v>0.03</v>
      </c>
      <c r="AN20" s="22">
        <f t="shared" si="4"/>
        <v>0.12</v>
      </c>
      <c r="AO20" s="22">
        <f t="shared" si="5"/>
        <v>0.02</v>
      </c>
      <c r="AP20" s="22">
        <f t="shared" si="6"/>
        <v>1</v>
      </c>
    </row>
    <row r="21">
      <c r="A21" s="27" t="s">
        <v>401</v>
      </c>
      <c r="B21" s="27" t="s">
        <v>228</v>
      </c>
      <c r="C21" s="27" t="s">
        <v>180</v>
      </c>
      <c r="D21" s="27" t="s">
        <v>229</v>
      </c>
      <c r="E21" s="57">
        <v>189.95</v>
      </c>
      <c r="F21" s="57">
        <v>43.74</v>
      </c>
      <c r="G21" s="58">
        <v>0.403997202658593</v>
      </c>
      <c r="H21" s="58"/>
      <c r="I21" s="57">
        <v>37.99</v>
      </c>
      <c r="J21" s="58">
        <v>0.230267273729928</v>
      </c>
      <c r="K21" s="57">
        <v>39.07029764499982</v>
      </c>
      <c r="L21" s="58"/>
      <c r="M21" s="57">
        <v>30.999414915999793</v>
      </c>
      <c r="N21" s="57">
        <v>32.999999999999915</v>
      </c>
      <c r="O21" s="57">
        <v>-2.0005850840001216</v>
      </c>
      <c r="P21" s="57">
        <v>24.656238115999876</v>
      </c>
      <c r="Q21" s="58"/>
      <c r="R21" s="57">
        <v>1.1624780593499922</v>
      </c>
      <c r="S21" s="57"/>
      <c r="T21" s="57">
        <v>1.1624780593499922</v>
      </c>
      <c r="U21" s="57">
        <v>2.162108929349992</v>
      </c>
      <c r="V21" s="58"/>
      <c r="W21" s="57">
        <v>1.1624780593499922</v>
      </c>
      <c r="X21" s="57"/>
      <c r="Y21" s="57">
        <v>1.1624780593499922</v>
      </c>
      <c r="Z21" s="57">
        <v>2.162108929349992</v>
      </c>
      <c r="AA21" s="58"/>
      <c r="AB21" s="57">
        <v>4.649912237399969</v>
      </c>
      <c r="AC21" s="57">
        <v>0.0</v>
      </c>
      <c r="AD21" s="57">
        <v>4.649912237399969</v>
      </c>
      <c r="AE21" s="57">
        <v>8.648435717399968</v>
      </c>
      <c r="AF21" s="58"/>
      <c r="AG21" s="57">
        <v>0.7749853728999948</v>
      </c>
      <c r="AH21" s="57"/>
      <c r="AI21" s="57">
        <v>0.7749853728999948</v>
      </c>
      <c r="AJ21" s="57">
        <v>1.4414059528999945</v>
      </c>
      <c r="AK21" s="26">
        <f t="shared" si="1"/>
        <v>0.8</v>
      </c>
      <c r="AL21" s="22">
        <f t="shared" si="2"/>
        <v>0.03</v>
      </c>
      <c r="AM21" s="26">
        <f t="shared" si="3"/>
        <v>0.03</v>
      </c>
      <c r="AN21" s="22">
        <f t="shared" si="4"/>
        <v>0.12</v>
      </c>
      <c r="AO21" s="22">
        <f t="shared" si="5"/>
        <v>0.02</v>
      </c>
      <c r="AP21" s="22">
        <f t="shared" si="6"/>
        <v>1</v>
      </c>
    </row>
    <row r="22">
      <c r="A22" s="27" t="s">
        <v>402</v>
      </c>
      <c r="B22" s="27" t="s">
        <v>53</v>
      </c>
      <c r="C22" s="27" t="s">
        <v>54</v>
      </c>
      <c r="D22" s="27" t="s">
        <v>55</v>
      </c>
      <c r="E22" s="57">
        <v>5224.45</v>
      </c>
      <c r="F22" s="57">
        <v>1699.42</v>
      </c>
      <c r="G22" s="58">
        <v>0.3630693123923071</v>
      </c>
      <c r="H22" s="58"/>
      <c r="I22" s="57">
        <v>1044.89</v>
      </c>
      <c r="J22" s="58">
        <v>0.32528160268123707</v>
      </c>
      <c r="K22" s="57">
        <v>1356.833731127989</v>
      </c>
      <c r="L22" s="58"/>
      <c r="M22" s="57">
        <v>681.5579753023911</v>
      </c>
      <c r="N22" s="57">
        <v>197.41999999999982</v>
      </c>
      <c r="O22" s="57">
        <v>484.1379753023913</v>
      </c>
      <c r="P22" s="57">
        <v>1034.4349849023913</v>
      </c>
      <c r="Q22" s="58"/>
      <c r="R22" s="57">
        <v>25.558424073839664</v>
      </c>
      <c r="S22" s="57"/>
      <c r="T22" s="57">
        <v>25.558424073839664</v>
      </c>
      <c r="U22" s="57">
        <v>48.359811933839666</v>
      </c>
      <c r="V22" s="58"/>
      <c r="W22" s="57">
        <v>25.558424073839664</v>
      </c>
      <c r="X22" s="57"/>
      <c r="Y22" s="57">
        <v>25.558424073839664</v>
      </c>
      <c r="Z22" s="57">
        <v>48.359811933839666</v>
      </c>
      <c r="AA22" s="58"/>
      <c r="AB22" s="57">
        <v>102.23369629535865</v>
      </c>
      <c r="AC22" s="57">
        <v>0.0</v>
      </c>
      <c r="AD22" s="57">
        <v>102.23369629535865</v>
      </c>
      <c r="AE22" s="57">
        <v>193.43924773535866</v>
      </c>
      <c r="AF22" s="58"/>
      <c r="AG22" s="57">
        <v>17.038949382559778</v>
      </c>
      <c r="AH22" s="57"/>
      <c r="AI22" s="57">
        <v>17.038949382559778</v>
      </c>
      <c r="AJ22" s="57">
        <v>32.239874622559775</v>
      </c>
      <c r="AK22" s="26">
        <f t="shared" si="1"/>
        <v>0.8</v>
      </c>
      <c r="AL22" s="22">
        <f t="shared" si="2"/>
        <v>0.03</v>
      </c>
      <c r="AM22" s="26">
        <f t="shared" si="3"/>
        <v>0.03</v>
      </c>
      <c r="AN22" s="22">
        <f t="shared" si="4"/>
        <v>0.12</v>
      </c>
      <c r="AO22" s="22">
        <f t="shared" si="5"/>
        <v>0.02</v>
      </c>
      <c r="AP22" s="22">
        <f t="shared" si="6"/>
        <v>1</v>
      </c>
    </row>
    <row r="23">
      <c r="A23" s="27" t="s">
        <v>403</v>
      </c>
      <c r="B23" s="27" t="s">
        <v>57</v>
      </c>
      <c r="C23" s="27" t="s">
        <v>44</v>
      </c>
      <c r="D23" s="27" t="s">
        <v>404</v>
      </c>
      <c r="E23" s="57">
        <v>417.81</v>
      </c>
      <c r="F23" s="57">
        <v>-538.6378500000001</v>
      </c>
      <c r="G23" s="58">
        <v>-0.9410685479045502</v>
      </c>
      <c r="H23" s="58"/>
      <c r="I23" s="57">
        <v>83.56200000000001</v>
      </c>
      <c r="J23" s="58">
        <v>-1.2891932936023554</v>
      </c>
      <c r="K23" s="57">
        <v>-14.029098000000143</v>
      </c>
      <c r="L23" s="58"/>
      <c r="M23" s="57">
        <v>-381.3998800000001</v>
      </c>
      <c r="N23" s="57">
        <v>145.45</v>
      </c>
      <c r="O23" s="57">
        <v>-526.8498800000001</v>
      </c>
      <c r="P23" s="57">
        <v>-190.9792784000001</v>
      </c>
      <c r="Q23" s="58"/>
      <c r="R23" s="57">
        <v>-14.302495500000003</v>
      </c>
      <c r="S23" s="57"/>
      <c r="T23" s="57">
        <v>-14.302495500000003</v>
      </c>
      <c r="U23" s="57">
        <v>26.542527059999994</v>
      </c>
      <c r="V23" s="58"/>
      <c r="W23" s="57">
        <v>-14.302495500000003</v>
      </c>
      <c r="X23" s="57"/>
      <c r="Y23" s="57">
        <v>-14.302495500000003</v>
      </c>
      <c r="Z23" s="57">
        <v>26.542527059999994</v>
      </c>
      <c r="AA23" s="58"/>
      <c r="AB23" s="57">
        <v>-57.20998200000001</v>
      </c>
      <c r="AC23" s="57">
        <v>0.0</v>
      </c>
      <c r="AD23" s="57">
        <v>-57.20998200000001</v>
      </c>
      <c r="AE23" s="57">
        <v>106.17010823999998</v>
      </c>
      <c r="AF23" s="58"/>
      <c r="AG23" s="57">
        <v>-9.534997</v>
      </c>
      <c r="AH23" s="57"/>
      <c r="AI23" s="57">
        <v>-9.534997</v>
      </c>
      <c r="AJ23" s="57">
        <v>17.695018039999997</v>
      </c>
      <c r="AK23" s="26">
        <f t="shared" si="1"/>
        <v>0.8</v>
      </c>
      <c r="AL23" s="22">
        <f t="shared" si="2"/>
        <v>0.03</v>
      </c>
      <c r="AM23" s="26">
        <f t="shared" si="3"/>
        <v>0.03</v>
      </c>
      <c r="AN23" s="22">
        <f t="shared" si="4"/>
        <v>0.12</v>
      </c>
      <c r="AO23" s="22">
        <f t="shared" si="5"/>
        <v>0.02</v>
      </c>
      <c r="AP23" s="22">
        <f t="shared" si="6"/>
        <v>1</v>
      </c>
    </row>
    <row r="24">
      <c r="A24" s="27" t="s">
        <v>405</v>
      </c>
      <c r="B24" s="27" t="s">
        <v>330</v>
      </c>
      <c r="C24" s="27" t="s">
        <v>180</v>
      </c>
      <c r="D24" s="27" t="s">
        <v>331</v>
      </c>
      <c r="E24" s="57">
        <v>27.99</v>
      </c>
      <c r="F24" s="57">
        <v>-22.2</v>
      </c>
      <c r="G24" s="58">
        <v>-0.628460702643802</v>
      </c>
      <c r="H24" s="58"/>
      <c r="I24" s="57">
        <v>5.598</v>
      </c>
      <c r="J24" s="58">
        <v>-0.793162381814934</v>
      </c>
      <c r="K24" s="57">
        <v>-24.977223067</v>
      </c>
      <c r="L24" s="58"/>
      <c r="M24" s="57">
        <v>-18.550892053600013</v>
      </c>
      <c r="N24" s="57">
        <v>4.609999999999984</v>
      </c>
      <c r="O24" s="57">
        <v>-23.160892053599998</v>
      </c>
      <c r="P24" s="57">
        <v>-20.903778453599998</v>
      </c>
      <c r="Q24" s="58"/>
      <c r="R24" s="57">
        <v>-0.6956584520100004</v>
      </c>
      <c r="S24" s="57"/>
      <c r="T24" s="57">
        <v>-0.6956584520100004</v>
      </c>
      <c r="U24" s="57">
        <v>-0.6110166920100004</v>
      </c>
      <c r="V24" s="58"/>
      <c r="W24" s="57">
        <v>-0.6956584520100004</v>
      </c>
      <c r="X24" s="57"/>
      <c r="Y24" s="57">
        <v>-0.6956584520100004</v>
      </c>
      <c r="Z24" s="57">
        <v>-0.6110166920100004</v>
      </c>
      <c r="AA24" s="58"/>
      <c r="AB24" s="57">
        <v>-2.7826338080400017</v>
      </c>
      <c r="AC24" s="57">
        <v>0.0</v>
      </c>
      <c r="AD24" s="57">
        <v>-2.7826338080400017</v>
      </c>
      <c r="AE24" s="57">
        <v>-2.4440667680400017</v>
      </c>
      <c r="AF24" s="58"/>
      <c r="AG24" s="57">
        <v>-0.46377230134000036</v>
      </c>
      <c r="AH24" s="57"/>
      <c r="AI24" s="57">
        <v>-0.46377230134000036</v>
      </c>
      <c r="AJ24" s="57">
        <v>-0.40734446134000035</v>
      </c>
      <c r="AK24" s="26">
        <f t="shared" si="1"/>
        <v>0.8</v>
      </c>
      <c r="AL24" s="22">
        <f t="shared" si="2"/>
        <v>0.03</v>
      </c>
      <c r="AM24" s="26">
        <f t="shared" si="3"/>
        <v>0.03</v>
      </c>
      <c r="AN24" s="22">
        <f t="shared" si="4"/>
        <v>0.12</v>
      </c>
      <c r="AO24" s="22">
        <f t="shared" si="5"/>
        <v>0.02</v>
      </c>
      <c r="AP24" s="22">
        <f t="shared" si="6"/>
        <v>1</v>
      </c>
    </row>
    <row r="25">
      <c r="A25" s="27" t="s">
        <v>406</v>
      </c>
      <c r="B25" s="27" t="s">
        <v>333</v>
      </c>
      <c r="C25" s="27" t="s">
        <v>161</v>
      </c>
      <c r="D25" s="27" t="s">
        <v>334</v>
      </c>
      <c r="E25" s="57">
        <v>164.95</v>
      </c>
      <c r="F25" s="57">
        <v>67.7</v>
      </c>
      <c r="G25" s="58">
        <v>0.4306122312973624</v>
      </c>
      <c r="H25" s="58"/>
      <c r="I25" s="57">
        <v>32.99</v>
      </c>
      <c r="J25" s="58">
        <v>0.41042429555926</v>
      </c>
      <c r="K25" s="57">
        <v>41.561510552499946</v>
      </c>
      <c r="L25" s="58"/>
      <c r="M25" s="57">
        <v>30.431590041999947</v>
      </c>
      <c r="N25" s="57">
        <v>3.3299999999999907</v>
      </c>
      <c r="O25" s="57">
        <v>27.101590041999955</v>
      </c>
      <c r="P25" s="57">
        <v>32.42120844199996</v>
      </c>
      <c r="Q25" s="58"/>
      <c r="R25" s="57">
        <v>1.1411846265749976</v>
      </c>
      <c r="S25" s="57"/>
      <c r="T25" s="57">
        <v>1.1411846265749976</v>
      </c>
      <c r="U25" s="57">
        <v>1.3710453165749976</v>
      </c>
      <c r="V25" s="58"/>
      <c r="W25" s="57">
        <v>1.1411846265749976</v>
      </c>
      <c r="X25" s="57"/>
      <c r="Y25" s="57">
        <v>1.1411846265749976</v>
      </c>
      <c r="Z25" s="57">
        <v>1.3710453165749976</v>
      </c>
      <c r="AA25" s="58"/>
      <c r="AB25" s="57">
        <v>4.564738506299991</v>
      </c>
      <c r="AC25" s="57">
        <v>0.0</v>
      </c>
      <c r="AD25" s="57">
        <v>4.564738506299991</v>
      </c>
      <c r="AE25" s="57">
        <v>5.4841812662999905</v>
      </c>
      <c r="AF25" s="58"/>
      <c r="AG25" s="57">
        <v>0.7607897510499986</v>
      </c>
      <c r="AH25" s="57"/>
      <c r="AI25" s="57">
        <v>0.7607897510499986</v>
      </c>
      <c r="AJ25" s="57">
        <v>0.9140302110499986</v>
      </c>
      <c r="AK25" s="26">
        <f t="shared" si="1"/>
        <v>0.8</v>
      </c>
      <c r="AL25" s="22">
        <f t="shared" si="2"/>
        <v>0.03</v>
      </c>
      <c r="AM25" s="26">
        <f t="shared" si="3"/>
        <v>0.03</v>
      </c>
      <c r="AN25" s="22">
        <f t="shared" si="4"/>
        <v>0.12</v>
      </c>
      <c r="AO25" s="22">
        <f t="shared" si="5"/>
        <v>0.02</v>
      </c>
      <c r="AP25" s="22">
        <f t="shared" si="6"/>
        <v>1</v>
      </c>
    </row>
    <row r="26">
      <c r="A26" s="27" t="s">
        <v>407</v>
      </c>
      <c r="B26" s="27" t="s">
        <v>375</v>
      </c>
      <c r="C26" s="27" t="s">
        <v>44</v>
      </c>
      <c r="D26" s="27" t="s">
        <v>408</v>
      </c>
      <c r="E26" s="57">
        <v>520.86</v>
      </c>
      <c r="F26" s="57">
        <v>-15.099999999999994</v>
      </c>
      <c r="G26" s="58">
        <v>0.288638021733287</v>
      </c>
      <c r="H26" s="58"/>
      <c r="I26" s="57">
        <v>104.17200000000001</v>
      </c>
      <c r="J26" s="58">
        <v>-0.02899051568559713</v>
      </c>
      <c r="K26" s="57">
        <v>-869.6942090000002</v>
      </c>
      <c r="L26" s="58"/>
      <c r="M26" s="57">
        <v>36.9343999999999</v>
      </c>
      <c r="N26" s="57">
        <v>165.44</v>
      </c>
      <c r="O26" s="57">
        <v>-128.5056000000001</v>
      </c>
      <c r="P26" s="57">
        <v>-868.2353672000002</v>
      </c>
      <c r="Q26" s="58"/>
      <c r="R26" s="57">
        <v>1.385039999999996</v>
      </c>
      <c r="S26" s="57"/>
      <c r="T26" s="57">
        <v>1.385039999999996</v>
      </c>
      <c r="U26" s="57">
        <v>-0.21882627000000476</v>
      </c>
      <c r="V26" s="58"/>
      <c r="W26" s="57">
        <v>1.385039999999996</v>
      </c>
      <c r="X26" s="57"/>
      <c r="Y26" s="57">
        <v>1.385039999999996</v>
      </c>
      <c r="Z26" s="57">
        <v>-0.21882627000000476</v>
      </c>
      <c r="AA26" s="58"/>
      <c r="AB26" s="57">
        <v>5.540159999999984</v>
      </c>
      <c r="AC26" s="57">
        <v>0.0</v>
      </c>
      <c r="AD26" s="57">
        <v>5.540159999999984</v>
      </c>
      <c r="AE26" s="57">
        <v>-0.875305080000019</v>
      </c>
      <c r="AF26" s="58"/>
      <c r="AG26" s="57">
        <v>0.9233599999999974</v>
      </c>
      <c r="AH26" s="57"/>
      <c r="AI26" s="57">
        <v>0.9233599999999974</v>
      </c>
      <c r="AJ26" s="57">
        <v>-0.14588418000000314</v>
      </c>
      <c r="AK26" s="26">
        <f t="shared" si="1"/>
        <v>0.8</v>
      </c>
      <c r="AL26" s="22">
        <f t="shared" si="2"/>
        <v>0.03</v>
      </c>
      <c r="AM26" s="26">
        <f t="shared" si="3"/>
        <v>0.03</v>
      </c>
      <c r="AN26" s="22">
        <f t="shared" si="4"/>
        <v>0.12</v>
      </c>
      <c r="AO26" s="22">
        <f t="shared" si="5"/>
        <v>0.02</v>
      </c>
      <c r="AP26" s="22">
        <f t="shared" si="6"/>
        <v>1</v>
      </c>
    </row>
    <row r="27">
      <c r="A27" s="27" t="s">
        <v>409</v>
      </c>
      <c r="B27" s="27" t="s">
        <v>210</v>
      </c>
      <c r="C27" s="27" t="s">
        <v>161</v>
      </c>
      <c r="D27" s="27" t="s">
        <v>211</v>
      </c>
      <c r="E27" s="57">
        <v>314.91</v>
      </c>
      <c r="F27" s="57">
        <v>119.84</v>
      </c>
      <c r="G27" s="58">
        <v>0.380554939348385</v>
      </c>
      <c r="H27" s="58"/>
      <c r="I27" s="57">
        <v>62.982000000000006</v>
      </c>
      <c r="J27" s="58">
        <v>0.380554939348385</v>
      </c>
      <c r="K27" s="57">
        <v>114.78450095019993</v>
      </c>
      <c r="L27" s="58"/>
      <c r="M27" s="57">
        <v>45.48684476015995</v>
      </c>
      <c r="N27" s="57">
        <v>0.0</v>
      </c>
      <c r="O27" s="57">
        <v>45.48684476015995</v>
      </c>
      <c r="P27" s="57">
        <v>91.82760076015995</v>
      </c>
      <c r="Q27" s="58"/>
      <c r="R27" s="57">
        <v>1.7057566785059979</v>
      </c>
      <c r="S27" s="57"/>
      <c r="T27" s="57">
        <v>1.7057566785059979</v>
      </c>
      <c r="U27" s="57">
        <v>3.443535028505998</v>
      </c>
      <c r="V27" s="58"/>
      <c r="W27" s="57">
        <v>1.7057566785059979</v>
      </c>
      <c r="X27" s="57"/>
      <c r="Y27" s="57">
        <v>1.7057566785059979</v>
      </c>
      <c r="Z27" s="57">
        <v>3.443535028505998</v>
      </c>
      <c r="AA27" s="58"/>
      <c r="AB27" s="57">
        <v>6.8230267140239915</v>
      </c>
      <c r="AC27" s="57">
        <v>0.0</v>
      </c>
      <c r="AD27" s="57">
        <v>6.8230267140239915</v>
      </c>
      <c r="AE27" s="57">
        <v>13.774140114023991</v>
      </c>
      <c r="AF27" s="58"/>
      <c r="AG27" s="57">
        <v>1.1371711190039986</v>
      </c>
      <c r="AH27" s="57"/>
      <c r="AI27" s="57">
        <v>1.1371711190039986</v>
      </c>
      <c r="AJ27" s="57">
        <v>2.295690019003999</v>
      </c>
      <c r="AK27" s="26">
        <f t="shared" si="1"/>
        <v>0.8</v>
      </c>
      <c r="AL27" s="22">
        <f t="shared" si="2"/>
        <v>0.03</v>
      </c>
      <c r="AM27" s="26">
        <f t="shared" si="3"/>
        <v>0.03</v>
      </c>
      <c r="AN27" s="22">
        <f t="shared" si="4"/>
        <v>0.12</v>
      </c>
      <c r="AO27" s="22">
        <f t="shared" si="5"/>
        <v>0.02</v>
      </c>
      <c r="AP27" s="22">
        <f t="shared" si="6"/>
        <v>1</v>
      </c>
    </row>
    <row r="28">
      <c r="A28" s="27" t="s">
        <v>410</v>
      </c>
      <c r="B28" s="27" t="s">
        <v>363</v>
      </c>
      <c r="C28" s="27" t="s">
        <v>180</v>
      </c>
      <c r="D28" s="27" t="s">
        <v>364</v>
      </c>
      <c r="E28" s="57">
        <v>1427.59</v>
      </c>
      <c r="F28" s="57">
        <v>195.95</v>
      </c>
      <c r="G28" s="58">
        <v>0.2295800615232671</v>
      </c>
      <c r="H28" s="58"/>
      <c r="I28" s="57">
        <v>285.518</v>
      </c>
      <c r="J28" s="58">
        <v>0.137256635329472</v>
      </c>
      <c r="K28" s="57">
        <v>-410.17654596999915</v>
      </c>
      <c r="L28" s="58"/>
      <c r="M28" s="57">
        <v>33.78256002400069</v>
      </c>
      <c r="N28" s="57">
        <v>131.79999999999995</v>
      </c>
      <c r="O28" s="57">
        <v>-98.01743997599927</v>
      </c>
      <c r="P28" s="57">
        <v>-449.1852367759993</v>
      </c>
      <c r="Q28" s="58"/>
      <c r="R28" s="57">
        <v>1.2668460009000255</v>
      </c>
      <c r="S28" s="57"/>
      <c r="T28" s="57">
        <v>1.2668460009000255</v>
      </c>
      <c r="U28" s="57">
        <v>5.851303620900024</v>
      </c>
      <c r="V28" s="58"/>
      <c r="W28" s="57">
        <v>1.2668460009000255</v>
      </c>
      <c r="X28" s="57"/>
      <c r="Y28" s="57">
        <v>1.2668460009000255</v>
      </c>
      <c r="Z28" s="57">
        <v>5.851303620900024</v>
      </c>
      <c r="AA28" s="58"/>
      <c r="AB28" s="57">
        <v>5.067384003600102</v>
      </c>
      <c r="AC28" s="57">
        <v>0.0</v>
      </c>
      <c r="AD28" s="57">
        <v>5.067384003600102</v>
      </c>
      <c r="AE28" s="57">
        <v>23.405214483600098</v>
      </c>
      <c r="AF28" s="58"/>
      <c r="AG28" s="57">
        <v>0.8445640006000172</v>
      </c>
      <c r="AH28" s="57"/>
      <c r="AI28" s="57">
        <v>0.8445640006000172</v>
      </c>
      <c r="AJ28" s="57">
        <v>3.9008690806000166</v>
      </c>
      <c r="AK28" s="26">
        <f t="shared" si="1"/>
        <v>0.8</v>
      </c>
      <c r="AL28" s="22">
        <f t="shared" si="2"/>
        <v>0.03</v>
      </c>
      <c r="AM28" s="26">
        <f t="shared" si="3"/>
        <v>0.03</v>
      </c>
      <c r="AN28" s="22">
        <f t="shared" si="4"/>
        <v>0.12</v>
      </c>
      <c r="AO28" s="22">
        <f t="shared" si="5"/>
        <v>0.02</v>
      </c>
      <c r="AP28" s="22">
        <f t="shared" si="6"/>
        <v>1</v>
      </c>
    </row>
    <row r="29">
      <c r="A29" s="27" t="s">
        <v>411</v>
      </c>
      <c r="B29" s="27" t="s">
        <v>47</v>
      </c>
      <c r="C29" s="27" t="s">
        <v>40</v>
      </c>
      <c r="D29" s="27" t="s">
        <v>48</v>
      </c>
      <c r="E29" s="57">
        <v>4622.76</v>
      </c>
      <c r="F29" s="57">
        <v>1202.53</v>
      </c>
      <c r="G29" s="58">
        <v>0.29834641108341975</v>
      </c>
      <c r="H29" s="58"/>
      <c r="I29" s="57">
        <v>924.5520000000001</v>
      </c>
      <c r="J29" s="58">
        <v>0.26013330895395614</v>
      </c>
      <c r="K29" s="57">
        <v>957.4182852999902</v>
      </c>
      <c r="L29" s="58"/>
      <c r="M29" s="57">
        <v>363.7054842399916</v>
      </c>
      <c r="N29" s="57">
        <v>176.64999999999932</v>
      </c>
      <c r="O29" s="57">
        <v>187.0554842399923</v>
      </c>
      <c r="P29" s="57">
        <v>655.6446282399922</v>
      </c>
      <c r="Q29" s="58"/>
      <c r="R29" s="57">
        <v>13.638955658999684</v>
      </c>
      <c r="S29" s="57"/>
      <c r="T29" s="57">
        <v>13.638955658999684</v>
      </c>
      <c r="U29" s="57">
        <v>45.266048558999685</v>
      </c>
      <c r="V29" s="58"/>
      <c r="W29" s="57">
        <v>13.638955658999684</v>
      </c>
      <c r="X29" s="57"/>
      <c r="Y29" s="57">
        <v>13.638955658999684</v>
      </c>
      <c r="Z29" s="57">
        <v>45.266048558999685</v>
      </c>
      <c r="AA29" s="58"/>
      <c r="AB29" s="57">
        <v>54.55582263599874</v>
      </c>
      <c r="AC29" s="57">
        <v>0.0</v>
      </c>
      <c r="AD29" s="57">
        <v>54.55582263599874</v>
      </c>
      <c r="AE29" s="57">
        <v>181.06419423599874</v>
      </c>
      <c r="AF29" s="58"/>
      <c r="AG29" s="57">
        <v>9.092637105999788</v>
      </c>
      <c r="AH29" s="57"/>
      <c r="AI29" s="57">
        <v>9.092637105999788</v>
      </c>
      <c r="AJ29" s="57">
        <v>30.177365705999787</v>
      </c>
      <c r="AK29" s="26">
        <f t="shared" si="1"/>
        <v>0.8</v>
      </c>
      <c r="AL29" s="22">
        <f t="shared" si="2"/>
        <v>0.03</v>
      </c>
      <c r="AM29" s="26">
        <f t="shared" si="3"/>
        <v>0.03</v>
      </c>
      <c r="AN29" s="22">
        <f t="shared" si="4"/>
        <v>0.12</v>
      </c>
      <c r="AO29" s="22">
        <f t="shared" si="5"/>
        <v>0.02</v>
      </c>
      <c r="AP29" s="22">
        <f t="shared" si="6"/>
        <v>1</v>
      </c>
    </row>
    <row r="30">
      <c r="A30" s="27" t="s">
        <v>384</v>
      </c>
      <c r="B30" s="27" t="s">
        <v>164</v>
      </c>
      <c r="C30" s="27" t="s">
        <v>40</v>
      </c>
      <c r="D30" s="27" t="s">
        <v>165</v>
      </c>
      <c r="E30" s="57">
        <v>1062.25</v>
      </c>
      <c r="F30" s="57">
        <v>277.66</v>
      </c>
      <c r="G30" s="58">
        <v>0.3066521685874314</v>
      </c>
      <c r="H30" s="58"/>
      <c r="I30" s="57">
        <v>212.45000000000002</v>
      </c>
      <c r="J30" s="58">
        <v>0.261389753901623</v>
      </c>
      <c r="K30" s="57">
        <v>167.78212608199897</v>
      </c>
      <c r="L30" s="58"/>
      <c r="M30" s="57">
        <v>90.63301286559918</v>
      </c>
      <c r="N30" s="57">
        <v>48.07999999999997</v>
      </c>
      <c r="O30" s="57">
        <v>42.553012865599214</v>
      </c>
      <c r="P30" s="57">
        <v>110.19770086559919</v>
      </c>
      <c r="Q30" s="58"/>
      <c r="R30" s="57">
        <v>3.398737982459969</v>
      </c>
      <c r="S30" s="57"/>
      <c r="T30" s="57">
        <v>3.398737982459969</v>
      </c>
      <c r="U30" s="57">
        <v>8.637663782459967</v>
      </c>
      <c r="V30" s="58"/>
      <c r="W30" s="57">
        <v>3.398737982459969</v>
      </c>
      <c r="X30" s="57"/>
      <c r="Y30" s="57">
        <v>3.398737982459969</v>
      </c>
      <c r="Z30" s="57">
        <v>8.637663782459967</v>
      </c>
      <c r="AA30" s="58"/>
      <c r="AB30" s="57">
        <v>13.594951929839876</v>
      </c>
      <c r="AC30" s="57">
        <v>0.0</v>
      </c>
      <c r="AD30" s="57">
        <v>13.594951929839876</v>
      </c>
      <c r="AE30" s="57">
        <v>34.55065512983987</v>
      </c>
      <c r="AF30" s="58"/>
      <c r="AG30" s="57">
        <v>2.2658253216399795</v>
      </c>
      <c r="AH30" s="57"/>
      <c r="AI30" s="57">
        <v>2.2658253216399795</v>
      </c>
      <c r="AJ30" s="57">
        <v>5.758442521639979</v>
      </c>
      <c r="AK30" s="26">
        <f t="shared" si="1"/>
        <v>0.8</v>
      </c>
      <c r="AL30" s="22">
        <f t="shared" si="2"/>
        <v>0.03</v>
      </c>
      <c r="AM30" s="26">
        <f t="shared" si="3"/>
        <v>0.03</v>
      </c>
      <c r="AN30" s="22">
        <f t="shared" si="4"/>
        <v>0.12</v>
      </c>
      <c r="AO30" s="22">
        <f t="shared" si="5"/>
        <v>0.02</v>
      </c>
      <c r="AP30" s="22">
        <f t="shared" si="6"/>
        <v>1</v>
      </c>
    </row>
    <row r="31">
      <c r="A31" s="27" t="s">
        <v>412</v>
      </c>
      <c r="B31" s="27" t="s">
        <v>216</v>
      </c>
      <c r="C31" s="27" t="s">
        <v>161</v>
      </c>
      <c r="D31" s="27" t="s">
        <v>217</v>
      </c>
      <c r="E31" s="57">
        <v>702.81</v>
      </c>
      <c r="F31" s="57">
        <v>-46.41</v>
      </c>
      <c r="G31" s="58">
        <v>0.4073798834670823</v>
      </c>
      <c r="H31" s="58"/>
      <c r="I31" s="57">
        <v>140.56199999999998</v>
      </c>
      <c r="J31" s="58">
        <v>-0.06603398372319669</v>
      </c>
      <c r="K31" s="57">
        <v>-165.60961910049994</v>
      </c>
      <c r="L31" s="58"/>
      <c r="M31" s="57">
        <v>116.59892471960008</v>
      </c>
      <c r="N31" s="57">
        <v>332.71999999999997</v>
      </c>
      <c r="O31" s="57">
        <v>-216.1210752803999</v>
      </c>
      <c r="P31" s="57">
        <v>-213.62169528039993</v>
      </c>
      <c r="Q31" s="58"/>
      <c r="R31" s="57">
        <v>4.372459676985003</v>
      </c>
      <c r="S31" s="57"/>
      <c r="T31" s="57">
        <v>4.372459676985003</v>
      </c>
      <c r="U31" s="57">
        <v>7.201811426985003</v>
      </c>
      <c r="V31" s="58"/>
      <c r="W31" s="57">
        <v>4.372459676985003</v>
      </c>
      <c r="X31" s="57"/>
      <c r="Y31" s="57">
        <v>4.372459676985003</v>
      </c>
      <c r="Z31" s="57">
        <v>7.201811426985003</v>
      </c>
      <c r="AA31" s="58"/>
      <c r="AB31" s="57">
        <v>17.489838707940013</v>
      </c>
      <c r="AC31" s="57">
        <v>0.0</v>
      </c>
      <c r="AD31" s="57">
        <v>17.489838707940013</v>
      </c>
      <c r="AE31" s="57">
        <v>28.807245707940012</v>
      </c>
      <c r="AF31" s="58"/>
      <c r="AG31" s="57">
        <v>2.914973117990002</v>
      </c>
      <c r="AH31" s="57"/>
      <c r="AI31" s="57">
        <v>2.914973117990002</v>
      </c>
      <c r="AJ31" s="57">
        <v>4.801207617990002</v>
      </c>
      <c r="AK31" s="26">
        <f t="shared" si="1"/>
        <v>0.8</v>
      </c>
      <c r="AL31" s="22">
        <f t="shared" si="2"/>
        <v>0.03</v>
      </c>
      <c r="AM31" s="26">
        <f t="shared" si="3"/>
        <v>0.03</v>
      </c>
      <c r="AN31" s="22">
        <f t="shared" si="4"/>
        <v>0.12</v>
      </c>
      <c r="AO31" s="22">
        <f t="shared" si="5"/>
        <v>0.02</v>
      </c>
      <c r="AP31" s="22">
        <f t="shared" si="6"/>
        <v>1</v>
      </c>
    </row>
    <row r="32">
      <c r="A32" s="27" t="s">
        <v>413</v>
      </c>
      <c r="B32" s="27" t="s">
        <v>252</v>
      </c>
      <c r="C32" s="27" t="s">
        <v>180</v>
      </c>
      <c r="D32" s="27" t="s">
        <v>253</v>
      </c>
      <c r="E32" s="57">
        <v>379.9</v>
      </c>
      <c r="F32" s="57">
        <v>108.75</v>
      </c>
      <c r="G32" s="58">
        <v>0.2971796190839694</v>
      </c>
      <c r="H32" s="58"/>
      <c r="I32" s="57">
        <v>75.98</v>
      </c>
      <c r="J32" s="58">
        <v>0.286255691734667</v>
      </c>
      <c r="K32" s="57">
        <v>58.48776728999998</v>
      </c>
      <c r="L32" s="58"/>
      <c r="M32" s="57">
        <v>29.534829831999975</v>
      </c>
      <c r="N32" s="57">
        <v>4.149999999999982</v>
      </c>
      <c r="O32" s="57">
        <v>25.384829831999994</v>
      </c>
      <c r="P32" s="57">
        <v>45.960213831999994</v>
      </c>
      <c r="Q32" s="58"/>
      <c r="R32" s="57">
        <v>1.107556118699999</v>
      </c>
      <c r="S32" s="57"/>
      <c r="T32" s="57">
        <v>1.107556118699999</v>
      </c>
      <c r="U32" s="57">
        <v>1.8791330186999986</v>
      </c>
      <c r="V32" s="58"/>
      <c r="W32" s="57">
        <v>1.107556118699999</v>
      </c>
      <c r="X32" s="57"/>
      <c r="Y32" s="57">
        <v>1.107556118699999</v>
      </c>
      <c r="Z32" s="57">
        <v>1.8791330186999986</v>
      </c>
      <c r="AA32" s="58"/>
      <c r="AB32" s="57">
        <v>4.430224474799996</v>
      </c>
      <c r="AC32" s="57">
        <v>0.0</v>
      </c>
      <c r="AD32" s="57">
        <v>4.430224474799996</v>
      </c>
      <c r="AE32" s="57">
        <v>7.516532074799994</v>
      </c>
      <c r="AF32" s="58"/>
      <c r="AG32" s="57">
        <v>0.7383707457999994</v>
      </c>
      <c r="AH32" s="57"/>
      <c r="AI32" s="57">
        <v>0.7383707457999994</v>
      </c>
      <c r="AJ32" s="57">
        <v>1.2527553457999994</v>
      </c>
      <c r="AK32" s="26">
        <f t="shared" si="1"/>
        <v>0.8</v>
      </c>
      <c r="AL32" s="22">
        <f t="shared" si="2"/>
        <v>0.03</v>
      </c>
      <c r="AM32" s="26">
        <f t="shared" si="3"/>
        <v>0.03</v>
      </c>
      <c r="AN32" s="22">
        <f t="shared" si="4"/>
        <v>0.12</v>
      </c>
      <c r="AO32" s="22">
        <f t="shared" si="5"/>
        <v>0.02</v>
      </c>
      <c r="AP32" s="22">
        <f t="shared" si="6"/>
        <v>1</v>
      </c>
    </row>
    <row r="33">
      <c r="A33" s="27" t="s">
        <v>414</v>
      </c>
      <c r="B33" s="27" t="s">
        <v>106</v>
      </c>
      <c r="C33" s="27" t="s">
        <v>33</v>
      </c>
      <c r="D33" s="27" t="s">
        <v>107</v>
      </c>
      <c r="E33" s="57">
        <v>3149.7</v>
      </c>
      <c r="F33" s="57">
        <v>782.96</v>
      </c>
      <c r="G33" s="58">
        <v>0.24970109424516512</v>
      </c>
      <c r="H33" s="58"/>
      <c r="I33" s="57">
        <v>629.94</v>
      </c>
      <c r="J33" s="58">
        <v>0.248583527492776</v>
      </c>
      <c r="K33" s="57">
        <v>477.6759705439966</v>
      </c>
      <c r="L33" s="58"/>
      <c r="M33" s="57">
        <v>125.23482923519725</v>
      </c>
      <c r="N33" s="57">
        <v>3.519999999999968</v>
      </c>
      <c r="O33" s="57">
        <v>121.71482923519729</v>
      </c>
      <c r="P33" s="57">
        <v>381.4367764351973</v>
      </c>
      <c r="Q33" s="58"/>
      <c r="R33" s="57">
        <v>4.696306096319896</v>
      </c>
      <c r="S33" s="57"/>
      <c r="T33" s="57">
        <v>4.696306096319896</v>
      </c>
      <c r="U33" s="57">
        <v>14.435879116319896</v>
      </c>
      <c r="V33" s="58"/>
      <c r="W33" s="57">
        <v>4.696306096319896</v>
      </c>
      <c r="X33" s="57"/>
      <c r="Y33" s="57">
        <v>4.696306096319896</v>
      </c>
      <c r="Z33" s="57">
        <v>14.435879116319896</v>
      </c>
      <c r="AA33" s="58"/>
      <c r="AB33" s="57">
        <v>18.785224385279584</v>
      </c>
      <c r="AC33" s="57">
        <v>0.0</v>
      </c>
      <c r="AD33" s="57">
        <v>18.785224385279584</v>
      </c>
      <c r="AE33" s="57">
        <v>57.74351646527958</v>
      </c>
      <c r="AF33" s="58"/>
      <c r="AG33" s="57">
        <v>3.130870730879931</v>
      </c>
      <c r="AH33" s="57"/>
      <c r="AI33" s="57">
        <v>3.130870730879931</v>
      </c>
      <c r="AJ33" s="57">
        <v>9.62391941087993</v>
      </c>
      <c r="AK33" s="26">
        <f t="shared" si="1"/>
        <v>0.8</v>
      </c>
      <c r="AL33" s="22">
        <f t="shared" si="2"/>
        <v>0.03</v>
      </c>
      <c r="AM33" s="26">
        <f t="shared" si="3"/>
        <v>0.03</v>
      </c>
      <c r="AN33" s="22">
        <f t="shared" si="4"/>
        <v>0.12</v>
      </c>
      <c r="AO33" s="22">
        <f t="shared" si="5"/>
        <v>0.02</v>
      </c>
      <c r="AP33" s="22">
        <f t="shared" si="6"/>
        <v>1</v>
      </c>
    </row>
    <row r="34">
      <c r="A34" s="27" t="s">
        <v>384</v>
      </c>
      <c r="B34" s="27" t="s">
        <v>142</v>
      </c>
      <c r="C34" s="27" t="s">
        <v>40</v>
      </c>
      <c r="D34" s="27" t="s">
        <v>143</v>
      </c>
      <c r="E34" s="57">
        <v>1507.4</v>
      </c>
      <c r="F34" s="57">
        <v>131.88</v>
      </c>
      <c r="G34" s="58">
        <v>0.2872978585989115</v>
      </c>
      <c r="H34" s="58"/>
      <c r="I34" s="57">
        <v>301.48</v>
      </c>
      <c r="J34" s="58">
        <v>0.0874902428366725</v>
      </c>
      <c r="K34" s="57">
        <v>23.93303005200007</v>
      </c>
      <c r="L34" s="58"/>
      <c r="M34" s="57">
        <v>105.27423364159934</v>
      </c>
      <c r="N34" s="57">
        <v>301.1899999999991</v>
      </c>
      <c r="O34" s="57">
        <v>-195.91576635839976</v>
      </c>
      <c r="P34" s="57">
        <v>-47.51157595839976</v>
      </c>
      <c r="Q34" s="58"/>
      <c r="R34" s="57">
        <v>3.9477837615599753</v>
      </c>
      <c r="S34" s="57"/>
      <c r="T34" s="57">
        <v>3.9477837615599753</v>
      </c>
      <c r="U34" s="57">
        <v>10.716690901559975</v>
      </c>
      <c r="V34" s="58"/>
      <c r="W34" s="57">
        <v>3.9477837615599753</v>
      </c>
      <c r="X34" s="57"/>
      <c r="Y34" s="57">
        <v>3.9477837615599753</v>
      </c>
      <c r="Z34" s="57">
        <v>10.716690901559975</v>
      </c>
      <c r="AA34" s="58"/>
      <c r="AB34" s="57">
        <v>15.791135046239901</v>
      </c>
      <c r="AC34" s="57">
        <v>0.0</v>
      </c>
      <c r="AD34" s="57">
        <v>15.791135046239901</v>
      </c>
      <c r="AE34" s="57">
        <v>42.8667636062399</v>
      </c>
      <c r="AF34" s="58"/>
      <c r="AG34" s="57">
        <v>2.6318558410399837</v>
      </c>
      <c r="AH34" s="57"/>
      <c r="AI34" s="57">
        <v>2.6318558410399837</v>
      </c>
      <c r="AJ34" s="57">
        <v>7.1444606010399845</v>
      </c>
      <c r="AK34" s="26">
        <f t="shared" si="1"/>
        <v>0.8</v>
      </c>
      <c r="AL34" s="22">
        <f t="shared" si="2"/>
        <v>0.03</v>
      </c>
      <c r="AM34" s="26">
        <f t="shared" si="3"/>
        <v>0.03</v>
      </c>
      <c r="AN34" s="22">
        <f t="shared" si="4"/>
        <v>0.12</v>
      </c>
      <c r="AO34" s="22">
        <f t="shared" si="5"/>
        <v>0.02</v>
      </c>
      <c r="AP34" s="22">
        <f t="shared" si="6"/>
        <v>1</v>
      </c>
    </row>
    <row r="35">
      <c r="A35" s="27" t="s">
        <v>383</v>
      </c>
      <c r="B35" s="27" t="s">
        <v>151</v>
      </c>
      <c r="C35" s="27" t="s">
        <v>40</v>
      </c>
      <c r="D35" s="27" t="s">
        <v>152</v>
      </c>
      <c r="E35" s="57">
        <v>1954.54</v>
      </c>
      <c r="F35" s="57">
        <v>328.98</v>
      </c>
      <c r="G35" s="58">
        <v>0.2576153961438497</v>
      </c>
      <c r="H35" s="58"/>
      <c r="I35" s="57">
        <v>390.908</v>
      </c>
      <c r="J35" s="58">
        <v>0.168315612051429</v>
      </c>
      <c r="K35" s="57">
        <v>-10.207525621000006</v>
      </c>
      <c r="L35" s="58"/>
      <c r="M35" s="57">
        <v>90.08927710319999</v>
      </c>
      <c r="N35" s="57">
        <v>174.53999999999996</v>
      </c>
      <c r="O35" s="57">
        <v>-84.45072289679997</v>
      </c>
      <c r="P35" s="57">
        <v>-91.81002049679999</v>
      </c>
      <c r="Q35" s="58"/>
      <c r="R35" s="57">
        <v>3.3783478913699994</v>
      </c>
      <c r="S35" s="57"/>
      <c r="T35" s="57">
        <v>3.3783478913699994</v>
      </c>
      <c r="U35" s="57">
        <v>12.240374231369998</v>
      </c>
      <c r="V35" s="58"/>
      <c r="W35" s="57">
        <v>3.3783478913699994</v>
      </c>
      <c r="X35" s="57"/>
      <c r="Y35" s="57">
        <v>3.3783478913699994</v>
      </c>
      <c r="Z35" s="57">
        <v>12.240374231369998</v>
      </c>
      <c r="AA35" s="58"/>
      <c r="AB35" s="57">
        <v>13.513391565479997</v>
      </c>
      <c r="AC35" s="57">
        <v>0.0</v>
      </c>
      <c r="AD35" s="57">
        <v>13.513391565479997</v>
      </c>
      <c r="AE35" s="57">
        <v>48.96149692547999</v>
      </c>
      <c r="AF35" s="58"/>
      <c r="AG35" s="57">
        <v>2.2522319275799996</v>
      </c>
      <c r="AH35" s="57"/>
      <c r="AI35" s="57">
        <v>2.2522319275799996</v>
      </c>
      <c r="AJ35" s="57">
        <v>8.16024948758</v>
      </c>
      <c r="AK35" s="26">
        <f t="shared" si="1"/>
        <v>0.8</v>
      </c>
      <c r="AL35" s="22">
        <f t="shared" si="2"/>
        <v>0.03</v>
      </c>
      <c r="AM35" s="26">
        <f t="shared" si="3"/>
        <v>0.03</v>
      </c>
      <c r="AN35" s="22">
        <f t="shared" si="4"/>
        <v>0.12</v>
      </c>
      <c r="AO35" s="22">
        <f t="shared" si="5"/>
        <v>0.02</v>
      </c>
      <c r="AP35" s="22">
        <f t="shared" si="6"/>
        <v>1</v>
      </c>
    </row>
    <row r="36">
      <c r="A36" s="27" t="s">
        <v>415</v>
      </c>
      <c r="B36" s="27" t="s">
        <v>154</v>
      </c>
      <c r="C36" s="27" t="s">
        <v>44</v>
      </c>
      <c r="D36" s="27" t="s">
        <v>416</v>
      </c>
      <c r="E36" s="57">
        <v>881.579999999999</v>
      </c>
      <c r="F36" s="57">
        <v>207.94914999999992</v>
      </c>
      <c r="G36" s="58">
        <v>0.2754590054220833</v>
      </c>
      <c r="H36" s="58"/>
      <c r="I36" s="57">
        <v>176.3159999999998</v>
      </c>
      <c r="J36" s="58">
        <v>0.23588233625989719</v>
      </c>
      <c r="K36" s="57">
        <v>241.96344500000006</v>
      </c>
      <c r="L36" s="58"/>
      <c r="M36" s="57">
        <v>53.21852000000008</v>
      </c>
      <c r="N36" s="57">
        <v>34.89</v>
      </c>
      <c r="O36" s="57">
        <v>18.328520000000083</v>
      </c>
      <c r="P36" s="57">
        <v>174.85675600000008</v>
      </c>
      <c r="Q36" s="58"/>
      <c r="R36" s="57">
        <v>1.995694500000003</v>
      </c>
      <c r="S36" s="57"/>
      <c r="T36" s="57">
        <v>1.995694500000003</v>
      </c>
      <c r="U36" s="57">
        <v>10.06600335</v>
      </c>
      <c r="V36" s="58"/>
      <c r="W36" s="57">
        <v>1.995694500000003</v>
      </c>
      <c r="X36" s="57"/>
      <c r="Y36" s="57">
        <v>1.995694500000003</v>
      </c>
      <c r="Z36" s="57">
        <v>10.06600335</v>
      </c>
      <c r="AA36" s="58"/>
      <c r="AB36" s="57">
        <v>7.982778000000012</v>
      </c>
      <c r="AC36" s="57">
        <v>0.0</v>
      </c>
      <c r="AD36" s="57">
        <v>7.982778000000012</v>
      </c>
      <c r="AE36" s="57">
        <v>40.2640134</v>
      </c>
      <c r="AF36" s="58"/>
      <c r="AG36" s="57">
        <v>1.3304630000000022</v>
      </c>
      <c r="AH36" s="57"/>
      <c r="AI36" s="57">
        <v>1.3304630000000022</v>
      </c>
      <c r="AJ36" s="57">
        <v>6.710668900000002</v>
      </c>
      <c r="AK36" s="26">
        <f t="shared" si="1"/>
        <v>0.8</v>
      </c>
      <c r="AL36" s="22">
        <f t="shared" si="2"/>
        <v>0.03</v>
      </c>
      <c r="AM36" s="26">
        <f t="shared" si="3"/>
        <v>0.03</v>
      </c>
      <c r="AN36" s="22">
        <f t="shared" si="4"/>
        <v>0.12</v>
      </c>
      <c r="AO36" s="22">
        <f t="shared" si="5"/>
        <v>0.02</v>
      </c>
      <c r="AP36" s="22">
        <f t="shared" si="6"/>
        <v>1</v>
      </c>
    </row>
    <row r="37">
      <c r="A37" s="27" t="s">
        <v>406</v>
      </c>
      <c r="B37" s="27" t="s">
        <v>264</v>
      </c>
      <c r="C37" s="27" t="s">
        <v>161</v>
      </c>
      <c r="D37" s="27" t="s">
        <v>265</v>
      </c>
      <c r="E37" s="57">
        <v>446.76</v>
      </c>
      <c r="F37" s="57">
        <v>9.82</v>
      </c>
      <c r="G37" s="58">
        <v>0.37003462180253366</v>
      </c>
      <c r="H37" s="58"/>
      <c r="I37" s="57">
        <v>89.352</v>
      </c>
      <c r="J37" s="58">
        <v>0.02197302273368268</v>
      </c>
      <c r="K37" s="57">
        <v>-117.73775236349991</v>
      </c>
      <c r="L37" s="58"/>
      <c r="M37" s="57">
        <v>60.77173410919995</v>
      </c>
      <c r="N37" s="57">
        <v>155.49999999999986</v>
      </c>
      <c r="O37" s="57">
        <v>-94.72826589079992</v>
      </c>
      <c r="P37" s="57">
        <v>-155.9122018907999</v>
      </c>
      <c r="Q37" s="58"/>
      <c r="R37" s="57">
        <v>2.278940029094998</v>
      </c>
      <c r="S37" s="57"/>
      <c r="T37" s="57">
        <v>2.278940029094998</v>
      </c>
      <c r="U37" s="57">
        <v>5.726167429094998</v>
      </c>
      <c r="V37" s="58"/>
      <c r="W37" s="57">
        <v>2.278940029094998</v>
      </c>
      <c r="X37" s="57"/>
      <c r="Y37" s="57">
        <v>2.278940029094998</v>
      </c>
      <c r="Z37" s="57">
        <v>5.726167429094998</v>
      </c>
      <c r="AA37" s="58"/>
      <c r="AB37" s="57">
        <v>9.115760116379992</v>
      </c>
      <c r="AC37" s="57">
        <v>0.0</v>
      </c>
      <c r="AD37" s="57">
        <v>9.115760116379992</v>
      </c>
      <c r="AE37" s="57">
        <v>22.904669716379992</v>
      </c>
      <c r="AF37" s="58"/>
      <c r="AG37" s="57">
        <v>1.5192933527299985</v>
      </c>
      <c r="AH37" s="57"/>
      <c r="AI37" s="57">
        <v>1.5192933527299985</v>
      </c>
      <c r="AJ37" s="57">
        <v>3.817444952729999</v>
      </c>
      <c r="AK37" s="26">
        <f t="shared" si="1"/>
        <v>0.8</v>
      </c>
      <c r="AL37" s="22">
        <f t="shared" si="2"/>
        <v>0.03</v>
      </c>
      <c r="AM37" s="26">
        <f t="shared" si="3"/>
        <v>0.03</v>
      </c>
      <c r="AN37" s="22">
        <f t="shared" si="4"/>
        <v>0.12</v>
      </c>
      <c r="AO37" s="22">
        <f t="shared" si="5"/>
        <v>0.02</v>
      </c>
      <c r="AP37" s="22">
        <f t="shared" si="6"/>
        <v>1</v>
      </c>
    </row>
    <row r="38">
      <c r="A38" s="27" t="s">
        <v>417</v>
      </c>
      <c r="B38" s="27" t="s">
        <v>270</v>
      </c>
      <c r="C38" s="27" t="s">
        <v>161</v>
      </c>
      <c r="D38" s="27" t="s">
        <v>271</v>
      </c>
      <c r="E38" s="57">
        <v>479.84</v>
      </c>
      <c r="F38" s="57">
        <v>46.7</v>
      </c>
      <c r="G38" s="58">
        <v>0.1198643323707905</v>
      </c>
      <c r="H38" s="58"/>
      <c r="I38" s="57">
        <v>95.968</v>
      </c>
      <c r="J38" s="58">
        <v>0.0973151493097702</v>
      </c>
      <c r="K38" s="57">
        <v>-39.84344275519988</v>
      </c>
      <c r="L38" s="58"/>
      <c r="M38" s="57">
        <v>-30.761839004159913</v>
      </c>
      <c r="N38" s="57">
        <v>10.81999999999998</v>
      </c>
      <c r="O38" s="57">
        <v>-41.581839004159896</v>
      </c>
      <c r="P38" s="57">
        <v>-34.2047542041599</v>
      </c>
      <c r="Q38" s="58"/>
      <c r="R38" s="57">
        <v>-1.1535689626559966</v>
      </c>
      <c r="S38" s="57"/>
      <c r="T38" s="57">
        <v>-1.1535689626559966</v>
      </c>
      <c r="U38" s="57">
        <v>-0.8458032826559967</v>
      </c>
      <c r="V38" s="58"/>
      <c r="W38" s="57">
        <v>-1.1535689626559966</v>
      </c>
      <c r="X38" s="57"/>
      <c r="Y38" s="57">
        <v>-1.1535689626559966</v>
      </c>
      <c r="Z38" s="57">
        <v>-0.8458032826559967</v>
      </c>
      <c r="AA38" s="58"/>
      <c r="AB38" s="57">
        <v>-4.6142758506239865</v>
      </c>
      <c r="AC38" s="57">
        <v>0.0</v>
      </c>
      <c r="AD38" s="57">
        <v>-4.6142758506239865</v>
      </c>
      <c r="AE38" s="57">
        <v>-3.3832131306239868</v>
      </c>
      <c r="AF38" s="58"/>
      <c r="AG38" s="57">
        <v>-0.7690459751039979</v>
      </c>
      <c r="AH38" s="57"/>
      <c r="AI38" s="57">
        <v>-0.7690459751039979</v>
      </c>
      <c r="AJ38" s="57">
        <v>-0.5638688551039979</v>
      </c>
      <c r="AK38" s="26">
        <f t="shared" si="1"/>
        <v>0.8</v>
      </c>
      <c r="AL38" s="22">
        <f t="shared" si="2"/>
        <v>0.03</v>
      </c>
      <c r="AM38" s="26">
        <f t="shared" si="3"/>
        <v>0.03</v>
      </c>
      <c r="AN38" s="22">
        <f t="shared" si="4"/>
        <v>0.12</v>
      </c>
      <c r="AO38" s="22">
        <f t="shared" si="5"/>
        <v>0.02</v>
      </c>
      <c r="AP38" s="22">
        <f t="shared" si="6"/>
        <v>1</v>
      </c>
    </row>
    <row r="39">
      <c r="A39" s="27" t="s">
        <v>418</v>
      </c>
      <c r="B39" s="27" t="s">
        <v>294</v>
      </c>
      <c r="C39" s="27" t="s">
        <v>161</v>
      </c>
      <c r="D39" s="27" t="s">
        <v>295</v>
      </c>
      <c r="E39" s="57">
        <v>59.98</v>
      </c>
      <c r="F39" s="57">
        <v>24.56</v>
      </c>
      <c r="G39" s="58">
        <v>0.42579754286428767</v>
      </c>
      <c r="H39" s="58"/>
      <c r="I39" s="57">
        <v>11.996</v>
      </c>
      <c r="J39" s="58">
        <v>0.40945876327109</v>
      </c>
      <c r="K39" s="57">
        <v>33.03151162099997</v>
      </c>
      <c r="L39" s="58"/>
      <c r="M39" s="57">
        <v>10.83466929679998</v>
      </c>
      <c r="N39" s="57">
        <v>0.979999999999998</v>
      </c>
      <c r="O39" s="57">
        <v>9.854669296799981</v>
      </c>
      <c r="P39" s="57">
        <v>26.22920929679998</v>
      </c>
      <c r="Q39" s="58"/>
      <c r="R39" s="57">
        <v>0.40630009862999916</v>
      </c>
      <c r="S39" s="57"/>
      <c r="T39" s="57">
        <v>0.40630009862999916</v>
      </c>
      <c r="U39" s="57">
        <v>1.0203453486299991</v>
      </c>
      <c r="V39" s="58"/>
      <c r="W39" s="57">
        <v>0.40630009862999916</v>
      </c>
      <c r="X39" s="57"/>
      <c r="Y39" s="57">
        <v>0.40630009862999916</v>
      </c>
      <c r="Z39" s="57">
        <v>1.0203453486299991</v>
      </c>
      <c r="AA39" s="58"/>
      <c r="AB39" s="57">
        <v>1.6252003945199966</v>
      </c>
      <c r="AC39" s="57">
        <v>0.0</v>
      </c>
      <c r="AD39" s="57">
        <v>1.6252003945199966</v>
      </c>
      <c r="AE39" s="57">
        <v>4.081381394519997</v>
      </c>
      <c r="AF39" s="58"/>
      <c r="AG39" s="57">
        <v>0.2708667324199995</v>
      </c>
      <c r="AH39" s="57"/>
      <c r="AI39" s="57">
        <v>0.2708667324199995</v>
      </c>
      <c r="AJ39" s="57">
        <v>0.6802302324199995</v>
      </c>
      <c r="AK39" s="26">
        <f t="shared" si="1"/>
        <v>0.8</v>
      </c>
      <c r="AL39" s="22">
        <f t="shared" si="2"/>
        <v>0.03</v>
      </c>
      <c r="AM39" s="26">
        <f t="shared" si="3"/>
        <v>0.03</v>
      </c>
      <c r="AN39" s="22">
        <f t="shared" si="4"/>
        <v>0.12</v>
      </c>
      <c r="AO39" s="22">
        <f t="shared" si="5"/>
        <v>0.02</v>
      </c>
      <c r="AP39" s="22">
        <f t="shared" si="6"/>
        <v>1</v>
      </c>
    </row>
    <row r="40">
      <c r="A40" s="27" t="s">
        <v>414</v>
      </c>
      <c r="B40" s="27" t="s">
        <v>115</v>
      </c>
      <c r="C40" s="27" t="s">
        <v>33</v>
      </c>
      <c r="D40" s="27" t="s">
        <v>116</v>
      </c>
      <c r="E40" s="57">
        <v>1645.95</v>
      </c>
      <c r="F40" s="57">
        <v>349.48</v>
      </c>
      <c r="G40" s="58">
        <v>0.21600669969318573</v>
      </c>
      <c r="H40" s="58"/>
      <c r="I40" s="57">
        <v>329.19000000000005</v>
      </c>
      <c r="J40" s="58">
        <v>0.21232493536255603</v>
      </c>
      <c r="K40" s="57">
        <v>383.8738313599991</v>
      </c>
      <c r="L40" s="58"/>
      <c r="M40" s="57">
        <v>21.076981887999228</v>
      </c>
      <c r="N40" s="57">
        <v>6.059999999999951</v>
      </c>
      <c r="O40" s="57">
        <v>15.016981887999277</v>
      </c>
      <c r="P40" s="57">
        <v>305.8870650879993</v>
      </c>
      <c r="Q40" s="58"/>
      <c r="R40" s="57">
        <v>0.7903868207999709</v>
      </c>
      <c r="S40" s="57"/>
      <c r="T40" s="57">
        <v>0.7903868207999709</v>
      </c>
      <c r="U40" s="57">
        <v>11.698014940799968</v>
      </c>
      <c r="V40" s="58"/>
      <c r="W40" s="57">
        <v>0.7903868207999709</v>
      </c>
      <c r="X40" s="57"/>
      <c r="Y40" s="57">
        <v>0.7903868207999709</v>
      </c>
      <c r="Z40" s="57">
        <v>11.698014940799968</v>
      </c>
      <c r="AA40" s="58"/>
      <c r="AB40" s="57">
        <v>3.1615472831998837</v>
      </c>
      <c r="AC40" s="57">
        <v>0.0</v>
      </c>
      <c r="AD40" s="57">
        <v>3.1615472831998837</v>
      </c>
      <c r="AE40" s="57">
        <v>46.79205976319987</v>
      </c>
      <c r="AF40" s="58"/>
      <c r="AG40" s="57">
        <v>0.5269245471999806</v>
      </c>
      <c r="AH40" s="57"/>
      <c r="AI40" s="57">
        <v>0.5269245471999806</v>
      </c>
      <c r="AJ40" s="57">
        <v>7.79867662719998</v>
      </c>
      <c r="AK40" s="26">
        <f t="shared" si="1"/>
        <v>0.8</v>
      </c>
      <c r="AL40" s="22">
        <f t="shared" si="2"/>
        <v>0.03</v>
      </c>
      <c r="AM40" s="26">
        <f t="shared" si="3"/>
        <v>0.03</v>
      </c>
      <c r="AN40" s="22">
        <f t="shared" si="4"/>
        <v>0.12</v>
      </c>
      <c r="AO40" s="22">
        <f t="shared" si="5"/>
        <v>0.02</v>
      </c>
      <c r="AP40" s="22">
        <f t="shared" si="6"/>
        <v>1</v>
      </c>
    </row>
    <row r="41">
      <c r="A41" s="27" t="s">
        <v>419</v>
      </c>
      <c r="B41" s="27" t="s">
        <v>124</v>
      </c>
      <c r="C41" s="27" t="s">
        <v>54</v>
      </c>
      <c r="D41" s="27" t="s">
        <v>125</v>
      </c>
      <c r="E41" s="57">
        <v>1866.12</v>
      </c>
      <c r="F41" s="57">
        <v>522.01</v>
      </c>
      <c r="G41" s="58">
        <v>0.372011242507984</v>
      </c>
      <c r="H41" s="58"/>
      <c r="I41" s="57">
        <v>373.224</v>
      </c>
      <c r="J41" s="58">
        <v>0.279728859810194</v>
      </c>
      <c r="K41" s="57">
        <v>393.46750986899923</v>
      </c>
      <c r="L41" s="58"/>
      <c r="M41" s="57">
        <v>256.79489589519926</v>
      </c>
      <c r="N41" s="57">
        <v>172.20999999999987</v>
      </c>
      <c r="O41" s="57">
        <v>84.5848958951994</v>
      </c>
      <c r="P41" s="57">
        <v>266.9460078951994</v>
      </c>
      <c r="Q41" s="58"/>
      <c r="R41" s="57">
        <v>9.629808596069973</v>
      </c>
      <c r="S41" s="57"/>
      <c r="T41" s="57">
        <v>9.629808596069973</v>
      </c>
      <c r="U41" s="57">
        <v>18.978225296069972</v>
      </c>
      <c r="V41" s="58"/>
      <c r="W41" s="57">
        <v>9.629808596069973</v>
      </c>
      <c r="X41" s="57"/>
      <c r="Y41" s="57">
        <v>9.629808596069973</v>
      </c>
      <c r="Z41" s="57">
        <v>18.978225296069972</v>
      </c>
      <c r="AA41" s="58"/>
      <c r="AB41" s="57">
        <v>38.51923438427989</v>
      </c>
      <c r="AC41" s="57">
        <v>0.0</v>
      </c>
      <c r="AD41" s="57">
        <v>38.51923438427989</v>
      </c>
      <c r="AE41" s="57">
        <v>75.91290118427989</v>
      </c>
      <c r="AF41" s="58"/>
      <c r="AG41" s="57">
        <v>6.419872397379982</v>
      </c>
      <c r="AH41" s="57"/>
      <c r="AI41" s="57">
        <v>6.419872397379982</v>
      </c>
      <c r="AJ41" s="57">
        <v>12.652150197379981</v>
      </c>
      <c r="AK41" s="26">
        <f t="shared" si="1"/>
        <v>0.8</v>
      </c>
      <c r="AL41" s="22">
        <f t="shared" si="2"/>
        <v>0.03</v>
      </c>
      <c r="AM41" s="26">
        <f t="shared" si="3"/>
        <v>0.03</v>
      </c>
      <c r="AN41" s="22">
        <f t="shared" si="4"/>
        <v>0.12</v>
      </c>
      <c r="AO41" s="22">
        <f t="shared" si="5"/>
        <v>0.02</v>
      </c>
      <c r="AP41" s="22">
        <f t="shared" si="6"/>
        <v>1</v>
      </c>
    </row>
    <row r="42">
      <c r="A42" s="27" t="s">
        <v>420</v>
      </c>
      <c r="B42" s="27" t="s">
        <v>249</v>
      </c>
      <c r="C42" s="27" t="s">
        <v>180</v>
      </c>
      <c r="D42" s="27" t="s">
        <v>250</v>
      </c>
      <c r="E42" s="57">
        <v>214.95</v>
      </c>
      <c r="F42" s="57">
        <v>76.56</v>
      </c>
      <c r="G42" s="58">
        <v>0.3735057300767612</v>
      </c>
      <c r="H42" s="58"/>
      <c r="I42" s="57">
        <v>42.99</v>
      </c>
      <c r="J42" s="58">
        <v>0.356152857315654</v>
      </c>
      <c r="K42" s="57">
        <v>63.41731267999982</v>
      </c>
      <c r="L42" s="58"/>
      <c r="M42" s="57">
        <v>29.836045343999853</v>
      </c>
      <c r="N42" s="57">
        <v>3.7299999999999924</v>
      </c>
      <c r="O42" s="57">
        <v>26.10604534399986</v>
      </c>
      <c r="P42" s="57">
        <v>49.98785014399986</v>
      </c>
      <c r="Q42" s="58"/>
      <c r="R42" s="57">
        <v>1.1188517003999943</v>
      </c>
      <c r="S42" s="57"/>
      <c r="T42" s="57">
        <v>1.1188517003999943</v>
      </c>
      <c r="U42" s="57">
        <v>2.0144193803999944</v>
      </c>
      <c r="V42" s="58"/>
      <c r="W42" s="57">
        <v>1.1188517003999943</v>
      </c>
      <c r="X42" s="57"/>
      <c r="Y42" s="57">
        <v>1.1188517003999943</v>
      </c>
      <c r="Z42" s="57">
        <v>2.0144193803999944</v>
      </c>
      <c r="AA42" s="58"/>
      <c r="AB42" s="57">
        <v>4.475406801599977</v>
      </c>
      <c r="AC42" s="57">
        <v>0.0</v>
      </c>
      <c r="AD42" s="57">
        <v>4.475406801599977</v>
      </c>
      <c r="AE42" s="57">
        <v>8.057677521599977</v>
      </c>
      <c r="AF42" s="58"/>
      <c r="AG42" s="57">
        <v>0.7459011335999962</v>
      </c>
      <c r="AH42" s="57"/>
      <c r="AI42" s="57">
        <v>0.7459011335999962</v>
      </c>
      <c r="AJ42" s="57">
        <v>1.342946253599996</v>
      </c>
      <c r="AK42" s="26">
        <f t="shared" si="1"/>
        <v>0.8</v>
      </c>
      <c r="AL42" s="22">
        <f t="shared" si="2"/>
        <v>0.03</v>
      </c>
      <c r="AM42" s="26">
        <f t="shared" si="3"/>
        <v>0.03</v>
      </c>
      <c r="AN42" s="22">
        <f t="shared" si="4"/>
        <v>0.12</v>
      </c>
      <c r="AO42" s="22">
        <f t="shared" si="5"/>
        <v>0.02</v>
      </c>
      <c r="AP42" s="22">
        <f t="shared" si="6"/>
        <v>1</v>
      </c>
    </row>
    <row r="43">
      <c r="A43" s="27" t="s">
        <v>421</v>
      </c>
      <c r="B43" s="27" t="s">
        <v>87</v>
      </c>
      <c r="C43" s="27" t="s">
        <v>54</v>
      </c>
      <c r="D43" s="27" t="s">
        <v>88</v>
      </c>
      <c r="E43" s="57">
        <v>3111.46</v>
      </c>
      <c r="F43" s="57">
        <v>624.75</v>
      </c>
      <c r="G43" s="58">
        <v>0.30610835710823703</v>
      </c>
      <c r="H43" s="58"/>
      <c r="I43" s="57">
        <v>622.292</v>
      </c>
      <c r="J43" s="58">
        <v>0.20079123909932836</v>
      </c>
      <c r="K43" s="57">
        <v>405.61135880799606</v>
      </c>
      <c r="L43" s="58"/>
      <c r="M43" s="57">
        <v>264.1215270463961</v>
      </c>
      <c r="N43" s="57">
        <v>327.689999999999</v>
      </c>
      <c r="O43" s="57">
        <v>-63.56847295360285</v>
      </c>
      <c r="P43" s="57">
        <v>253.20508704639707</v>
      </c>
      <c r="Q43" s="58"/>
      <c r="R43" s="57">
        <v>9.904557264239855</v>
      </c>
      <c r="S43" s="57"/>
      <c r="T43" s="57">
        <v>9.904557264239855</v>
      </c>
      <c r="U43" s="57">
        <v>22.860940764239853</v>
      </c>
      <c r="V43" s="58"/>
      <c r="W43" s="57">
        <v>9.904557264239855</v>
      </c>
      <c r="X43" s="57"/>
      <c r="Y43" s="57">
        <v>9.904557264239855</v>
      </c>
      <c r="Z43" s="57">
        <v>22.860940764239853</v>
      </c>
      <c r="AA43" s="58"/>
      <c r="AB43" s="57">
        <v>39.61822905695942</v>
      </c>
      <c r="AC43" s="57">
        <v>0.0</v>
      </c>
      <c r="AD43" s="57">
        <v>39.61822905695942</v>
      </c>
      <c r="AE43" s="57">
        <v>91.44376305695941</v>
      </c>
      <c r="AF43" s="58"/>
      <c r="AG43" s="57">
        <v>6.603038176159902</v>
      </c>
      <c r="AH43" s="57"/>
      <c r="AI43" s="57">
        <v>6.603038176159902</v>
      </c>
      <c r="AJ43" s="57">
        <v>15.2406271761599</v>
      </c>
      <c r="AK43" s="26">
        <f t="shared" si="1"/>
        <v>0.8</v>
      </c>
      <c r="AL43" s="22">
        <f t="shared" si="2"/>
        <v>0.03</v>
      </c>
      <c r="AM43" s="26">
        <f t="shared" si="3"/>
        <v>0.03</v>
      </c>
      <c r="AN43" s="22">
        <f t="shared" si="4"/>
        <v>0.12</v>
      </c>
      <c r="AO43" s="22">
        <f t="shared" si="5"/>
        <v>0.02</v>
      </c>
      <c r="AP43" s="22">
        <f t="shared" si="6"/>
        <v>1</v>
      </c>
    </row>
    <row r="44">
      <c r="A44" s="27" t="s">
        <v>31</v>
      </c>
      <c r="B44" s="27" t="s">
        <v>32</v>
      </c>
      <c r="C44" s="27" t="s">
        <v>33</v>
      </c>
      <c r="D44" s="27" t="s">
        <v>34</v>
      </c>
      <c r="E44" s="57">
        <v>9756.8</v>
      </c>
      <c r="F44" s="57">
        <v>2522.21</v>
      </c>
      <c r="G44" s="58">
        <v>0.28071349505596016</v>
      </c>
      <c r="H44" s="58"/>
      <c r="I44" s="57">
        <v>1951.36</v>
      </c>
      <c r="J44" s="58">
        <v>0.258507443891644</v>
      </c>
      <c r="K44" s="57">
        <v>2297.464948561992</v>
      </c>
      <c r="L44" s="58"/>
      <c r="M44" s="57">
        <v>630.0043428495935</v>
      </c>
      <c r="N44" s="57">
        <v>216.65999999999985</v>
      </c>
      <c r="O44" s="57">
        <v>413.34434284959366</v>
      </c>
      <c r="P44" s="57">
        <v>1784.0599588495936</v>
      </c>
      <c r="Q44" s="58"/>
      <c r="R44" s="57">
        <v>23.625162856859756</v>
      </c>
      <c r="S44" s="57"/>
      <c r="T44" s="57">
        <v>23.625162856859756</v>
      </c>
      <c r="U44" s="57">
        <v>77.01074845685976</v>
      </c>
      <c r="V44" s="58"/>
      <c r="W44" s="57">
        <v>23.625162856859756</v>
      </c>
      <c r="X44" s="57"/>
      <c r="Y44" s="57">
        <v>23.625162856859756</v>
      </c>
      <c r="Z44" s="57">
        <v>77.01074845685976</v>
      </c>
      <c r="AA44" s="58"/>
      <c r="AB44" s="57">
        <v>94.50065142743902</v>
      </c>
      <c r="AC44" s="57">
        <v>0.0</v>
      </c>
      <c r="AD44" s="57">
        <v>94.50065142743902</v>
      </c>
      <c r="AE44" s="57">
        <v>308.04299382743903</v>
      </c>
      <c r="AF44" s="58"/>
      <c r="AG44" s="57">
        <v>15.750108571239839</v>
      </c>
      <c r="AH44" s="57"/>
      <c r="AI44" s="57">
        <v>15.750108571239839</v>
      </c>
      <c r="AJ44" s="57">
        <v>51.34049897123984</v>
      </c>
      <c r="AK44" s="26">
        <f t="shared" si="1"/>
        <v>0.8</v>
      </c>
      <c r="AL44" s="22">
        <f t="shared" si="2"/>
        <v>0.03</v>
      </c>
      <c r="AM44" s="26">
        <f t="shared" si="3"/>
        <v>0.03</v>
      </c>
      <c r="AN44" s="22">
        <f t="shared" si="4"/>
        <v>0.12</v>
      </c>
      <c r="AO44" s="22">
        <f t="shared" si="5"/>
        <v>0.02</v>
      </c>
      <c r="AP44" s="22">
        <f t="shared" si="6"/>
        <v>1</v>
      </c>
    </row>
    <row r="45">
      <c r="A45" s="27" t="s">
        <v>422</v>
      </c>
      <c r="B45" s="27" t="s">
        <v>96</v>
      </c>
      <c r="C45" s="27" t="s">
        <v>40</v>
      </c>
      <c r="D45" s="27" t="s">
        <v>97</v>
      </c>
      <c r="E45" s="57">
        <v>2125.15</v>
      </c>
      <c r="F45" s="57">
        <v>632.05</v>
      </c>
      <c r="G45" s="58">
        <v>0.3414281082897671</v>
      </c>
      <c r="H45" s="58"/>
      <c r="I45" s="57">
        <v>425.03000000000003</v>
      </c>
      <c r="J45" s="58">
        <v>0.297412391752111</v>
      </c>
      <c r="K45" s="57">
        <v>446.12208133199874</v>
      </c>
      <c r="L45" s="58"/>
      <c r="M45" s="57">
        <v>240.44475546559886</v>
      </c>
      <c r="N45" s="57">
        <v>93.53999999999986</v>
      </c>
      <c r="O45" s="57">
        <v>146.904755465599</v>
      </c>
      <c r="P45" s="57">
        <v>288.59166506559905</v>
      </c>
      <c r="Q45" s="58"/>
      <c r="R45" s="57">
        <v>9.016678329959957</v>
      </c>
      <c r="S45" s="57"/>
      <c r="T45" s="57">
        <v>9.016678329959957</v>
      </c>
      <c r="U45" s="57">
        <v>23.629562439959955</v>
      </c>
      <c r="V45" s="58"/>
      <c r="W45" s="57">
        <v>9.016678329959957</v>
      </c>
      <c r="X45" s="57"/>
      <c r="Y45" s="57">
        <v>9.016678329959957</v>
      </c>
      <c r="Z45" s="57">
        <v>23.629562439959955</v>
      </c>
      <c r="AA45" s="58"/>
      <c r="AB45" s="57">
        <v>36.06671331983983</v>
      </c>
      <c r="AC45" s="57">
        <v>0.0</v>
      </c>
      <c r="AD45" s="57">
        <v>36.06671331983983</v>
      </c>
      <c r="AE45" s="57">
        <v>94.51824975983982</v>
      </c>
      <c r="AF45" s="58"/>
      <c r="AG45" s="57">
        <v>6.011118886639971</v>
      </c>
      <c r="AH45" s="57"/>
      <c r="AI45" s="57">
        <v>6.011118886639971</v>
      </c>
      <c r="AJ45" s="57">
        <v>15.753041626639973</v>
      </c>
      <c r="AK45" s="26">
        <f t="shared" si="1"/>
        <v>0.8</v>
      </c>
      <c r="AL45" s="22">
        <f t="shared" si="2"/>
        <v>0.03</v>
      </c>
      <c r="AM45" s="26">
        <f t="shared" si="3"/>
        <v>0.03</v>
      </c>
      <c r="AN45" s="22">
        <f t="shared" si="4"/>
        <v>0.12</v>
      </c>
      <c r="AO45" s="22">
        <f t="shared" si="5"/>
        <v>0.02</v>
      </c>
      <c r="AP45" s="22">
        <f t="shared" si="6"/>
        <v>1</v>
      </c>
    </row>
    <row r="46">
      <c r="A46" s="27" t="s">
        <v>423</v>
      </c>
      <c r="B46" s="27" t="s">
        <v>369</v>
      </c>
      <c r="C46" s="27" t="s">
        <v>180</v>
      </c>
      <c r="D46" s="27" t="s">
        <v>370</v>
      </c>
      <c r="E46" s="57">
        <v>321.86</v>
      </c>
      <c r="F46" s="57">
        <v>13.76</v>
      </c>
      <c r="G46" s="58">
        <v>0.27047875231467033</v>
      </c>
      <c r="H46" s="58"/>
      <c r="I46" s="57">
        <v>64.372</v>
      </c>
      <c r="J46" s="58">
        <v>0.04273998390604633</v>
      </c>
      <c r="K46" s="57">
        <v>-396.05195377999996</v>
      </c>
      <c r="L46" s="58"/>
      <c r="M46" s="57">
        <v>18.14743297599983</v>
      </c>
      <c r="N46" s="57">
        <v>73.29999999999973</v>
      </c>
      <c r="O46" s="57">
        <v>-55.15256702399989</v>
      </c>
      <c r="P46" s="57">
        <v>-408.89356302399995</v>
      </c>
      <c r="Q46" s="58"/>
      <c r="R46" s="57">
        <v>0.6805287365999937</v>
      </c>
      <c r="S46" s="57"/>
      <c r="T46" s="57">
        <v>0.6805287365999937</v>
      </c>
      <c r="U46" s="57">
        <v>1.9262413865999934</v>
      </c>
      <c r="V46" s="58"/>
      <c r="W46" s="57">
        <v>0.6805287365999937</v>
      </c>
      <c r="X46" s="57"/>
      <c r="Y46" s="57">
        <v>0.6805287365999937</v>
      </c>
      <c r="Z46" s="57">
        <v>1.9262413865999934</v>
      </c>
      <c r="AA46" s="58"/>
      <c r="AB46" s="57">
        <v>2.7221149463999748</v>
      </c>
      <c r="AC46" s="57">
        <v>0.0</v>
      </c>
      <c r="AD46" s="57">
        <v>2.7221149463999748</v>
      </c>
      <c r="AE46" s="57">
        <v>7.704965546399974</v>
      </c>
      <c r="AF46" s="58"/>
      <c r="AG46" s="57">
        <v>0.45368582439999583</v>
      </c>
      <c r="AH46" s="57"/>
      <c r="AI46" s="57">
        <v>0.45368582439999583</v>
      </c>
      <c r="AJ46" s="57">
        <v>1.2841609243999959</v>
      </c>
      <c r="AK46" s="26">
        <f t="shared" si="1"/>
        <v>0.8</v>
      </c>
      <c r="AL46" s="22">
        <f t="shared" si="2"/>
        <v>0.03</v>
      </c>
      <c r="AM46" s="26">
        <f t="shared" si="3"/>
        <v>0.03</v>
      </c>
      <c r="AN46" s="22">
        <f t="shared" si="4"/>
        <v>0.12</v>
      </c>
      <c r="AO46" s="22">
        <f t="shared" si="5"/>
        <v>0.02</v>
      </c>
      <c r="AP46" s="22">
        <f t="shared" si="6"/>
        <v>1</v>
      </c>
    </row>
    <row r="47">
      <c r="A47" s="27" t="s">
        <v>424</v>
      </c>
      <c r="B47" s="27" t="s">
        <v>279</v>
      </c>
      <c r="C47" s="27" t="s">
        <v>180</v>
      </c>
      <c r="D47" s="27" t="s">
        <v>280</v>
      </c>
      <c r="E47" s="57">
        <v>137.94</v>
      </c>
      <c r="F47" s="57">
        <v>34.56</v>
      </c>
      <c r="G47" s="58">
        <v>0.2644305740176881</v>
      </c>
      <c r="H47" s="58"/>
      <c r="I47" s="57">
        <v>27.588</v>
      </c>
      <c r="J47" s="58">
        <v>0.25051147875888</v>
      </c>
      <c r="K47" s="57">
        <v>29.240265379999908</v>
      </c>
      <c r="L47" s="58"/>
      <c r="M47" s="57">
        <v>7.110042703999916</v>
      </c>
      <c r="N47" s="57">
        <v>1.9199999999999893</v>
      </c>
      <c r="O47" s="57">
        <v>5.190042703999927</v>
      </c>
      <c r="P47" s="57">
        <v>23.008212303999926</v>
      </c>
      <c r="Q47" s="58"/>
      <c r="R47" s="57">
        <v>0.26662660139999683</v>
      </c>
      <c r="S47" s="57"/>
      <c r="T47" s="57">
        <v>0.26662660139999683</v>
      </c>
      <c r="U47" s="57">
        <v>0.9348079613999967</v>
      </c>
      <c r="V47" s="58"/>
      <c r="W47" s="57">
        <v>0.26662660139999683</v>
      </c>
      <c r="X47" s="57"/>
      <c r="Y47" s="57">
        <v>0.26662660139999683</v>
      </c>
      <c r="Z47" s="57">
        <v>0.9348079613999967</v>
      </c>
      <c r="AA47" s="58"/>
      <c r="AB47" s="57">
        <v>1.0665064055999873</v>
      </c>
      <c r="AC47" s="57">
        <v>0.0</v>
      </c>
      <c r="AD47" s="57">
        <v>1.0665064055999873</v>
      </c>
      <c r="AE47" s="57">
        <v>3.7392318455999867</v>
      </c>
      <c r="AF47" s="58"/>
      <c r="AG47" s="57">
        <v>0.1777510675999979</v>
      </c>
      <c r="AH47" s="57"/>
      <c r="AI47" s="57">
        <v>0.1777510675999979</v>
      </c>
      <c r="AJ47" s="57">
        <v>0.6232053075999978</v>
      </c>
      <c r="AK47" s="26">
        <f t="shared" si="1"/>
        <v>0.8</v>
      </c>
      <c r="AL47" s="22">
        <f t="shared" si="2"/>
        <v>0.03</v>
      </c>
      <c r="AM47" s="26">
        <f t="shared" si="3"/>
        <v>0.03</v>
      </c>
      <c r="AN47" s="22">
        <f t="shared" si="4"/>
        <v>0.12</v>
      </c>
      <c r="AO47" s="22">
        <f t="shared" si="5"/>
        <v>0.02</v>
      </c>
      <c r="AP47" s="22">
        <f t="shared" si="6"/>
        <v>1</v>
      </c>
    </row>
    <row r="48">
      <c r="A48" s="27" t="s">
        <v>409</v>
      </c>
      <c r="B48" s="27" t="s">
        <v>366</v>
      </c>
      <c r="C48" s="27" t="s">
        <v>161</v>
      </c>
      <c r="D48" s="27" t="s">
        <v>367</v>
      </c>
      <c r="E48" s="57">
        <v>971.16</v>
      </c>
      <c r="F48" s="57">
        <v>292.98</v>
      </c>
      <c r="G48" s="58">
        <v>0.348450994532929</v>
      </c>
      <c r="H48" s="58"/>
      <c r="I48" s="57">
        <v>194.232</v>
      </c>
      <c r="J48" s="58">
        <v>0.30168218197887</v>
      </c>
      <c r="K48" s="57">
        <v>-165.61727714940068</v>
      </c>
      <c r="L48" s="58"/>
      <c r="M48" s="57">
        <v>115.33573428047944</v>
      </c>
      <c r="N48" s="57">
        <v>45.41999999999994</v>
      </c>
      <c r="O48" s="57">
        <v>69.91573428047951</v>
      </c>
      <c r="P48" s="57">
        <v>-222.4138217195205</v>
      </c>
      <c r="Q48" s="58"/>
      <c r="R48" s="57">
        <v>4.325090035517979</v>
      </c>
      <c r="S48" s="57"/>
      <c r="T48" s="57">
        <v>4.325090035517979</v>
      </c>
      <c r="U48" s="57">
        <v>8.519481685517977</v>
      </c>
      <c r="V48" s="58"/>
      <c r="W48" s="57">
        <v>4.325090035517979</v>
      </c>
      <c r="X48" s="57"/>
      <c r="Y48" s="57">
        <v>4.325090035517979</v>
      </c>
      <c r="Z48" s="57">
        <v>8.519481685517977</v>
      </c>
      <c r="AA48" s="58"/>
      <c r="AB48" s="57">
        <v>17.300360142071916</v>
      </c>
      <c r="AC48" s="57">
        <v>0.0</v>
      </c>
      <c r="AD48" s="57">
        <v>17.300360142071916</v>
      </c>
      <c r="AE48" s="57">
        <v>34.07792674207191</v>
      </c>
      <c r="AF48" s="58"/>
      <c r="AG48" s="57">
        <v>2.8833933570119865</v>
      </c>
      <c r="AH48" s="57"/>
      <c r="AI48" s="57">
        <v>2.8833933570119865</v>
      </c>
      <c r="AJ48" s="57">
        <v>5.679654457011987</v>
      </c>
      <c r="AK48" s="26">
        <f t="shared" si="1"/>
        <v>0.8</v>
      </c>
      <c r="AL48" s="22">
        <f t="shared" si="2"/>
        <v>0.03</v>
      </c>
      <c r="AM48" s="26">
        <f t="shared" si="3"/>
        <v>0.03</v>
      </c>
      <c r="AN48" s="22">
        <f t="shared" si="4"/>
        <v>0.12</v>
      </c>
      <c r="AO48" s="22">
        <f t="shared" si="5"/>
        <v>0.02</v>
      </c>
      <c r="AP48" s="22">
        <f t="shared" si="6"/>
        <v>1</v>
      </c>
    </row>
    <row r="49">
      <c r="A49" s="27" t="s">
        <v>425</v>
      </c>
      <c r="B49" s="27" t="s">
        <v>198</v>
      </c>
      <c r="C49" s="27" t="s">
        <v>180</v>
      </c>
      <c r="D49" s="27" t="s">
        <v>199</v>
      </c>
      <c r="E49" s="57">
        <v>689.7</v>
      </c>
      <c r="F49" s="57">
        <v>146.43</v>
      </c>
      <c r="G49" s="58">
        <v>0.21581523401478858</v>
      </c>
      <c r="H49" s="58"/>
      <c r="I49" s="57">
        <v>137.94000000000003</v>
      </c>
      <c r="J49" s="58">
        <v>0.212306462084964</v>
      </c>
      <c r="K49" s="57">
        <v>64.53738689999969</v>
      </c>
      <c r="L49" s="58"/>
      <c r="M49" s="57">
        <v>8.726213519999744</v>
      </c>
      <c r="N49" s="57">
        <v>2.4199999999999995</v>
      </c>
      <c r="O49" s="57">
        <v>6.306213519999744</v>
      </c>
      <c r="P49" s="57">
        <v>51.14590951999975</v>
      </c>
      <c r="Q49" s="58"/>
      <c r="R49" s="57">
        <v>0.3272330069999903</v>
      </c>
      <c r="S49" s="57"/>
      <c r="T49" s="57">
        <v>0.3272330069999903</v>
      </c>
      <c r="U49" s="57">
        <v>2.0087216069999907</v>
      </c>
      <c r="V49" s="58"/>
      <c r="W49" s="57">
        <v>0.3272330069999903</v>
      </c>
      <c r="X49" s="57"/>
      <c r="Y49" s="57">
        <v>0.3272330069999903</v>
      </c>
      <c r="Z49" s="57">
        <v>2.0087216069999907</v>
      </c>
      <c r="AA49" s="58"/>
      <c r="AB49" s="57">
        <v>1.3089320279999612</v>
      </c>
      <c r="AC49" s="57">
        <v>0.0</v>
      </c>
      <c r="AD49" s="57">
        <v>1.3089320279999612</v>
      </c>
      <c r="AE49" s="57">
        <v>8.034886427999963</v>
      </c>
      <c r="AF49" s="58"/>
      <c r="AG49" s="57">
        <v>0.21815533799999354</v>
      </c>
      <c r="AH49" s="57"/>
      <c r="AI49" s="57">
        <v>0.21815533799999354</v>
      </c>
      <c r="AJ49" s="57">
        <v>1.3391477379999936</v>
      </c>
      <c r="AK49" s="26">
        <f t="shared" si="1"/>
        <v>0.8</v>
      </c>
      <c r="AL49" s="22">
        <f t="shared" si="2"/>
        <v>0.03</v>
      </c>
      <c r="AM49" s="26">
        <f t="shared" si="3"/>
        <v>0.03</v>
      </c>
      <c r="AN49" s="22">
        <f t="shared" si="4"/>
        <v>0.12</v>
      </c>
      <c r="AO49" s="22">
        <f t="shared" si="5"/>
        <v>0.02</v>
      </c>
      <c r="AP49" s="22">
        <f t="shared" si="6"/>
        <v>1</v>
      </c>
    </row>
    <row r="50">
      <c r="A50" s="27" t="s">
        <v>426</v>
      </c>
      <c r="B50" s="27" t="s">
        <v>357</v>
      </c>
      <c r="C50" s="27" t="s">
        <v>180</v>
      </c>
      <c r="D50" s="27" t="s">
        <v>358</v>
      </c>
      <c r="E50" s="57">
        <v>160.93</v>
      </c>
      <c r="F50" s="57">
        <v>-6.23</v>
      </c>
      <c r="G50" s="58">
        <v>0.0704678034549178</v>
      </c>
      <c r="H50" s="58"/>
      <c r="I50" s="57">
        <v>32.186</v>
      </c>
      <c r="J50" s="58">
        <v>-0.0387100999813582</v>
      </c>
      <c r="K50" s="57">
        <v>-139.57161639</v>
      </c>
      <c r="L50" s="58"/>
      <c r="M50" s="57">
        <v>-16.676493112000063</v>
      </c>
      <c r="N50" s="57">
        <v>17.569999999999897</v>
      </c>
      <c r="O50" s="57">
        <v>-34.24649311199996</v>
      </c>
      <c r="P50" s="57">
        <v>-133.71929311199997</v>
      </c>
      <c r="Q50" s="58"/>
      <c r="R50" s="57">
        <v>-0.6253684917000024</v>
      </c>
      <c r="S50" s="57"/>
      <c r="T50" s="57">
        <v>-0.6253684917000024</v>
      </c>
      <c r="U50" s="57">
        <v>-0.8778484917000027</v>
      </c>
      <c r="V50" s="58"/>
      <c r="W50" s="57">
        <v>-0.6253684917000024</v>
      </c>
      <c r="X50" s="57"/>
      <c r="Y50" s="57">
        <v>-0.6253684917000024</v>
      </c>
      <c r="Z50" s="57">
        <v>-0.8778484917000027</v>
      </c>
      <c r="AA50" s="58"/>
      <c r="AB50" s="57">
        <v>-2.5014739668000097</v>
      </c>
      <c r="AC50" s="57">
        <v>0.0</v>
      </c>
      <c r="AD50" s="57">
        <v>-2.5014739668000097</v>
      </c>
      <c r="AE50" s="57">
        <v>-3.5113939668000107</v>
      </c>
      <c r="AF50" s="58"/>
      <c r="AG50" s="57">
        <v>-0.41691232780000165</v>
      </c>
      <c r="AH50" s="57"/>
      <c r="AI50" s="57">
        <v>-0.41691232780000165</v>
      </c>
      <c r="AJ50" s="57">
        <v>-0.5852323278000019</v>
      </c>
      <c r="AK50" s="26">
        <f t="shared" si="1"/>
        <v>0.8</v>
      </c>
      <c r="AL50" s="22">
        <f t="shared" si="2"/>
        <v>0.03</v>
      </c>
      <c r="AM50" s="26">
        <f t="shared" si="3"/>
        <v>0.03</v>
      </c>
      <c r="AN50" s="22">
        <f t="shared" si="4"/>
        <v>0.12</v>
      </c>
      <c r="AO50" s="22">
        <f t="shared" si="5"/>
        <v>0.02</v>
      </c>
      <c r="AP50" s="22">
        <f t="shared" si="6"/>
        <v>1</v>
      </c>
    </row>
    <row r="51">
      <c r="A51" s="27" t="s">
        <v>427</v>
      </c>
      <c r="B51" s="27" t="s">
        <v>339</v>
      </c>
      <c r="C51" s="27" t="s">
        <v>180</v>
      </c>
      <c r="D51" s="27" t="s">
        <v>340</v>
      </c>
      <c r="E51" s="57">
        <v>128.97</v>
      </c>
      <c r="F51" s="57">
        <v>61.9</v>
      </c>
      <c r="G51" s="58">
        <v>0.4908579771729853</v>
      </c>
      <c r="H51" s="58"/>
      <c r="I51" s="57">
        <v>25.794</v>
      </c>
      <c r="J51" s="58">
        <v>0.479925202109017</v>
      </c>
      <c r="K51" s="57">
        <v>24.786985315999914</v>
      </c>
      <c r="L51" s="58"/>
      <c r="M51" s="57">
        <v>30.00956265279993</v>
      </c>
      <c r="N51" s="57">
        <v>1.4099999999999917</v>
      </c>
      <c r="O51" s="57">
        <v>28.599562652799936</v>
      </c>
      <c r="P51" s="57">
        <v>19.547588252799933</v>
      </c>
      <c r="Q51" s="58"/>
      <c r="R51" s="57">
        <v>1.1253585994799973</v>
      </c>
      <c r="S51" s="57"/>
      <c r="T51" s="57">
        <v>1.1253585994799973</v>
      </c>
      <c r="U51" s="57">
        <v>0.7859095594799973</v>
      </c>
      <c r="V51" s="58"/>
      <c r="W51" s="57">
        <v>1.1253585994799973</v>
      </c>
      <c r="X51" s="57"/>
      <c r="Y51" s="57">
        <v>1.1253585994799973</v>
      </c>
      <c r="Z51" s="57">
        <v>0.7859095594799973</v>
      </c>
      <c r="AA51" s="58"/>
      <c r="AB51" s="57">
        <v>4.501434397919989</v>
      </c>
      <c r="AC51" s="57">
        <v>0.0</v>
      </c>
      <c r="AD51" s="57">
        <v>4.501434397919989</v>
      </c>
      <c r="AE51" s="57">
        <v>3.143638237919989</v>
      </c>
      <c r="AF51" s="58"/>
      <c r="AG51" s="57">
        <v>0.7502390663199983</v>
      </c>
      <c r="AH51" s="57"/>
      <c r="AI51" s="57">
        <v>0.7502390663199983</v>
      </c>
      <c r="AJ51" s="57">
        <v>0.5239397063199982</v>
      </c>
      <c r="AK51" s="26">
        <f t="shared" si="1"/>
        <v>0.8</v>
      </c>
      <c r="AL51" s="22">
        <f t="shared" si="2"/>
        <v>0.03</v>
      </c>
      <c r="AM51" s="26">
        <f t="shared" si="3"/>
        <v>0.03</v>
      </c>
      <c r="AN51" s="22">
        <f t="shared" si="4"/>
        <v>0.12</v>
      </c>
      <c r="AO51" s="22">
        <f t="shared" si="5"/>
        <v>0.02</v>
      </c>
      <c r="AP51" s="22">
        <f t="shared" si="6"/>
        <v>1</v>
      </c>
    </row>
    <row r="52">
      <c r="A52" s="27" t="s">
        <v>428</v>
      </c>
      <c r="B52" s="27" t="s">
        <v>78</v>
      </c>
      <c r="C52" s="27" t="s">
        <v>33</v>
      </c>
      <c r="D52" s="27" t="s">
        <v>79</v>
      </c>
      <c r="E52" s="57">
        <v>2182.51</v>
      </c>
      <c r="F52" s="57">
        <v>593.48</v>
      </c>
      <c r="G52" s="58">
        <v>0.2986343066299803</v>
      </c>
      <c r="H52" s="58"/>
      <c r="I52" s="57">
        <v>436.50200000000007</v>
      </c>
      <c r="J52" s="58">
        <v>0.2719265252223351</v>
      </c>
      <c r="K52" s="57">
        <v>658.3872365629987</v>
      </c>
      <c r="L52" s="58"/>
      <c r="M52" s="57">
        <v>172.21628845039865</v>
      </c>
      <c r="N52" s="57">
        <v>58.28999999999968</v>
      </c>
      <c r="O52" s="57">
        <v>113.92628845039897</v>
      </c>
      <c r="P52" s="57">
        <v>497.77978925039895</v>
      </c>
      <c r="Q52" s="58"/>
      <c r="R52" s="57">
        <v>6.458110816889949</v>
      </c>
      <c r="S52" s="57"/>
      <c r="T52" s="57">
        <v>6.458110816889949</v>
      </c>
      <c r="U52" s="57">
        <v>24.09111709688995</v>
      </c>
      <c r="V52" s="58"/>
      <c r="W52" s="57">
        <v>6.458110816889949</v>
      </c>
      <c r="X52" s="57"/>
      <c r="Y52" s="57">
        <v>6.458110816889949</v>
      </c>
      <c r="Z52" s="57">
        <v>24.09111709688995</v>
      </c>
      <c r="AA52" s="58"/>
      <c r="AB52" s="57">
        <v>25.832443267559796</v>
      </c>
      <c r="AC52" s="57">
        <v>0.0</v>
      </c>
      <c r="AD52" s="57">
        <v>25.832443267559796</v>
      </c>
      <c r="AE52" s="57">
        <v>96.3644683875598</v>
      </c>
      <c r="AF52" s="58"/>
      <c r="AG52" s="57">
        <v>4.305407211259967</v>
      </c>
      <c r="AH52" s="57"/>
      <c r="AI52" s="57">
        <v>4.305407211259967</v>
      </c>
      <c r="AJ52" s="57">
        <v>16.060744731259966</v>
      </c>
      <c r="AK52" s="26">
        <f t="shared" si="1"/>
        <v>0.8</v>
      </c>
      <c r="AL52" s="22">
        <f t="shared" si="2"/>
        <v>0.03</v>
      </c>
      <c r="AM52" s="26">
        <f t="shared" si="3"/>
        <v>0.03</v>
      </c>
      <c r="AN52" s="22">
        <f t="shared" si="4"/>
        <v>0.12</v>
      </c>
      <c r="AO52" s="22">
        <f t="shared" si="5"/>
        <v>0.02</v>
      </c>
      <c r="AP52" s="22">
        <f t="shared" si="6"/>
        <v>1</v>
      </c>
    </row>
    <row r="53">
      <c r="A53" s="27" t="s">
        <v>429</v>
      </c>
      <c r="B53" s="27" t="s">
        <v>66</v>
      </c>
      <c r="C53" s="27" t="s">
        <v>40</v>
      </c>
      <c r="D53" s="27" t="s">
        <v>67</v>
      </c>
      <c r="E53" s="57">
        <v>1837.14</v>
      </c>
      <c r="F53" s="57">
        <v>478.04</v>
      </c>
      <c r="G53" s="58">
        <v>0.2606718952758086</v>
      </c>
      <c r="H53" s="58"/>
      <c r="I53" s="57">
        <v>367.42800000000005</v>
      </c>
      <c r="J53" s="58">
        <v>0.260209219595131</v>
      </c>
      <c r="K53" s="57">
        <v>702.893558686999</v>
      </c>
      <c r="L53" s="58"/>
      <c r="M53" s="57">
        <v>89.17021254959919</v>
      </c>
      <c r="N53" s="57">
        <v>0.8499999999999983</v>
      </c>
      <c r="O53" s="57">
        <v>88.32021254959919</v>
      </c>
      <c r="P53" s="57">
        <v>562.1448469495992</v>
      </c>
      <c r="Q53" s="58"/>
      <c r="R53" s="57">
        <v>3.343882970609969</v>
      </c>
      <c r="S53" s="57"/>
      <c r="T53" s="57">
        <v>3.343882970609969</v>
      </c>
      <c r="U53" s="57">
        <v>21.112306760609968</v>
      </c>
      <c r="V53" s="58"/>
      <c r="W53" s="57">
        <v>3.343882970609969</v>
      </c>
      <c r="X53" s="57"/>
      <c r="Y53" s="57">
        <v>3.343882970609969</v>
      </c>
      <c r="Z53" s="57">
        <v>21.112306760609968</v>
      </c>
      <c r="AA53" s="58"/>
      <c r="AB53" s="57">
        <v>13.375531882439876</v>
      </c>
      <c r="AC53" s="57">
        <v>0.0</v>
      </c>
      <c r="AD53" s="57">
        <v>13.375531882439876</v>
      </c>
      <c r="AE53" s="57">
        <v>84.44922704243987</v>
      </c>
      <c r="AF53" s="58"/>
      <c r="AG53" s="57">
        <v>2.2292553137399795</v>
      </c>
      <c r="AH53" s="57"/>
      <c r="AI53" s="57">
        <v>2.2292553137399795</v>
      </c>
      <c r="AJ53" s="57">
        <v>14.074871173739979</v>
      </c>
      <c r="AK53" s="26">
        <f t="shared" si="1"/>
        <v>0.8</v>
      </c>
      <c r="AL53" s="22">
        <f t="shared" si="2"/>
        <v>0.03</v>
      </c>
      <c r="AM53" s="26">
        <f t="shared" si="3"/>
        <v>0.03</v>
      </c>
      <c r="AN53" s="22">
        <f t="shared" si="4"/>
        <v>0.12</v>
      </c>
      <c r="AO53" s="22">
        <f t="shared" si="5"/>
        <v>0.02</v>
      </c>
      <c r="AP53" s="22">
        <f t="shared" si="6"/>
        <v>1</v>
      </c>
    </row>
    <row r="54">
      <c r="A54" s="27" t="s">
        <v>430</v>
      </c>
      <c r="B54" s="27" t="s">
        <v>315</v>
      </c>
      <c r="C54" s="27" t="s">
        <v>180</v>
      </c>
      <c r="D54" s="27" t="s">
        <v>316</v>
      </c>
      <c r="E54" s="57">
        <v>151.96</v>
      </c>
      <c r="F54" s="57">
        <v>60.73</v>
      </c>
      <c r="G54" s="58">
        <v>0.4211149441695177</v>
      </c>
      <c r="H54" s="58"/>
      <c r="I54" s="57">
        <v>30.392000000000003</v>
      </c>
      <c r="J54" s="58">
        <v>0.399661930218478</v>
      </c>
      <c r="K54" s="57">
        <v>39.68616691599992</v>
      </c>
      <c r="L54" s="58"/>
      <c r="M54" s="57">
        <v>26.880501532799933</v>
      </c>
      <c r="N54" s="57">
        <v>3.2599999999999927</v>
      </c>
      <c r="O54" s="57">
        <v>23.620501532799942</v>
      </c>
      <c r="P54" s="57">
        <v>31.096933532799945</v>
      </c>
      <c r="Q54" s="58"/>
      <c r="R54" s="57">
        <v>1.0080188074799974</v>
      </c>
      <c r="S54" s="57"/>
      <c r="T54" s="57">
        <v>1.0080188074799974</v>
      </c>
      <c r="U54" s="57">
        <v>1.2883850074799974</v>
      </c>
      <c r="V54" s="58"/>
      <c r="W54" s="57">
        <v>1.0080188074799974</v>
      </c>
      <c r="X54" s="57"/>
      <c r="Y54" s="57">
        <v>1.0080188074799974</v>
      </c>
      <c r="Z54" s="57">
        <v>1.2883850074799974</v>
      </c>
      <c r="AA54" s="58"/>
      <c r="AB54" s="57">
        <v>4.03207522991999</v>
      </c>
      <c r="AC54" s="57">
        <v>0.0</v>
      </c>
      <c r="AD54" s="57">
        <v>4.03207522991999</v>
      </c>
      <c r="AE54" s="57">
        <v>5.15354002991999</v>
      </c>
      <c r="AF54" s="58"/>
      <c r="AG54" s="57">
        <v>0.6720125383199983</v>
      </c>
      <c r="AH54" s="57"/>
      <c r="AI54" s="57">
        <v>0.6720125383199983</v>
      </c>
      <c r="AJ54" s="57">
        <v>0.8589233383199983</v>
      </c>
      <c r="AK54" s="26">
        <f t="shared" si="1"/>
        <v>0.8</v>
      </c>
      <c r="AL54" s="22">
        <f t="shared" si="2"/>
        <v>0.03</v>
      </c>
      <c r="AM54" s="26">
        <f t="shared" si="3"/>
        <v>0.03</v>
      </c>
      <c r="AN54" s="22">
        <f t="shared" si="4"/>
        <v>0.12</v>
      </c>
      <c r="AO54" s="22">
        <f t="shared" si="5"/>
        <v>0.02</v>
      </c>
      <c r="AP54" s="22">
        <f t="shared" si="6"/>
        <v>1</v>
      </c>
    </row>
    <row r="55">
      <c r="A55" s="27" t="s">
        <v>383</v>
      </c>
      <c r="B55" s="27" t="s">
        <v>84</v>
      </c>
      <c r="C55" s="27" t="s">
        <v>40</v>
      </c>
      <c r="D55" s="27" t="s">
        <v>85</v>
      </c>
      <c r="E55" s="57">
        <v>211.81</v>
      </c>
      <c r="F55" s="57">
        <v>-110.9</v>
      </c>
      <c r="G55" s="58">
        <v>-0.4703401091969209</v>
      </c>
      <c r="H55" s="58"/>
      <c r="I55" s="57">
        <v>42.362</v>
      </c>
      <c r="J55" s="58">
        <v>-0.523595385151786</v>
      </c>
      <c r="K55" s="57">
        <v>342.3986514710001</v>
      </c>
      <c r="L55" s="58"/>
      <c r="M55" s="57">
        <v>-113.58779082319985</v>
      </c>
      <c r="N55" s="57">
        <v>11.279999999999998</v>
      </c>
      <c r="O55" s="57">
        <v>-124.86779082319985</v>
      </c>
      <c r="P55" s="57">
        <v>264.66292117680007</v>
      </c>
      <c r="Q55" s="58"/>
      <c r="R55" s="57">
        <v>-4.259542155869994</v>
      </c>
      <c r="S55" s="57"/>
      <c r="T55" s="57">
        <v>-4.259542155869994</v>
      </c>
      <c r="U55" s="57">
        <v>11.660359544130003</v>
      </c>
      <c r="V55" s="58"/>
      <c r="W55" s="57">
        <v>-4.259542155869994</v>
      </c>
      <c r="X55" s="57"/>
      <c r="Y55" s="57">
        <v>-4.259542155869994</v>
      </c>
      <c r="Z55" s="57">
        <v>11.660359544130003</v>
      </c>
      <c r="AA55" s="58"/>
      <c r="AB55" s="57">
        <v>-17.038168623479976</v>
      </c>
      <c r="AC55" s="57">
        <v>0.0</v>
      </c>
      <c r="AD55" s="57">
        <v>-17.038168623479976</v>
      </c>
      <c r="AE55" s="57">
        <v>46.64143817652001</v>
      </c>
      <c r="AF55" s="58"/>
      <c r="AG55" s="57">
        <v>-2.8396947705799964</v>
      </c>
      <c r="AH55" s="57"/>
      <c r="AI55" s="57">
        <v>-2.8396947705799964</v>
      </c>
      <c r="AJ55" s="57">
        <v>7.773573029420001</v>
      </c>
      <c r="AK55" s="26">
        <f t="shared" si="1"/>
        <v>0.8</v>
      </c>
      <c r="AL55" s="22">
        <f t="shared" si="2"/>
        <v>0.03</v>
      </c>
      <c r="AM55" s="26">
        <f t="shared" si="3"/>
        <v>0.03</v>
      </c>
      <c r="AN55" s="22">
        <f t="shared" si="4"/>
        <v>0.12</v>
      </c>
      <c r="AO55" s="22">
        <f t="shared" si="5"/>
        <v>0.02</v>
      </c>
      <c r="AP55" s="22">
        <f t="shared" si="6"/>
        <v>1</v>
      </c>
    </row>
    <row r="56">
      <c r="A56" s="27" t="s">
        <v>431</v>
      </c>
      <c r="B56" s="27" t="s">
        <v>99</v>
      </c>
      <c r="C56" s="27" t="s">
        <v>100</v>
      </c>
      <c r="D56" s="27" t="s">
        <v>101</v>
      </c>
      <c r="E56" s="57">
        <v>2049.59</v>
      </c>
      <c r="F56" s="57">
        <v>601.86</v>
      </c>
      <c r="G56" s="58">
        <v>0.35758223444396164</v>
      </c>
      <c r="H56" s="58"/>
      <c r="I56" s="57">
        <v>409.91800000000006</v>
      </c>
      <c r="J56" s="58">
        <v>0.2936474962768161</v>
      </c>
      <c r="K56" s="57">
        <v>507.07245989399934</v>
      </c>
      <c r="L56" s="58"/>
      <c r="M56" s="57">
        <v>258.3831775151995</v>
      </c>
      <c r="N56" s="57">
        <v>131.03999999999994</v>
      </c>
      <c r="O56" s="57">
        <v>127.34317751519959</v>
      </c>
      <c r="P56" s="57">
        <v>334.08796791519956</v>
      </c>
      <c r="Q56" s="58"/>
      <c r="R56" s="57">
        <v>9.68936915681998</v>
      </c>
      <c r="S56" s="57"/>
      <c r="T56" s="57">
        <v>9.68936915681998</v>
      </c>
      <c r="U56" s="57">
        <v>25.947673796819977</v>
      </c>
      <c r="V56" s="58"/>
      <c r="W56" s="57">
        <v>9.68936915681998</v>
      </c>
      <c r="X56" s="57"/>
      <c r="Y56" s="57">
        <v>9.68936915681998</v>
      </c>
      <c r="Z56" s="57">
        <v>25.947673796819977</v>
      </c>
      <c r="AA56" s="58"/>
      <c r="AB56" s="57">
        <v>38.75747662727992</v>
      </c>
      <c r="AC56" s="57">
        <v>0.0</v>
      </c>
      <c r="AD56" s="57">
        <v>38.75747662727992</v>
      </c>
      <c r="AE56" s="57">
        <v>103.79069518727991</v>
      </c>
      <c r="AF56" s="58"/>
      <c r="AG56" s="57">
        <v>6.459579437879987</v>
      </c>
      <c r="AH56" s="57"/>
      <c r="AI56" s="57">
        <v>6.459579437879987</v>
      </c>
      <c r="AJ56" s="57">
        <v>17.298449197879986</v>
      </c>
      <c r="AK56" s="26">
        <f t="shared" si="1"/>
        <v>0.8</v>
      </c>
      <c r="AL56" s="22">
        <f t="shared" si="2"/>
        <v>0.03</v>
      </c>
      <c r="AM56" s="26">
        <f t="shared" si="3"/>
        <v>0.03</v>
      </c>
      <c r="AN56" s="22">
        <f t="shared" si="4"/>
        <v>0.12</v>
      </c>
      <c r="AO56" s="22">
        <f t="shared" si="5"/>
        <v>0.02</v>
      </c>
      <c r="AP56" s="22">
        <f t="shared" si="6"/>
        <v>1</v>
      </c>
    </row>
    <row r="57">
      <c r="A57" s="27" t="s">
        <v>432</v>
      </c>
      <c r="B57" s="27" t="s">
        <v>60</v>
      </c>
      <c r="C57" s="27" t="s">
        <v>54</v>
      </c>
      <c r="D57" s="27" t="s">
        <v>61</v>
      </c>
      <c r="E57" s="57">
        <v>161.75</v>
      </c>
      <c r="F57" s="57">
        <v>-232.95</v>
      </c>
      <c r="G57" s="58">
        <v>-1.3310669428624349</v>
      </c>
      <c r="H57" s="58"/>
      <c r="I57" s="57">
        <v>32.35</v>
      </c>
      <c r="J57" s="58">
        <v>-1.4401859536816</v>
      </c>
      <c r="K57" s="57">
        <v>266.83688199200117</v>
      </c>
      <c r="L57" s="58"/>
      <c r="M57" s="57">
        <v>-198.1200624063991</v>
      </c>
      <c r="N57" s="57">
        <v>17.649999999999938</v>
      </c>
      <c r="O57" s="57">
        <v>-215.77006240639903</v>
      </c>
      <c r="P57" s="57">
        <v>178.8455055936009</v>
      </c>
      <c r="Q57" s="58"/>
      <c r="R57" s="57">
        <v>-7.429502340239965</v>
      </c>
      <c r="S57" s="57"/>
      <c r="T57" s="57">
        <v>-7.429502340239965</v>
      </c>
      <c r="U57" s="57">
        <v>13.198706459760034</v>
      </c>
      <c r="V57" s="58"/>
      <c r="W57" s="57">
        <v>-7.429502340239965</v>
      </c>
      <c r="X57" s="57"/>
      <c r="Y57" s="57">
        <v>-7.429502340239965</v>
      </c>
      <c r="Z57" s="57">
        <v>13.198706459760034</v>
      </c>
      <c r="AA57" s="58"/>
      <c r="AB57" s="57">
        <v>-29.71800936095986</v>
      </c>
      <c r="AC57" s="57">
        <v>0.0</v>
      </c>
      <c r="AD57" s="57">
        <v>-29.71800936095986</v>
      </c>
      <c r="AE57" s="57">
        <v>52.794825839040136</v>
      </c>
      <c r="AF57" s="58"/>
      <c r="AG57" s="57">
        <v>-4.953001560159977</v>
      </c>
      <c r="AH57" s="57"/>
      <c r="AI57" s="57">
        <v>-4.953001560159977</v>
      </c>
      <c r="AJ57" s="57">
        <v>8.799137639840023</v>
      </c>
      <c r="AK57" s="26">
        <f t="shared" si="1"/>
        <v>0.8</v>
      </c>
      <c r="AL57" s="22">
        <f t="shared" si="2"/>
        <v>0.03</v>
      </c>
      <c r="AM57" s="26">
        <f t="shared" si="3"/>
        <v>0.03</v>
      </c>
      <c r="AN57" s="22">
        <f t="shared" si="4"/>
        <v>0.12</v>
      </c>
      <c r="AO57" s="22">
        <f t="shared" si="5"/>
        <v>0.02</v>
      </c>
      <c r="AP57" s="22">
        <f t="shared" si="6"/>
        <v>1</v>
      </c>
    </row>
    <row r="58">
      <c r="A58" s="27" t="s">
        <v>381</v>
      </c>
      <c r="B58" s="27" t="s">
        <v>69</v>
      </c>
      <c r="C58" s="27" t="s">
        <v>33</v>
      </c>
      <c r="D58" s="27" t="s">
        <v>70</v>
      </c>
      <c r="E58" s="57">
        <v>2659.62</v>
      </c>
      <c r="F58" s="57">
        <v>864.15</v>
      </c>
      <c r="G58" s="58">
        <v>0.3280056729525264</v>
      </c>
      <c r="H58" s="58"/>
      <c r="I58" s="57">
        <v>531.924</v>
      </c>
      <c r="J58" s="58">
        <v>0.324915005864747</v>
      </c>
      <c r="K58" s="57">
        <v>1016.4453018979982</v>
      </c>
      <c r="L58" s="58"/>
      <c r="M58" s="57">
        <v>272.3571583183986</v>
      </c>
      <c r="N58" s="57">
        <v>8.21999999999995</v>
      </c>
      <c r="O58" s="57">
        <v>264.13715831839863</v>
      </c>
      <c r="P58" s="57">
        <v>809.6162415183986</v>
      </c>
      <c r="Q58" s="58"/>
      <c r="R58" s="57">
        <v>10.213393436939947</v>
      </c>
      <c r="S58" s="57"/>
      <c r="T58" s="57">
        <v>10.213393436939947</v>
      </c>
      <c r="U58" s="57">
        <v>31.02435905693995</v>
      </c>
      <c r="V58" s="58"/>
      <c r="W58" s="57">
        <v>10.213393436939947</v>
      </c>
      <c r="X58" s="57"/>
      <c r="Y58" s="57">
        <v>10.213393436939947</v>
      </c>
      <c r="Z58" s="57">
        <v>31.02435905693995</v>
      </c>
      <c r="AA58" s="58"/>
      <c r="AB58" s="57">
        <v>40.85357374775979</v>
      </c>
      <c r="AC58" s="57">
        <v>0.0</v>
      </c>
      <c r="AD58" s="57">
        <v>40.85357374775979</v>
      </c>
      <c r="AE58" s="57">
        <v>124.0974362277598</v>
      </c>
      <c r="AF58" s="58"/>
      <c r="AG58" s="57">
        <v>6.8089289579599654</v>
      </c>
      <c r="AH58" s="57"/>
      <c r="AI58" s="57">
        <v>6.8089289579599654</v>
      </c>
      <c r="AJ58" s="57">
        <v>20.682906037959967</v>
      </c>
      <c r="AK58" s="26">
        <f t="shared" si="1"/>
        <v>0.8</v>
      </c>
      <c r="AL58" s="22">
        <f t="shared" si="2"/>
        <v>0.03</v>
      </c>
      <c r="AM58" s="26">
        <f t="shared" si="3"/>
        <v>0.03</v>
      </c>
      <c r="AN58" s="22">
        <f t="shared" si="4"/>
        <v>0.12</v>
      </c>
      <c r="AO58" s="22">
        <f t="shared" si="5"/>
        <v>0.02</v>
      </c>
      <c r="AP58" s="22">
        <f t="shared" si="6"/>
        <v>1</v>
      </c>
    </row>
    <row r="59">
      <c r="A59" s="27" t="s">
        <v>433</v>
      </c>
      <c r="B59" s="27" t="s">
        <v>118</v>
      </c>
      <c r="C59" s="27" t="s">
        <v>40</v>
      </c>
      <c r="D59" s="27" t="s">
        <v>119</v>
      </c>
      <c r="E59" s="57">
        <v>71.86</v>
      </c>
      <c r="F59" s="57">
        <v>-186.21</v>
      </c>
      <c r="G59" s="58">
        <v>-2.5912886167548</v>
      </c>
      <c r="H59" s="58"/>
      <c r="I59" s="57">
        <v>14.372</v>
      </c>
      <c r="J59" s="58">
        <v>-2.5912886167548</v>
      </c>
      <c r="K59" s="57">
        <v>157.02835200000007</v>
      </c>
      <c r="L59" s="58"/>
      <c r="M59" s="57">
        <v>-160.46559999999997</v>
      </c>
      <c r="N59" s="57">
        <v>0.0</v>
      </c>
      <c r="O59" s="57">
        <v>-160.46559999999997</v>
      </c>
      <c r="P59" s="57">
        <v>118.25668160000006</v>
      </c>
      <c r="Q59" s="58"/>
      <c r="R59" s="57">
        <v>-6.017459999999998</v>
      </c>
      <c r="S59" s="57"/>
      <c r="T59" s="57">
        <v>-6.017459999999998</v>
      </c>
      <c r="U59" s="57">
        <v>5.8157505600000015</v>
      </c>
      <c r="V59" s="58"/>
      <c r="W59" s="57">
        <v>-6.017459999999998</v>
      </c>
      <c r="X59" s="57"/>
      <c r="Y59" s="57">
        <v>-6.017459999999998</v>
      </c>
      <c r="Z59" s="57">
        <v>5.8157505600000015</v>
      </c>
      <c r="AA59" s="58"/>
      <c r="AB59" s="57">
        <v>-24.069839999999992</v>
      </c>
      <c r="AC59" s="57">
        <v>0.0</v>
      </c>
      <c r="AD59" s="57">
        <v>-24.069839999999992</v>
      </c>
      <c r="AE59" s="57">
        <v>23.263002240000006</v>
      </c>
      <c r="AF59" s="58"/>
      <c r="AG59" s="57">
        <v>-4.011639999999999</v>
      </c>
      <c r="AH59" s="57"/>
      <c r="AI59" s="57">
        <v>-4.011639999999999</v>
      </c>
      <c r="AJ59" s="57">
        <v>3.8771670400000016</v>
      </c>
      <c r="AK59" s="26">
        <f t="shared" si="1"/>
        <v>0.8</v>
      </c>
      <c r="AL59" s="22">
        <f t="shared" si="2"/>
        <v>0.03</v>
      </c>
      <c r="AM59" s="26">
        <f t="shared" si="3"/>
        <v>0.03</v>
      </c>
      <c r="AN59" s="22">
        <f t="shared" si="4"/>
        <v>0.12</v>
      </c>
      <c r="AO59" s="22">
        <f t="shared" si="5"/>
        <v>0.02</v>
      </c>
      <c r="AP59" s="22">
        <f t="shared" si="6"/>
        <v>1</v>
      </c>
    </row>
    <row r="60">
      <c r="A60" s="27" t="s">
        <v>434</v>
      </c>
      <c r="B60" s="27" t="s">
        <v>246</v>
      </c>
      <c r="C60" s="27" t="s">
        <v>180</v>
      </c>
      <c r="D60" s="27" t="s">
        <v>247</v>
      </c>
      <c r="E60" s="57">
        <v>114.95</v>
      </c>
      <c r="F60" s="57">
        <v>-38.18</v>
      </c>
      <c r="G60" s="58">
        <v>-0.3074557533710305</v>
      </c>
      <c r="H60" s="58"/>
      <c r="I60" s="57">
        <v>22.990000000000002</v>
      </c>
      <c r="J60" s="58">
        <v>-0.3321621474554148</v>
      </c>
      <c r="K60" s="57">
        <v>-35.94970984999992</v>
      </c>
      <c r="L60" s="58"/>
      <c r="M60" s="57">
        <v>-46.66563107999996</v>
      </c>
      <c r="N60" s="57">
        <v>2.839999999999973</v>
      </c>
      <c r="O60" s="57">
        <v>-49.50563107999994</v>
      </c>
      <c r="P60" s="57">
        <v>-29.327767879999932</v>
      </c>
      <c r="Q60" s="58"/>
      <c r="R60" s="57">
        <v>-1.7499611654999985</v>
      </c>
      <c r="S60" s="57"/>
      <c r="T60" s="57">
        <v>-1.7499611654999985</v>
      </c>
      <c r="U60" s="57">
        <v>-0.9932912954999984</v>
      </c>
      <c r="V60" s="58"/>
      <c r="W60" s="57">
        <v>-1.7499611654999985</v>
      </c>
      <c r="X60" s="57"/>
      <c r="Y60" s="57">
        <v>-1.7499611654999985</v>
      </c>
      <c r="Z60" s="57">
        <v>-0.9932912954999984</v>
      </c>
      <c r="AA60" s="58"/>
      <c r="AB60" s="57">
        <v>-6.999844661999994</v>
      </c>
      <c r="AC60" s="57">
        <v>0.0</v>
      </c>
      <c r="AD60" s="57">
        <v>-6.999844661999994</v>
      </c>
      <c r="AE60" s="57">
        <v>-3.9731651819999936</v>
      </c>
      <c r="AF60" s="58"/>
      <c r="AG60" s="57">
        <v>-1.166640776999999</v>
      </c>
      <c r="AH60" s="57"/>
      <c r="AI60" s="57">
        <v>-1.166640776999999</v>
      </c>
      <c r="AJ60" s="57">
        <v>-0.6621941969999988</v>
      </c>
      <c r="AK60" s="26">
        <f t="shared" si="1"/>
        <v>0.8</v>
      </c>
      <c r="AL60" s="22">
        <f t="shared" si="2"/>
        <v>0.03</v>
      </c>
      <c r="AM60" s="26">
        <f t="shared" si="3"/>
        <v>0.03</v>
      </c>
      <c r="AN60" s="22">
        <f t="shared" si="4"/>
        <v>0.12</v>
      </c>
      <c r="AO60" s="22">
        <f t="shared" si="5"/>
        <v>0.02</v>
      </c>
      <c r="AP60" s="22">
        <f t="shared" si="6"/>
        <v>1</v>
      </c>
    </row>
    <row r="61">
      <c r="A61" s="27" t="s">
        <v>435</v>
      </c>
      <c r="B61" s="27" t="s">
        <v>72</v>
      </c>
      <c r="C61" s="27" t="s">
        <v>40</v>
      </c>
      <c r="D61" s="27" t="s">
        <v>73</v>
      </c>
      <c r="E61" s="57">
        <v>682.49</v>
      </c>
      <c r="F61" s="57">
        <v>-217.1</v>
      </c>
      <c r="G61" s="58">
        <v>-0.20366446746765499</v>
      </c>
      <c r="H61" s="58"/>
      <c r="I61" s="57">
        <v>136.49800000000002</v>
      </c>
      <c r="J61" s="58">
        <v>-0.318098378587231</v>
      </c>
      <c r="K61" s="57">
        <v>-150.0606604019992</v>
      </c>
      <c r="L61" s="58"/>
      <c r="M61" s="57">
        <v>-220.3975699215999</v>
      </c>
      <c r="N61" s="57">
        <v>78.09999999999943</v>
      </c>
      <c r="O61" s="57">
        <v>-298.49756992159934</v>
      </c>
      <c r="P61" s="57">
        <v>-226.51452832159924</v>
      </c>
      <c r="Q61" s="58"/>
      <c r="R61" s="57">
        <v>-8.264908872059996</v>
      </c>
      <c r="S61" s="57"/>
      <c r="T61" s="57">
        <v>-8.264908872059996</v>
      </c>
      <c r="U61" s="57">
        <v>11.468080187940005</v>
      </c>
      <c r="V61" s="58"/>
      <c r="W61" s="57">
        <v>-8.264908872059996</v>
      </c>
      <c r="X61" s="57"/>
      <c r="Y61" s="57">
        <v>-8.264908872059996</v>
      </c>
      <c r="Z61" s="57">
        <v>11.468080187940005</v>
      </c>
      <c r="AA61" s="58"/>
      <c r="AB61" s="57">
        <v>-33.059635488239984</v>
      </c>
      <c r="AC61" s="57">
        <v>0.0</v>
      </c>
      <c r="AD61" s="57">
        <v>-33.059635488239984</v>
      </c>
      <c r="AE61" s="57">
        <v>45.87232075176002</v>
      </c>
      <c r="AF61" s="58"/>
      <c r="AG61" s="57">
        <v>-5.509939248039998</v>
      </c>
      <c r="AH61" s="57"/>
      <c r="AI61" s="57">
        <v>-5.509939248039998</v>
      </c>
      <c r="AJ61" s="57">
        <v>7.6453867919600045</v>
      </c>
      <c r="AK61" s="26">
        <f t="shared" si="1"/>
        <v>0.8</v>
      </c>
      <c r="AL61" s="22">
        <f t="shared" si="2"/>
        <v>0.03</v>
      </c>
      <c r="AM61" s="26">
        <f t="shared" si="3"/>
        <v>0.03</v>
      </c>
      <c r="AN61" s="22">
        <f t="shared" si="4"/>
        <v>0.12</v>
      </c>
      <c r="AO61" s="22">
        <f t="shared" si="5"/>
        <v>0.02</v>
      </c>
      <c r="AP61" s="22">
        <f t="shared" si="6"/>
        <v>1</v>
      </c>
    </row>
    <row r="62">
      <c r="A62" s="27" t="s">
        <v>418</v>
      </c>
      <c r="B62" s="27" t="s">
        <v>372</v>
      </c>
      <c r="C62" s="27" t="s">
        <v>161</v>
      </c>
      <c r="D62" s="27" t="s">
        <v>373</v>
      </c>
      <c r="E62" s="57">
        <v>359.88</v>
      </c>
      <c r="F62" s="57">
        <v>-8.04</v>
      </c>
      <c r="G62" s="58">
        <v>0.18188290465155002</v>
      </c>
      <c r="H62" s="58"/>
      <c r="I62" s="57">
        <v>71.976</v>
      </c>
      <c r="J62" s="58">
        <v>-0.02235184026342102</v>
      </c>
      <c r="K62" s="57">
        <v>-546.3764762740001</v>
      </c>
      <c r="L62" s="58"/>
      <c r="M62" s="57">
        <v>-5.215984219200146</v>
      </c>
      <c r="N62" s="57">
        <v>73.49999999999977</v>
      </c>
      <c r="O62" s="57">
        <v>-78.71598421919992</v>
      </c>
      <c r="P62" s="57">
        <v>-566.9051810192</v>
      </c>
      <c r="Q62" s="58"/>
      <c r="R62" s="57">
        <v>-0.1955994082200055</v>
      </c>
      <c r="S62" s="57"/>
      <c r="T62" s="57">
        <v>-0.1955994082200055</v>
      </c>
      <c r="U62" s="57">
        <v>3.0793057117799925</v>
      </c>
      <c r="V62" s="58"/>
      <c r="W62" s="57">
        <v>-0.1955994082200055</v>
      </c>
      <c r="X62" s="57"/>
      <c r="Y62" s="57">
        <v>-0.1955994082200055</v>
      </c>
      <c r="Z62" s="57">
        <v>3.0793057117799925</v>
      </c>
      <c r="AA62" s="58"/>
      <c r="AB62" s="57">
        <v>-0.782397632880022</v>
      </c>
      <c r="AC62" s="57">
        <v>0.0</v>
      </c>
      <c r="AD62" s="57">
        <v>-0.782397632880022</v>
      </c>
      <c r="AE62" s="57">
        <v>12.31722284711997</v>
      </c>
      <c r="AF62" s="58"/>
      <c r="AG62" s="57">
        <v>-0.13039960548000365</v>
      </c>
      <c r="AH62" s="57"/>
      <c r="AI62" s="57">
        <v>-0.13039960548000365</v>
      </c>
      <c r="AJ62" s="57">
        <v>2.0528704745199953</v>
      </c>
      <c r="AK62" s="26">
        <f t="shared" si="1"/>
        <v>0.8</v>
      </c>
      <c r="AL62" s="22">
        <f t="shared" si="2"/>
        <v>0.03</v>
      </c>
      <c r="AM62" s="26">
        <f t="shared" si="3"/>
        <v>0.03</v>
      </c>
      <c r="AN62" s="22">
        <f t="shared" si="4"/>
        <v>0.12</v>
      </c>
      <c r="AO62" s="22">
        <f t="shared" si="5"/>
        <v>0.02</v>
      </c>
      <c r="AP62" s="22">
        <f t="shared" si="6"/>
        <v>1</v>
      </c>
    </row>
    <row r="63">
      <c r="A63" s="27" t="s">
        <v>436</v>
      </c>
      <c r="B63" s="27" t="s">
        <v>148</v>
      </c>
      <c r="C63" s="27" t="s">
        <v>54</v>
      </c>
      <c r="D63" s="27" t="s">
        <v>149</v>
      </c>
      <c r="E63" s="57">
        <v>1804.81</v>
      </c>
      <c r="F63" s="57">
        <v>429.09</v>
      </c>
      <c r="G63" s="58">
        <v>0.2575434274300334</v>
      </c>
      <c r="H63" s="58"/>
      <c r="I63" s="57">
        <v>360.962</v>
      </c>
      <c r="J63" s="58">
        <v>0.237746329674591</v>
      </c>
      <c r="K63" s="57">
        <v>183.2908292599985</v>
      </c>
      <c r="L63" s="58"/>
      <c r="M63" s="57">
        <v>83.08396260799883</v>
      </c>
      <c r="N63" s="57">
        <v>35.73</v>
      </c>
      <c r="O63" s="57">
        <v>47.35396260799883</v>
      </c>
      <c r="P63" s="57">
        <v>137.22266340799882</v>
      </c>
      <c r="Q63" s="58"/>
      <c r="R63" s="57">
        <v>3.115648597799956</v>
      </c>
      <c r="S63" s="57"/>
      <c r="T63" s="57">
        <v>3.115648597799956</v>
      </c>
      <c r="U63" s="57">
        <v>6.910224877799955</v>
      </c>
      <c r="V63" s="58"/>
      <c r="W63" s="57">
        <v>3.115648597799956</v>
      </c>
      <c r="X63" s="57"/>
      <c r="Y63" s="57">
        <v>3.115648597799956</v>
      </c>
      <c r="Z63" s="57">
        <v>6.910224877799955</v>
      </c>
      <c r="AA63" s="58"/>
      <c r="AB63" s="57">
        <v>12.462594391199824</v>
      </c>
      <c r="AC63" s="57">
        <v>0.0</v>
      </c>
      <c r="AD63" s="57">
        <v>12.462594391199824</v>
      </c>
      <c r="AE63" s="57">
        <v>27.64089951119982</v>
      </c>
      <c r="AF63" s="58"/>
      <c r="AG63" s="57">
        <v>2.077099065199971</v>
      </c>
      <c r="AH63" s="57"/>
      <c r="AI63" s="57">
        <v>2.077099065199971</v>
      </c>
      <c r="AJ63" s="57">
        <v>4.6068165851999705</v>
      </c>
      <c r="AK63" s="26">
        <f t="shared" si="1"/>
        <v>0.8</v>
      </c>
      <c r="AL63" s="22">
        <f t="shared" si="2"/>
        <v>0.03</v>
      </c>
      <c r="AM63" s="26">
        <f t="shared" si="3"/>
        <v>0.03</v>
      </c>
      <c r="AN63" s="22">
        <f t="shared" si="4"/>
        <v>0.12</v>
      </c>
      <c r="AO63" s="22">
        <f t="shared" si="5"/>
        <v>0.02</v>
      </c>
      <c r="AP63" s="22">
        <f t="shared" si="6"/>
        <v>1</v>
      </c>
    </row>
    <row r="64">
      <c r="A64" s="27" t="s">
        <v>437</v>
      </c>
      <c r="B64" s="27" t="s">
        <v>170</v>
      </c>
      <c r="C64" s="27" t="s">
        <v>40</v>
      </c>
      <c r="D64" s="27" t="s">
        <v>171</v>
      </c>
      <c r="E64" s="57">
        <v>1508.23</v>
      </c>
      <c r="F64" s="57">
        <v>714.68</v>
      </c>
      <c r="G64" s="58">
        <v>0.473851001497119</v>
      </c>
      <c r="H64" s="58"/>
      <c r="I64" s="57">
        <v>301.646</v>
      </c>
      <c r="J64" s="58">
        <v>0.473851001497119</v>
      </c>
      <c r="K64" s="57">
        <v>541.6031679879999</v>
      </c>
      <c r="L64" s="58"/>
      <c r="M64" s="57">
        <v>330.42423679039985</v>
      </c>
      <c r="N64" s="57">
        <v>0.0</v>
      </c>
      <c r="O64" s="57">
        <v>330.42423679039985</v>
      </c>
      <c r="P64" s="57">
        <v>433.28253439039986</v>
      </c>
      <c r="Q64" s="58"/>
      <c r="R64" s="57">
        <v>12.390908879639992</v>
      </c>
      <c r="S64" s="57"/>
      <c r="T64" s="57">
        <v>12.390908879639992</v>
      </c>
      <c r="U64" s="57">
        <v>16.248095039639992</v>
      </c>
      <c r="V64" s="58"/>
      <c r="W64" s="57">
        <v>12.390908879639992</v>
      </c>
      <c r="X64" s="57"/>
      <c r="Y64" s="57">
        <v>12.390908879639992</v>
      </c>
      <c r="Z64" s="57">
        <v>16.248095039639992</v>
      </c>
      <c r="AA64" s="58"/>
      <c r="AB64" s="57">
        <v>49.56363551855997</v>
      </c>
      <c r="AC64" s="57">
        <v>0.0</v>
      </c>
      <c r="AD64" s="57">
        <v>49.56363551855997</v>
      </c>
      <c r="AE64" s="57">
        <v>64.99238015855997</v>
      </c>
      <c r="AF64" s="58"/>
      <c r="AG64" s="57">
        <v>8.260605919759996</v>
      </c>
      <c r="AH64" s="57"/>
      <c r="AI64" s="57">
        <v>8.260605919759996</v>
      </c>
      <c r="AJ64" s="57">
        <v>10.832063359759996</v>
      </c>
      <c r="AK64" s="26">
        <f t="shared" si="1"/>
        <v>0.8</v>
      </c>
      <c r="AL64" s="22">
        <f t="shared" si="2"/>
        <v>0.03</v>
      </c>
      <c r="AM64" s="26">
        <f t="shared" si="3"/>
        <v>0.03</v>
      </c>
      <c r="AN64" s="22">
        <f t="shared" si="4"/>
        <v>0.12</v>
      </c>
      <c r="AO64" s="22">
        <f t="shared" si="5"/>
        <v>0.02</v>
      </c>
      <c r="AP64" s="22">
        <f t="shared" si="6"/>
        <v>1</v>
      </c>
    </row>
    <row r="65">
      <c r="A65" s="27" t="s">
        <v>438</v>
      </c>
      <c r="B65" s="27" t="s">
        <v>306</v>
      </c>
      <c r="C65" s="27" t="s">
        <v>180</v>
      </c>
      <c r="D65" s="27" t="s">
        <v>307</v>
      </c>
      <c r="E65" s="57">
        <v>119.96</v>
      </c>
      <c r="F65" s="57">
        <v>27.59</v>
      </c>
      <c r="G65" s="58">
        <v>0.2867307413471147</v>
      </c>
      <c r="H65" s="58"/>
      <c r="I65" s="57">
        <v>23.992</v>
      </c>
      <c r="J65" s="58">
        <v>0.22996181837279</v>
      </c>
      <c r="K65" s="57">
        <v>14.006747731999885</v>
      </c>
      <c r="L65" s="58"/>
      <c r="M65" s="57">
        <v>8.3233757855999</v>
      </c>
      <c r="N65" s="57">
        <v>6.80999999999999</v>
      </c>
      <c r="O65" s="57">
        <v>1.5133757855999104</v>
      </c>
      <c r="P65" s="57">
        <v>9.84339818559991</v>
      </c>
      <c r="Q65" s="58"/>
      <c r="R65" s="57">
        <v>0.31212659195999626</v>
      </c>
      <c r="S65" s="57"/>
      <c r="T65" s="57">
        <v>0.31212659195999626</v>
      </c>
      <c r="U65" s="57">
        <v>0.6245024319599962</v>
      </c>
      <c r="V65" s="58"/>
      <c r="W65" s="57">
        <v>0.31212659195999626</v>
      </c>
      <c r="X65" s="57"/>
      <c r="Y65" s="57">
        <v>0.31212659195999626</v>
      </c>
      <c r="Z65" s="57">
        <v>0.6245024319599962</v>
      </c>
      <c r="AA65" s="58"/>
      <c r="AB65" s="57">
        <v>1.248506367839985</v>
      </c>
      <c r="AC65" s="57">
        <v>0.0</v>
      </c>
      <c r="AD65" s="57">
        <v>1.248506367839985</v>
      </c>
      <c r="AE65" s="57">
        <v>2.498009727839985</v>
      </c>
      <c r="AF65" s="58"/>
      <c r="AG65" s="57">
        <v>0.2080843946399975</v>
      </c>
      <c r="AH65" s="57"/>
      <c r="AI65" s="57">
        <v>0.2080843946399975</v>
      </c>
      <c r="AJ65" s="57">
        <v>0.4163349546399975</v>
      </c>
      <c r="AK65" s="26">
        <f t="shared" si="1"/>
        <v>0.8</v>
      </c>
      <c r="AL65" s="22">
        <f t="shared" si="2"/>
        <v>0.03</v>
      </c>
      <c r="AM65" s="26">
        <f t="shared" si="3"/>
        <v>0.03</v>
      </c>
      <c r="AN65" s="22">
        <f t="shared" si="4"/>
        <v>0.12</v>
      </c>
      <c r="AO65" s="22">
        <f t="shared" si="5"/>
        <v>0.02</v>
      </c>
      <c r="AP65" s="22">
        <f t="shared" si="6"/>
        <v>1</v>
      </c>
    </row>
    <row r="66">
      <c r="A66" s="27" t="s">
        <v>439</v>
      </c>
      <c r="B66" s="27" t="s">
        <v>186</v>
      </c>
      <c r="C66" s="27" t="s">
        <v>100</v>
      </c>
      <c r="D66" s="27" t="s">
        <v>187</v>
      </c>
      <c r="E66" s="57">
        <v>885.38</v>
      </c>
      <c r="F66" s="57">
        <v>91.61</v>
      </c>
      <c r="G66" s="58">
        <v>0.34193552905983704</v>
      </c>
      <c r="H66" s="58"/>
      <c r="I66" s="57">
        <v>177.07600000000002</v>
      </c>
      <c r="J66" s="58">
        <v>0.10347294802118803</v>
      </c>
      <c r="K66" s="57">
        <v>-75.71254828100052</v>
      </c>
      <c r="L66" s="58"/>
      <c r="M66" s="57">
        <v>100.53350297519881</v>
      </c>
      <c r="N66" s="57">
        <v>211.12999999999906</v>
      </c>
      <c r="O66" s="57">
        <v>-110.59649702480024</v>
      </c>
      <c r="P66" s="57">
        <v>-150.99203862480024</v>
      </c>
      <c r="Q66" s="58"/>
      <c r="R66" s="57">
        <v>3.7700063615699553</v>
      </c>
      <c r="S66" s="57"/>
      <c r="T66" s="57">
        <v>3.7700063615699553</v>
      </c>
      <c r="U66" s="57">
        <v>11.291923551569955</v>
      </c>
      <c r="V66" s="58"/>
      <c r="W66" s="57">
        <v>3.7700063615699553</v>
      </c>
      <c r="X66" s="57"/>
      <c r="Y66" s="57">
        <v>3.7700063615699553</v>
      </c>
      <c r="Z66" s="57">
        <v>11.291923551569955</v>
      </c>
      <c r="AA66" s="58"/>
      <c r="AB66" s="57">
        <v>15.080025446279821</v>
      </c>
      <c r="AC66" s="57">
        <v>0.0</v>
      </c>
      <c r="AD66" s="57">
        <v>15.080025446279821</v>
      </c>
      <c r="AE66" s="57">
        <v>45.16769420627982</v>
      </c>
      <c r="AF66" s="58"/>
      <c r="AG66" s="57">
        <v>2.51333757437997</v>
      </c>
      <c r="AH66" s="57"/>
      <c r="AI66" s="57">
        <v>2.51333757437997</v>
      </c>
      <c r="AJ66" s="57">
        <v>7.52794903437997</v>
      </c>
      <c r="AK66" s="26">
        <f t="shared" si="1"/>
        <v>0.8</v>
      </c>
      <c r="AL66" s="22">
        <f t="shared" si="2"/>
        <v>0.03</v>
      </c>
      <c r="AM66" s="26">
        <f t="shared" si="3"/>
        <v>0.03</v>
      </c>
      <c r="AN66" s="22">
        <f t="shared" si="4"/>
        <v>0.12</v>
      </c>
      <c r="AO66" s="22">
        <f t="shared" si="5"/>
        <v>0.02</v>
      </c>
      <c r="AP66" s="22">
        <f t="shared" si="6"/>
        <v>1</v>
      </c>
    </row>
    <row r="67">
      <c r="A67" s="27" t="s">
        <v>406</v>
      </c>
      <c r="B67" s="27" t="s">
        <v>318</v>
      </c>
      <c r="C67" s="27" t="s">
        <v>161</v>
      </c>
      <c r="D67" s="27" t="s">
        <v>319</v>
      </c>
      <c r="E67" s="57">
        <v>131.96</v>
      </c>
      <c r="F67" s="57">
        <v>42.3</v>
      </c>
      <c r="G67" s="58">
        <v>0.3741557293270682</v>
      </c>
      <c r="H67" s="58"/>
      <c r="I67" s="57">
        <v>26.392000000000003</v>
      </c>
      <c r="J67" s="58">
        <v>0.32057888785995703</v>
      </c>
      <c r="K67" s="57">
        <v>26.507978041999923</v>
      </c>
      <c r="L67" s="58"/>
      <c r="M67" s="57">
        <v>18.385272033599936</v>
      </c>
      <c r="N67" s="57">
        <v>7.069999999999994</v>
      </c>
      <c r="O67" s="57">
        <v>11.315272033599943</v>
      </c>
      <c r="P67" s="57">
        <v>18.846382433599942</v>
      </c>
      <c r="Q67" s="58"/>
      <c r="R67" s="57">
        <v>0.6894477012599975</v>
      </c>
      <c r="S67" s="57"/>
      <c r="T67" s="57">
        <v>0.6894477012599975</v>
      </c>
      <c r="U67" s="57">
        <v>1.1492393412599975</v>
      </c>
      <c r="V67" s="58"/>
      <c r="W67" s="57">
        <v>0.6894477012599975</v>
      </c>
      <c r="X67" s="57"/>
      <c r="Y67" s="57">
        <v>0.6894477012599975</v>
      </c>
      <c r="Z67" s="57">
        <v>1.1492393412599975</v>
      </c>
      <c r="AA67" s="58"/>
      <c r="AB67" s="57">
        <v>2.75779080503999</v>
      </c>
      <c r="AC67" s="57">
        <v>0.0</v>
      </c>
      <c r="AD67" s="57">
        <v>2.75779080503999</v>
      </c>
      <c r="AE67" s="57">
        <v>4.59695736503999</v>
      </c>
      <c r="AF67" s="58"/>
      <c r="AG67" s="57">
        <v>0.4596318008399984</v>
      </c>
      <c r="AH67" s="57"/>
      <c r="AI67" s="57">
        <v>0.4596318008399984</v>
      </c>
      <c r="AJ67" s="57">
        <v>0.7661595608399984</v>
      </c>
      <c r="AK67" s="26">
        <f t="shared" si="1"/>
        <v>0.8</v>
      </c>
      <c r="AL67" s="22">
        <f t="shared" si="2"/>
        <v>0.03</v>
      </c>
      <c r="AM67" s="26">
        <f t="shared" si="3"/>
        <v>0.03</v>
      </c>
      <c r="AN67" s="22">
        <f t="shared" si="4"/>
        <v>0.12</v>
      </c>
      <c r="AO67" s="22">
        <f t="shared" si="5"/>
        <v>0.02</v>
      </c>
      <c r="AP67" s="22">
        <f t="shared" si="6"/>
        <v>1</v>
      </c>
    </row>
    <row r="68">
      <c r="A68" s="27" t="s">
        <v>440</v>
      </c>
      <c r="B68" s="27" t="s">
        <v>324</v>
      </c>
      <c r="C68" s="27" t="s">
        <v>180</v>
      </c>
      <c r="D68" s="27" t="s">
        <v>325</v>
      </c>
      <c r="E68" s="57">
        <v>128.97</v>
      </c>
      <c r="F68" s="57">
        <v>43.55</v>
      </c>
      <c r="G68" s="58">
        <v>0.38234499502209773</v>
      </c>
      <c r="H68" s="58"/>
      <c r="I68" s="57">
        <v>25.794</v>
      </c>
      <c r="J68" s="58">
        <v>0.33768344582461</v>
      </c>
      <c r="K68" s="57">
        <v>25.598410007999956</v>
      </c>
      <c r="L68" s="58"/>
      <c r="M68" s="57">
        <v>18.813627206399953</v>
      </c>
      <c r="N68" s="57">
        <v>5.759999999999989</v>
      </c>
      <c r="O68" s="57">
        <v>13.053627206399964</v>
      </c>
      <c r="P68" s="57">
        <v>19.326728006399964</v>
      </c>
      <c r="Q68" s="58"/>
      <c r="R68" s="57">
        <v>0.7055110202399983</v>
      </c>
      <c r="S68" s="57"/>
      <c r="T68" s="57">
        <v>0.7055110202399983</v>
      </c>
      <c r="U68" s="57">
        <v>0.9407523002399983</v>
      </c>
      <c r="V68" s="58"/>
      <c r="W68" s="57">
        <v>0.7055110202399983</v>
      </c>
      <c r="X68" s="57"/>
      <c r="Y68" s="57">
        <v>0.7055110202399983</v>
      </c>
      <c r="Z68" s="57">
        <v>0.9407523002399983</v>
      </c>
      <c r="AA68" s="58"/>
      <c r="AB68" s="57">
        <v>2.8220440809599934</v>
      </c>
      <c r="AC68" s="57">
        <v>0.0</v>
      </c>
      <c r="AD68" s="57">
        <v>2.8220440809599934</v>
      </c>
      <c r="AE68" s="57">
        <v>3.7630092009599934</v>
      </c>
      <c r="AF68" s="58"/>
      <c r="AG68" s="57">
        <v>0.4703406801599989</v>
      </c>
      <c r="AH68" s="57"/>
      <c r="AI68" s="57">
        <v>0.4703406801599989</v>
      </c>
      <c r="AJ68" s="57">
        <v>0.627168200159999</v>
      </c>
      <c r="AK68" s="26">
        <f t="shared" si="1"/>
        <v>0.8</v>
      </c>
      <c r="AL68" s="22">
        <f t="shared" si="2"/>
        <v>0.03</v>
      </c>
      <c r="AM68" s="26">
        <f t="shared" si="3"/>
        <v>0.03</v>
      </c>
      <c r="AN68" s="22">
        <f t="shared" si="4"/>
        <v>0.12</v>
      </c>
      <c r="AO68" s="22">
        <f t="shared" si="5"/>
        <v>0.02</v>
      </c>
      <c r="AP68" s="22">
        <f t="shared" si="6"/>
        <v>1</v>
      </c>
    </row>
    <row r="69">
      <c r="A69" s="27" t="s">
        <v>383</v>
      </c>
      <c r="B69" s="27" t="s">
        <v>139</v>
      </c>
      <c r="C69" s="27" t="s">
        <v>40</v>
      </c>
      <c r="D69" s="27" t="s">
        <v>140</v>
      </c>
      <c r="E69" s="57">
        <v>1722.97</v>
      </c>
      <c r="F69" s="57">
        <v>174.95</v>
      </c>
      <c r="G69" s="58">
        <v>0.265119591333569</v>
      </c>
      <c r="H69" s="58"/>
      <c r="I69" s="57">
        <v>344.59400000000005</v>
      </c>
      <c r="J69" s="58">
        <v>0.101541583591125</v>
      </c>
      <c r="K69" s="57">
        <v>17.278072280000565</v>
      </c>
      <c r="L69" s="58"/>
      <c r="M69" s="57">
        <v>89.75928182399949</v>
      </c>
      <c r="N69" s="57">
        <v>281.8399999999987</v>
      </c>
      <c r="O69" s="57">
        <v>-192.08071817599924</v>
      </c>
      <c r="P69" s="57">
        <v>-54.271542175999286</v>
      </c>
      <c r="Q69" s="58"/>
      <c r="R69" s="57">
        <v>3.3659730683999802</v>
      </c>
      <c r="S69" s="57"/>
      <c r="T69" s="57">
        <v>3.3659730683999802</v>
      </c>
      <c r="U69" s="57">
        <v>10.732442168399977</v>
      </c>
      <c r="V69" s="58"/>
      <c r="W69" s="57">
        <v>3.3659730683999802</v>
      </c>
      <c r="X69" s="57"/>
      <c r="Y69" s="57">
        <v>3.3659730683999802</v>
      </c>
      <c r="Z69" s="57">
        <v>10.732442168399977</v>
      </c>
      <c r="AA69" s="58"/>
      <c r="AB69" s="57">
        <v>13.463892273599921</v>
      </c>
      <c r="AC69" s="57">
        <v>0.0</v>
      </c>
      <c r="AD69" s="57">
        <v>13.463892273599921</v>
      </c>
      <c r="AE69" s="57">
        <v>42.92976867359991</v>
      </c>
      <c r="AF69" s="58"/>
      <c r="AG69" s="57">
        <v>2.2439820455999873</v>
      </c>
      <c r="AH69" s="57"/>
      <c r="AI69" s="57">
        <v>2.2439820455999873</v>
      </c>
      <c r="AJ69" s="57">
        <v>7.1549614455999855</v>
      </c>
      <c r="AK69" s="26">
        <f t="shared" si="1"/>
        <v>0.8</v>
      </c>
      <c r="AL69" s="22">
        <f t="shared" si="2"/>
        <v>0.03</v>
      </c>
      <c r="AM69" s="26">
        <f t="shared" si="3"/>
        <v>0.03</v>
      </c>
      <c r="AN69" s="22">
        <f t="shared" si="4"/>
        <v>0.12</v>
      </c>
      <c r="AO69" s="22">
        <f t="shared" si="5"/>
        <v>0.02</v>
      </c>
      <c r="AP69" s="22">
        <f t="shared" si="6"/>
        <v>1</v>
      </c>
    </row>
    <row r="70">
      <c r="A70" s="27" t="s">
        <v>386</v>
      </c>
      <c r="B70" s="27" t="s">
        <v>360</v>
      </c>
      <c r="C70" s="27" t="s">
        <v>33</v>
      </c>
      <c r="D70" s="27" t="s">
        <v>361</v>
      </c>
      <c r="E70" s="57">
        <v>224.95</v>
      </c>
      <c r="F70" s="57">
        <v>9.57</v>
      </c>
      <c r="G70" s="58">
        <v>0.4253781766614802</v>
      </c>
      <c r="H70" s="58"/>
      <c r="I70" s="57">
        <v>44.99</v>
      </c>
      <c r="J70" s="58">
        <v>0.04253754541009119</v>
      </c>
      <c r="K70" s="57">
        <v>-133.78731516</v>
      </c>
      <c r="L70" s="58"/>
      <c r="M70" s="57">
        <v>40.559056671999976</v>
      </c>
      <c r="N70" s="57">
        <v>86.11999999999995</v>
      </c>
      <c r="O70" s="57">
        <v>-45.56094332799997</v>
      </c>
      <c r="P70" s="57">
        <v>-140.065852128</v>
      </c>
      <c r="Q70" s="58"/>
      <c r="R70" s="57">
        <v>1.5209646251999989</v>
      </c>
      <c r="S70" s="57"/>
      <c r="T70" s="57">
        <v>1.5209646251999989</v>
      </c>
      <c r="U70" s="57">
        <v>0.9417805451999989</v>
      </c>
      <c r="V70" s="58"/>
      <c r="W70" s="57">
        <v>1.5209646251999989</v>
      </c>
      <c r="X70" s="57"/>
      <c r="Y70" s="57">
        <v>1.5209646251999989</v>
      </c>
      <c r="Z70" s="57">
        <v>0.9417805451999989</v>
      </c>
      <c r="AA70" s="58"/>
      <c r="AB70" s="57">
        <v>6.0838585007999955</v>
      </c>
      <c r="AC70" s="57">
        <v>0.0</v>
      </c>
      <c r="AD70" s="57">
        <v>6.0838585007999955</v>
      </c>
      <c r="AE70" s="57">
        <v>3.7671221807999955</v>
      </c>
      <c r="AF70" s="58"/>
      <c r="AG70" s="57">
        <v>1.0139764167999994</v>
      </c>
      <c r="AH70" s="57"/>
      <c r="AI70" s="57">
        <v>1.0139764167999994</v>
      </c>
      <c r="AJ70" s="57">
        <v>0.6278536967999994</v>
      </c>
      <c r="AK70" s="26">
        <f t="shared" si="1"/>
        <v>0.8</v>
      </c>
      <c r="AL70" s="22">
        <f t="shared" si="2"/>
        <v>0.03</v>
      </c>
      <c r="AM70" s="26">
        <f t="shared" si="3"/>
        <v>0.03</v>
      </c>
      <c r="AN70" s="22">
        <f t="shared" si="4"/>
        <v>0.12</v>
      </c>
      <c r="AO70" s="22">
        <f t="shared" si="5"/>
        <v>0.02</v>
      </c>
      <c r="AP70" s="22">
        <f t="shared" si="6"/>
        <v>1</v>
      </c>
    </row>
    <row r="71">
      <c r="A71" s="27" t="s">
        <v>126</v>
      </c>
      <c r="B71" s="27" t="s">
        <v>127</v>
      </c>
      <c r="C71" s="27" t="s">
        <v>33</v>
      </c>
      <c r="D71" s="27" t="s">
        <v>128</v>
      </c>
      <c r="E71" s="57">
        <v>1209.78</v>
      </c>
      <c r="F71" s="57">
        <v>457.43</v>
      </c>
      <c r="G71" s="58">
        <v>0.3858515553993284</v>
      </c>
      <c r="H71" s="58"/>
      <c r="I71" s="57">
        <v>241.95600000000002</v>
      </c>
      <c r="J71" s="58">
        <v>0.378106345526459</v>
      </c>
      <c r="K71" s="57">
        <v>446.2955186909995</v>
      </c>
      <c r="L71" s="58"/>
      <c r="M71" s="57">
        <v>179.87159575279964</v>
      </c>
      <c r="N71" s="57">
        <v>9.36999999999999</v>
      </c>
      <c r="O71" s="57">
        <v>170.50159575279963</v>
      </c>
      <c r="P71" s="57">
        <v>352.9904149527996</v>
      </c>
      <c r="Q71" s="58"/>
      <c r="R71" s="57">
        <v>6.745184840729985</v>
      </c>
      <c r="S71" s="57"/>
      <c r="T71" s="57">
        <v>6.745184840729985</v>
      </c>
      <c r="U71" s="57">
        <v>13.995765560729982</v>
      </c>
      <c r="V71" s="58"/>
      <c r="W71" s="57">
        <v>6.745184840729985</v>
      </c>
      <c r="X71" s="57"/>
      <c r="Y71" s="57">
        <v>6.745184840729985</v>
      </c>
      <c r="Z71" s="57">
        <v>13.995765560729982</v>
      </c>
      <c r="AA71" s="58"/>
      <c r="AB71" s="57">
        <v>26.98073936291994</v>
      </c>
      <c r="AC71" s="57">
        <v>0.0</v>
      </c>
      <c r="AD71" s="57">
        <v>26.98073936291994</v>
      </c>
      <c r="AE71" s="57">
        <v>55.98306224291993</v>
      </c>
      <c r="AF71" s="58"/>
      <c r="AG71" s="57">
        <v>4.49678989381999</v>
      </c>
      <c r="AH71" s="57"/>
      <c r="AI71" s="57">
        <v>4.49678989381999</v>
      </c>
      <c r="AJ71" s="57">
        <v>9.330510373819989</v>
      </c>
      <c r="AK71" s="26">
        <f t="shared" si="1"/>
        <v>0.8</v>
      </c>
      <c r="AL71" s="22">
        <f t="shared" si="2"/>
        <v>0.03</v>
      </c>
      <c r="AM71" s="26">
        <f t="shared" si="3"/>
        <v>0.03</v>
      </c>
      <c r="AN71" s="22">
        <f t="shared" si="4"/>
        <v>0.12</v>
      </c>
      <c r="AO71" s="22">
        <f t="shared" si="5"/>
        <v>0.02</v>
      </c>
      <c r="AP71" s="22">
        <f t="shared" si="6"/>
        <v>1</v>
      </c>
    </row>
    <row r="72">
      <c r="A72" s="27" t="s">
        <v>441</v>
      </c>
      <c r="B72" s="27" t="s">
        <v>179</v>
      </c>
      <c r="C72" s="27" t="s">
        <v>180</v>
      </c>
      <c r="D72" s="27" t="s">
        <v>181</v>
      </c>
      <c r="E72" s="57">
        <v>128.97</v>
      </c>
      <c r="F72" s="57">
        <v>19.24</v>
      </c>
      <c r="G72" s="58">
        <v>0.20854339775141462</v>
      </c>
      <c r="H72" s="58"/>
      <c r="I72" s="57">
        <v>25.794</v>
      </c>
      <c r="J72" s="58">
        <v>0.14914974031170003</v>
      </c>
      <c r="K72" s="57">
        <v>120.30713400799995</v>
      </c>
      <c r="L72" s="58"/>
      <c r="M72" s="57">
        <v>0.8814736063999533</v>
      </c>
      <c r="N72" s="57">
        <v>7.659999999999992</v>
      </c>
      <c r="O72" s="57">
        <v>-6.778526393600039</v>
      </c>
      <c r="P72" s="57">
        <v>94.71370720639996</v>
      </c>
      <c r="Q72" s="58"/>
      <c r="R72" s="57">
        <v>0.033055260239998246</v>
      </c>
      <c r="S72" s="57"/>
      <c r="T72" s="57">
        <v>0.033055260239998246</v>
      </c>
      <c r="U72" s="57">
        <v>3.839014020239998</v>
      </c>
      <c r="V72" s="58"/>
      <c r="W72" s="57">
        <v>0.033055260239998246</v>
      </c>
      <c r="X72" s="57"/>
      <c r="Y72" s="57">
        <v>0.033055260239998246</v>
      </c>
      <c r="Z72" s="57">
        <v>3.839014020239998</v>
      </c>
      <c r="AA72" s="58"/>
      <c r="AB72" s="57">
        <v>0.13222104095999299</v>
      </c>
      <c r="AC72" s="57">
        <v>0.0</v>
      </c>
      <c r="AD72" s="57">
        <v>0.13222104095999299</v>
      </c>
      <c r="AE72" s="57">
        <v>15.356056080959991</v>
      </c>
      <c r="AF72" s="58"/>
      <c r="AG72" s="57">
        <v>0.022036840159998836</v>
      </c>
      <c r="AH72" s="57"/>
      <c r="AI72" s="57">
        <v>0.022036840159998836</v>
      </c>
      <c r="AJ72" s="57">
        <v>2.5593426801599986</v>
      </c>
      <c r="AK72" s="26">
        <f t="shared" si="1"/>
        <v>0.8</v>
      </c>
      <c r="AL72" s="22">
        <f t="shared" si="2"/>
        <v>0.03</v>
      </c>
      <c r="AM72" s="26">
        <f t="shared" si="3"/>
        <v>0.03</v>
      </c>
      <c r="AN72" s="22">
        <f t="shared" si="4"/>
        <v>0.12</v>
      </c>
      <c r="AO72" s="22">
        <f t="shared" si="5"/>
        <v>0.02</v>
      </c>
      <c r="AP72" s="22">
        <f t="shared" si="6"/>
        <v>1</v>
      </c>
    </row>
    <row r="73">
      <c r="A73" s="27" t="s">
        <v>442</v>
      </c>
      <c r="B73" s="27" t="s">
        <v>90</v>
      </c>
      <c r="C73" s="27" t="s">
        <v>40</v>
      </c>
      <c r="D73" s="27" t="s">
        <v>91</v>
      </c>
      <c r="E73" s="57">
        <v>5091.37</v>
      </c>
      <c r="F73" s="57">
        <v>1749.37</v>
      </c>
      <c r="G73" s="58">
        <v>0.46866833248496803</v>
      </c>
      <c r="H73" s="58"/>
      <c r="I73" s="57">
        <v>1018.274</v>
      </c>
      <c r="J73" s="58">
        <v>0.3435959060064373</v>
      </c>
      <c r="K73" s="57">
        <v>966.0393769639943</v>
      </c>
      <c r="L73" s="58"/>
      <c r="M73" s="57">
        <v>1094.3119103711933</v>
      </c>
      <c r="N73" s="57">
        <v>636.7899999999971</v>
      </c>
      <c r="O73" s="57">
        <v>457.5219103711962</v>
      </c>
      <c r="P73" s="57">
        <v>578.3675015711962</v>
      </c>
      <c r="Q73" s="58"/>
      <c r="R73" s="57">
        <v>41.03669663891974</v>
      </c>
      <c r="S73" s="57"/>
      <c r="T73" s="57">
        <v>41.03669663891974</v>
      </c>
      <c r="U73" s="57">
        <v>58.15078130891974</v>
      </c>
      <c r="V73" s="58"/>
      <c r="W73" s="57">
        <v>41.03669663891974</v>
      </c>
      <c r="X73" s="57"/>
      <c r="Y73" s="57">
        <v>41.03669663891974</v>
      </c>
      <c r="Z73" s="57">
        <v>58.15078130891974</v>
      </c>
      <c r="AA73" s="58"/>
      <c r="AB73" s="57">
        <v>164.14678655567897</v>
      </c>
      <c r="AC73" s="57">
        <v>0.0</v>
      </c>
      <c r="AD73" s="57">
        <v>164.14678655567897</v>
      </c>
      <c r="AE73" s="57">
        <v>232.60312523567896</v>
      </c>
      <c r="AF73" s="58"/>
      <c r="AG73" s="57">
        <v>27.357797759279833</v>
      </c>
      <c r="AH73" s="57"/>
      <c r="AI73" s="57">
        <v>27.357797759279833</v>
      </c>
      <c r="AJ73" s="57">
        <v>38.76718753927983</v>
      </c>
      <c r="AK73" s="26">
        <f t="shared" si="1"/>
        <v>0.8</v>
      </c>
      <c r="AL73" s="22">
        <f t="shared" si="2"/>
        <v>0.03</v>
      </c>
      <c r="AM73" s="26">
        <f t="shared" si="3"/>
        <v>0.03</v>
      </c>
      <c r="AN73" s="22">
        <f t="shared" si="4"/>
        <v>0.12</v>
      </c>
      <c r="AO73" s="22">
        <f t="shared" si="5"/>
        <v>0.02</v>
      </c>
      <c r="AP73" s="22">
        <f t="shared" si="6"/>
        <v>1</v>
      </c>
    </row>
    <row r="74">
      <c r="A74" s="27" t="s">
        <v>443</v>
      </c>
      <c r="B74" s="27" t="s">
        <v>354</v>
      </c>
      <c r="C74" s="27" t="s">
        <v>180</v>
      </c>
      <c r="D74" s="27" t="s">
        <v>355</v>
      </c>
      <c r="E74" s="57">
        <v>259.87</v>
      </c>
      <c r="F74" s="57">
        <v>-10.38</v>
      </c>
      <c r="G74" s="58">
        <v>0.059164740023857895</v>
      </c>
      <c r="H74" s="58"/>
      <c r="I74" s="57">
        <v>51.974000000000004</v>
      </c>
      <c r="J74" s="58">
        <v>-0.0399617462962252</v>
      </c>
      <c r="K74" s="57">
        <v>-174.23089501</v>
      </c>
      <c r="L74" s="58"/>
      <c r="M74" s="57">
        <v>-29.27908720800004</v>
      </c>
      <c r="N74" s="57">
        <v>25.759999999999994</v>
      </c>
      <c r="O74" s="57">
        <v>-55.03908720800003</v>
      </c>
      <c r="P74" s="57">
        <v>-173.50871600800002</v>
      </c>
      <c r="Q74" s="58"/>
      <c r="R74" s="57">
        <v>-1.0979657703000014</v>
      </c>
      <c r="S74" s="57"/>
      <c r="T74" s="57">
        <v>-1.0979657703000014</v>
      </c>
      <c r="U74" s="57">
        <v>-0.10832685030000089</v>
      </c>
      <c r="V74" s="58"/>
      <c r="W74" s="57">
        <v>-1.0979657703000014</v>
      </c>
      <c r="X74" s="57"/>
      <c r="Y74" s="57">
        <v>-1.0979657703000014</v>
      </c>
      <c r="Z74" s="57">
        <v>-0.10832685030000089</v>
      </c>
      <c r="AA74" s="58"/>
      <c r="AB74" s="57">
        <v>-4.391863081200006</v>
      </c>
      <c r="AC74" s="57">
        <v>0.0</v>
      </c>
      <c r="AD74" s="57">
        <v>-4.391863081200006</v>
      </c>
      <c r="AE74" s="57">
        <v>-0.43330740120000355</v>
      </c>
      <c r="AF74" s="58"/>
      <c r="AG74" s="57">
        <v>-0.7319771802000009</v>
      </c>
      <c r="AH74" s="57"/>
      <c r="AI74" s="57">
        <v>-0.7319771802000009</v>
      </c>
      <c r="AJ74" s="57">
        <v>-0.07221790020000052</v>
      </c>
      <c r="AK74" s="26">
        <f t="shared" si="1"/>
        <v>0.8</v>
      </c>
      <c r="AL74" s="22">
        <f t="shared" si="2"/>
        <v>0.03</v>
      </c>
      <c r="AM74" s="26">
        <f t="shared" si="3"/>
        <v>0.03</v>
      </c>
      <c r="AN74" s="22">
        <f t="shared" si="4"/>
        <v>0.12</v>
      </c>
      <c r="AO74" s="22">
        <f t="shared" si="5"/>
        <v>0.02</v>
      </c>
      <c r="AP74" s="22">
        <f t="shared" si="6"/>
        <v>1</v>
      </c>
    </row>
    <row r="75">
      <c r="A75" s="27" t="s">
        <v>444</v>
      </c>
      <c r="B75" s="27" t="s">
        <v>109</v>
      </c>
      <c r="C75" s="27" t="s">
        <v>100</v>
      </c>
      <c r="D75" s="27" t="s">
        <v>110</v>
      </c>
      <c r="E75" s="57">
        <v>449.91</v>
      </c>
      <c r="F75" s="57">
        <v>-84.75</v>
      </c>
      <c r="G75" s="58">
        <v>-0.1259093768464793</v>
      </c>
      <c r="H75" s="58"/>
      <c r="I75" s="57">
        <v>89.98200000000001</v>
      </c>
      <c r="J75" s="58">
        <v>-0.18836631267809</v>
      </c>
      <c r="K75" s="57">
        <v>196.26069626300048</v>
      </c>
      <c r="L75" s="58"/>
      <c r="M75" s="57">
        <v>-117.30391018959962</v>
      </c>
      <c r="N75" s="57">
        <v>28.099999999999973</v>
      </c>
      <c r="O75" s="57">
        <v>-145.4039101895996</v>
      </c>
      <c r="P75" s="57">
        <v>133.2265570104004</v>
      </c>
      <c r="Q75" s="58"/>
      <c r="R75" s="57">
        <v>-4.398896632109985</v>
      </c>
      <c r="S75" s="57"/>
      <c r="T75" s="57">
        <v>-4.398896632109985</v>
      </c>
      <c r="U75" s="57">
        <v>9.455120887890015</v>
      </c>
      <c r="V75" s="58"/>
      <c r="W75" s="57">
        <v>-4.398896632109985</v>
      </c>
      <c r="X75" s="57"/>
      <c r="Y75" s="57">
        <v>-4.398896632109985</v>
      </c>
      <c r="Z75" s="57">
        <v>9.455120887890015</v>
      </c>
      <c r="AA75" s="58"/>
      <c r="AB75" s="57">
        <v>-17.59558652843994</v>
      </c>
      <c r="AC75" s="57">
        <v>0.0</v>
      </c>
      <c r="AD75" s="57">
        <v>-17.59558652843994</v>
      </c>
      <c r="AE75" s="57">
        <v>37.82048355156006</v>
      </c>
      <c r="AF75" s="58"/>
      <c r="AG75" s="57">
        <v>-2.9325977547399904</v>
      </c>
      <c r="AH75" s="57"/>
      <c r="AI75" s="57">
        <v>-2.9325977547399904</v>
      </c>
      <c r="AJ75" s="57">
        <v>6.303413925260008</v>
      </c>
      <c r="AK75" s="26">
        <f t="shared" si="1"/>
        <v>0.8</v>
      </c>
      <c r="AL75" s="22">
        <f t="shared" si="2"/>
        <v>0.03</v>
      </c>
      <c r="AM75" s="26">
        <f t="shared" si="3"/>
        <v>0.03</v>
      </c>
      <c r="AN75" s="22">
        <f t="shared" si="4"/>
        <v>0.12</v>
      </c>
      <c r="AO75" s="22">
        <f t="shared" si="5"/>
        <v>0.02</v>
      </c>
      <c r="AP75" s="22">
        <f t="shared" si="6"/>
        <v>1</v>
      </c>
    </row>
    <row r="76">
      <c r="A76" s="27" t="s">
        <v>445</v>
      </c>
      <c r="B76" s="27" t="s">
        <v>378</v>
      </c>
      <c r="C76" s="27" t="s">
        <v>40</v>
      </c>
      <c r="D76" s="27" t="s">
        <v>379</v>
      </c>
      <c r="E76" s="57">
        <v>1112.44</v>
      </c>
      <c r="F76" s="57">
        <v>64.09</v>
      </c>
      <c r="G76" s="58">
        <v>0.2961257879939594</v>
      </c>
      <c r="H76" s="58"/>
      <c r="I76" s="57">
        <v>222.48800000000003</v>
      </c>
      <c r="J76" s="58">
        <v>0.05761404803495038</v>
      </c>
      <c r="K76" s="57">
        <v>-892.3850844039997</v>
      </c>
      <c r="L76" s="58"/>
      <c r="M76" s="57">
        <v>85.54733727680015</v>
      </c>
      <c r="N76" s="57">
        <v>265.33</v>
      </c>
      <c r="O76" s="57">
        <v>-179.78266272319985</v>
      </c>
      <c r="P76" s="57">
        <v>-948.8400675231999</v>
      </c>
      <c r="Q76" s="58"/>
      <c r="R76" s="57">
        <v>3.208025147880005</v>
      </c>
      <c r="S76" s="57"/>
      <c r="T76" s="57">
        <v>3.208025147880005</v>
      </c>
      <c r="U76" s="57">
        <v>8.468247467880007</v>
      </c>
      <c r="V76" s="58"/>
      <c r="W76" s="57">
        <v>3.208025147880005</v>
      </c>
      <c r="X76" s="57"/>
      <c r="Y76" s="57">
        <v>3.208025147880005</v>
      </c>
      <c r="Z76" s="57">
        <v>8.468247467880007</v>
      </c>
      <c r="AA76" s="58"/>
      <c r="AB76" s="57">
        <v>12.83210059152002</v>
      </c>
      <c r="AC76" s="57">
        <v>0.0</v>
      </c>
      <c r="AD76" s="57">
        <v>12.83210059152002</v>
      </c>
      <c r="AE76" s="57">
        <v>33.872989871520026</v>
      </c>
      <c r="AF76" s="58"/>
      <c r="AG76" s="57">
        <v>2.1386834319200037</v>
      </c>
      <c r="AH76" s="57"/>
      <c r="AI76" s="57">
        <v>2.1386834319200037</v>
      </c>
      <c r="AJ76" s="57">
        <v>5.645498311920004</v>
      </c>
      <c r="AK76" s="26">
        <f t="shared" si="1"/>
        <v>0.8</v>
      </c>
      <c r="AL76" s="22">
        <f t="shared" si="2"/>
        <v>0.03</v>
      </c>
      <c r="AM76" s="26">
        <f t="shared" si="3"/>
        <v>0.03</v>
      </c>
      <c r="AN76" s="22">
        <f t="shared" si="4"/>
        <v>0.12</v>
      </c>
      <c r="AO76" s="22">
        <f t="shared" si="5"/>
        <v>0.02</v>
      </c>
      <c r="AP76" s="22">
        <f t="shared" si="6"/>
        <v>1</v>
      </c>
    </row>
    <row r="77">
      <c r="A77" s="27" t="s">
        <v>446</v>
      </c>
      <c r="B77" s="27" t="s">
        <v>312</v>
      </c>
      <c r="C77" s="27" t="s">
        <v>180</v>
      </c>
      <c r="D77" s="27" t="s">
        <v>313</v>
      </c>
      <c r="E77" s="57">
        <v>113.97</v>
      </c>
      <c r="F77" s="57">
        <v>33.73</v>
      </c>
      <c r="G77" s="58">
        <v>0.3354528488812838</v>
      </c>
      <c r="H77" s="58"/>
      <c r="I77" s="57">
        <v>22.794</v>
      </c>
      <c r="J77" s="58">
        <v>0.29596877412476896</v>
      </c>
      <c r="K77" s="57">
        <v>21.22525318699992</v>
      </c>
      <c r="L77" s="58"/>
      <c r="M77" s="57">
        <v>12.35004894959993</v>
      </c>
      <c r="N77" s="57">
        <v>4.499999999999992</v>
      </c>
      <c r="O77" s="57">
        <v>7.850048949599938</v>
      </c>
      <c r="P77" s="57">
        <v>16.08020254959994</v>
      </c>
      <c r="Q77" s="58"/>
      <c r="R77" s="57">
        <v>0.46312683560999734</v>
      </c>
      <c r="S77" s="57"/>
      <c r="T77" s="57">
        <v>0.46312683560999734</v>
      </c>
      <c r="U77" s="57">
        <v>0.7717575956099972</v>
      </c>
      <c r="V77" s="58"/>
      <c r="W77" s="57">
        <v>0.46312683560999734</v>
      </c>
      <c r="X77" s="57"/>
      <c r="Y77" s="57">
        <v>0.46312683560999734</v>
      </c>
      <c r="Z77" s="57">
        <v>0.7717575956099972</v>
      </c>
      <c r="AA77" s="58"/>
      <c r="AB77" s="57">
        <v>1.8525073424399894</v>
      </c>
      <c r="AC77" s="57">
        <v>0.0</v>
      </c>
      <c r="AD77" s="57">
        <v>1.8525073424399894</v>
      </c>
      <c r="AE77" s="57">
        <v>3.087030382439989</v>
      </c>
      <c r="AF77" s="58"/>
      <c r="AG77" s="57">
        <v>0.30875122373999825</v>
      </c>
      <c r="AH77" s="57"/>
      <c r="AI77" s="57">
        <v>0.30875122373999825</v>
      </c>
      <c r="AJ77" s="57">
        <v>0.5145050637399982</v>
      </c>
      <c r="AK77" s="26">
        <f t="shared" si="1"/>
        <v>0.8</v>
      </c>
      <c r="AL77" s="22">
        <f t="shared" si="2"/>
        <v>0.03</v>
      </c>
      <c r="AM77" s="26">
        <f t="shared" si="3"/>
        <v>0.03</v>
      </c>
      <c r="AN77" s="22">
        <f t="shared" si="4"/>
        <v>0.12</v>
      </c>
      <c r="AO77" s="22">
        <f t="shared" si="5"/>
        <v>0.02</v>
      </c>
      <c r="AP77" s="22">
        <f t="shared" si="6"/>
        <v>1</v>
      </c>
    </row>
    <row r="78">
      <c r="A78" s="27" t="s">
        <v>447</v>
      </c>
      <c r="B78" s="27" t="s">
        <v>255</v>
      </c>
      <c r="C78" s="27" t="s">
        <v>180</v>
      </c>
      <c r="D78" s="27" t="s">
        <v>256</v>
      </c>
      <c r="E78" s="57">
        <v>189.95</v>
      </c>
      <c r="F78" s="57">
        <v>26.9</v>
      </c>
      <c r="G78" s="58">
        <v>0.1798409246907073</v>
      </c>
      <c r="H78" s="58"/>
      <c r="I78" s="57">
        <v>37.99</v>
      </c>
      <c r="J78" s="58">
        <v>0.141620340326401</v>
      </c>
      <c r="K78" s="57">
        <v>14.174133644999872</v>
      </c>
      <c r="L78" s="58"/>
      <c r="M78" s="57">
        <v>-3.063373084000119</v>
      </c>
      <c r="N78" s="57">
        <v>7.259999999999982</v>
      </c>
      <c r="O78" s="57">
        <v>-10.323373084000101</v>
      </c>
      <c r="P78" s="57">
        <v>9.887306915999902</v>
      </c>
      <c r="Q78" s="58"/>
      <c r="R78" s="57">
        <v>-0.11487649065000444</v>
      </c>
      <c r="S78" s="57"/>
      <c r="T78" s="57">
        <v>-0.11487649065000444</v>
      </c>
      <c r="U78" s="57">
        <v>0.6430240093499955</v>
      </c>
      <c r="V78" s="58"/>
      <c r="W78" s="57">
        <v>-0.11487649065000444</v>
      </c>
      <c r="X78" s="57"/>
      <c r="Y78" s="57">
        <v>-0.11487649065000444</v>
      </c>
      <c r="Z78" s="57">
        <v>0.6430240093499955</v>
      </c>
      <c r="AA78" s="58"/>
      <c r="AB78" s="57">
        <v>-0.45950596260001775</v>
      </c>
      <c r="AC78" s="57">
        <v>0.0</v>
      </c>
      <c r="AD78" s="57">
        <v>-0.45950596260001775</v>
      </c>
      <c r="AE78" s="57">
        <v>2.572096037399982</v>
      </c>
      <c r="AF78" s="58"/>
      <c r="AG78" s="57">
        <v>-0.07658432710000297</v>
      </c>
      <c r="AH78" s="57"/>
      <c r="AI78" s="57">
        <v>-0.07658432710000297</v>
      </c>
      <c r="AJ78" s="57">
        <v>0.42868267289999706</v>
      </c>
      <c r="AK78" s="26">
        <f t="shared" si="1"/>
        <v>0.8</v>
      </c>
      <c r="AL78" s="22">
        <f t="shared" si="2"/>
        <v>0.03</v>
      </c>
      <c r="AM78" s="26">
        <f t="shared" si="3"/>
        <v>0.03</v>
      </c>
      <c r="AN78" s="22">
        <f t="shared" si="4"/>
        <v>0.12</v>
      </c>
      <c r="AO78" s="22">
        <f t="shared" si="5"/>
        <v>0.02</v>
      </c>
      <c r="AP78" s="22">
        <f t="shared" si="6"/>
        <v>1</v>
      </c>
    </row>
    <row r="79">
      <c r="A79" s="27" t="s">
        <v>448</v>
      </c>
      <c r="B79" s="27" t="s">
        <v>121</v>
      </c>
      <c r="C79" s="27" t="s">
        <v>100</v>
      </c>
      <c r="D79" s="27" t="s">
        <v>122</v>
      </c>
      <c r="E79" s="57">
        <v>1849.63</v>
      </c>
      <c r="F79" s="57">
        <v>720.11</v>
      </c>
      <c r="G79" s="58">
        <v>0.458107039169455</v>
      </c>
      <c r="H79" s="58"/>
      <c r="I79" s="57">
        <v>369.92600000000004</v>
      </c>
      <c r="J79" s="58">
        <v>0.389325715337121</v>
      </c>
      <c r="K79" s="57">
        <v>650.4979788589991</v>
      </c>
      <c r="L79" s="58"/>
      <c r="M79" s="57">
        <v>381.92201828719925</v>
      </c>
      <c r="N79" s="57">
        <v>127.21999999999994</v>
      </c>
      <c r="O79" s="57">
        <v>254.7020182871993</v>
      </c>
      <c r="P79" s="57">
        <v>486.8823830871993</v>
      </c>
      <c r="Q79" s="58"/>
      <c r="R79" s="57">
        <v>14.32207568576997</v>
      </c>
      <c r="S79" s="57"/>
      <c r="T79" s="57">
        <v>14.32207568576997</v>
      </c>
      <c r="U79" s="57">
        <v>24.54233936576997</v>
      </c>
      <c r="V79" s="58"/>
      <c r="W79" s="57">
        <v>14.32207568576997</v>
      </c>
      <c r="X79" s="57"/>
      <c r="Y79" s="57">
        <v>14.32207568576997</v>
      </c>
      <c r="Z79" s="57">
        <v>24.54233936576997</v>
      </c>
      <c r="AA79" s="58"/>
      <c r="AB79" s="57">
        <v>57.28830274307988</v>
      </c>
      <c r="AC79" s="57">
        <v>0.0</v>
      </c>
      <c r="AD79" s="57">
        <v>57.28830274307988</v>
      </c>
      <c r="AE79" s="57">
        <v>98.16935746307988</v>
      </c>
      <c r="AF79" s="58"/>
      <c r="AG79" s="57">
        <v>9.548050457179981</v>
      </c>
      <c r="AH79" s="57"/>
      <c r="AI79" s="57">
        <v>9.548050457179981</v>
      </c>
      <c r="AJ79" s="57">
        <v>16.36155957717998</v>
      </c>
      <c r="AK79" s="26">
        <f t="shared" si="1"/>
        <v>0.8</v>
      </c>
      <c r="AL79" s="22">
        <f t="shared" si="2"/>
        <v>0.03</v>
      </c>
      <c r="AM79" s="26">
        <f t="shared" si="3"/>
        <v>0.03</v>
      </c>
      <c r="AN79" s="22">
        <f t="shared" si="4"/>
        <v>0.12</v>
      </c>
      <c r="AO79" s="22">
        <f t="shared" si="5"/>
        <v>0.02</v>
      </c>
      <c r="AP79" s="22">
        <f t="shared" si="6"/>
        <v>1</v>
      </c>
    </row>
    <row r="80">
      <c r="A80" s="27" t="s">
        <v>389</v>
      </c>
      <c r="B80" s="27" t="s">
        <v>160</v>
      </c>
      <c r="C80" s="27" t="s">
        <v>161</v>
      </c>
      <c r="D80" s="27" t="s">
        <v>162</v>
      </c>
      <c r="E80" s="57">
        <v>559.86</v>
      </c>
      <c r="F80" s="57">
        <v>99.24</v>
      </c>
      <c r="G80" s="58">
        <v>0.177260192528846</v>
      </c>
      <c r="H80" s="58"/>
      <c r="I80" s="57">
        <v>111.97200000000001</v>
      </c>
      <c r="J80" s="58">
        <v>0.177260192528846</v>
      </c>
      <c r="K80" s="57">
        <v>113.87723138919971</v>
      </c>
      <c r="L80" s="58"/>
      <c r="M80" s="57">
        <v>-10.184886888640227</v>
      </c>
      <c r="N80" s="57">
        <v>0.0</v>
      </c>
      <c r="O80" s="57">
        <v>-10.184886888640227</v>
      </c>
      <c r="P80" s="57">
        <v>91.10178511135977</v>
      </c>
      <c r="Q80" s="58"/>
      <c r="R80" s="57">
        <v>-0.38193325832400843</v>
      </c>
      <c r="S80" s="57"/>
      <c r="T80" s="57">
        <v>-0.38193325832400843</v>
      </c>
      <c r="U80" s="57">
        <v>3.4163169416759906</v>
      </c>
      <c r="V80" s="58"/>
      <c r="W80" s="57">
        <v>-0.38193325832400843</v>
      </c>
      <c r="X80" s="57"/>
      <c r="Y80" s="57">
        <v>-0.38193325832400843</v>
      </c>
      <c r="Z80" s="57">
        <v>3.4163169416759906</v>
      </c>
      <c r="AA80" s="58"/>
      <c r="AB80" s="57">
        <v>-1.5277330332960337</v>
      </c>
      <c r="AC80" s="57">
        <v>0.0</v>
      </c>
      <c r="AD80" s="57">
        <v>-1.5277330332960337</v>
      </c>
      <c r="AE80" s="57">
        <v>13.665267766703963</v>
      </c>
      <c r="AF80" s="58"/>
      <c r="AG80" s="57">
        <v>-0.25462217221600564</v>
      </c>
      <c r="AH80" s="57"/>
      <c r="AI80" s="57">
        <v>-0.25462217221600564</v>
      </c>
      <c r="AJ80" s="57">
        <v>2.277544627783994</v>
      </c>
      <c r="AK80" s="26">
        <f t="shared" si="1"/>
        <v>0.8</v>
      </c>
      <c r="AL80" s="22">
        <f t="shared" si="2"/>
        <v>0.03</v>
      </c>
      <c r="AM80" s="26">
        <f t="shared" si="3"/>
        <v>0.03</v>
      </c>
      <c r="AN80" s="22">
        <f t="shared" si="4"/>
        <v>0.12</v>
      </c>
      <c r="AO80" s="22">
        <f t="shared" si="5"/>
        <v>0.02</v>
      </c>
      <c r="AP80" s="22">
        <f t="shared" si="6"/>
        <v>1</v>
      </c>
    </row>
    <row r="81">
      <c r="A81" s="27" t="s">
        <v>449</v>
      </c>
      <c r="B81" s="27" t="s">
        <v>351</v>
      </c>
      <c r="C81" s="27" t="s">
        <v>180</v>
      </c>
      <c r="D81" s="27" t="s">
        <v>352</v>
      </c>
      <c r="E81" s="57">
        <v>171.96</v>
      </c>
      <c r="F81" s="57">
        <v>80.66</v>
      </c>
      <c r="G81" s="58">
        <v>0.469051205768783</v>
      </c>
      <c r="H81" s="58"/>
      <c r="I81" s="57">
        <v>34.392</v>
      </c>
      <c r="J81" s="58">
        <v>0.469051205768783</v>
      </c>
      <c r="K81" s="57">
        <v>46.26604534399993</v>
      </c>
      <c r="L81" s="58"/>
      <c r="M81" s="57">
        <v>37.012836275199945</v>
      </c>
      <c r="N81" s="57">
        <v>0.0</v>
      </c>
      <c r="O81" s="57">
        <v>37.012836275199945</v>
      </c>
      <c r="P81" s="57">
        <v>37.012836275199945</v>
      </c>
      <c r="Q81" s="58"/>
      <c r="R81" s="57">
        <v>1.3879813603199977</v>
      </c>
      <c r="S81" s="57"/>
      <c r="T81" s="57">
        <v>1.3879813603199977</v>
      </c>
      <c r="U81" s="57">
        <v>1.3879813603199977</v>
      </c>
      <c r="V81" s="58"/>
      <c r="W81" s="57">
        <v>1.3879813603199977</v>
      </c>
      <c r="X81" s="57"/>
      <c r="Y81" s="57">
        <v>1.3879813603199977</v>
      </c>
      <c r="Z81" s="57">
        <v>1.3879813603199977</v>
      </c>
      <c r="AA81" s="58"/>
      <c r="AB81" s="57">
        <v>5.551925441279991</v>
      </c>
      <c r="AC81" s="57">
        <v>0.0</v>
      </c>
      <c r="AD81" s="57">
        <v>5.551925441279991</v>
      </c>
      <c r="AE81" s="57">
        <v>5.551925441279991</v>
      </c>
      <c r="AF81" s="58"/>
      <c r="AG81" s="57">
        <v>0.9253209068799985</v>
      </c>
      <c r="AH81" s="57"/>
      <c r="AI81" s="57">
        <v>0.9253209068799985</v>
      </c>
      <c r="AJ81" s="57">
        <v>0.9253209068799985</v>
      </c>
      <c r="AK81" s="26">
        <f t="shared" si="1"/>
        <v>0.8</v>
      </c>
      <c r="AL81" s="22">
        <f t="shared" si="2"/>
        <v>0.03</v>
      </c>
      <c r="AM81" s="26">
        <f t="shared" si="3"/>
        <v>0.03</v>
      </c>
      <c r="AN81" s="22">
        <f t="shared" si="4"/>
        <v>0.12</v>
      </c>
      <c r="AO81" s="22">
        <f t="shared" si="5"/>
        <v>0.02</v>
      </c>
      <c r="AP81" s="22">
        <f t="shared" si="6"/>
        <v>1</v>
      </c>
    </row>
    <row r="82">
      <c r="A82" s="27" t="s">
        <v>417</v>
      </c>
      <c r="B82" s="27" t="s">
        <v>192</v>
      </c>
      <c r="C82" s="27" t="s">
        <v>161</v>
      </c>
      <c r="D82" s="27" t="s">
        <v>193</v>
      </c>
      <c r="E82" s="57">
        <v>419.86</v>
      </c>
      <c r="F82" s="57">
        <v>36.26</v>
      </c>
      <c r="G82" s="58">
        <v>0.0863531619806603</v>
      </c>
      <c r="H82" s="58"/>
      <c r="I82" s="57">
        <v>83.97200000000001</v>
      </c>
      <c r="J82" s="58">
        <v>0.0863531619806603</v>
      </c>
      <c r="K82" s="57">
        <v>18.790062589200037</v>
      </c>
      <c r="L82" s="58"/>
      <c r="M82" s="57">
        <v>-38.172609128639984</v>
      </c>
      <c r="N82" s="57">
        <v>0.0</v>
      </c>
      <c r="O82" s="57">
        <v>-38.172609128639984</v>
      </c>
      <c r="P82" s="57">
        <v>14.366050071360029</v>
      </c>
      <c r="Q82" s="58"/>
      <c r="R82" s="57">
        <v>-1.4314728423239993</v>
      </c>
      <c r="S82" s="57"/>
      <c r="T82" s="57">
        <v>-1.4314728423239993</v>
      </c>
      <c r="U82" s="57">
        <v>0.6636018776760011</v>
      </c>
      <c r="V82" s="58"/>
      <c r="W82" s="57">
        <v>-1.4314728423239993</v>
      </c>
      <c r="X82" s="57"/>
      <c r="Y82" s="57">
        <v>-1.4314728423239993</v>
      </c>
      <c r="Z82" s="57">
        <v>0.6636018776760011</v>
      </c>
      <c r="AA82" s="58"/>
      <c r="AB82" s="57">
        <v>-5.725891369295997</v>
      </c>
      <c r="AC82" s="57">
        <v>0.0</v>
      </c>
      <c r="AD82" s="57">
        <v>-5.725891369295997</v>
      </c>
      <c r="AE82" s="57">
        <v>2.6544075107040044</v>
      </c>
      <c r="AF82" s="58"/>
      <c r="AG82" s="57">
        <v>-0.9543152282159993</v>
      </c>
      <c r="AH82" s="57"/>
      <c r="AI82" s="57">
        <v>-0.9543152282159993</v>
      </c>
      <c r="AJ82" s="57">
        <v>0.4424012517840009</v>
      </c>
      <c r="AK82" s="26">
        <f t="shared" si="1"/>
        <v>0.8</v>
      </c>
      <c r="AL82" s="22">
        <f t="shared" si="2"/>
        <v>0.03</v>
      </c>
      <c r="AM82" s="26">
        <f t="shared" si="3"/>
        <v>0.03</v>
      </c>
      <c r="AN82" s="22">
        <f t="shared" si="4"/>
        <v>0.12</v>
      </c>
      <c r="AO82" s="22">
        <f t="shared" si="5"/>
        <v>0.02</v>
      </c>
      <c r="AP82" s="22">
        <f t="shared" si="6"/>
        <v>1</v>
      </c>
    </row>
    <row r="83">
      <c r="A83" s="27" t="s">
        <v>450</v>
      </c>
      <c r="B83" s="27" t="s">
        <v>234</v>
      </c>
      <c r="C83" s="27" t="s">
        <v>40</v>
      </c>
      <c r="D83" s="27" t="s">
        <v>235</v>
      </c>
      <c r="E83" s="57">
        <v>0.0</v>
      </c>
      <c r="F83" s="57">
        <v>-96.79</v>
      </c>
      <c r="G83" s="58">
        <v>0.0</v>
      </c>
      <c r="H83" s="58"/>
      <c r="I83" s="57">
        <v>0.0</v>
      </c>
      <c r="J83" s="58">
        <v>0.0</v>
      </c>
      <c r="K83" s="57">
        <v>64.84</v>
      </c>
      <c r="L83" s="58"/>
      <c r="M83" s="57">
        <v>0.0</v>
      </c>
      <c r="N83" s="57">
        <v>0.0</v>
      </c>
      <c r="O83" s="57">
        <v>0.0</v>
      </c>
      <c r="P83" s="57">
        <v>51.87200000000001</v>
      </c>
      <c r="Q83" s="58"/>
      <c r="R83" s="57">
        <v>0.0</v>
      </c>
      <c r="S83" s="57"/>
      <c r="T83" s="57">
        <v>0.0</v>
      </c>
      <c r="U83" s="57">
        <v>1.9451999999999998</v>
      </c>
      <c r="V83" s="58"/>
      <c r="W83" s="57">
        <v>0.0</v>
      </c>
      <c r="X83" s="57"/>
      <c r="Y83" s="57">
        <v>0.0</v>
      </c>
      <c r="Z83" s="57">
        <v>1.9451999999999998</v>
      </c>
      <c r="AA83" s="58"/>
      <c r="AB83" s="57">
        <v>0.0</v>
      </c>
      <c r="AC83" s="57">
        <v>0.0</v>
      </c>
      <c r="AD83" s="57">
        <v>0.0</v>
      </c>
      <c r="AE83" s="57">
        <v>7.780799999999999</v>
      </c>
      <c r="AF83" s="58"/>
      <c r="AG83" s="57">
        <v>0.0</v>
      </c>
      <c r="AH83" s="57"/>
      <c r="AI83" s="57">
        <v>0.0</v>
      </c>
      <c r="AJ83" s="57">
        <v>1.2968000000000002</v>
      </c>
      <c r="AK83" s="26">
        <f t="shared" si="1"/>
        <v>0.8</v>
      </c>
      <c r="AL83" s="22">
        <f t="shared" si="2"/>
        <v>0.03</v>
      </c>
      <c r="AM83" s="26">
        <f t="shared" si="3"/>
        <v>0.03</v>
      </c>
      <c r="AN83" s="22">
        <f t="shared" si="4"/>
        <v>0.12</v>
      </c>
      <c r="AO83" s="22">
        <f t="shared" si="5"/>
        <v>0.02</v>
      </c>
      <c r="AP83" s="22">
        <f t="shared" si="6"/>
        <v>1</v>
      </c>
    </row>
    <row r="84">
      <c r="A84" s="27" t="s">
        <v>451</v>
      </c>
      <c r="B84" s="27" t="s">
        <v>276</v>
      </c>
      <c r="C84" s="27" t="s">
        <v>40</v>
      </c>
      <c r="D84" s="27" t="s">
        <v>277</v>
      </c>
      <c r="E84" s="57">
        <v>47.59</v>
      </c>
      <c r="F84" s="57">
        <v>10.71</v>
      </c>
      <c r="G84" s="58">
        <v>0.225135629670098</v>
      </c>
      <c r="H84" s="58"/>
      <c r="I84" s="57">
        <v>9.518</v>
      </c>
      <c r="J84" s="58">
        <v>0.225135629670098</v>
      </c>
      <c r="K84" s="57">
        <v>35.25362661599996</v>
      </c>
      <c r="L84" s="58"/>
      <c r="M84" s="57">
        <v>0.9569636927999711</v>
      </c>
      <c r="N84" s="57">
        <v>0.0</v>
      </c>
      <c r="O84" s="57">
        <v>0.9569636927999711</v>
      </c>
      <c r="P84" s="57">
        <v>28.202901292799968</v>
      </c>
      <c r="Q84" s="58"/>
      <c r="R84" s="57">
        <v>0.035886138479998914</v>
      </c>
      <c r="S84" s="57"/>
      <c r="T84" s="57">
        <v>0.035886138479998914</v>
      </c>
      <c r="U84" s="57">
        <v>1.0576087984799987</v>
      </c>
      <c r="V84" s="58"/>
      <c r="W84" s="57">
        <v>0.035886138479998914</v>
      </c>
      <c r="X84" s="57"/>
      <c r="Y84" s="57">
        <v>0.035886138479998914</v>
      </c>
      <c r="Z84" s="57">
        <v>1.0576087984799987</v>
      </c>
      <c r="AA84" s="58"/>
      <c r="AB84" s="57">
        <v>0.14354455391999565</v>
      </c>
      <c r="AC84" s="57">
        <v>0.0</v>
      </c>
      <c r="AD84" s="57">
        <v>0.14354455391999565</v>
      </c>
      <c r="AE84" s="57">
        <v>4.230435193919995</v>
      </c>
      <c r="AF84" s="58"/>
      <c r="AG84" s="57">
        <v>0.023924092319999278</v>
      </c>
      <c r="AH84" s="57"/>
      <c r="AI84" s="57">
        <v>0.023924092319999278</v>
      </c>
      <c r="AJ84" s="57">
        <v>0.7050725323199991</v>
      </c>
      <c r="AK84" s="26">
        <f t="shared" si="1"/>
        <v>0.8</v>
      </c>
      <c r="AL84" s="22">
        <f t="shared" si="2"/>
        <v>0.03</v>
      </c>
      <c r="AM84" s="26">
        <f t="shared" si="3"/>
        <v>0.03</v>
      </c>
      <c r="AN84" s="22">
        <f t="shared" si="4"/>
        <v>0.12</v>
      </c>
      <c r="AO84" s="22">
        <f t="shared" si="5"/>
        <v>0.02</v>
      </c>
      <c r="AP84" s="22">
        <f t="shared" si="6"/>
        <v>1</v>
      </c>
    </row>
    <row r="85">
      <c r="A85" s="27" t="s">
        <v>406</v>
      </c>
      <c r="B85" s="27" t="s">
        <v>201</v>
      </c>
      <c r="C85" s="27" t="s">
        <v>161</v>
      </c>
      <c r="D85" s="27" t="s">
        <v>202</v>
      </c>
      <c r="E85" s="57">
        <v>98.97</v>
      </c>
      <c r="F85" s="57">
        <v>23.14</v>
      </c>
      <c r="G85" s="58">
        <v>0.2800615593765783</v>
      </c>
      <c r="H85" s="58"/>
      <c r="I85" s="57">
        <v>19.794</v>
      </c>
      <c r="J85" s="58">
        <v>0.23378490988683398</v>
      </c>
      <c r="K85" s="57">
        <v>69.79215053149997</v>
      </c>
      <c r="L85" s="58"/>
      <c r="M85" s="57">
        <v>6.338954025199961</v>
      </c>
      <c r="N85" s="57">
        <v>4.579999999999993</v>
      </c>
      <c r="O85" s="57">
        <v>1.7589540251999685</v>
      </c>
      <c r="P85" s="57">
        <v>54.413720425199976</v>
      </c>
      <c r="Q85" s="58"/>
      <c r="R85" s="57">
        <v>0.23771077594499856</v>
      </c>
      <c r="S85" s="57"/>
      <c r="T85" s="57">
        <v>0.23771077594499856</v>
      </c>
      <c r="U85" s="57">
        <v>2.306764515944999</v>
      </c>
      <c r="V85" s="58"/>
      <c r="W85" s="57">
        <v>0.23771077594499856</v>
      </c>
      <c r="X85" s="57"/>
      <c r="Y85" s="57">
        <v>0.23771077594499856</v>
      </c>
      <c r="Z85" s="57">
        <v>2.306764515944999</v>
      </c>
      <c r="AA85" s="58"/>
      <c r="AB85" s="57">
        <v>0.9508431037799943</v>
      </c>
      <c r="AC85" s="57">
        <v>0.0</v>
      </c>
      <c r="AD85" s="57">
        <v>0.9508431037799943</v>
      </c>
      <c r="AE85" s="57">
        <v>9.227058063779996</v>
      </c>
      <c r="AF85" s="58"/>
      <c r="AG85" s="57">
        <v>0.15847385062999902</v>
      </c>
      <c r="AH85" s="57"/>
      <c r="AI85" s="57">
        <v>0.15847385062999902</v>
      </c>
      <c r="AJ85" s="57">
        <v>1.5378430106299994</v>
      </c>
      <c r="AK85" s="26">
        <f t="shared" si="1"/>
        <v>0.8</v>
      </c>
      <c r="AL85" s="22">
        <f t="shared" si="2"/>
        <v>0.03</v>
      </c>
      <c r="AM85" s="26">
        <f t="shared" si="3"/>
        <v>0.03</v>
      </c>
      <c r="AN85" s="22">
        <f t="shared" si="4"/>
        <v>0.12</v>
      </c>
      <c r="AO85" s="22">
        <f t="shared" si="5"/>
        <v>0.02</v>
      </c>
      <c r="AP85" s="22">
        <f t="shared" si="6"/>
        <v>1</v>
      </c>
    </row>
    <row r="86">
      <c r="A86" s="27" t="s">
        <v>389</v>
      </c>
      <c r="B86" s="27" t="s">
        <v>213</v>
      </c>
      <c r="C86" s="27" t="s">
        <v>161</v>
      </c>
      <c r="D86" s="27" t="s">
        <v>214</v>
      </c>
      <c r="E86" s="57">
        <v>319.92</v>
      </c>
      <c r="F86" s="57">
        <v>104.28</v>
      </c>
      <c r="G86" s="58">
        <v>0.32594915048262</v>
      </c>
      <c r="H86" s="58"/>
      <c r="I86" s="57">
        <v>63.98400000000001</v>
      </c>
      <c r="J86" s="58">
        <v>0.32594915048262</v>
      </c>
      <c r="K86" s="57">
        <v>89.7852762223998</v>
      </c>
      <c r="L86" s="58"/>
      <c r="M86" s="57">
        <v>32.23492177791984</v>
      </c>
      <c r="N86" s="57">
        <v>0.0</v>
      </c>
      <c r="O86" s="57">
        <v>32.23492177791984</v>
      </c>
      <c r="P86" s="57">
        <v>71.67222097791984</v>
      </c>
      <c r="Q86" s="58"/>
      <c r="R86" s="57">
        <v>1.2088095666719938</v>
      </c>
      <c r="S86" s="57"/>
      <c r="T86" s="57">
        <v>1.2088095666719938</v>
      </c>
      <c r="U86" s="57">
        <v>2.7169582866719937</v>
      </c>
      <c r="V86" s="58"/>
      <c r="W86" s="57">
        <v>1.2088095666719938</v>
      </c>
      <c r="X86" s="57"/>
      <c r="Y86" s="57">
        <v>1.2088095666719938</v>
      </c>
      <c r="Z86" s="57">
        <v>2.7169582866719937</v>
      </c>
      <c r="AA86" s="58"/>
      <c r="AB86" s="57">
        <v>4.835238266687975</v>
      </c>
      <c r="AC86" s="57">
        <v>0.0</v>
      </c>
      <c r="AD86" s="57">
        <v>4.835238266687975</v>
      </c>
      <c r="AE86" s="57">
        <v>10.867833146687975</v>
      </c>
      <c r="AF86" s="58"/>
      <c r="AG86" s="57">
        <v>0.8058730444479959</v>
      </c>
      <c r="AH86" s="57"/>
      <c r="AI86" s="57">
        <v>0.8058730444479959</v>
      </c>
      <c r="AJ86" s="57">
        <v>1.811305524447996</v>
      </c>
      <c r="AK86" s="26">
        <f t="shared" si="1"/>
        <v>0.8</v>
      </c>
      <c r="AL86" s="22">
        <f t="shared" si="2"/>
        <v>0.03</v>
      </c>
      <c r="AM86" s="26">
        <f t="shared" si="3"/>
        <v>0.03</v>
      </c>
      <c r="AN86" s="22">
        <f t="shared" si="4"/>
        <v>0.12</v>
      </c>
      <c r="AO86" s="22">
        <f t="shared" si="5"/>
        <v>0.02</v>
      </c>
      <c r="AP86" s="22">
        <f t="shared" si="6"/>
        <v>1</v>
      </c>
    </row>
    <row r="87">
      <c r="A87" s="27" t="s">
        <v>452</v>
      </c>
      <c r="B87" s="27" t="s">
        <v>145</v>
      </c>
      <c r="C87" s="27" t="s">
        <v>100</v>
      </c>
      <c r="D87" s="27" t="s">
        <v>146</v>
      </c>
      <c r="E87" s="57">
        <v>1663.95</v>
      </c>
      <c r="F87" s="57">
        <v>617.04</v>
      </c>
      <c r="G87" s="58">
        <v>0.44468710192313454</v>
      </c>
      <c r="H87" s="58"/>
      <c r="I87" s="57">
        <v>332.79</v>
      </c>
      <c r="J87" s="58">
        <v>0.370826709483458</v>
      </c>
      <c r="K87" s="57">
        <v>500.5984632449999</v>
      </c>
      <c r="L87" s="58"/>
      <c r="M87" s="57">
        <v>325.7176825959998</v>
      </c>
      <c r="N87" s="57">
        <v>122.89999999999988</v>
      </c>
      <c r="O87" s="57">
        <v>202.81768259599994</v>
      </c>
      <c r="P87" s="57">
        <v>358.70877059599997</v>
      </c>
      <c r="Q87" s="58"/>
      <c r="R87" s="57">
        <v>12.214413097349992</v>
      </c>
      <c r="S87" s="57"/>
      <c r="T87" s="57">
        <v>12.214413097349992</v>
      </c>
      <c r="U87" s="57">
        <v>21.283453897349993</v>
      </c>
      <c r="V87" s="58"/>
      <c r="W87" s="57">
        <v>12.214413097349992</v>
      </c>
      <c r="X87" s="57"/>
      <c r="Y87" s="57">
        <v>12.214413097349992</v>
      </c>
      <c r="Z87" s="57">
        <v>21.283453897349993</v>
      </c>
      <c r="AA87" s="58"/>
      <c r="AB87" s="57">
        <v>48.857652389399966</v>
      </c>
      <c r="AC87" s="57">
        <v>0.0</v>
      </c>
      <c r="AD87" s="57">
        <v>48.857652389399966</v>
      </c>
      <c r="AE87" s="57">
        <v>85.13381558939997</v>
      </c>
      <c r="AF87" s="58"/>
      <c r="AG87" s="57">
        <v>8.142942064899994</v>
      </c>
      <c r="AH87" s="57"/>
      <c r="AI87" s="57">
        <v>8.142942064899994</v>
      </c>
      <c r="AJ87" s="57">
        <v>14.188969264899995</v>
      </c>
      <c r="AK87" s="26">
        <f t="shared" si="1"/>
        <v>0.8</v>
      </c>
      <c r="AL87" s="22">
        <f t="shared" si="2"/>
        <v>0.03</v>
      </c>
      <c r="AM87" s="26">
        <f t="shared" si="3"/>
        <v>0.03</v>
      </c>
      <c r="AN87" s="22">
        <f t="shared" si="4"/>
        <v>0.12</v>
      </c>
      <c r="AO87" s="22">
        <f t="shared" si="5"/>
        <v>0.02</v>
      </c>
      <c r="AP87" s="22">
        <f t="shared" si="6"/>
        <v>1</v>
      </c>
    </row>
    <row r="88">
      <c r="A88" s="27" t="s">
        <v>412</v>
      </c>
      <c r="B88" s="27" t="s">
        <v>261</v>
      </c>
      <c r="C88" s="27" t="s">
        <v>161</v>
      </c>
      <c r="D88" s="27" t="s">
        <v>262</v>
      </c>
      <c r="E88" s="57">
        <v>147.96</v>
      </c>
      <c r="F88" s="57">
        <v>56.63</v>
      </c>
      <c r="G88" s="58">
        <v>0.4302879240470389</v>
      </c>
      <c r="H88" s="58"/>
      <c r="I88" s="57">
        <v>29.592000000000002</v>
      </c>
      <c r="J88" s="58">
        <v>0.382707496904568</v>
      </c>
      <c r="K88" s="57">
        <v>60.13205324199988</v>
      </c>
      <c r="L88" s="58"/>
      <c r="M88" s="57">
        <v>27.258720993599905</v>
      </c>
      <c r="N88" s="57">
        <v>7.039999999999995</v>
      </c>
      <c r="O88" s="57">
        <v>20.21872099359991</v>
      </c>
      <c r="P88" s="57">
        <v>46.45964259359991</v>
      </c>
      <c r="Q88" s="58"/>
      <c r="R88" s="57">
        <v>1.0222020372599963</v>
      </c>
      <c r="S88" s="57"/>
      <c r="T88" s="57">
        <v>1.0222020372599963</v>
      </c>
      <c r="U88" s="57">
        <v>2.0508615972599964</v>
      </c>
      <c r="V88" s="58"/>
      <c r="W88" s="57">
        <v>1.0222020372599963</v>
      </c>
      <c r="X88" s="57"/>
      <c r="Y88" s="57">
        <v>1.0222020372599963</v>
      </c>
      <c r="Z88" s="57">
        <v>2.0508615972599964</v>
      </c>
      <c r="AA88" s="58"/>
      <c r="AB88" s="57">
        <v>4.088808149039985</v>
      </c>
      <c r="AC88" s="57">
        <v>0.0</v>
      </c>
      <c r="AD88" s="57">
        <v>4.088808149039985</v>
      </c>
      <c r="AE88" s="57">
        <v>8.203446389039986</v>
      </c>
      <c r="AF88" s="58"/>
      <c r="AG88" s="57">
        <v>0.6814680248399976</v>
      </c>
      <c r="AH88" s="57"/>
      <c r="AI88" s="57">
        <v>0.6814680248399976</v>
      </c>
      <c r="AJ88" s="57">
        <v>1.3672410648399977</v>
      </c>
      <c r="AK88" s="26">
        <f t="shared" si="1"/>
        <v>0.8</v>
      </c>
      <c r="AL88" s="22">
        <f t="shared" si="2"/>
        <v>0.03</v>
      </c>
      <c r="AM88" s="26">
        <f t="shared" si="3"/>
        <v>0.03</v>
      </c>
      <c r="AN88" s="22">
        <f t="shared" si="4"/>
        <v>0.12</v>
      </c>
      <c r="AO88" s="22">
        <f t="shared" si="5"/>
        <v>0.02</v>
      </c>
      <c r="AP88" s="22">
        <f t="shared" si="6"/>
        <v>1</v>
      </c>
    </row>
    <row r="89">
      <c r="A89" s="27" t="s">
        <v>453</v>
      </c>
      <c r="B89" s="27" t="s">
        <v>297</v>
      </c>
      <c r="C89" s="27" t="s">
        <v>180</v>
      </c>
      <c r="D89" s="27" t="s">
        <v>298</v>
      </c>
      <c r="E89" s="57">
        <v>183.92</v>
      </c>
      <c r="F89" s="57">
        <v>27.23</v>
      </c>
      <c r="G89" s="58">
        <v>0.2074855254458453</v>
      </c>
      <c r="H89" s="58"/>
      <c r="I89" s="57">
        <v>36.784</v>
      </c>
      <c r="J89" s="58">
        <v>0.14805751326663702</v>
      </c>
      <c r="K89" s="57">
        <v>4.459142839999878</v>
      </c>
      <c r="L89" s="58"/>
      <c r="M89" s="57">
        <v>1.1013902719998938</v>
      </c>
      <c r="N89" s="57">
        <v>10.92999999999999</v>
      </c>
      <c r="O89" s="57">
        <v>-9.828609728000098</v>
      </c>
      <c r="P89" s="57">
        <v>1.3813142719999032</v>
      </c>
      <c r="Q89" s="58"/>
      <c r="R89" s="57">
        <v>0.041302135199996017</v>
      </c>
      <c r="S89" s="57"/>
      <c r="T89" s="57">
        <v>0.041302135199996017</v>
      </c>
      <c r="U89" s="57">
        <v>0.4616742851999961</v>
      </c>
      <c r="V89" s="58"/>
      <c r="W89" s="57">
        <v>0.041302135199996017</v>
      </c>
      <c r="X89" s="57"/>
      <c r="Y89" s="57">
        <v>0.041302135199996017</v>
      </c>
      <c r="Z89" s="57">
        <v>0.4616742851999961</v>
      </c>
      <c r="AA89" s="58"/>
      <c r="AB89" s="57">
        <v>0.16520854079998407</v>
      </c>
      <c r="AC89" s="57">
        <v>0.0</v>
      </c>
      <c r="AD89" s="57">
        <v>0.16520854079998407</v>
      </c>
      <c r="AE89" s="57">
        <v>1.8466971407999844</v>
      </c>
      <c r="AF89" s="58"/>
      <c r="AG89" s="57">
        <v>0.027534756799997343</v>
      </c>
      <c r="AH89" s="57"/>
      <c r="AI89" s="57">
        <v>0.027534756799997343</v>
      </c>
      <c r="AJ89" s="57">
        <v>0.30778285679999734</v>
      </c>
      <c r="AK89" s="26">
        <f t="shared" si="1"/>
        <v>0.8</v>
      </c>
      <c r="AL89" s="22">
        <f t="shared" si="2"/>
        <v>0.03</v>
      </c>
      <c r="AM89" s="26">
        <f t="shared" si="3"/>
        <v>0.03</v>
      </c>
      <c r="AN89" s="22">
        <f t="shared" si="4"/>
        <v>0.12</v>
      </c>
      <c r="AO89" s="22">
        <f t="shared" si="5"/>
        <v>0.02</v>
      </c>
      <c r="AP89" s="22">
        <f t="shared" si="6"/>
        <v>1</v>
      </c>
    </row>
    <row r="90">
      <c r="A90" s="27" t="s">
        <v>418</v>
      </c>
      <c r="B90" s="27" t="s">
        <v>342</v>
      </c>
      <c r="C90" s="27" t="s">
        <v>161</v>
      </c>
      <c r="D90" s="27" t="s">
        <v>343</v>
      </c>
      <c r="E90" s="57">
        <v>149.95</v>
      </c>
      <c r="F90" s="57">
        <v>60.78</v>
      </c>
      <c r="G90" s="58">
        <v>0.4257975428642872</v>
      </c>
      <c r="H90" s="58"/>
      <c r="I90" s="57">
        <v>29.99</v>
      </c>
      <c r="J90" s="58">
        <v>0.405324051700566</v>
      </c>
      <c r="K90" s="57">
        <v>30.788341552499872</v>
      </c>
      <c r="L90" s="58"/>
      <c r="M90" s="57">
        <v>27.086673241999893</v>
      </c>
      <c r="N90" s="57">
        <v>3.0699999999999936</v>
      </c>
      <c r="O90" s="57">
        <v>24.0166732419999</v>
      </c>
      <c r="P90" s="57">
        <v>24.0166732419999</v>
      </c>
      <c r="Q90" s="58"/>
      <c r="R90" s="57">
        <v>1.015750246574996</v>
      </c>
      <c r="S90" s="57"/>
      <c r="T90" s="57">
        <v>1.015750246574996</v>
      </c>
      <c r="U90" s="57">
        <v>1.015750246574996</v>
      </c>
      <c r="V90" s="58"/>
      <c r="W90" s="57">
        <v>1.015750246574996</v>
      </c>
      <c r="X90" s="57"/>
      <c r="Y90" s="57">
        <v>1.015750246574996</v>
      </c>
      <c r="Z90" s="57">
        <v>1.015750246574996</v>
      </c>
      <c r="AA90" s="58"/>
      <c r="AB90" s="57">
        <v>4.063000986299984</v>
      </c>
      <c r="AC90" s="57">
        <v>0.0</v>
      </c>
      <c r="AD90" s="57">
        <v>4.063000986299984</v>
      </c>
      <c r="AE90" s="57">
        <v>4.063000986299984</v>
      </c>
      <c r="AF90" s="58"/>
      <c r="AG90" s="57">
        <v>0.6771668310499973</v>
      </c>
      <c r="AH90" s="57"/>
      <c r="AI90" s="57">
        <v>0.6771668310499973</v>
      </c>
      <c r="AJ90" s="57">
        <v>0.6771668310499973</v>
      </c>
      <c r="AK90" s="26">
        <f t="shared" si="1"/>
        <v>0.8</v>
      </c>
      <c r="AL90" s="22">
        <f t="shared" si="2"/>
        <v>0.03</v>
      </c>
      <c r="AM90" s="26">
        <f t="shared" si="3"/>
        <v>0.03</v>
      </c>
      <c r="AN90" s="22">
        <f t="shared" si="4"/>
        <v>0.12</v>
      </c>
      <c r="AO90" s="22">
        <f t="shared" si="5"/>
        <v>0.02</v>
      </c>
      <c r="AP90" s="22">
        <f t="shared" si="6"/>
        <v>1</v>
      </c>
    </row>
    <row r="91">
      <c r="A91" s="27" t="s">
        <v>454</v>
      </c>
      <c r="B91" s="27" t="s">
        <v>130</v>
      </c>
      <c r="C91" s="27" t="s">
        <v>40</v>
      </c>
      <c r="D91" s="27" t="s">
        <v>131</v>
      </c>
      <c r="E91" s="57">
        <v>1041.26</v>
      </c>
      <c r="F91" s="57">
        <v>331.87</v>
      </c>
      <c r="G91" s="58">
        <v>0.3492960184449605</v>
      </c>
      <c r="H91" s="58"/>
      <c r="I91" s="57">
        <v>208.252</v>
      </c>
      <c r="J91" s="58">
        <v>0.31871768066189</v>
      </c>
      <c r="K91" s="57">
        <v>389.12127816599957</v>
      </c>
      <c r="L91" s="58"/>
      <c r="M91" s="57">
        <v>124.36477773279965</v>
      </c>
      <c r="N91" s="57">
        <v>31.83999999999999</v>
      </c>
      <c r="O91" s="57">
        <v>92.52477773279966</v>
      </c>
      <c r="P91" s="57">
        <v>301.07302253279965</v>
      </c>
      <c r="Q91" s="58"/>
      <c r="R91" s="57">
        <v>4.663679164979987</v>
      </c>
      <c r="S91" s="57"/>
      <c r="T91" s="57">
        <v>4.663679164979987</v>
      </c>
      <c r="U91" s="57">
        <v>13.207238344979986</v>
      </c>
      <c r="V91" s="58"/>
      <c r="W91" s="57">
        <v>4.663679164979987</v>
      </c>
      <c r="X91" s="57"/>
      <c r="Y91" s="57">
        <v>4.663679164979987</v>
      </c>
      <c r="Z91" s="57">
        <v>13.207238344979986</v>
      </c>
      <c r="AA91" s="58"/>
      <c r="AB91" s="57">
        <v>18.65471665991995</v>
      </c>
      <c r="AC91" s="57">
        <v>0.0</v>
      </c>
      <c r="AD91" s="57">
        <v>18.65471665991995</v>
      </c>
      <c r="AE91" s="57">
        <v>52.828953379919945</v>
      </c>
      <c r="AF91" s="58"/>
      <c r="AG91" s="57">
        <v>3.109119443319991</v>
      </c>
      <c r="AH91" s="57"/>
      <c r="AI91" s="57">
        <v>3.109119443319991</v>
      </c>
      <c r="AJ91" s="57">
        <v>8.80482556331999</v>
      </c>
      <c r="AK91" s="26">
        <f t="shared" si="1"/>
        <v>0.8</v>
      </c>
      <c r="AL91" s="22">
        <f t="shared" si="2"/>
        <v>0.03</v>
      </c>
      <c r="AM91" s="26">
        <f t="shared" si="3"/>
        <v>0.03</v>
      </c>
      <c r="AN91" s="22">
        <f t="shared" si="4"/>
        <v>0.12</v>
      </c>
      <c r="AO91" s="22">
        <f t="shared" si="5"/>
        <v>0.02</v>
      </c>
      <c r="AP91" s="22">
        <f t="shared" si="6"/>
        <v>1</v>
      </c>
    </row>
    <row r="92">
      <c r="A92" s="27" t="s">
        <v>455</v>
      </c>
      <c r="B92" s="27" t="s">
        <v>267</v>
      </c>
      <c r="C92" s="27" t="s">
        <v>180</v>
      </c>
      <c r="D92" s="27" t="s">
        <v>268</v>
      </c>
      <c r="E92" s="57">
        <v>47.02</v>
      </c>
      <c r="F92" s="57">
        <v>27.36</v>
      </c>
      <c r="G92" s="58">
        <v>0.8229558684176941</v>
      </c>
      <c r="H92" s="58"/>
      <c r="I92" s="57">
        <v>9.404000000000002</v>
      </c>
      <c r="J92" s="58">
        <v>0.5817818998936626</v>
      </c>
      <c r="K92" s="57">
        <v>36.92905693300002</v>
      </c>
      <c r="L92" s="58"/>
      <c r="M92" s="57">
        <v>23.433107946399986</v>
      </c>
      <c r="N92" s="57">
        <v>11.339999999999959</v>
      </c>
      <c r="O92" s="57">
        <v>12.093107946400027</v>
      </c>
      <c r="P92" s="57">
        <v>27.275245546400026</v>
      </c>
      <c r="Q92" s="58"/>
      <c r="R92" s="57">
        <v>0.8787415479899994</v>
      </c>
      <c r="S92" s="57"/>
      <c r="T92" s="57">
        <v>0.8787415479899994</v>
      </c>
      <c r="U92" s="57">
        <v>1.4480717079899992</v>
      </c>
      <c r="V92" s="58"/>
      <c r="W92" s="57">
        <v>0.8787415479899994</v>
      </c>
      <c r="X92" s="57"/>
      <c r="Y92" s="57">
        <v>0.8787415479899994</v>
      </c>
      <c r="Z92" s="57">
        <v>1.4480717079899992</v>
      </c>
      <c r="AA92" s="58"/>
      <c r="AB92" s="57">
        <v>3.5149661919599975</v>
      </c>
      <c r="AC92" s="57">
        <v>0.0</v>
      </c>
      <c r="AD92" s="57">
        <v>3.5149661919599975</v>
      </c>
      <c r="AE92" s="57">
        <v>5.792286831959997</v>
      </c>
      <c r="AF92" s="58"/>
      <c r="AG92" s="57">
        <v>0.5858276986599996</v>
      </c>
      <c r="AH92" s="57"/>
      <c r="AI92" s="57">
        <v>0.5858276986599996</v>
      </c>
      <c r="AJ92" s="57">
        <v>0.9653811386599995</v>
      </c>
      <c r="AK92" s="26">
        <f t="shared" si="1"/>
        <v>0.8</v>
      </c>
      <c r="AL92" s="22">
        <f t="shared" si="2"/>
        <v>0.03</v>
      </c>
      <c r="AM92" s="26">
        <f t="shared" si="3"/>
        <v>0.03</v>
      </c>
      <c r="AN92" s="22">
        <f t="shared" si="4"/>
        <v>0.12</v>
      </c>
      <c r="AO92" s="22">
        <f t="shared" si="5"/>
        <v>0.02</v>
      </c>
      <c r="AP92" s="22">
        <f t="shared" si="6"/>
        <v>1</v>
      </c>
    </row>
    <row r="93">
      <c r="A93" s="27" t="s">
        <v>456</v>
      </c>
      <c r="B93" s="27" t="s">
        <v>336</v>
      </c>
      <c r="C93" s="27" t="s">
        <v>180</v>
      </c>
      <c r="D93" s="27" t="s">
        <v>337</v>
      </c>
      <c r="E93" s="57">
        <v>75.98</v>
      </c>
      <c r="F93" s="57">
        <v>23.8</v>
      </c>
      <c r="G93" s="58">
        <v>0.3454554811529344</v>
      </c>
      <c r="H93" s="58"/>
      <c r="I93" s="57">
        <v>15.196000000000002</v>
      </c>
      <c r="J93" s="58">
        <v>0.313210153435114</v>
      </c>
      <c r="K93" s="57">
        <v>14.12545345799996</v>
      </c>
      <c r="L93" s="58"/>
      <c r="M93" s="57">
        <v>8.841365966399964</v>
      </c>
      <c r="N93" s="57">
        <v>2.449999999999994</v>
      </c>
      <c r="O93" s="57">
        <v>6.39136596639997</v>
      </c>
      <c r="P93" s="57">
        <v>10.810362766399969</v>
      </c>
      <c r="Q93" s="58"/>
      <c r="R93" s="57">
        <v>0.3315512237399986</v>
      </c>
      <c r="S93" s="57"/>
      <c r="T93" s="57">
        <v>0.3315512237399986</v>
      </c>
      <c r="U93" s="57">
        <v>0.49726360373999856</v>
      </c>
      <c r="V93" s="58"/>
      <c r="W93" s="57">
        <v>0.3315512237399986</v>
      </c>
      <c r="X93" s="57"/>
      <c r="Y93" s="57">
        <v>0.3315512237399986</v>
      </c>
      <c r="Z93" s="57">
        <v>0.49726360373999856</v>
      </c>
      <c r="AA93" s="58"/>
      <c r="AB93" s="57">
        <v>1.3262048949599945</v>
      </c>
      <c r="AC93" s="57">
        <v>0.0</v>
      </c>
      <c r="AD93" s="57">
        <v>1.3262048949599945</v>
      </c>
      <c r="AE93" s="57">
        <v>1.9890544149599942</v>
      </c>
      <c r="AF93" s="58"/>
      <c r="AG93" s="57">
        <v>0.2210341491599991</v>
      </c>
      <c r="AH93" s="57"/>
      <c r="AI93" s="57">
        <v>0.2210341491599991</v>
      </c>
      <c r="AJ93" s="57">
        <v>0.3315090691599991</v>
      </c>
      <c r="AK93" s="26">
        <f t="shared" si="1"/>
        <v>0.8</v>
      </c>
      <c r="AL93" s="22">
        <f t="shared" si="2"/>
        <v>0.03</v>
      </c>
      <c r="AM93" s="26">
        <f t="shared" si="3"/>
        <v>0.03</v>
      </c>
      <c r="AN93" s="22">
        <f t="shared" si="4"/>
        <v>0.12</v>
      </c>
      <c r="AO93" s="22">
        <f t="shared" si="5"/>
        <v>0.02</v>
      </c>
      <c r="AP93" s="22">
        <f t="shared" si="6"/>
        <v>1</v>
      </c>
    </row>
    <row r="94">
      <c r="A94" s="27" t="s">
        <v>457</v>
      </c>
      <c r="B94" s="27" t="s">
        <v>285</v>
      </c>
      <c r="C94" s="27" t="s">
        <v>180</v>
      </c>
      <c r="D94" s="27" t="s">
        <v>286</v>
      </c>
      <c r="E94" s="57">
        <v>59.98</v>
      </c>
      <c r="F94" s="57">
        <v>8.48</v>
      </c>
      <c r="G94" s="58">
        <v>0.299401631643881</v>
      </c>
      <c r="H94" s="58"/>
      <c r="I94" s="57">
        <v>11.996</v>
      </c>
      <c r="J94" s="58">
        <v>0.141348947415805</v>
      </c>
      <c r="K94" s="57">
        <v>16.83932186599998</v>
      </c>
      <c r="L94" s="58"/>
      <c r="M94" s="57">
        <v>4.769687892799986</v>
      </c>
      <c r="N94" s="57">
        <v>9.479999999999999</v>
      </c>
      <c r="O94" s="57">
        <v>-4.7103121072000125</v>
      </c>
      <c r="P94" s="57">
        <v>11.575457492799986</v>
      </c>
      <c r="Q94" s="58"/>
      <c r="R94" s="57">
        <v>0.17886329597999945</v>
      </c>
      <c r="S94" s="57"/>
      <c r="T94" s="57">
        <v>0.17886329597999945</v>
      </c>
      <c r="U94" s="57">
        <v>0.7895796559799992</v>
      </c>
      <c r="V94" s="58"/>
      <c r="W94" s="57">
        <v>0.17886329597999945</v>
      </c>
      <c r="X94" s="57"/>
      <c r="Y94" s="57">
        <v>0.17886329597999945</v>
      </c>
      <c r="Z94" s="57">
        <v>0.7895796559799992</v>
      </c>
      <c r="AA94" s="58"/>
      <c r="AB94" s="57">
        <v>0.7154531839199978</v>
      </c>
      <c r="AC94" s="57">
        <v>0.0</v>
      </c>
      <c r="AD94" s="57">
        <v>0.7154531839199978</v>
      </c>
      <c r="AE94" s="57">
        <v>3.158318623919997</v>
      </c>
      <c r="AF94" s="58"/>
      <c r="AG94" s="57">
        <v>0.11924219731999965</v>
      </c>
      <c r="AH94" s="57"/>
      <c r="AI94" s="57">
        <v>0.11924219731999965</v>
      </c>
      <c r="AJ94" s="57">
        <v>0.5263864373199996</v>
      </c>
      <c r="AK94" s="26">
        <f t="shared" si="1"/>
        <v>0.8</v>
      </c>
      <c r="AL94" s="22">
        <f t="shared" si="2"/>
        <v>0.03</v>
      </c>
      <c r="AM94" s="26">
        <f t="shared" si="3"/>
        <v>0.03</v>
      </c>
      <c r="AN94" s="22">
        <f t="shared" si="4"/>
        <v>0.12</v>
      </c>
      <c r="AO94" s="22">
        <f t="shared" si="5"/>
        <v>0.02</v>
      </c>
      <c r="AP94" s="22">
        <f t="shared" si="6"/>
        <v>1</v>
      </c>
    </row>
    <row r="95">
      <c r="A95" s="27" t="s">
        <v>409</v>
      </c>
      <c r="B95" s="27" t="s">
        <v>303</v>
      </c>
      <c r="C95" s="27" t="s">
        <v>161</v>
      </c>
      <c r="D95" s="27" t="s">
        <v>304</v>
      </c>
      <c r="E95" s="57">
        <v>7.75</v>
      </c>
      <c r="F95" s="57">
        <v>-13.92</v>
      </c>
      <c r="G95" s="58">
        <v>-1.79669453834838</v>
      </c>
      <c r="H95" s="58"/>
      <c r="I95" s="57">
        <v>1.55</v>
      </c>
      <c r="J95" s="58">
        <v>-1.79669453834838</v>
      </c>
      <c r="K95" s="57">
        <v>-6.021367672199945</v>
      </c>
      <c r="L95" s="58"/>
      <c r="M95" s="57">
        <v>-12.379506137759957</v>
      </c>
      <c r="N95" s="57">
        <v>0.0</v>
      </c>
      <c r="O95" s="57">
        <v>-12.379506137759957</v>
      </c>
      <c r="P95" s="57">
        <v>-4.895094137759957</v>
      </c>
      <c r="Q95" s="58"/>
      <c r="R95" s="57">
        <v>-0.46423148016599836</v>
      </c>
      <c r="S95" s="57"/>
      <c r="T95" s="57">
        <v>-0.46423148016599836</v>
      </c>
      <c r="U95" s="57">
        <v>-0.16894103016599837</v>
      </c>
      <c r="V95" s="58"/>
      <c r="W95" s="57">
        <v>-0.46423148016599836</v>
      </c>
      <c r="X95" s="57"/>
      <c r="Y95" s="57">
        <v>-0.46423148016599836</v>
      </c>
      <c r="Z95" s="57">
        <v>-0.16894103016599837</v>
      </c>
      <c r="AA95" s="58"/>
      <c r="AB95" s="57">
        <v>-1.8569259206639934</v>
      </c>
      <c r="AC95" s="57">
        <v>0.0</v>
      </c>
      <c r="AD95" s="57">
        <v>-1.8569259206639934</v>
      </c>
      <c r="AE95" s="57">
        <v>-0.6757641206639935</v>
      </c>
      <c r="AF95" s="58"/>
      <c r="AG95" s="57">
        <v>-0.3094876534439989</v>
      </c>
      <c r="AH95" s="57"/>
      <c r="AI95" s="57">
        <v>-0.3094876534439989</v>
      </c>
      <c r="AJ95" s="57">
        <v>-0.11262735344399893</v>
      </c>
      <c r="AK95" s="26">
        <f t="shared" si="1"/>
        <v>0.8</v>
      </c>
      <c r="AL95" s="22">
        <f t="shared" si="2"/>
        <v>0.03</v>
      </c>
      <c r="AM95" s="26">
        <f t="shared" si="3"/>
        <v>0.03</v>
      </c>
      <c r="AN95" s="22">
        <f t="shared" si="4"/>
        <v>0.12</v>
      </c>
      <c r="AO95" s="22">
        <f t="shared" si="5"/>
        <v>0.02</v>
      </c>
      <c r="AP95" s="22">
        <f t="shared" si="6"/>
        <v>1</v>
      </c>
    </row>
    <row r="96">
      <c r="A96" s="27" t="s">
        <v>417</v>
      </c>
      <c r="B96" s="27" t="s">
        <v>195</v>
      </c>
      <c r="C96" s="27" t="s">
        <v>161</v>
      </c>
      <c r="D96" s="27" t="s">
        <v>196</v>
      </c>
      <c r="E96" s="57">
        <v>299.9</v>
      </c>
      <c r="F96" s="57">
        <v>30.65</v>
      </c>
      <c r="G96" s="58">
        <v>0.10305873050350096</v>
      </c>
      <c r="H96" s="58"/>
      <c r="I96" s="57">
        <v>59.98</v>
      </c>
      <c r="J96" s="58">
        <v>0.102191774851617</v>
      </c>
      <c r="K96" s="57">
        <v>36.390398277999964</v>
      </c>
      <c r="L96" s="58"/>
      <c r="M96" s="57">
        <v>-23.25814937760005</v>
      </c>
      <c r="N96" s="57">
        <v>0.2599999999999999</v>
      </c>
      <c r="O96" s="57">
        <v>-23.51814937760005</v>
      </c>
      <c r="P96" s="57">
        <v>28.456318622399966</v>
      </c>
      <c r="Q96" s="58"/>
      <c r="R96" s="57">
        <v>-0.8721806016600018</v>
      </c>
      <c r="S96" s="57"/>
      <c r="T96" s="57">
        <v>-0.8721806016600018</v>
      </c>
      <c r="U96" s="57">
        <v>1.1901119483399987</v>
      </c>
      <c r="V96" s="58"/>
      <c r="W96" s="57">
        <v>-0.8721806016600018</v>
      </c>
      <c r="X96" s="57"/>
      <c r="Y96" s="57">
        <v>-0.8721806016600018</v>
      </c>
      <c r="Z96" s="57">
        <v>1.1901119483399987</v>
      </c>
      <c r="AA96" s="58"/>
      <c r="AB96" s="57">
        <v>-3.488722406640007</v>
      </c>
      <c r="AC96" s="57">
        <v>0.0</v>
      </c>
      <c r="AD96" s="57">
        <v>-3.488722406640007</v>
      </c>
      <c r="AE96" s="57">
        <v>4.760447793359995</v>
      </c>
      <c r="AF96" s="58"/>
      <c r="AG96" s="57">
        <v>-0.5814537344400013</v>
      </c>
      <c r="AH96" s="57"/>
      <c r="AI96" s="57">
        <v>-0.5814537344400013</v>
      </c>
      <c r="AJ96" s="57">
        <v>0.793407965559999</v>
      </c>
      <c r="AK96" s="26">
        <f t="shared" si="1"/>
        <v>0.8</v>
      </c>
      <c r="AL96" s="22">
        <f t="shared" si="2"/>
        <v>0.03</v>
      </c>
      <c r="AM96" s="26">
        <f t="shared" si="3"/>
        <v>0.03</v>
      </c>
      <c r="AN96" s="22">
        <f t="shared" si="4"/>
        <v>0.12</v>
      </c>
      <c r="AO96" s="22">
        <f t="shared" si="5"/>
        <v>0.02</v>
      </c>
      <c r="AP96" s="22">
        <f t="shared" si="6"/>
        <v>1</v>
      </c>
    </row>
    <row r="97">
      <c r="A97" s="27" t="s">
        <v>409</v>
      </c>
      <c r="B97" s="27" t="s">
        <v>243</v>
      </c>
      <c r="C97" s="27" t="s">
        <v>161</v>
      </c>
      <c r="D97" s="27" t="s">
        <v>244</v>
      </c>
      <c r="E97" s="57">
        <v>244.93</v>
      </c>
      <c r="F97" s="57">
        <v>77.06</v>
      </c>
      <c r="G97" s="58">
        <v>0.3172715522581958</v>
      </c>
      <c r="H97" s="58"/>
      <c r="I97" s="57">
        <v>48.986000000000004</v>
      </c>
      <c r="J97" s="58">
        <v>0.314617732799575</v>
      </c>
      <c r="K97" s="57">
        <v>54.8196772945999</v>
      </c>
      <c r="L97" s="58"/>
      <c r="M97" s="57">
        <v>22.97865703567992</v>
      </c>
      <c r="N97" s="57">
        <v>0.6499999999999999</v>
      </c>
      <c r="O97" s="57">
        <v>22.32865703567992</v>
      </c>
      <c r="P97" s="57">
        <v>41.537741835679924</v>
      </c>
      <c r="Q97" s="58"/>
      <c r="R97" s="57">
        <v>0.8616996388379969</v>
      </c>
      <c r="S97" s="57"/>
      <c r="T97" s="57">
        <v>0.8616996388379969</v>
      </c>
      <c r="U97" s="57">
        <v>1.9922903188379968</v>
      </c>
      <c r="V97" s="58"/>
      <c r="W97" s="57">
        <v>0.8616996388379969</v>
      </c>
      <c r="X97" s="57"/>
      <c r="Y97" s="57">
        <v>0.8616996388379969</v>
      </c>
      <c r="Z97" s="57">
        <v>1.9922903188379968</v>
      </c>
      <c r="AA97" s="58"/>
      <c r="AB97" s="57">
        <v>3.4467985553519878</v>
      </c>
      <c r="AC97" s="57">
        <v>0.0</v>
      </c>
      <c r="AD97" s="57">
        <v>3.4467985553519878</v>
      </c>
      <c r="AE97" s="57">
        <v>7.969161275351987</v>
      </c>
      <c r="AF97" s="58"/>
      <c r="AG97" s="57">
        <v>0.5744664258919979</v>
      </c>
      <c r="AH97" s="57"/>
      <c r="AI97" s="57">
        <v>0.5744664258919979</v>
      </c>
      <c r="AJ97" s="57">
        <v>1.328193545891998</v>
      </c>
      <c r="AK97" s="26">
        <f t="shared" si="1"/>
        <v>0.8</v>
      </c>
      <c r="AL97" s="22">
        <f t="shared" si="2"/>
        <v>0.03</v>
      </c>
      <c r="AM97" s="26">
        <f t="shared" si="3"/>
        <v>0.03</v>
      </c>
      <c r="AN97" s="22">
        <f t="shared" si="4"/>
        <v>0.12</v>
      </c>
      <c r="AO97" s="22">
        <f t="shared" si="5"/>
        <v>0.02</v>
      </c>
      <c r="AP97" s="22">
        <f t="shared" si="6"/>
        <v>1</v>
      </c>
    </row>
    <row r="98">
      <c r="A98" s="27" t="s">
        <v>417</v>
      </c>
      <c r="B98" s="27" t="s">
        <v>207</v>
      </c>
      <c r="C98" s="27" t="s">
        <v>161</v>
      </c>
      <c r="D98" s="27" t="s">
        <v>208</v>
      </c>
      <c r="E98" s="57">
        <v>119.96</v>
      </c>
      <c r="F98" s="57">
        <v>21.52</v>
      </c>
      <c r="G98" s="58">
        <v>0.179384172317439</v>
      </c>
      <c r="H98" s="58"/>
      <c r="I98" s="57">
        <v>23.992</v>
      </c>
      <c r="J98" s="58">
        <v>0.179384172317439</v>
      </c>
      <c r="K98" s="57">
        <v>55.767505311199976</v>
      </c>
      <c r="L98" s="58"/>
      <c r="M98" s="57">
        <v>-1.9784597510400153</v>
      </c>
      <c r="N98" s="57">
        <v>0.0</v>
      </c>
      <c r="O98" s="57">
        <v>-1.9784597510400153</v>
      </c>
      <c r="P98" s="57">
        <v>44.61400424895998</v>
      </c>
      <c r="Q98" s="58"/>
      <c r="R98" s="57">
        <v>-0.07419224066400056</v>
      </c>
      <c r="S98" s="57"/>
      <c r="T98" s="57">
        <v>-0.07419224066400056</v>
      </c>
      <c r="U98" s="57">
        <v>1.673025159335999</v>
      </c>
      <c r="V98" s="58"/>
      <c r="W98" s="57">
        <v>-0.07419224066400056</v>
      </c>
      <c r="X98" s="57"/>
      <c r="Y98" s="57">
        <v>-0.07419224066400056</v>
      </c>
      <c r="Z98" s="57">
        <v>1.673025159335999</v>
      </c>
      <c r="AA98" s="58"/>
      <c r="AB98" s="57">
        <v>-0.2967689626560022</v>
      </c>
      <c r="AC98" s="57">
        <v>0.0</v>
      </c>
      <c r="AD98" s="57">
        <v>-0.2967689626560022</v>
      </c>
      <c r="AE98" s="57">
        <v>6.692100637343996</v>
      </c>
      <c r="AF98" s="58"/>
      <c r="AG98" s="57">
        <v>-0.04946149377600038</v>
      </c>
      <c r="AH98" s="57"/>
      <c r="AI98" s="57">
        <v>-0.04946149377600038</v>
      </c>
      <c r="AJ98" s="57">
        <v>1.1153501062239994</v>
      </c>
      <c r="AK98" s="26">
        <f t="shared" si="1"/>
        <v>0.8</v>
      </c>
      <c r="AL98" s="22">
        <f t="shared" si="2"/>
        <v>0.03</v>
      </c>
      <c r="AM98" s="26">
        <f t="shared" si="3"/>
        <v>0.03</v>
      </c>
      <c r="AN98" s="22">
        <f t="shared" si="4"/>
        <v>0.12</v>
      </c>
      <c r="AO98" s="22">
        <f t="shared" si="5"/>
        <v>0.02</v>
      </c>
      <c r="AP98" s="22">
        <f t="shared" si="6"/>
        <v>1</v>
      </c>
    </row>
    <row r="99">
      <c r="A99" s="27" t="s">
        <v>418</v>
      </c>
      <c r="B99" s="27" t="s">
        <v>231</v>
      </c>
      <c r="C99" s="27" t="s">
        <v>161</v>
      </c>
      <c r="D99" s="27" t="s">
        <v>232</v>
      </c>
      <c r="E99" s="57">
        <v>239.92</v>
      </c>
      <c r="F99" s="57">
        <v>97.27</v>
      </c>
      <c r="G99" s="58">
        <v>0.4257975428642874</v>
      </c>
      <c r="H99" s="58"/>
      <c r="I99" s="57">
        <v>47.984</v>
      </c>
      <c r="J99" s="58">
        <v>0.405415748932977</v>
      </c>
      <c r="K99" s="57">
        <v>103.73019148399983</v>
      </c>
      <c r="L99" s="58"/>
      <c r="M99" s="57">
        <v>43.33867718719986</v>
      </c>
      <c r="N99" s="57">
        <v>4.889999999999991</v>
      </c>
      <c r="O99" s="57">
        <v>38.44867718719987</v>
      </c>
      <c r="P99" s="57">
        <v>82.00615318719987</v>
      </c>
      <c r="Q99" s="58"/>
      <c r="R99" s="57">
        <v>1.6252003945199947</v>
      </c>
      <c r="S99" s="57"/>
      <c r="T99" s="57">
        <v>1.6252003945199947</v>
      </c>
      <c r="U99" s="57">
        <v>3.2586057445199943</v>
      </c>
      <c r="V99" s="58"/>
      <c r="W99" s="57">
        <v>1.6252003945199947</v>
      </c>
      <c r="X99" s="57"/>
      <c r="Y99" s="57">
        <v>1.6252003945199947</v>
      </c>
      <c r="Z99" s="57">
        <v>3.2586057445199943</v>
      </c>
      <c r="AA99" s="58"/>
      <c r="AB99" s="57">
        <v>6.500801578079979</v>
      </c>
      <c r="AC99" s="57">
        <v>0.0</v>
      </c>
      <c r="AD99" s="57">
        <v>6.500801578079979</v>
      </c>
      <c r="AE99" s="57">
        <v>13.034422978079977</v>
      </c>
      <c r="AF99" s="58"/>
      <c r="AG99" s="57">
        <v>1.0834669296799966</v>
      </c>
      <c r="AH99" s="57"/>
      <c r="AI99" s="57">
        <v>1.0834669296799966</v>
      </c>
      <c r="AJ99" s="57">
        <v>2.172403829679997</v>
      </c>
      <c r="AK99" s="26">
        <f t="shared" si="1"/>
        <v>0.8</v>
      </c>
      <c r="AL99" s="22">
        <f t="shared" si="2"/>
        <v>0.03</v>
      </c>
      <c r="AM99" s="26">
        <f t="shared" si="3"/>
        <v>0.03</v>
      </c>
      <c r="AN99" s="22">
        <f t="shared" si="4"/>
        <v>0.12</v>
      </c>
      <c r="AO99" s="22">
        <f t="shared" si="5"/>
        <v>0.02</v>
      </c>
      <c r="AP99" s="22">
        <f t="shared" si="6"/>
        <v>1</v>
      </c>
    </row>
    <row r="100">
      <c r="A100" s="27" t="s">
        <v>406</v>
      </c>
      <c r="B100" s="27" t="s">
        <v>222</v>
      </c>
      <c r="C100" s="27" t="s">
        <v>161</v>
      </c>
      <c r="D100" s="27" t="s">
        <v>223</v>
      </c>
      <c r="E100" s="57">
        <v>164.95</v>
      </c>
      <c r="F100" s="57">
        <v>68.13</v>
      </c>
      <c r="G100" s="58">
        <v>0.43061223129736237</v>
      </c>
      <c r="H100" s="58"/>
      <c r="I100" s="57">
        <v>32.99</v>
      </c>
      <c r="J100" s="58">
        <v>0.413031146120036</v>
      </c>
      <c r="K100" s="57">
        <v>74.18315255249993</v>
      </c>
      <c r="L100" s="58"/>
      <c r="M100" s="57">
        <v>30.43159004199994</v>
      </c>
      <c r="N100" s="57">
        <v>2.8999999999999893</v>
      </c>
      <c r="O100" s="57">
        <v>27.53159004199995</v>
      </c>
      <c r="P100" s="57">
        <v>58.590522041999954</v>
      </c>
      <c r="Q100" s="58"/>
      <c r="R100" s="57">
        <v>1.1411846265749974</v>
      </c>
      <c r="S100" s="57"/>
      <c r="T100" s="57">
        <v>1.1411846265749974</v>
      </c>
      <c r="U100" s="57">
        <v>2.3388945765749973</v>
      </c>
      <c r="V100" s="58"/>
      <c r="W100" s="57">
        <v>1.1411846265749974</v>
      </c>
      <c r="X100" s="57"/>
      <c r="Y100" s="57">
        <v>1.1411846265749974</v>
      </c>
      <c r="Z100" s="57">
        <v>2.3388945765749973</v>
      </c>
      <c r="AA100" s="58"/>
      <c r="AB100" s="57">
        <v>4.56473850629999</v>
      </c>
      <c r="AC100" s="57">
        <v>0.0</v>
      </c>
      <c r="AD100" s="57">
        <v>4.56473850629999</v>
      </c>
      <c r="AE100" s="57">
        <v>9.35557830629999</v>
      </c>
      <c r="AF100" s="58"/>
      <c r="AG100" s="57">
        <v>0.7607897510499984</v>
      </c>
      <c r="AH100" s="57"/>
      <c r="AI100" s="57">
        <v>0.7607897510499984</v>
      </c>
      <c r="AJ100" s="57">
        <v>1.5592630510499985</v>
      </c>
      <c r="AK100" s="26">
        <f t="shared" si="1"/>
        <v>0.8</v>
      </c>
      <c r="AL100" s="22">
        <f t="shared" si="2"/>
        <v>0.03</v>
      </c>
      <c r="AM100" s="26">
        <f t="shared" si="3"/>
        <v>0.03</v>
      </c>
      <c r="AN100" s="22">
        <f t="shared" si="4"/>
        <v>0.12</v>
      </c>
      <c r="AO100" s="22">
        <f t="shared" si="5"/>
        <v>0.02</v>
      </c>
      <c r="AP100" s="22">
        <f t="shared" si="6"/>
        <v>1</v>
      </c>
    </row>
    <row r="101">
      <c r="A101" s="27" t="s">
        <v>389</v>
      </c>
      <c r="B101" s="27" t="s">
        <v>240</v>
      </c>
      <c r="C101" s="27" t="s">
        <v>161</v>
      </c>
      <c r="D101" s="27" t="s">
        <v>241</v>
      </c>
      <c r="E101" s="57">
        <v>319.92</v>
      </c>
      <c r="F101" s="57">
        <v>105.26</v>
      </c>
      <c r="G101" s="58">
        <v>0.329012416299074</v>
      </c>
      <c r="H101" s="58"/>
      <c r="I101" s="57">
        <v>63.98400000000001</v>
      </c>
      <c r="J101" s="58">
        <v>0.329012416299074</v>
      </c>
      <c r="K101" s="57">
        <v>71.00621722239975</v>
      </c>
      <c r="L101" s="58"/>
      <c r="M101" s="57">
        <v>33.01892177791981</v>
      </c>
      <c r="N101" s="57">
        <v>0.0</v>
      </c>
      <c r="O101" s="57">
        <v>33.01892177791981</v>
      </c>
      <c r="P101" s="57">
        <v>56.4189737779198</v>
      </c>
      <c r="Q101" s="58"/>
      <c r="R101" s="57">
        <v>1.2382095666719928</v>
      </c>
      <c r="S101" s="57"/>
      <c r="T101" s="57">
        <v>1.2382095666719928</v>
      </c>
      <c r="U101" s="57">
        <v>2.1880865166719925</v>
      </c>
      <c r="V101" s="58"/>
      <c r="W101" s="57">
        <v>1.2382095666719928</v>
      </c>
      <c r="X101" s="57"/>
      <c r="Y101" s="57">
        <v>1.2382095666719928</v>
      </c>
      <c r="Z101" s="57">
        <v>2.1880865166719925</v>
      </c>
      <c r="AA101" s="58"/>
      <c r="AB101" s="57">
        <v>4.952838266687971</v>
      </c>
      <c r="AC101" s="57">
        <v>0.0</v>
      </c>
      <c r="AD101" s="57">
        <v>4.952838266687971</v>
      </c>
      <c r="AE101" s="57">
        <v>8.75234606668797</v>
      </c>
      <c r="AF101" s="58"/>
      <c r="AG101" s="57">
        <v>0.8254730444479952</v>
      </c>
      <c r="AH101" s="57"/>
      <c r="AI101" s="57">
        <v>0.8254730444479952</v>
      </c>
      <c r="AJ101" s="57">
        <v>1.4587243444479951</v>
      </c>
      <c r="AK101" s="26">
        <f t="shared" si="1"/>
        <v>0.8</v>
      </c>
      <c r="AL101" s="22">
        <f t="shared" si="2"/>
        <v>0.03</v>
      </c>
      <c r="AM101" s="26">
        <f t="shared" si="3"/>
        <v>0.03</v>
      </c>
      <c r="AN101" s="22">
        <f t="shared" si="4"/>
        <v>0.12</v>
      </c>
      <c r="AO101" s="22">
        <f t="shared" si="5"/>
        <v>0.02</v>
      </c>
      <c r="AP101" s="22">
        <f t="shared" si="6"/>
        <v>1</v>
      </c>
    </row>
    <row r="102">
      <c r="A102" s="27" t="s">
        <v>458</v>
      </c>
      <c r="B102" s="27" t="s">
        <v>345</v>
      </c>
      <c r="C102" s="27" t="s">
        <v>180</v>
      </c>
      <c r="D102" s="27" t="s">
        <v>346</v>
      </c>
      <c r="E102" s="57">
        <v>45.98</v>
      </c>
      <c r="F102" s="57">
        <v>-26.96</v>
      </c>
      <c r="G102" s="58">
        <v>-0.37026567072640304</v>
      </c>
      <c r="H102" s="58"/>
      <c r="I102" s="57">
        <v>9.196</v>
      </c>
      <c r="J102" s="58">
        <v>-0.586446618964767</v>
      </c>
      <c r="K102" s="57">
        <v>-63.408563539999996</v>
      </c>
      <c r="L102" s="58"/>
      <c r="M102" s="57">
        <v>-20.976652432000012</v>
      </c>
      <c r="N102" s="57">
        <v>9.939999999999976</v>
      </c>
      <c r="O102" s="57">
        <v>-30.91665243199999</v>
      </c>
      <c r="P102" s="57">
        <v>-59.13285083199999</v>
      </c>
      <c r="Q102" s="58"/>
      <c r="R102" s="57">
        <v>-0.7866244662000004</v>
      </c>
      <c r="S102" s="57"/>
      <c r="T102" s="57">
        <v>-0.7866244662000004</v>
      </c>
      <c r="U102" s="57">
        <v>-0.6413569062000002</v>
      </c>
      <c r="V102" s="58"/>
      <c r="W102" s="57">
        <v>-0.7866244662000004</v>
      </c>
      <c r="X102" s="57"/>
      <c r="Y102" s="57">
        <v>-0.7866244662000004</v>
      </c>
      <c r="Z102" s="57">
        <v>-0.6413569062000002</v>
      </c>
      <c r="AA102" s="58"/>
      <c r="AB102" s="57">
        <v>-3.1464978648000015</v>
      </c>
      <c r="AC102" s="57">
        <v>0.0</v>
      </c>
      <c r="AD102" s="57">
        <v>-3.1464978648000015</v>
      </c>
      <c r="AE102" s="57">
        <v>-2.5654276248000007</v>
      </c>
      <c r="AF102" s="58"/>
      <c r="AG102" s="57">
        <v>-0.5244163108000003</v>
      </c>
      <c r="AH102" s="57"/>
      <c r="AI102" s="57">
        <v>-0.5244163108000003</v>
      </c>
      <c r="AJ102" s="57">
        <v>-0.4275712708000001</v>
      </c>
      <c r="AK102" s="26">
        <f t="shared" si="1"/>
        <v>0.8</v>
      </c>
      <c r="AL102" s="22">
        <f t="shared" si="2"/>
        <v>0.03</v>
      </c>
      <c r="AM102" s="26">
        <f t="shared" si="3"/>
        <v>0.03</v>
      </c>
      <c r="AN102" s="22">
        <f t="shared" si="4"/>
        <v>0.12</v>
      </c>
      <c r="AO102" s="22">
        <f t="shared" si="5"/>
        <v>0.02</v>
      </c>
      <c r="AP102" s="22">
        <f t="shared" si="6"/>
        <v>1</v>
      </c>
    </row>
    <row r="103">
      <c r="A103" s="27" t="s">
        <v>459</v>
      </c>
      <c r="B103" s="27" t="s">
        <v>103</v>
      </c>
      <c r="C103" s="27" t="s">
        <v>40</v>
      </c>
      <c r="D103" s="27" t="s">
        <v>104</v>
      </c>
      <c r="E103" s="57">
        <v>0.0</v>
      </c>
      <c r="F103" s="57">
        <v>-46.92</v>
      </c>
      <c r="G103" s="58">
        <v>0.0</v>
      </c>
      <c r="H103" s="58"/>
      <c r="I103" s="57">
        <v>0.0</v>
      </c>
      <c r="J103" s="58">
        <v>0.0</v>
      </c>
      <c r="K103" s="57">
        <v>451.45610999999997</v>
      </c>
      <c r="L103" s="58"/>
      <c r="M103" s="57">
        <v>0.0</v>
      </c>
      <c r="N103" s="57">
        <v>0.0</v>
      </c>
      <c r="O103" s="57">
        <v>0.0</v>
      </c>
      <c r="P103" s="57">
        <v>361.16488799999996</v>
      </c>
      <c r="Q103" s="58"/>
      <c r="R103" s="57">
        <v>0.0</v>
      </c>
      <c r="S103" s="57"/>
      <c r="T103" s="57">
        <v>0.0</v>
      </c>
      <c r="U103" s="57">
        <v>13.5436833</v>
      </c>
      <c r="V103" s="58"/>
      <c r="W103" s="57">
        <v>0.0</v>
      </c>
      <c r="X103" s="57"/>
      <c r="Y103" s="57">
        <v>0.0</v>
      </c>
      <c r="Z103" s="57">
        <v>13.5436833</v>
      </c>
      <c r="AA103" s="58"/>
      <c r="AB103" s="57">
        <v>0.0</v>
      </c>
      <c r="AC103" s="57">
        <v>0.0</v>
      </c>
      <c r="AD103" s="57">
        <v>0.0</v>
      </c>
      <c r="AE103" s="57">
        <v>54.1747332</v>
      </c>
      <c r="AF103" s="58"/>
      <c r="AG103" s="57">
        <v>0.0</v>
      </c>
      <c r="AH103" s="57"/>
      <c r="AI103" s="57">
        <v>0.0</v>
      </c>
      <c r="AJ103" s="57">
        <v>9.0291222</v>
      </c>
      <c r="AK103" s="26">
        <f t="shared" si="1"/>
        <v>0.8</v>
      </c>
      <c r="AL103" s="22">
        <f t="shared" si="2"/>
        <v>0.03</v>
      </c>
      <c r="AM103" s="26">
        <f t="shared" si="3"/>
        <v>0.03</v>
      </c>
      <c r="AN103" s="22">
        <f t="shared" si="4"/>
        <v>0.12</v>
      </c>
      <c r="AO103" s="22">
        <f t="shared" si="5"/>
        <v>0.02</v>
      </c>
      <c r="AP103" s="22">
        <f t="shared" si="6"/>
        <v>1</v>
      </c>
    </row>
    <row r="104">
      <c r="A104" s="27" t="s">
        <v>460</v>
      </c>
      <c r="B104" s="27" t="s">
        <v>133</v>
      </c>
      <c r="C104" s="27" t="s">
        <v>100</v>
      </c>
      <c r="D104" s="27" t="s">
        <v>134</v>
      </c>
      <c r="E104" s="57">
        <v>71.1</v>
      </c>
      <c r="F104" s="57">
        <v>-99.84</v>
      </c>
      <c r="G104" s="58">
        <v>-1.2579465541490862</v>
      </c>
      <c r="H104" s="58"/>
      <c r="I104" s="57">
        <v>14.219999999999999</v>
      </c>
      <c r="J104" s="58">
        <v>-1.4042194092827</v>
      </c>
      <c r="K104" s="57">
        <v>129.50939700000006</v>
      </c>
      <c r="L104" s="58"/>
      <c r="M104" s="57">
        <v>-82.92800000000001</v>
      </c>
      <c r="N104" s="57">
        <v>10.399999999999954</v>
      </c>
      <c r="O104" s="57">
        <v>-93.32799999999996</v>
      </c>
      <c r="P104" s="57">
        <v>89.66351760000005</v>
      </c>
      <c r="Q104" s="58"/>
      <c r="R104" s="57">
        <v>-3.1098</v>
      </c>
      <c r="S104" s="57"/>
      <c r="T104" s="57">
        <v>-3.1098</v>
      </c>
      <c r="U104" s="57">
        <v>5.9768819099999995</v>
      </c>
      <c r="V104" s="58"/>
      <c r="W104" s="57">
        <v>-3.1098</v>
      </c>
      <c r="X104" s="57"/>
      <c r="Y104" s="57">
        <v>-3.1098</v>
      </c>
      <c r="Z104" s="57">
        <v>5.9768819099999995</v>
      </c>
      <c r="AA104" s="58"/>
      <c r="AB104" s="57">
        <v>-12.4392</v>
      </c>
      <c r="AC104" s="57">
        <v>0.0</v>
      </c>
      <c r="AD104" s="57">
        <v>-12.4392</v>
      </c>
      <c r="AE104" s="57">
        <v>23.907527639999998</v>
      </c>
      <c r="AF104" s="58"/>
      <c r="AG104" s="57">
        <v>-2.0732000000000004</v>
      </c>
      <c r="AH104" s="57"/>
      <c r="AI104" s="57">
        <v>-2.0732000000000004</v>
      </c>
      <c r="AJ104" s="57">
        <v>3.9845879400000004</v>
      </c>
      <c r="AK104" s="26">
        <f t="shared" si="1"/>
        <v>0.8</v>
      </c>
      <c r="AL104" s="22">
        <f t="shared" si="2"/>
        <v>0.03</v>
      </c>
      <c r="AM104" s="26">
        <f t="shared" si="3"/>
        <v>0.03</v>
      </c>
      <c r="AN104" s="22">
        <f t="shared" si="4"/>
        <v>0.12</v>
      </c>
      <c r="AO104" s="22">
        <f t="shared" si="5"/>
        <v>0.02</v>
      </c>
      <c r="AP104" s="22">
        <f t="shared" si="6"/>
        <v>1</v>
      </c>
    </row>
    <row r="105">
      <c r="A105" s="27" t="s">
        <v>461</v>
      </c>
      <c r="B105" s="27" t="s">
        <v>300</v>
      </c>
      <c r="C105" s="27" t="s">
        <v>180</v>
      </c>
      <c r="D105" s="27" t="s">
        <v>301</v>
      </c>
      <c r="E105" s="57">
        <v>22.99</v>
      </c>
      <c r="F105" s="57">
        <v>-28.23</v>
      </c>
      <c r="G105" s="58">
        <v>-0.15969437886037996</v>
      </c>
      <c r="H105" s="58"/>
      <c r="I105" s="57">
        <v>4.598</v>
      </c>
      <c r="J105" s="58">
        <v>-1.2279849399739</v>
      </c>
      <c r="K105" s="57">
        <v>-33.43630976999995</v>
      </c>
      <c r="L105" s="58"/>
      <c r="M105" s="57">
        <v>-6.615499016000109</v>
      </c>
      <c r="N105" s="57">
        <v>24.559999999999825</v>
      </c>
      <c r="O105" s="57">
        <v>-31.175499015999932</v>
      </c>
      <c r="P105" s="57">
        <v>-35.83504781599993</v>
      </c>
      <c r="Q105" s="58"/>
      <c r="R105" s="57">
        <v>-0.24808121310000406</v>
      </c>
      <c r="S105" s="57"/>
      <c r="T105" s="57">
        <v>-0.24808121310000406</v>
      </c>
      <c r="U105" s="57">
        <v>0.35981070689999606</v>
      </c>
      <c r="V105" s="58"/>
      <c r="W105" s="57">
        <v>-0.24808121310000406</v>
      </c>
      <c r="X105" s="57"/>
      <c r="Y105" s="57">
        <v>-0.24808121310000406</v>
      </c>
      <c r="Z105" s="57">
        <v>0.35981070689999606</v>
      </c>
      <c r="AA105" s="58"/>
      <c r="AB105" s="57">
        <v>-0.9923248524000162</v>
      </c>
      <c r="AC105" s="57">
        <v>0.0</v>
      </c>
      <c r="AD105" s="57">
        <v>-0.9923248524000162</v>
      </c>
      <c r="AE105" s="57">
        <v>1.4392428275999842</v>
      </c>
      <c r="AF105" s="58"/>
      <c r="AG105" s="57">
        <v>-0.1653874754000027</v>
      </c>
      <c r="AH105" s="57"/>
      <c r="AI105" s="57">
        <v>-0.1653874754000027</v>
      </c>
      <c r="AJ105" s="57">
        <v>0.2398738045999974</v>
      </c>
      <c r="AK105" s="26">
        <f t="shared" si="1"/>
        <v>0.8</v>
      </c>
      <c r="AL105" s="22">
        <f t="shared" si="2"/>
        <v>0.03</v>
      </c>
      <c r="AM105" s="26">
        <f t="shared" si="3"/>
        <v>0.03</v>
      </c>
      <c r="AN105" s="22">
        <f t="shared" si="4"/>
        <v>0.12</v>
      </c>
      <c r="AO105" s="22">
        <f t="shared" si="5"/>
        <v>0.02</v>
      </c>
      <c r="AP105" s="22">
        <f t="shared" si="6"/>
        <v>1</v>
      </c>
    </row>
    <row r="106">
      <c r="A106" s="27" t="s">
        <v>418</v>
      </c>
      <c r="B106" s="27" t="s">
        <v>282</v>
      </c>
      <c r="C106" s="27" t="s">
        <v>161</v>
      </c>
      <c r="D106" s="27" t="s">
        <v>283</v>
      </c>
      <c r="E106" s="57">
        <v>29.99</v>
      </c>
      <c r="F106" s="57">
        <v>10.46</v>
      </c>
      <c r="G106" s="58">
        <v>0.42579754286428795</v>
      </c>
      <c r="H106" s="58"/>
      <c r="I106" s="57">
        <v>5.998</v>
      </c>
      <c r="J106" s="58">
        <v>0.348771867639213</v>
      </c>
      <c r="K106" s="57">
        <v>31.752568310499992</v>
      </c>
      <c r="L106" s="58"/>
      <c r="M106" s="57">
        <v>5.417334648399996</v>
      </c>
      <c r="N106" s="57">
        <v>2.309999999999999</v>
      </c>
      <c r="O106" s="57">
        <v>3.107334648399997</v>
      </c>
      <c r="P106" s="57">
        <v>24.940054648399997</v>
      </c>
      <c r="Q106" s="58"/>
      <c r="R106" s="57">
        <v>0.20315004931499983</v>
      </c>
      <c r="S106" s="57"/>
      <c r="T106" s="57">
        <v>0.20315004931499983</v>
      </c>
      <c r="U106" s="57">
        <v>1.0218770493149998</v>
      </c>
      <c r="V106" s="58"/>
      <c r="W106" s="57">
        <v>0.20315004931499983</v>
      </c>
      <c r="X106" s="57"/>
      <c r="Y106" s="57">
        <v>0.20315004931499983</v>
      </c>
      <c r="Z106" s="57">
        <v>1.0218770493149998</v>
      </c>
      <c r="AA106" s="58"/>
      <c r="AB106" s="57">
        <v>0.8126001972599993</v>
      </c>
      <c r="AC106" s="57">
        <v>0.0</v>
      </c>
      <c r="AD106" s="57">
        <v>0.8126001972599993</v>
      </c>
      <c r="AE106" s="57">
        <v>4.087508197259999</v>
      </c>
      <c r="AF106" s="58"/>
      <c r="AG106" s="57">
        <v>0.1354333662099999</v>
      </c>
      <c r="AH106" s="57"/>
      <c r="AI106" s="57">
        <v>0.1354333662099999</v>
      </c>
      <c r="AJ106" s="57">
        <v>0.6812513662099998</v>
      </c>
      <c r="AK106" s="26">
        <f t="shared" si="1"/>
        <v>0.8</v>
      </c>
      <c r="AL106" s="22">
        <f t="shared" si="2"/>
        <v>0.03</v>
      </c>
      <c r="AM106" s="26">
        <f t="shared" si="3"/>
        <v>0.03</v>
      </c>
      <c r="AN106" s="22">
        <f t="shared" si="4"/>
        <v>0.12</v>
      </c>
      <c r="AO106" s="22">
        <f t="shared" si="5"/>
        <v>0.02</v>
      </c>
      <c r="AP106" s="22">
        <f t="shared" si="6"/>
        <v>1</v>
      </c>
    </row>
    <row r="107">
      <c r="A107" s="27" t="s">
        <v>412</v>
      </c>
      <c r="B107" s="27" t="s">
        <v>288</v>
      </c>
      <c r="C107" s="27" t="s">
        <v>161</v>
      </c>
      <c r="D107" s="27" t="s">
        <v>289</v>
      </c>
      <c r="E107" s="57">
        <v>110.97</v>
      </c>
      <c r="F107" s="57">
        <v>31.76</v>
      </c>
      <c r="G107" s="58">
        <v>0.43028792404703897</v>
      </c>
      <c r="H107" s="58"/>
      <c r="I107" s="57">
        <v>22.194000000000003</v>
      </c>
      <c r="J107" s="58">
        <v>0.28619492593944296</v>
      </c>
      <c r="K107" s="57">
        <v>39.9265719315</v>
      </c>
      <c r="L107" s="58"/>
      <c r="M107" s="57">
        <v>20.444040745199935</v>
      </c>
      <c r="N107" s="57">
        <v>15.989999999999927</v>
      </c>
      <c r="O107" s="57">
        <v>4.4540407452000075</v>
      </c>
      <c r="P107" s="57">
        <v>28.74325754520001</v>
      </c>
      <c r="Q107" s="58"/>
      <c r="R107" s="57">
        <v>0.7666515279449974</v>
      </c>
      <c r="S107" s="57"/>
      <c r="T107" s="57">
        <v>0.7666515279449974</v>
      </c>
      <c r="U107" s="57">
        <v>1.6774971579449973</v>
      </c>
      <c r="V107" s="58"/>
      <c r="W107" s="57">
        <v>0.7666515279449974</v>
      </c>
      <c r="X107" s="57"/>
      <c r="Y107" s="57">
        <v>0.7666515279449974</v>
      </c>
      <c r="Z107" s="57">
        <v>1.6774971579449973</v>
      </c>
      <c r="AA107" s="58"/>
      <c r="AB107" s="57">
        <v>3.0666061117799894</v>
      </c>
      <c r="AC107" s="57">
        <v>0.0</v>
      </c>
      <c r="AD107" s="57">
        <v>3.0666061117799894</v>
      </c>
      <c r="AE107" s="57">
        <v>6.709988631779989</v>
      </c>
      <c r="AF107" s="58"/>
      <c r="AG107" s="57">
        <v>0.5111010186299982</v>
      </c>
      <c r="AH107" s="57"/>
      <c r="AI107" s="57">
        <v>0.5111010186299982</v>
      </c>
      <c r="AJ107" s="57">
        <v>1.1183314386299983</v>
      </c>
      <c r="AK107" s="26">
        <f t="shared" si="1"/>
        <v>0.8</v>
      </c>
      <c r="AL107" s="22">
        <f t="shared" si="2"/>
        <v>0.03</v>
      </c>
      <c r="AM107" s="26">
        <f t="shared" si="3"/>
        <v>0.03</v>
      </c>
      <c r="AN107" s="22">
        <f t="shared" si="4"/>
        <v>0.12</v>
      </c>
      <c r="AO107" s="22">
        <f t="shared" si="5"/>
        <v>0.02</v>
      </c>
      <c r="AP107" s="22">
        <f t="shared" si="6"/>
        <v>1</v>
      </c>
    </row>
    <row r="108">
      <c r="A108" s="27" t="s">
        <v>389</v>
      </c>
      <c r="B108" s="27" t="s">
        <v>173</v>
      </c>
      <c r="C108" s="27" t="s">
        <v>161</v>
      </c>
      <c r="D108" s="27" t="s">
        <v>174</v>
      </c>
      <c r="E108" s="57">
        <v>159.96</v>
      </c>
      <c r="F108" s="57">
        <v>25.58</v>
      </c>
      <c r="G108" s="58">
        <v>0.159907640105026</v>
      </c>
      <c r="H108" s="58"/>
      <c r="I108" s="57">
        <v>31.992000000000004</v>
      </c>
      <c r="J108" s="58">
        <v>0.159907640105026</v>
      </c>
      <c r="K108" s="57">
        <v>127.81726011119997</v>
      </c>
      <c r="L108" s="58"/>
      <c r="M108" s="57">
        <v>-5.130539111040035</v>
      </c>
      <c r="N108" s="57">
        <v>0.0</v>
      </c>
      <c r="O108" s="57">
        <v>-5.130539111040035</v>
      </c>
      <c r="P108" s="57">
        <v>100.71780808895997</v>
      </c>
      <c r="Q108" s="58"/>
      <c r="R108" s="57">
        <v>-0.19239521666400125</v>
      </c>
      <c r="S108" s="57"/>
      <c r="T108" s="57">
        <v>-0.19239521666400125</v>
      </c>
      <c r="U108" s="57">
        <v>4.064917803335999</v>
      </c>
      <c r="V108" s="58"/>
      <c r="W108" s="57">
        <v>-0.19239521666400125</v>
      </c>
      <c r="X108" s="57"/>
      <c r="Y108" s="57">
        <v>-0.19239521666400125</v>
      </c>
      <c r="Z108" s="57">
        <v>4.064917803335999</v>
      </c>
      <c r="AA108" s="58"/>
      <c r="AB108" s="57">
        <v>-0.769580866656005</v>
      </c>
      <c r="AC108" s="57">
        <v>0.0</v>
      </c>
      <c r="AD108" s="57">
        <v>-0.769580866656005</v>
      </c>
      <c r="AE108" s="57">
        <v>16.259671213343996</v>
      </c>
      <c r="AF108" s="58"/>
      <c r="AG108" s="57">
        <v>-0.12826347777600086</v>
      </c>
      <c r="AH108" s="57"/>
      <c r="AI108" s="57">
        <v>-0.12826347777600086</v>
      </c>
      <c r="AJ108" s="57">
        <v>2.709945202223999</v>
      </c>
      <c r="AK108" s="26">
        <f t="shared" si="1"/>
        <v>0.8</v>
      </c>
      <c r="AL108" s="22">
        <f t="shared" si="2"/>
        <v>0.03</v>
      </c>
      <c r="AM108" s="26">
        <f t="shared" si="3"/>
        <v>0.03</v>
      </c>
      <c r="AN108" s="22">
        <f t="shared" si="4"/>
        <v>0.12</v>
      </c>
      <c r="AO108" s="22">
        <f t="shared" si="5"/>
        <v>0.02</v>
      </c>
      <c r="AP108" s="22">
        <f t="shared" si="6"/>
        <v>1</v>
      </c>
    </row>
    <row r="109">
      <c r="A109" s="27" t="s">
        <v>236</v>
      </c>
      <c r="B109" s="27" t="s">
        <v>237</v>
      </c>
      <c r="C109" s="27" t="s">
        <v>161</v>
      </c>
      <c r="D109" s="27" t="s">
        <v>238</v>
      </c>
      <c r="E109" s="57">
        <v>0.0</v>
      </c>
      <c r="F109" s="57">
        <v>-79.67</v>
      </c>
      <c r="G109" s="58">
        <v>0.0</v>
      </c>
      <c r="H109" s="58"/>
      <c r="I109" s="57">
        <v>0.0</v>
      </c>
      <c r="J109" s="58">
        <v>0.0</v>
      </c>
      <c r="K109" s="57">
        <v>-107.15426999999998</v>
      </c>
      <c r="L109" s="58"/>
      <c r="M109" s="57">
        <v>0.0</v>
      </c>
      <c r="N109" s="57">
        <v>0.0</v>
      </c>
      <c r="O109" s="57">
        <v>0.0</v>
      </c>
      <c r="P109" s="57">
        <v>-121.29341599999998</v>
      </c>
      <c r="Q109" s="58"/>
      <c r="R109" s="57">
        <v>0.0</v>
      </c>
      <c r="S109" s="57"/>
      <c r="T109" s="57">
        <v>0.0</v>
      </c>
      <c r="U109" s="57">
        <v>2.1208719</v>
      </c>
      <c r="V109" s="58"/>
      <c r="W109" s="57">
        <v>0.0</v>
      </c>
      <c r="X109" s="57"/>
      <c r="Y109" s="57">
        <v>0.0</v>
      </c>
      <c r="Z109" s="57">
        <v>2.1208719</v>
      </c>
      <c r="AA109" s="58"/>
      <c r="AB109" s="57">
        <v>0.0</v>
      </c>
      <c r="AC109" s="57">
        <v>0.0</v>
      </c>
      <c r="AD109" s="57">
        <v>0.0</v>
      </c>
      <c r="AE109" s="57">
        <v>8.4834876</v>
      </c>
      <c r="AF109" s="58"/>
      <c r="AG109" s="57">
        <v>0.0</v>
      </c>
      <c r="AH109" s="57"/>
      <c r="AI109" s="57">
        <v>0.0</v>
      </c>
      <c r="AJ109" s="57">
        <v>1.4139146000000002</v>
      </c>
      <c r="AK109" s="26">
        <f t="shared" si="1"/>
        <v>0.8</v>
      </c>
      <c r="AL109" s="22">
        <f t="shared" si="2"/>
        <v>0.03</v>
      </c>
      <c r="AM109" s="26">
        <f t="shared" si="3"/>
        <v>0.03</v>
      </c>
      <c r="AN109" s="22">
        <f t="shared" si="4"/>
        <v>0.12</v>
      </c>
      <c r="AO109" s="22">
        <f t="shared" si="5"/>
        <v>0.02</v>
      </c>
      <c r="AP109" s="22">
        <f t="shared" si="6"/>
        <v>1</v>
      </c>
    </row>
    <row r="110">
      <c r="A110" s="27" t="s">
        <v>462</v>
      </c>
      <c r="B110" s="27" t="s">
        <v>463</v>
      </c>
      <c r="C110" s="27" t="s">
        <v>40</v>
      </c>
      <c r="D110" s="27" t="s">
        <v>464</v>
      </c>
      <c r="E110" s="57">
        <v>0.0</v>
      </c>
      <c r="F110" s="57">
        <v>-67.99</v>
      </c>
      <c r="G110" s="58">
        <v>0.0</v>
      </c>
      <c r="H110" s="58"/>
      <c r="I110" s="57">
        <v>0.0</v>
      </c>
      <c r="J110" s="58">
        <v>0.0</v>
      </c>
      <c r="K110" s="57">
        <v>0.0</v>
      </c>
      <c r="L110" s="58"/>
      <c r="M110" s="57">
        <v>0.0</v>
      </c>
      <c r="N110" s="57">
        <v>0.0</v>
      </c>
      <c r="O110" s="57">
        <v>0.0</v>
      </c>
      <c r="P110" s="57">
        <v>0.0</v>
      </c>
      <c r="Q110" s="58"/>
      <c r="R110" s="57">
        <v>0.0</v>
      </c>
      <c r="S110" s="57"/>
      <c r="T110" s="57">
        <v>0.0</v>
      </c>
      <c r="U110" s="57">
        <v>0.0</v>
      </c>
      <c r="V110" s="58"/>
      <c r="W110" s="57">
        <v>0.0</v>
      </c>
      <c r="X110" s="57"/>
      <c r="Y110" s="57">
        <v>0.0</v>
      </c>
      <c r="Z110" s="57">
        <v>0.0</v>
      </c>
      <c r="AA110" s="58"/>
      <c r="AB110" s="57">
        <v>0.0</v>
      </c>
      <c r="AC110" s="57">
        <v>0.0</v>
      </c>
      <c r="AD110" s="57">
        <v>0.0</v>
      </c>
      <c r="AE110" s="57">
        <v>0.0</v>
      </c>
      <c r="AF110" s="58"/>
      <c r="AG110" s="57">
        <v>0.0</v>
      </c>
      <c r="AH110" s="57"/>
      <c r="AI110" s="57">
        <v>0.0</v>
      </c>
      <c r="AJ110" s="57">
        <v>0.0</v>
      </c>
      <c r="AK110" s="26">
        <f t="shared" si="1"/>
        <v>0.8</v>
      </c>
      <c r="AL110" s="22">
        <f t="shared" si="2"/>
        <v>0.03</v>
      </c>
      <c r="AM110" s="26">
        <f t="shared" si="3"/>
        <v>0.03</v>
      </c>
      <c r="AN110" s="22">
        <f t="shared" si="4"/>
        <v>0.12</v>
      </c>
      <c r="AO110" s="22">
        <f t="shared" si="5"/>
        <v>0.02</v>
      </c>
      <c r="AP110" s="22">
        <f t="shared" si="6"/>
        <v>1</v>
      </c>
    </row>
    <row r="111">
      <c r="A111" s="27" t="s">
        <v>465</v>
      </c>
      <c r="B111" s="27" t="s">
        <v>309</v>
      </c>
      <c r="C111" s="27" t="s">
        <v>180</v>
      </c>
      <c r="D111" s="27" t="s">
        <v>310</v>
      </c>
      <c r="E111" s="57">
        <v>85.98</v>
      </c>
      <c r="F111" s="57">
        <v>31.12</v>
      </c>
      <c r="G111" s="58">
        <v>0.379163846755059</v>
      </c>
      <c r="H111" s="58"/>
      <c r="I111" s="57">
        <v>17.196</v>
      </c>
      <c r="J111" s="58">
        <v>0.361950541335194</v>
      </c>
      <c r="K111" s="57">
        <v>29.332123543999977</v>
      </c>
      <c r="L111" s="58"/>
      <c r="M111" s="57">
        <v>12.323606035199978</v>
      </c>
      <c r="N111" s="57">
        <v>1.4799999999999927</v>
      </c>
      <c r="O111" s="57">
        <v>10.843606035199985</v>
      </c>
      <c r="P111" s="57">
        <v>23.169698835199984</v>
      </c>
      <c r="Q111" s="58"/>
      <c r="R111" s="57">
        <v>0.46213522631999915</v>
      </c>
      <c r="S111" s="57"/>
      <c r="T111" s="57">
        <v>0.46213522631999915</v>
      </c>
      <c r="U111" s="57">
        <v>0.9243637063199991</v>
      </c>
      <c r="V111" s="58"/>
      <c r="W111" s="57">
        <v>0.46213522631999915</v>
      </c>
      <c r="X111" s="57"/>
      <c r="Y111" s="57">
        <v>0.46213522631999915</v>
      </c>
      <c r="Z111" s="57">
        <v>0.9243637063199991</v>
      </c>
      <c r="AA111" s="58"/>
      <c r="AB111" s="57">
        <v>1.8485409052799966</v>
      </c>
      <c r="AC111" s="57">
        <v>0.0</v>
      </c>
      <c r="AD111" s="57">
        <v>1.8485409052799966</v>
      </c>
      <c r="AE111" s="57">
        <v>3.6974548252799964</v>
      </c>
      <c r="AF111" s="58"/>
      <c r="AG111" s="57">
        <v>0.3080901508799994</v>
      </c>
      <c r="AH111" s="57"/>
      <c r="AI111" s="57">
        <v>0.3080901508799994</v>
      </c>
      <c r="AJ111" s="57">
        <v>0.6162424708799994</v>
      </c>
      <c r="AK111" s="26">
        <f t="shared" si="1"/>
        <v>0.8</v>
      </c>
      <c r="AL111" s="22">
        <f t="shared" si="2"/>
        <v>0.03</v>
      </c>
      <c r="AM111" s="26">
        <f t="shared" si="3"/>
        <v>0.03</v>
      </c>
      <c r="AN111" s="22">
        <f t="shared" si="4"/>
        <v>0.12</v>
      </c>
      <c r="AO111" s="22">
        <f t="shared" si="5"/>
        <v>0.02</v>
      </c>
      <c r="AP111" s="22">
        <f t="shared" si="6"/>
        <v>1</v>
      </c>
    </row>
    <row r="112">
      <c r="A112" s="27" t="s">
        <v>409</v>
      </c>
      <c r="B112" s="27" t="s">
        <v>225</v>
      </c>
      <c r="C112" s="27" t="s">
        <v>161</v>
      </c>
      <c r="D112" s="27" t="s">
        <v>226</v>
      </c>
      <c r="E112" s="57">
        <v>139.96</v>
      </c>
      <c r="F112" s="57">
        <v>45.51</v>
      </c>
      <c r="G112" s="58">
        <v>0.325181975644469</v>
      </c>
      <c r="H112" s="58"/>
      <c r="I112" s="57">
        <v>27.992000000000004</v>
      </c>
      <c r="J112" s="58">
        <v>0.325181975644469</v>
      </c>
      <c r="K112" s="57">
        <v>48.955485311199894</v>
      </c>
      <c r="L112" s="58"/>
      <c r="M112" s="57">
        <v>14.016375448959906</v>
      </c>
      <c r="N112" s="57">
        <v>0.0</v>
      </c>
      <c r="O112" s="57">
        <v>14.016375448959906</v>
      </c>
      <c r="P112" s="57">
        <v>38.76438824895992</v>
      </c>
      <c r="Q112" s="58"/>
      <c r="R112" s="57">
        <v>0.5256140793359964</v>
      </c>
      <c r="S112" s="57"/>
      <c r="T112" s="57">
        <v>0.5256140793359964</v>
      </c>
      <c r="U112" s="57">
        <v>1.5286645593359967</v>
      </c>
      <c r="V112" s="58"/>
      <c r="W112" s="57">
        <v>0.5256140793359964</v>
      </c>
      <c r="X112" s="57"/>
      <c r="Y112" s="57">
        <v>0.5256140793359964</v>
      </c>
      <c r="Z112" s="57">
        <v>1.5286645593359967</v>
      </c>
      <c r="AA112" s="58"/>
      <c r="AB112" s="57">
        <v>2.1024563173439854</v>
      </c>
      <c r="AC112" s="57">
        <v>0.0</v>
      </c>
      <c r="AD112" s="57">
        <v>2.1024563173439854</v>
      </c>
      <c r="AE112" s="57">
        <v>6.114658237343987</v>
      </c>
      <c r="AF112" s="58"/>
      <c r="AG112" s="57">
        <v>0.3504093862239976</v>
      </c>
      <c r="AH112" s="57"/>
      <c r="AI112" s="57">
        <v>0.3504093862239976</v>
      </c>
      <c r="AJ112" s="57">
        <v>1.0191097062239978</v>
      </c>
      <c r="AK112" s="26">
        <f t="shared" si="1"/>
        <v>0.8</v>
      </c>
      <c r="AL112" s="22">
        <f t="shared" si="2"/>
        <v>0.03</v>
      </c>
      <c r="AM112" s="26">
        <f t="shared" si="3"/>
        <v>0.03</v>
      </c>
      <c r="AN112" s="22">
        <f t="shared" si="4"/>
        <v>0.12</v>
      </c>
      <c r="AO112" s="22">
        <f t="shared" si="5"/>
        <v>0.02</v>
      </c>
      <c r="AP112" s="22">
        <f t="shared" si="6"/>
        <v>1</v>
      </c>
    </row>
    <row r="113">
      <c r="A113" s="27" t="s">
        <v>466</v>
      </c>
      <c r="B113" s="27" t="s">
        <v>189</v>
      </c>
      <c r="C113" s="27" t="s">
        <v>40</v>
      </c>
      <c r="D113" s="27" t="s">
        <v>190</v>
      </c>
      <c r="E113" s="57">
        <v>0.0</v>
      </c>
      <c r="F113" s="57">
        <v>-82.27</v>
      </c>
      <c r="G113" s="58">
        <v>0.0</v>
      </c>
      <c r="H113" s="58"/>
      <c r="I113" s="57">
        <v>0.0</v>
      </c>
      <c r="J113" s="58">
        <v>0.0</v>
      </c>
      <c r="K113" s="57">
        <v>125.65584000000001</v>
      </c>
      <c r="L113" s="58"/>
      <c r="M113" s="57">
        <v>0.0</v>
      </c>
      <c r="N113" s="57">
        <v>0.0</v>
      </c>
      <c r="O113" s="57">
        <v>0.0</v>
      </c>
      <c r="P113" s="57">
        <v>100.52467200000001</v>
      </c>
      <c r="Q113" s="58"/>
      <c r="R113" s="57">
        <v>0.0</v>
      </c>
      <c r="S113" s="57"/>
      <c r="T113" s="57">
        <v>0.0</v>
      </c>
      <c r="U113" s="57">
        <v>3.7696752000000004</v>
      </c>
      <c r="V113" s="58"/>
      <c r="W113" s="57">
        <v>0.0</v>
      </c>
      <c r="X113" s="57"/>
      <c r="Y113" s="57">
        <v>0.0</v>
      </c>
      <c r="Z113" s="57">
        <v>3.7696752000000004</v>
      </c>
      <c r="AA113" s="58"/>
      <c r="AB113" s="57">
        <v>0.0</v>
      </c>
      <c r="AC113" s="57">
        <v>0.0</v>
      </c>
      <c r="AD113" s="57">
        <v>0.0</v>
      </c>
      <c r="AE113" s="57">
        <v>15.078700800000002</v>
      </c>
      <c r="AF113" s="58"/>
      <c r="AG113" s="57">
        <v>0.0</v>
      </c>
      <c r="AH113" s="57"/>
      <c r="AI113" s="57">
        <v>0.0</v>
      </c>
      <c r="AJ113" s="57">
        <v>2.5131168000000006</v>
      </c>
      <c r="AK113" s="26">
        <f t="shared" si="1"/>
        <v>0.8</v>
      </c>
      <c r="AL113" s="22">
        <f t="shared" si="2"/>
        <v>0.03</v>
      </c>
      <c r="AM113" s="26">
        <f t="shared" si="3"/>
        <v>0.03</v>
      </c>
      <c r="AN113" s="22">
        <f t="shared" si="4"/>
        <v>0.12</v>
      </c>
      <c r="AO113" s="22">
        <f t="shared" si="5"/>
        <v>0.02</v>
      </c>
      <c r="AP113" s="22">
        <f t="shared" si="6"/>
        <v>1</v>
      </c>
    </row>
    <row r="114">
      <c r="A114" s="27" t="s">
        <v>326</v>
      </c>
      <c r="B114" s="27" t="s">
        <v>327</v>
      </c>
      <c r="C114" s="27" t="s">
        <v>161</v>
      </c>
      <c r="D114" s="27" t="s">
        <v>328</v>
      </c>
      <c r="E114" s="57">
        <v>0.0</v>
      </c>
      <c r="F114" s="57">
        <v>-5.14</v>
      </c>
      <c r="G114" s="58">
        <v>0.0</v>
      </c>
      <c r="H114" s="58"/>
      <c r="I114" s="57">
        <v>0.0</v>
      </c>
      <c r="J114" s="58">
        <v>0.0</v>
      </c>
      <c r="K114" s="57">
        <v>8.570583</v>
      </c>
      <c r="L114" s="58"/>
      <c r="M114" s="57">
        <v>0.0</v>
      </c>
      <c r="N114" s="57">
        <v>0.0</v>
      </c>
      <c r="O114" s="57">
        <v>0.0</v>
      </c>
      <c r="P114" s="57">
        <v>6.8564663999999995</v>
      </c>
      <c r="Q114" s="58"/>
      <c r="R114" s="57">
        <v>0.0</v>
      </c>
      <c r="S114" s="57"/>
      <c r="T114" s="57">
        <v>0.0</v>
      </c>
      <c r="U114" s="57">
        <v>0.25711748999999995</v>
      </c>
      <c r="V114" s="58"/>
      <c r="W114" s="57">
        <v>0.0</v>
      </c>
      <c r="X114" s="57"/>
      <c r="Y114" s="57">
        <v>0.0</v>
      </c>
      <c r="Z114" s="57">
        <v>0.25711748999999995</v>
      </c>
      <c r="AA114" s="58"/>
      <c r="AB114" s="57">
        <v>0.0</v>
      </c>
      <c r="AC114" s="57">
        <v>0.0</v>
      </c>
      <c r="AD114" s="57">
        <v>0.0</v>
      </c>
      <c r="AE114" s="57">
        <v>1.0284699599999998</v>
      </c>
      <c r="AF114" s="58"/>
      <c r="AG114" s="57">
        <v>0.0</v>
      </c>
      <c r="AH114" s="57"/>
      <c r="AI114" s="57">
        <v>0.0</v>
      </c>
      <c r="AJ114" s="57">
        <v>0.17141165999999997</v>
      </c>
      <c r="AK114" s="26">
        <f t="shared" si="1"/>
        <v>0.8</v>
      </c>
      <c r="AL114" s="22">
        <f t="shared" si="2"/>
        <v>0.03</v>
      </c>
      <c r="AM114" s="26">
        <f t="shared" si="3"/>
        <v>0.03</v>
      </c>
      <c r="AN114" s="22">
        <f t="shared" si="4"/>
        <v>0.12</v>
      </c>
      <c r="AO114" s="22">
        <f t="shared" si="5"/>
        <v>0.02</v>
      </c>
      <c r="AP114" s="22">
        <f t="shared" si="6"/>
        <v>1</v>
      </c>
    </row>
    <row r="115">
      <c r="A115" s="27" t="s">
        <v>290</v>
      </c>
      <c r="B115" s="27" t="s">
        <v>291</v>
      </c>
      <c r="C115" s="27" t="s">
        <v>161</v>
      </c>
      <c r="D115" s="27" t="s">
        <v>292</v>
      </c>
      <c r="E115" s="57">
        <v>0.0</v>
      </c>
      <c r="F115" s="57">
        <v>-4.64</v>
      </c>
      <c r="G115" s="58">
        <v>0.0</v>
      </c>
      <c r="H115" s="58"/>
      <c r="I115" s="57">
        <v>0.0</v>
      </c>
      <c r="J115" s="58">
        <v>0.0</v>
      </c>
      <c r="K115" s="57">
        <v>26.961009999999998</v>
      </c>
      <c r="L115" s="58"/>
      <c r="M115" s="57">
        <v>0.0</v>
      </c>
      <c r="N115" s="57">
        <v>0.0</v>
      </c>
      <c r="O115" s="57">
        <v>0.0</v>
      </c>
      <c r="P115" s="57">
        <v>21.568807999999997</v>
      </c>
      <c r="Q115" s="58"/>
      <c r="R115" s="57">
        <v>0.0</v>
      </c>
      <c r="S115" s="57"/>
      <c r="T115" s="57">
        <v>0.0</v>
      </c>
      <c r="U115" s="57">
        <v>0.8088302999999999</v>
      </c>
      <c r="V115" s="58"/>
      <c r="W115" s="57">
        <v>0.0</v>
      </c>
      <c r="X115" s="57"/>
      <c r="Y115" s="57">
        <v>0.0</v>
      </c>
      <c r="Z115" s="57">
        <v>0.8088302999999999</v>
      </c>
      <c r="AA115" s="58"/>
      <c r="AB115" s="57">
        <v>0.0</v>
      </c>
      <c r="AC115" s="57">
        <v>0.0</v>
      </c>
      <c r="AD115" s="57">
        <v>0.0</v>
      </c>
      <c r="AE115" s="57">
        <v>3.2353211999999996</v>
      </c>
      <c r="AF115" s="58"/>
      <c r="AG115" s="57">
        <v>0.0</v>
      </c>
      <c r="AH115" s="57"/>
      <c r="AI115" s="57">
        <v>0.0</v>
      </c>
      <c r="AJ115" s="57">
        <v>0.5392201999999999</v>
      </c>
      <c r="AK115" s="26">
        <f t="shared" si="1"/>
        <v>0.8</v>
      </c>
      <c r="AL115" s="22">
        <f t="shared" si="2"/>
        <v>0.03</v>
      </c>
      <c r="AM115" s="26">
        <f t="shared" si="3"/>
        <v>0.03</v>
      </c>
      <c r="AN115" s="22">
        <f t="shared" si="4"/>
        <v>0.12</v>
      </c>
      <c r="AO115" s="22">
        <f t="shared" si="5"/>
        <v>0.02</v>
      </c>
      <c r="AP115" s="22">
        <f t="shared" si="6"/>
        <v>1</v>
      </c>
    </row>
    <row r="116">
      <c r="A116" s="59"/>
      <c r="B116" s="59"/>
      <c r="C116" s="60" t="s">
        <v>22</v>
      </c>
      <c r="D116" s="59"/>
      <c r="E116" s="61">
        <f t="shared" ref="E116:F116" si="7">subtotal(109,E3:E115)</f>
        <v>117752.42</v>
      </c>
      <c r="F116" s="61">
        <f t="shared" si="7"/>
        <v>24647.67865</v>
      </c>
      <c r="G116" s="62"/>
      <c r="H116" s="62">
        <f t="shared" ref="H116:H117" si="14">I116/E116</f>
        <v>0.2</v>
      </c>
      <c r="I116" s="61">
        <f>subtotal(109,I3:I115)</f>
        <v>23550.484</v>
      </c>
      <c r="J116" s="62">
        <f t="shared" ref="J116:J117" si="15">F116/E116</f>
        <v>0.2093178098</v>
      </c>
      <c r="K116" s="61">
        <f>subtotal(109,K3:K115)</f>
        <v>17651.01023</v>
      </c>
      <c r="L116" s="62"/>
      <c r="M116" s="61">
        <f t="shared" ref="M116:P116" si="8">subtotal(109,M3:M115)</f>
        <v>8464.527448</v>
      </c>
      <c r="N116" s="61">
        <f t="shared" si="8"/>
        <v>9100.13</v>
      </c>
      <c r="O116" s="61">
        <f t="shared" si="8"/>
        <v>-635.6025519</v>
      </c>
      <c r="P116" s="61">
        <f t="shared" si="8"/>
        <v>9627.934182</v>
      </c>
      <c r="Q116" s="62"/>
      <c r="R116" s="61">
        <f t="shared" ref="R116:U116" si="9">subtotal(109,R3:R115)</f>
        <v>317.4197793</v>
      </c>
      <c r="S116" s="61">
        <f t="shared" si="9"/>
        <v>0</v>
      </c>
      <c r="T116" s="61">
        <f t="shared" si="9"/>
        <v>317.4197793</v>
      </c>
      <c r="U116" s="61">
        <f t="shared" si="9"/>
        <v>1203.461407</v>
      </c>
      <c r="V116" s="62"/>
      <c r="W116" s="61">
        <f t="shared" ref="W116:Z116" si="10">subtotal(109,W3:W115)</f>
        <v>317.4197793</v>
      </c>
      <c r="X116" s="61">
        <f t="shared" si="10"/>
        <v>0</v>
      </c>
      <c r="Y116" s="61">
        <f t="shared" si="10"/>
        <v>317.4197793</v>
      </c>
      <c r="Z116" s="61">
        <f t="shared" si="10"/>
        <v>1203.461407</v>
      </c>
      <c r="AA116" s="62"/>
      <c r="AB116" s="61">
        <f t="shared" ref="AB116:AE116" si="11">subtotal(109,AB3:AB115)</f>
        <v>1269.679117</v>
      </c>
      <c r="AC116" s="61">
        <f t="shared" si="11"/>
        <v>0</v>
      </c>
      <c r="AD116" s="61">
        <f t="shared" si="11"/>
        <v>1269.679117</v>
      </c>
      <c r="AE116" s="61">
        <f t="shared" si="11"/>
        <v>4813.845627</v>
      </c>
      <c r="AF116" s="62"/>
      <c r="AG116" s="61">
        <f t="shared" ref="AG116:AJ116" si="12">subtotal(109,AG3:AG115)</f>
        <v>211.6131862</v>
      </c>
      <c r="AH116" s="61">
        <f t="shared" si="12"/>
        <v>0</v>
      </c>
      <c r="AI116" s="61">
        <f t="shared" si="12"/>
        <v>211.6131862</v>
      </c>
      <c r="AJ116" s="61">
        <f t="shared" si="12"/>
        <v>802.3076045</v>
      </c>
      <c r="AK116" s="59"/>
      <c r="AL116" s="59"/>
      <c r="AM116" s="59"/>
      <c r="AN116" s="59"/>
      <c r="AO116" s="59"/>
      <c r="AP116" s="59"/>
    </row>
    <row r="117">
      <c r="A117" s="59"/>
      <c r="B117" s="59"/>
      <c r="C117" s="60" t="s">
        <v>23</v>
      </c>
      <c r="D117" s="59"/>
      <c r="E117" s="61">
        <f t="shared" ref="E117:F117" si="13">sum(E3:E115)</f>
        <v>117752.42</v>
      </c>
      <c r="F117" s="61">
        <f t="shared" si="13"/>
        <v>24647.67865</v>
      </c>
      <c r="G117" s="62"/>
      <c r="H117" s="62">
        <f t="shared" si="14"/>
        <v>0.2</v>
      </c>
      <c r="I117" s="61">
        <f>sum(I3:I115)</f>
        <v>23550.484</v>
      </c>
      <c r="J117" s="62">
        <f t="shared" si="15"/>
        <v>0.2093178098</v>
      </c>
      <c r="K117" s="61">
        <f>sum(K3:K115)</f>
        <v>17651.01023</v>
      </c>
      <c r="L117" s="62"/>
      <c r="M117" s="61">
        <f t="shared" ref="M117:P117" si="16">sum(M3:M115)</f>
        <v>8464.527448</v>
      </c>
      <c r="N117" s="61">
        <f t="shared" si="16"/>
        <v>9100.13</v>
      </c>
      <c r="O117" s="61">
        <f t="shared" si="16"/>
        <v>-635.6025519</v>
      </c>
      <c r="P117" s="61">
        <f t="shared" si="16"/>
        <v>9627.934182</v>
      </c>
      <c r="Q117" s="62"/>
      <c r="R117" s="61">
        <f t="shared" ref="R117:U117" si="17">sum(R3:R115)</f>
        <v>317.4197793</v>
      </c>
      <c r="S117" s="61">
        <f t="shared" si="17"/>
        <v>0</v>
      </c>
      <c r="T117" s="61">
        <f t="shared" si="17"/>
        <v>317.4197793</v>
      </c>
      <c r="U117" s="61">
        <f t="shared" si="17"/>
        <v>1203.461407</v>
      </c>
      <c r="V117" s="62"/>
      <c r="W117" s="61">
        <f t="shared" ref="W117:Z117" si="18">sum(W3:W115)</f>
        <v>317.4197793</v>
      </c>
      <c r="X117" s="61">
        <f t="shared" si="18"/>
        <v>0</v>
      </c>
      <c r="Y117" s="61">
        <f t="shared" si="18"/>
        <v>317.4197793</v>
      </c>
      <c r="Z117" s="61">
        <f t="shared" si="18"/>
        <v>1203.461407</v>
      </c>
      <c r="AA117" s="62"/>
      <c r="AB117" s="61">
        <f t="shared" ref="AB117:AE117" si="19">sum(AB3:AB115)</f>
        <v>1269.679117</v>
      </c>
      <c r="AC117" s="61">
        <f t="shared" si="19"/>
        <v>0</v>
      </c>
      <c r="AD117" s="61">
        <f t="shared" si="19"/>
        <v>1269.679117</v>
      </c>
      <c r="AE117" s="61">
        <f t="shared" si="19"/>
        <v>4813.845627</v>
      </c>
      <c r="AF117" s="62"/>
      <c r="AG117" s="61">
        <f t="shared" ref="AG117:AJ117" si="20">sum(AG3:AG115)</f>
        <v>211.6131862</v>
      </c>
      <c r="AH117" s="61">
        <f t="shared" si="20"/>
        <v>0</v>
      </c>
      <c r="AI117" s="61">
        <f t="shared" si="20"/>
        <v>211.6131862</v>
      </c>
      <c r="AJ117" s="61">
        <f t="shared" si="20"/>
        <v>802.3076045</v>
      </c>
      <c r="AK117" s="59"/>
      <c r="AL117" s="59"/>
      <c r="AM117" s="59"/>
      <c r="AN117" s="59"/>
      <c r="AO117" s="59"/>
      <c r="AP117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17">
    <cfRule type="cellIs" dxfId="0" priority="1" stopIfTrue="1" operator="not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63">
        <v>1.0</v>
      </c>
      <c r="D1" s="33" t="s">
        <v>24</v>
      </c>
      <c r="E1" s="34">
        <v>0.2</v>
      </c>
      <c r="F1" s="35" t="s">
        <v>0</v>
      </c>
      <c r="L1" s="36">
        <v>0.8</v>
      </c>
      <c r="M1" s="37" t="s">
        <v>1</v>
      </c>
      <c r="Q1" s="38">
        <v>0.03</v>
      </c>
      <c r="R1" s="39" t="s">
        <v>2</v>
      </c>
      <c r="V1" s="40">
        <v>0.03</v>
      </c>
      <c r="W1" s="41" t="s">
        <v>3</v>
      </c>
      <c r="AA1" s="42">
        <v>0.12</v>
      </c>
      <c r="AB1" s="43" t="s">
        <v>4</v>
      </c>
      <c r="AF1" s="44">
        <v>0.02</v>
      </c>
      <c r="AG1" s="45" t="s">
        <v>5</v>
      </c>
      <c r="AK1" s="46"/>
      <c r="AL1" s="47"/>
      <c r="AM1" s="48"/>
      <c r="AN1" s="49"/>
      <c r="AO1" s="50"/>
      <c r="AP1" s="1"/>
    </row>
    <row r="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  <c r="F2" s="51" t="s">
        <v>11</v>
      </c>
      <c r="G2" s="51" t="s">
        <v>12</v>
      </c>
      <c r="H2" s="51" t="s">
        <v>25</v>
      </c>
      <c r="I2" s="51" t="s">
        <v>26</v>
      </c>
      <c r="J2" s="51" t="s">
        <v>27</v>
      </c>
      <c r="K2" s="51" t="s">
        <v>15</v>
      </c>
      <c r="L2" s="52" t="s">
        <v>16</v>
      </c>
      <c r="M2" s="52" t="s">
        <v>17</v>
      </c>
      <c r="N2" s="52" t="s">
        <v>18</v>
      </c>
      <c r="O2" s="52" t="s">
        <v>19</v>
      </c>
      <c r="P2" s="52" t="s">
        <v>20</v>
      </c>
      <c r="Q2" s="53" t="s">
        <v>16</v>
      </c>
      <c r="R2" s="53" t="s">
        <v>17</v>
      </c>
      <c r="S2" s="53" t="s">
        <v>18</v>
      </c>
      <c r="T2" s="53" t="s">
        <v>19</v>
      </c>
      <c r="U2" s="53" t="s">
        <v>20</v>
      </c>
      <c r="V2" s="54" t="s">
        <v>16</v>
      </c>
      <c r="W2" s="54" t="s">
        <v>17</v>
      </c>
      <c r="X2" s="54" t="s">
        <v>18</v>
      </c>
      <c r="Y2" s="54" t="s">
        <v>19</v>
      </c>
      <c r="Z2" s="54" t="s">
        <v>20</v>
      </c>
      <c r="AA2" s="55" t="s">
        <v>16</v>
      </c>
      <c r="AB2" s="55" t="s">
        <v>17</v>
      </c>
      <c r="AC2" s="55" t="s">
        <v>18</v>
      </c>
      <c r="AD2" s="55" t="s">
        <v>19</v>
      </c>
      <c r="AE2" s="55" t="s">
        <v>20</v>
      </c>
      <c r="AF2" s="56" t="s">
        <v>16</v>
      </c>
      <c r="AG2" s="56" t="s">
        <v>17</v>
      </c>
      <c r="AH2" s="56" t="s">
        <v>18</v>
      </c>
      <c r="AI2" s="56" t="s">
        <v>19</v>
      </c>
      <c r="AJ2" s="56" t="s">
        <v>20</v>
      </c>
      <c r="AK2" s="52" t="s">
        <v>1</v>
      </c>
      <c r="AL2" s="53" t="s">
        <v>2</v>
      </c>
      <c r="AM2" s="54" t="s">
        <v>3</v>
      </c>
      <c r="AN2" s="55" t="s">
        <v>28</v>
      </c>
      <c r="AO2" s="56" t="s">
        <v>29</v>
      </c>
      <c r="AP2" s="27" t="s">
        <v>30</v>
      </c>
    </row>
    <row r="3">
      <c r="A3" s="27" t="s">
        <v>467</v>
      </c>
      <c r="B3" s="27" t="s">
        <v>136</v>
      </c>
      <c r="C3" s="27" t="s">
        <v>44</v>
      </c>
      <c r="D3" s="27" t="s">
        <v>396</v>
      </c>
      <c r="E3" s="64">
        <v>1099.56</v>
      </c>
      <c r="F3" s="57">
        <v>201.89</v>
      </c>
      <c r="G3" s="58">
        <v>0.3580489014</v>
      </c>
      <c r="H3" s="58"/>
      <c r="I3" s="57">
        <v>219.912</v>
      </c>
      <c r="J3" s="58">
        <v>0.18360639710429602</v>
      </c>
      <c r="K3" s="57">
        <v>27.585647999998947</v>
      </c>
      <c r="L3" s="58"/>
      <c r="M3" s="57">
        <v>139.02739999999974</v>
      </c>
      <c r="N3" s="57">
        <v>191.80999999999995</v>
      </c>
      <c r="O3" s="57">
        <v>-52.7826000000002</v>
      </c>
      <c r="P3" s="57">
        <v>-145.11348160000082</v>
      </c>
      <c r="Q3" s="58"/>
      <c r="R3" s="57">
        <v>5.213527499999989</v>
      </c>
      <c r="S3" s="57"/>
      <c r="T3" s="57">
        <v>5.213527499999989</v>
      </c>
      <c r="U3" s="57">
        <v>25.904869439999963</v>
      </c>
      <c r="V3" s="58"/>
      <c r="W3" s="57">
        <v>5.213527499999989</v>
      </c>
      <c r="X3" s="57"/>
      <c r="Y3" s="57">
        <v>5.213527499999989</v>
      </c>
      <c r="Z3" s="57">
        <v>25.904869439999963</v>
      </c>
      <c r="AA3" s="58"/>
      <c r="AB3" s="57">
        <v>20.854109999999956</v>
      </c>
      <c r="AC3" s="57">
        <v>0.0</v>
      </c>
      <c r="AD3" s="57">
        <v>20.854109999999956</v>
      </c>
      <c r="AE3" s="57">
        <v>103.61947775999985</v>
      </c>
      <c r="AF3" s="58"/>
      <c r="AG3" s="57">
        <v>3.4756849999999933</v>
      </c>
      <c r="AH3" s="57"/>
      <c r="AI3" s="57">
        <v>3.4756849999999933</v>
      </c>
      <c r="AJ3" s="57">
        <v>17.269912959999978</v>
      </c>
      <c r="AK3" s="26">
        <f t="shared" ref="AK3:AK112" si="1">IF(ISNUMBER(L3),L3,L$1)</f>
        <v>0.8</v>
      </c>
      <c r="AL3" s="22">
        <f t="shared" ref="AL3:AL112" si="2">IF(ISNUMBER(Q3),Q3,Q$1)</f>
        <v>0.03</v>
      </c>
      <c r="AM3" s="26">
        <f t="shared" ref="AM3:AM112" si="3">IF(ISNUMBER(V3),V3,V$1)</f>
        <v>0.03</v>
      </c>
      <c r="AN3" s="22">
        <f t="shared" ref="AN3:AN112" si="4">IF(ISNUMBER(AA3),AA3,AA$1)</f>
        <v>0.12</v>
      </c>
      <c r="AO3" s="22">
        <f t="shared" ref="AO3:AO112" si="5">IF(ISNUMBER(AF3),AF3,AF$1)</f>
        <v>0.02</v>
      </c>
      <c r="AP3" s="22">
        <f t="shared" ref="AP3:AP112" si="6">AK3+AL3+AM3+AN3+AO3</f>
        <v>1</v>
      </c>
    </row>
    <row r="4">
      <c r="A4" s="27" t="s">
        <v>468</v>
      </c>
      <c r="B4" s="27" t="s">
        <v>375</v>
      </c>
      <c r="C4" s="27" t="s">
        <v>44</v>
      </c>
      <c r="D4" s="27" t="s">
        <v>408</v>
      </c>
      <c r="E4" s="57">
        <v>2384.59</v>
      </c>
      <c r="F4" s="57">
        <v>828.97</v>
      </c>
      <c r="G4" s="58">
        <v>0.36796682029195693</v>
      </c>
      <c r="H4" s="58"/>
      <c r="I4" s="57">
        <v>476.91800000000006</v>
      </c>
      <c r="J4" s="58">
        <v>0.3476362812894451</v>
      </c>
      <c r="K4" s="57">
        <v>-517.6422090000023</v>
      </c>
      <c r="L4" s="58"/>
      <c r="M4" s="57">
        <v>320.4255999999981</v>
      </c>
      <c r="N4" s="57">
        <v>48.47999999999965</v>
      </c>
      <c r="O4" s="57">
        <v>271.9455999999984</v>
      </c>
      <c r="P4" s="57">
        <v>-596.2897672000017</v>
      </c>
      <c r="Q4" s="58"/>
      <c r="R4" s="57">
        <v>12.015959999999927</v>
      </c>
      <c r="S4" s="57"/>
      <c r="T4" s="57">
        <v>12.015959999999927</v>
      </c>
      <c r="U4" s="57">
        <v>11.797133729999922</v>
      </c>
      <c r="V4" s="58"/>
      <c r="W4" s="57">
        <v>12.015959999999927</v>
      </c>
      <c r="X4" s="57"/>
      <c r="Y4" s="57">
        <v>12.015959999999927</v>
      </c>
      <c r="Z4" s="57">
        <v>11.797133729999922</v>
      </c>
      <c r="AA4" s="58"/>
      <c r="AB4" s="57">
        <v>48.06383999999971</v>
      </c>
      <c r="AC4" s="57">
        <v>0.0</v>
      </c>
      <c r="AD4" s="57">
        <v>48.06383999999971</v>
      </c>
      <c r="AE4" s="57">
        <v>47.18853491999969</v>
      </c>
      <c r="AF4" s="58"/>
      <c r="AG4" s="57">
        <v>8.01063999999995</v>
      </c>
      <c r="AH4" s="57"/>
      <c r="AI4" s="57">
        <v>8.01063999999995</v>
      </c>
      <c r="AJ4" s="57">
        <v>7.864755819999948</v>
      </c>
      <c r="AK4" s="26">
        <f t="shared" si="1"/>
        <v>0.8</v>
      </c>
      <c r="AL4" s="22">
        <f t="shared" si="2"/>
        <v>0.03</v>
      </c>
      <c r="AM4" s="26">
        <f t="shared" si="3"/>
        <v>0.03</v>
      </c>
      <c r="AN4" s="22">
        <f t="shared" si="4"/>
        <v>0.12</v>
      </c>
      <c r="AO4" s="22">
        <f t="shared" si="5"/>
        <v>0.02</v>
      </c>
      <c r="AP4" s="22">
        <f t="shared" si="6"/>
        <v>1</v>
      </c>
    </row>
    <row r="5">
      <c r="A5" s="27" t="s">
        <v>409</v>
      </c>
      <c r="B5" s="27" t="s">
        <v>225</v>
      </c>
      <c r="C5" s="27" t="s">
        <v>161</v>
      </c>
      <c r="D5" s="27" t="s">
        <v>226</v>
      </c>
      <c r="E5" s="57">
        <v>209.94</v>
      </c>
      <c r="F5" s="57">
        <v>79.89</v>
      </c>
      <c r="G5" s="58">
        <v>0.380554939348385</v>
      </c>
      <c r="H5" s="58"/>
      <c r="I5" s="57">
        <v>41.988</v>
      </c>
      <c r="J5" s="58">
        <v>0.380554939348385</v>
      </c>
      <c r="K5" s="57">
        <v>86.86118927799983</v>
      </c>
      <c r="L5" s="58"/>
      <c r="M5" s="57">
        <v>30.32456317343996</v>
      </c>
      <c r="N5" s="57">
        <v>0.0</v>
      </c>
      <c r="O5" s="57">
        <v>30.32456317343996</v>
      </c>
      <c r="P5" s="57">
        <v>69.08895142239987</v>
      </c>
      <c r="Q5" s="58"/>
      <c r="R5" s="57">
        <v>1.1371711190039984</v>
      </c>
      <c r="S5" s="57"/>
      <c r="T5" s="57">
        <v>1.1371711190039984</v>
      </c>
      <c r="U5" s="57">
        <v>2.6658356783399952</v>
      </c>
      <c r="V5" s="58"/>
      <c r="W5" s="57">
        <v>1.1371711190039984</v>
      </c>
      <c r="X5" s="57"/>
      <c r="Y5" s="57">
        <v>1.1371711190039984</v>
      </c>
      <c r="Z5" s="57">
        <v>2.6658356783399952</v>
      </c>
      <c r="AA5" s="58"/>
      <c r="AB5" s="57">
        <v>4.5486844760159935</v>
      </c>
      <c r="AC5" s="57">
        <v>0.0</v>
      </c>
      <c r="AD5" s="57">
        <v>4.5486844760159935</v>
      </c>
      <c r="AE5" s="57">
        <v>10.663342713359981</v>
      </c>
      <c r="AF5" s="58"/>
      <c r="AG5" s="57">
        <v>0.7581140793359991</v>
      </c>
      <c r="AH5" s="57"/>
      <c r="AI5" s="57">
        <v>0.7581140793359991</v>
      </c>
      <c r="AJ5" s="57">
        <v>1.7772237855599968</v>
      </c>
      <c r="AK5" s="26">
        <f t="shared" si="1"/>
        <v>0.8</v>
      </c>
      <c r="AL5" s="22">
        <f t="shared" si="2"/>
        <v>0.03</v>
      </c>
      <c r="AM5" s="26">
        <f t="shared" si="3"/>
        <v>0.03</v>
      </c>
      <c r="AN5" s="22">
        <f t="shared" si="4"/>
        <v>0.12</v>
      </c>
      <c r="AO5" s="22">
        <f t="shared" si="5"/>
        <v>0.02</v>
      </c>
      <c r="AP5" s="22">
        <f t="shared" si="6"/>
        <v>1</v>
      </c>
    </row>
    <row r="6">
      <c r="A6" s="27" t="s">
        <v>384</v>
      </c>
      <c r="B6" s="27" t="s">
        <v>39</v>
      </c>
      <c r="C6" s="27" t="s">
        <v>40</v>
      </c>
      <c r="D6" s="27" t="s">
        <v>41</v>
      </c>
      <c r="E6" s="57">
        <v>2384.28</v>
      </c>
      <c r="F6" s="57">
        <v>292.74</v>
      </c>
      <c r="G6" s="58">
        <v>0.2930026875945765</v>
      </c>
      <c r="H6" s="58"/>
      <c r="I6" s="57">
        <v>476.85600000000005</v>
      </c>
      <c r="J6" s="58">
        <v>0.1227793916729577</v>
      </c>
      <c r="K6" s="57">
        <v>719.2829736579768</v>
      </c>
      <c r="L6" s="58"/>
      <c r="M6" s="57">
        <v>177.39555838239744</v>
      </c>
      <c r="N6" s="57">
        <v>326.2299999999977</v>
      </c>
      <c r="O6" s="57">
        <v>-148.83444161760025</v>
      </c>
      <c r="P6" s="57">
        <v>171.46837892638513</v>
      </c>
      <c r="Q6" s="58"/>
      <c r="R6" s="57">
        <v>6.6523334393399045</v>
      </c>
      <c r="S6" s="57"/>
      <c r="T6" s="57">
        <v>6.6523334393399045</v>
      </c>
      <c r="U6" s="57">
        <v>94.11668920973868</v>
      </c>
      <c r="V6" s="58"/>
      <c r="W6" s="57">
        <v>6.6523334393399045</v>
      </c>
      <c r="X6" s="57"/>
      <c r="Y6" s="57">
        <v>6.6523334393399045</v>
      </c>
      <c r="Z6" s="57">
        <v>94.11668920973868</v>
      </c>
      <c r="AA6" s="58"/>
      <c r="AB6" s="57">
        <v>26.609333757359618</v>
      </c>
      <c r="AC6" s="57">
        <v>79.6299999999996</v>
      </c>
      <c r="AD6" s="57">
        <v>-53.020666242639976</v>
      </c>
      <c r="AE6" s="57">
        <v>296.8367568389551</v>
      </c>
      <c r="AF6" s="58"/>
      <c r="AG6" s="57">
        <v>4.434888959559936</v>
      </c>
      <c r="AH6" s="57"/>
      <c r="AI6" s="57">
        <v>4.434888959559936</v>
      </c>
      <c r="AJ6" s="57">
        <v>62.74445947315912</v>
      </c>
      <c r="AK6" s="26">
        <f t="shared" si="1"/>
        <v>0.8</v>
      </c>
      <c r="AL6" s="22">
        <f t="shared" si="2"/>
        <v>0.03</v>
      </c>
      <c r="AM6" s="26">
        <f t="shared" si="3"/>
        <v>0.03</v>
      </c>
      <c r="AN6" s="22">
        <f t="shared" si="4"/>
        <v>0.12</v>
      </c>
      <c r="AO6" s="22">
        <f t="shared" si="5"/>
        <v>0.02</v>
      </c>
      <c r="AP6" s="22">
        <f t="shared" si="6"/>
        <v>1</v>
      </c>
    </row>
    <row r="7">
      <c r="A7" s="27" t="s">
        <v>384</v>
      </c>
      <c r="B7" s="27" t="s">
        <v>81</v>
      </c>
      <c r="C7" s="27" t="s">
        <v>40</v>
      </c>
      <c r="D7" s="27" t="s">
        <v>82</v>
      </c>
      <c r="E7" s="57">
        <v>6986.07</v>
      </c>
      <c r="F7" s="57">
        <v>1361.33</v>
      </c>
      <c r="G7" s="58">
        <v>0.3517708305563763</v>
      </c>
      <c r="H7" s="58"/>
      <c r="I7" s="57">
        <v>1397.214</v>
      </c>
      <c r="J7" s="58">
        <v>0.19486286942801667</v>
      </c>
      <c r="K7" s="57">
        <v>-586.897936530015</v>
      </c>
      <c r="L7" s="58"/>
      <c r="M7" s="57">
        <v>848.225316979987</v>
      </c>
      <c r="N7" s="57">
        <v>745.2599999999998</v>
      </c>
      <c r="O7" s="57">
        <v>102.96531697998728</v>
      </c>
      <c r="P7" s="57">
        <v>-533.3003492240122</v>
      </c>
      <c r="Q7" s="58"/>
      <c r="R7" s="57">
        <v>31.808449386749512</v>
      </c>
      <c r="S7" s="57"/>
      <c r="T7" s="57">
        <v>31.808449386749512</v>
      </c>
      <c r="U7" s="57">
        <v>44.5968619040995</v>
      </c>
      <c r="V7" s="58"/>
      <c r="W7" s="57">
        <v>31.808449386749512</v>
      </c>
      <c r="X7" s="57"/>
      <c r="Y7" s="57">
        <v>31.808449386749512</v>
      </c>
      <c r="Z7" s="57">
        <v>44.5968619040995</v>
      </c>
      <c r="AA7" s="58"/>
      <c r="AB7" s="57">
        <v>127.23379754699805</v>
      </c>
      <c r="AC7" s="57">
        <v>350.9099999999995</v>
      </c>
      <c r="AD7" s="57">
        <v>-223.67620245300145</v>
      </c>
      <c r="AE7" s="57">
        <v>-172.52255238360152</v>
      </c>
      <c r="AF7" s="58"/>
      <c r="AG7" s="57">
        <v>21.205632924499675</v>
      </c>
      <c r="AH7" s="57"/>
      <c r="AI7" s="57">
        <v>21.205632924499675</v>
      </c>
      <c r="AJ7" s="57">
        <v>29.731241269399668</v>
      </c>
      <c r="AK7" s="26">
        <f t="shared" si="1"/>
        <v>0.8</v>
      </c>
      <c r="AL7" s="22">
        <f t="shared" si="2"/>
        <v>0.03</v>
      </c>
      <c r="AM7" s="26">
        <f t="shared" si="3"/>
        <v>0.03</v>
      </c>
      <c r="AN7" s="22">
        <f t="shared" si="4"/>
        <v>0.12</v>
      </c>
      <c r="AO7" s="22">
        <f t="shared" si="5"/>
        <v>0.02</v>
      </c>
      <c r="AP7" s="22">
        <f t="shared" si="6"/>
        <v>1</v>
      </c>
    </row>
    <row r="8">
      <c r="A8" s="27" t="s">
        <v>393</v>
      </c>
      <c r="B8" s="27" t="s">
        <v>75</v>
      </c>
      <c r="C8" s="27" t="s">
        <v>44</v>
      </c>
      <c r="D8" s="27" t="s">
        <v>394</v>
      </c>
      <c r="E8" s="57">
        <v>1045.07</v>
      </c>
      <c r="F8" s="57">
        <v>473.73</v>
      </c>
      <c r="G8" s="58">
        <v>0.4845374950960223</v>
      </c>
      <c r="H8" s="58"/>
      <c r="I8" s="57">
        <v>209.014</v>
      </c>
      <c r="J8" s="58">
        <v>0.453295568717885</v>
      </c>
      <c r="K8" s="57">
        <v>1070.8051360000002</v>
      </c>
      <c r="L8" s="58"/>
      <c r="M8" s="57">
        <v>237.88928</v>
      </c>
      <c r="N8" s="57">
        <v>32.64999999999994</v>
      </c>
      <c r="O8" s="57">
        <v>205.23928000000006</v>
      </c>
      <c r="P8" s="57">
        <v>848.6361088000001</v>
      </c>
      <c r="Q8" s="58"/>
      <c r="R8" s="57">
        <v>8.920848</v>
      </c>
      <c r="S8" s="57"/>
      <c r="T8" s="57">
        <v>8.920848</v>
      </c>
      <c r="U8" s="57">
        <v>33.32535408</v>
      </c>
      <c r="V8" s="58"/>
      <c r="W8" s="57">
        <v>8.920848</v>
      </c>
      <c r="X8" s="57"/>
      <c r="Y8" s="57">
        <v>8.920848</v>
      </c>
      <c r="Z8" s="57">
        <v>33.32535408</v>
      </c>
      <c r="AA8" s="58"/>
      <c r="AB8" s="57">
        <v>35.683392</v>
      </c>
      <c r="AC8" s="57">
        <v>0.0</v>
      </c>
      <c r="AD8" s="57">
        <v>35.683392</v>
      </c>
      <c r="AE8" s="57">
        <v>133.30141632</v>
      </c>
      <c r="AF8" s="58"/>
      <c r="AG8" s="57">
        <v>5.947232</v>
      </c>
      <c r="AH8" s="57"/>
      <c r="AI8" s="57">
        <v>5.947232</v>
      </c>
      <c r="AJ8" s="57">
        <v>22.21690272</v>
      </c>
      <c r="AK8" s="26">
        <f t="shared" si="1"/>
        <v>0.8</v>
      </c>
      <c r="AL8" s="22">
        <f t="shared" si="2"/>
        <v>0.03</v>
      </c>
      <c r="AM8" s="26">
        <f t="shared" si="3"/>
        <v>0.03</v>
      </c>
      <c r="AN8" s="22">
        <f t="shared" si="4"/>
        <v>0.12</v>
      </c>
      <c r="AO8" s="22">
        <f t="shared" si="5"/>
        <v>0.02</v>
      </c>
      <c r="AP8" s="22">
        <f t="shared" si="6"/>
        <v>1</v>
      </c>
    </row>
    <row r="9">
      <c r="A9" s="27" t="s">
        <v>384</v>
      </c>
      <c r="B9" s="27" t="s">
        <v>139</v>
      </c>
      <c r="C9" s="27" t="s">
        <v>40</v>
      </c>
      <c r="D9" s="27" t="s">
        <v>140</v>
      </c>
      <c r="E9" s="57">
        <v>977.27</v>
      </c>
      <c r="F9" s="57">
        <v>268.31</v>
      </c>
      <c r="G9" s="58">
        <v>0.41626345207670257</v>
      </c>
      <c r="H9" s="58"/>
      <c r="I9" s="57">
        <v>195.454</v>
      </c>
      <c r="J9" s="58">
        <v>0.27455235892946595</v>
      </c>
      <c r="K9" s="57">
        <v>90.13585609099978</v>
      </c>
      <c r="L9" s="58"/>
      <c r="M9" s="57">
        <v>169.0782270487993</v>
      </c>
      <c r="N9" s="57">
        <v>81.15999999999994</v>
      </c>
      <c r="O9" s="57">
        <v>87.91822704879937</v>
      </c>
      <c r="P9" s="57">
        <v>33.64668487280008</v>
      </c>
      <c r="Q9" s="58"/>
      <c r="R9" s="57">
        <v>6.340433514329972</v>
      </c>
      <c r="S9" s="57"/>
      <c r="T9" s="57">
        <v>6.340433514329972</v>
      </c>
      <c r="U9" s="57">
        <v>17.07287568272995</v>
      </c>
      <c r="V9" s="58"/>
      <c r="W9" s="57">
        <v>6.340433514329972</v>
      </c>
      <c r="X9" s="57"/>
      <c r="Y9" s="57">
        <v>6.340433514329972</v>
      </c>
      <c r="Z9" s="57">
        <v>17.07287568272995</v>
      </c>
      <c r="AA9" s="58"/>
      <c r="AB9" s="57">
        <v>25.36173405731989</v>
      </c>
      <c r="AC9" s="57">
        <v>57.32999999999997</v>
      </c>
      <c r="AD9" s="57">
        <v>-31.96826594268008</v>
      </c>
      <c r="AE9" s="57">
        <v>10.961502730919829</v>
      </c>
      <c r="AF9" s="58"/>
      <c r="AG9" s="57">
        <v>4.2269556762199825</v>
      </c>
      <c r="AH9" s="57"/>
      <c r="AI9" s="57">
        <v>4.2269556762199825</v>
      </c>
      <c r="AJ9" s="57">
        <v>11.381917121819967</v>
      </c>
      <c r="AK9" s="26">
        <f t="shared" si="1"/>
        <v>0.8</v>
      </c>
      <c r="AL9" s="22">
        <f t="shared" si="2"/>
        <v>0.03</v>
      </c>
      <c r="AM9" s="26">
        <f t="shared" si="3"/>
        <v>0.03</v>
      </c>
      <c r="AN9" s="22">
        <f t="shared" si="4"/>
        <v>0.12</v>
      </c>
      <c r="AO9" s="22">
        <f t="shared" si="5"/>
        <v>0.02</v>
      </c>
      <c r="AP9" s="22">
        <f t="shared" si="6"/>
        <v>1</v>
      </c>
    </row>
    <row r="10">
      <c r="A10" s="27" t="s">
        <v>428</v>
      </c>
      <c r="B10" s="27" t="s">
        <v>78</v>
      </c>
      <c r="C10" s="27" t="s">
        <v>33</v>
      </c>
      <c r="D10" s="27" t="s">
        <v>79</v>
      </c>
      <c r="E10" s="57">
        <v>1539.72</v>
      </c>
      <c r="F10" s="57">
        <v>542.32</v>
      </c>
      <c r="G10" s="58">
        <v>0.3827025115988612</v>
      </c>
      <c r="H10" s="58"/>
      <c r="I10" s="57">
        <v>307.944</v>
      </c>
      <c r="J10" s="58">
        <v>0.352222943885251</v>
      </c>
      <c r="K10" s="57">
        <v>892.7679477219972</v>
      </c>
      <c r="L10" s="58"/>
      <c r="M10" s="57">
        <v>225.04856892719886</v>
      </c>
      <c r="N10" s="57">
        <v>46.9299999999999</v>
      </c>
      <c r="O10" s="57">
        <v>178.11856892719896</v>
      </c>
      <c r="P10" s="57">
        <v>675.8983581775979</v>
      </c>
      <c r="Q10" s="58"/>
      <c r="R10" s="57">
        <v>8.439321334769957</v>
      </c>
      <c r="S10" s="57"/>
      <c r="T10" s="57">
        <v>8.439321334769957</v>
      </c>
      <c r="U10" s="57">
        <v>32.5304384316599</v>
      </c>
      <c r="V10" s="58"/>
      <c r="W10" s="57">
        <v>8.439321334769957</v>
      </c>
      <c r="X10" s="57"/>
      <c r="Y10" s="57">
        <v>8.439321334769957</v>
      </c>
      <c r="Z10" s="57">
        <v>32.5304384316599</v>
      </c>
      <c r="AA10" s="58"/>
      <c r="AB10" s="57">
        <v>33.75728533907983</v>
      </c>
      <c r="AC10" s="57">
        <v>0.0</v>
      </c>
      <c r="AD10" s="57">
        <v>33.75728533907983</v>
      </c>
      <c r="AE10" s="57">
        <v>130.1217537266396</v>
      </c>
      <c r="AF10" s="58"/>
      <c r="AG10" s="57">
        <v>5.626214223179971</v>
      </c>
      <c r="AH10" s="57"/>
      <c r="AI10" s="57">
        <v>5.626214223179971</v>
      </c>
      <c r="AJ10" s="57">
        <v>21.686958954439937</v>
      </c>
      <c r="AK10" s="26">
        <f t="shared" si="1"/>
        <v>0.8</v>
      </c>
      <c r="AL10" s="22">
        <f t="shared" si="2"/>
        <v>0.03</v>
      </c>
      <c r="AM10" s="26">
        <f t="shared" si="3"/>
        <v>0.03</v>
      </c>
      <c r="AN10" s="22">
        <f t="shared" si="4"/>
        <v>0.12</v>
      </c>
      <c r="AO10" s="22">
        <f t="shared" si="5"/>
        <v>0.02</v>
      </c>
      <c r="AP10" s="22">
        <f t="shared" si="6"/>
        <v>1</v>
      </c>
    </row>
    <row r="11">
      <c r="A11" s="27" t="s">
        <v>469</v>
      </c>
      <c r="B11" s="27" t="s">
        <v>145</v>
      </c>
      <c r="C11" s="27" t="s">
        <v>100</v>
      </c>
      <c r="D11" s="27" t="s">
        <v>146</v>
      </c>
      <c r="E11" s="57">
        <v>1009.83</v>
      </c>
      <c r="F11" s="57">
        <v>156.53</v>
      </c>
      <c r="G11" s="58">
        <v>0.3391160965251564</v>
      </c>
      <c r="H11" s="58"/>
      <c r="I11" s="57">
        <v>201.966</v>
      </c>
      <c r="J11" s="58">
        <v>0.1550058997593668</v>
      </c>
      <c r="K11" s="57">
        <v>455.16207099900123</v>
      </c>
      <c r="L11" s="58"/>
      <c r="M11" s="57">
        <v>112.38688620319894</v>
      </c>
      <c r="N11" s="57">
        <v>153.41999999999766</v>
      </c>
      <c r="O11" s="57">
        <v>-41.033113796798716</v>
      </c>
      <c r="P11" s="57">
        <v>317.67565679920125</v>
      </c>
      <c r="Q11" s="58"/>
      <c r="R11" s="57">
        <v>4.21450823261996</v>
      </c>
      <c r="S11" s="57"/>
      <c r="T11" s="57">
        <v>4.21450823261996</v>
      </c>
      <c r="U11" s="57">
        <v>25.497962129969952</v>
      </c>
      <c r="V11" s="58"/>
      <c r="W11" s="57">
        <v>4.21450823261996</v>
      </c>
      <c r="X11" s="57"/>
      <c r="Y11" s="57">
        <v>4.21450823261996</v>
      </c>
      <c r="Z11" s="57">
        <v>25.497962129969952</v>
      </c>
      <c r="AA11" s="58"/>
      <c r="AB11" s="57">
        <v>16.85803293047984</v>
      </c>
      <c r="AC11" s="57">
        <v>32.499999999999666</v>
      </c>
      <c r="AD11" s="57">
        <v>-15.641967069519826</v>
      </c>
      <c r="AE11" s="57">
        <v>69.49184851988015</v>
      </c>
      <c r="AF11" s="58"/>
      <c r="AG11" s="57">
        <v>2.8096721550799733</v>
      </c>
      <c r="AH11" s="57"/>
      <c r="AI11" s="57">
        <v>2.8096721550799733</v>
      </c>
      <c r="AJ11" s="57">
        <v>16.99864141997997</v>
      </c>
      <c r="AK11" s="26">
        <f t="shared" si="1"/>
        <v>0.8</v>
      </c>
      <c r="AL11" s="22">
        <f t="shared" si="2"/>
        <v>0.03</v>
      </c>
      <c r="AM11" s="26">
        <f t="shared" si="3"/>
        <v>0.03</v>
      </c>
      <c r="AN11" s="22">
        <f t="shared" si="4"/>
        <v>0.12</v>
      </c>
      <c r="AO11" s="22">
        <f t="shared" si="5"/>
        <v>0.02</v>
      </c>
      <c r="AP11" s="22">
        <f t="shared" si="6"/>
        <v>1</v>
      </c>
    </row>
    <row r="12">
      <c r="A12" s="27" t="s">
        <v>444</v>
      </c>
      <c r="B12" s="27" t="s">
        <v>109</v>
      </c>
      <c r="C12" s="27" t="s">
        <v>100</v>
      </c>
      <c r="D12" s="27" t="s">
        <v>110</v>
      </c>
      <c r="E12" s="57">
        <v>978.42</v>
      </c>
      <c r="F12" s="57">
        <v>301.66</v>
      </c>
      <c r="G12" s="58">
        <v>0.3744679341591537</v>
      </c>
      <c r="H12" s="58"/>
      <c r="I12" s="57">
        <v>195.684</v>
      </c>
      <c r="J12" s="58">
        <v>0.308310251364444</v>
      </c>
      <c r="K12" s="57">
        <v>302.23361240299977</v>
      </c>
      <c r="L12" s="58"/>
      <c r="M12" s="57">
        <v>136.5623329119993</v>
      </c>
      <c r="N12" s="57">
        <v>37.22999999999995</v>
      </c>
      <c r="O12" s="57">
        <v>99.33233291199936</v>
      </c>
      <c r="P12" s="57">
        <v>232.55888992239977</v>
      </c>
      <c r="Q12" s="58"/>
      <c r="R12" s="57">
        <v>5.1210874841999745</v>
      </c>
      <c r="S12" s="57"/>
      <c r="T12" s="57">
        <v>5.1210874841999745</v>
      </c>
      <c r="U12" s="57">
        <v>14.57620837208999</v>
      </c>
      <c r="V12" s="58"/>
      <c r="W12" s="57">
        <v>5.1210874841999745</v>
      </c>
      <c r="X12" s="57"/>
      <c r="Y12" s="57">
        <v>5.1210874841999745</v>
      </c>
      <c r="Z12" s="57">
        <v>14.57620837208999</v>
      </c>
      <c r="AA12" s="58"/>
      <c r="AB12" s="57">
        <v>20.484349936799898</v>
      </c>
      <c r="AC12" s="57">
        <v>27.499999999999915</v>
      </c>
      <c r="AD12" s="57">
        <v>-7.015650063200017</v>
      </c>
      <c r="AE12" s="57">
        <v>30.804833488360043</v>
      </c>
      <c r="AF12" s="58"/>
      <c r="AG12" s="57">
        <v>3.414058322799983</v>
      </c>
      <c r="AH12" s="57"/>
      <c r="AI12" s="57">
        <v>3.414058322799983</v>
      </c>
      <c r="AJ12" s="57">
        <v>9.717472248059991</v>
      </c>
      <c r="AK12" s="26">
        <f t="shared" si="1"/>
        <v>0.8</v>
      </c>
      <c r="AL12" s="22">
        <f t="shared" si="2"/>
        <v>0.03</v>
      </c>
      <c r="AM12" s="26">
        <f t="shared" si="3"/>
        <v>0.03</v>
      </c>
      <c r="AN12" s="22">
        <f t="shared" si="4"/>
        <v>0.12</v>
      </c>
      <c r="AO12" s="22">
        <f t="shared" si="5"/>
        <v>0.02</v>
      </c>
      <c r="AP12" s="22">
        <f t="shared" si="6"/>
        <v>1</v>
      </c>
    </row>
    <row r="13">
      <c r="A13" s="27" t="s">
        <v>403</v>
      </c>
      <c r="B13" s="27" t="s">
        <v>57</v>
      </c>
      <c r="C13" s="27" t="s">
        <v>44</v>
      </c>
      <c r="D13" s="27" t="s">
        <v>404</v>
      </c>
      <c r="E13" s="57">
        <v>994.1</v>
      </c>
      <c r="F13" s="57">
        <v>145.22</v>
      </c>
      <c r="G13" s="58">
        <v>0.390664319484961</v>
      </c>
      <c r="H13" s="58"/>
      <c r="I13" s="57">
        <v>198.82000000000002</v>
      </c>
      <c r="J13" s="58">
        <v>0.146081279549341</v>
      </c>
      <c r="K13" s="57">
        <v>-67.6296980000003</v>
      </c>
      <c r="L13" s="58"/>
      <c r="M13" s="57">
        <v>151.6315199999998</v>
      </c>
      <c r="N13" s="57">
        <v>243.13999999999984</v>
      </c>
      <c r="O13" s="57">
        <v>-91.50848000000005</v>
      </c>
      <c r="P13" s="57">
        <v>-282.4877584000002</v>
      </c>
      <c r="Q13" s="58"/>
      <c r="R13" s="57">
        <v>5.686181999999992</v>
      </c>
      <c r="S13" s="57"/>
      <c r="T13" s="57">
        <v>5.686181999999992</v>
      </c>
      <c r="U13" s="57">
        <v>32.228709059999986</v>
      </c>
      <c r="V13" s="58"/>
      <c r="W13" s="57">
        <v>5.686181999999992</v>
      </c>
      <c r="X13" s="57"/>
      <c r="Y13" s="57">
        <v>5.686181999999992</v>
      </c>
      <c r="Z13" s="57">
        <v>32.228709059999986</v>
      </c>
      <c r="AA13" s="58"/>
      <c r="AB13" s="57">
        <v>22.744727999999967</v>
      </c>
      <c r="AC13" s="57">
        <v>0.0</v>
      </c>
      <c r="AD13" s="57">
        <v>22.744727999999967</v>
      </c>
      <c r="AE13" s="57">
        <v>128.91483623999994</v>
      </c>
      <c r="AF13" s="58"/>
      <c r="AG13" s="57">
        <v>3.7907879999999947</v>
      </c>
      <c r="AH13" s="57"/>
      <c r="AI13" s="57">
        <v>3.7907879999999947</v>
      </c>
      <c r="AJ13" s="57">
        <v>21.485806039999993</v>
      </c>
      <c r="AK13" s="26">
        <f t="shared" si="1"/>
        <v>0.8</v>
      </c>
      <c r="AL13" s="22">
        <f t="shared" si="2"/>
        <v>0.03</v>
      </c>
      <c r="AM13" s="26">
        <f t="shared" si="3"/>
        <v>0.03</v>
      </c>
      <c r="AN13" s="22">
        <f t="shared" si="4"/>
        <v>0.12</v>
      </c>
      <c r="AO13" s="22">
        <f t="shared" si="5"/>
        <v>0.02</v>
      </c>
      <c r="AP13" s="22">
        <f t="shared" si="6"/>
        <v>1</v>
      </c>
    </row>
    <row r="14">
      <c r="A14" s="27" t="s">
        <v>470</v>
      </c>
      <c r="B14" s="27" t="s">
        <v>354</v>
      </c>
      <c r="C14" s="27" t="s">
        <v>180</v>
      </c>
      <c r="D14" s="27" t="s">
        <v>355</v>
      </c>
      <c r="E14" s="57">
        <v>590.14</v>
      </c>
      <c r="F14" s="57">
        <v>162.78</v>
      </c>
      <c r="G14" s="58">
        <v>0.2998426825329576</v>
      </c>
      <c r="H14" s="58"/>
      <c r="I14" s="57">
        <v>118.028</v>
      </c>
      <c r="J14" s="58">
        <v>0.275831430965533</v>
      </c>
      <c r="K14" s="57">
        <v>-129.4797343400004</v>
      </c>
      <c r="L14" s="58"/>
      <c r="M14" s="57">
        <v>47.13692853599967</v>
      </c>
      <c r="N14" s="57">
        <v>14.169999999999954</v>
      </c>
      <c r="O14" s="57">
        <v>32.96692853599972</v>
      </c>
      <c r="P14" s="57">
        <v>-140.5417874720003</v>
      </c>
      <c r="Q14" s="58"/>
      <c r="R14" s="57">
        <v>1.7676348200999876</v>
      </c>
      <c r="S14" s="57"/>
      <c r="T14" s="57">
        <v>1.7676348200999876</v>
      </c>
      <c r="U14" s="57">
        <v>1.6593079697999866</v>
      </c>
      <c r="V14" s="58"/>
      <c r="W14" s="57">
        <v>1.7676348200999876</v>
      </c>
      <c r="X14" s="57"/>
      <c r="Y14" s="57">
        <v>1.7676348200999876</v>
      </c>
      <c r="Z14" s="57">
        <v>1.6593079697999866</v>
      </c>
      <c r="AA14" s="58"/>
      <c r="AB14" s="57">
        <v>7.0705392803999505</v>
      </c>
      <c r="AC14" s="57">
        <v>0.0</v>
      </c>
      <c r="AD14" s="57">
        <v>7.0705392803999505</v>
      </c>
      <c r="AE14" s="57">
        <v>6.6372318791999465</v>
      </c>
      <c r="AF14" s="58"/>
      <c r="AG14" s="57">
        <v>1.1784232133999917</v>
      </c>
      <c r="AH14" s="57"/>
      <c r="AI14" s="57">
        <v>1.1784232133999917</v>
      </c>
      <c r="AJ14" s="57">
        <v>1.1062053131999912</v>
      </c>
      <c r="AK14" s="26">
        <f t="shared" si="1"/>
        <v>0.8</v>
      </c>
      <c r="AL14" s="22">
        <f t="shared" si="2"/>
        <v>0.03</v>
      </c>
      <c r="AM14" s="26">
        <f t="shared" si="3"/>
        <v>0.03</v>
      </c>
      <c r="AN14" s="22">
        <f t="shared" si="4"/>
        <v>0.12</v>
      </c>
      <c r="AO14" s="22">
        <f t="shared" si="5"/>
        <v>0.02</v>
      </c>
      <c r="AP14" s="22">
        <f t="shared" si="6"/>
        <v>1</v>
      </c>
    </row>
    <row r="15">
      <c r="A15" s="27" t="s">
        <v>384</v>
      </c>
      <c r="B15" s="27" t="s">
        <v>378</v>
      </c>
      <c r="C15" s="27" t="s">
        <v>40</v>
      </c>
      <c r="D15" s="27" t="s">
        <v>379</v>
      </c>
      <c r="E15" s="57">
        <v>509.88</v>
      </c>
      <c r="F15" s="57">
        <v>-24.9</v>
      </c>
      <c r="G15" s="58">
        <v>0.2616320127951668</v>
      </c>
      <c r="H15" s="58"/>
      <c r="I15" s="57">
        <v>101.976</v>
      </c>
      <c r="J15" s="58">
        <v>-0.04883319470463632</v>
      </c>
      <c r="K15" s="57">
        <v>-1019.26015372</v>
      </c>
      <c r="L15" s="58"/>
      <c r="M15" s="57">
        <v>25.13994454719971</v>
      </c>
      <c r="N15" s="57">
        <v>139.18999999999963</v>
      </c>
      <c r="O15" s="57">
        <v>-114.05005545279991</v>
      </c>
      <c r="P15" s="57">
        <v>-1062.8901229759997</v>
      </c>
      <c r="Q15" s="58"/>
      <c r="R15" s="57">
        <v>0.942747920519989</v>
      </c>
      <c r="S15" s="57"/>
      <c r="T15" s="57">
        <v>0.942747920519989</v>
      </c>
      <c r="U15" s="57">
        <v>9.410995388399996</v>
      </c>
      <c r="V15" s="58"/>
      <c r="W15" s="57">
        <v>0.942747920519989</v>
      </c>
      <c r="X15" s="57"/>
      <c r="Y15" s="57">
        <v>0.942747920519989</v>
      </c>
      <c r="Z15" s="57">
        <v>9.410995388399996</v>
      </c>
      <c r="AA15" s="58"/>
      <c r="AB15" s="57">
        <v>3.770991682079956</v>
      </c>
      <c r="AC15" s="57">
        <v>19.10999999999999</v>
      </c>
      <c r="AD15" s="57">
        <v>-15.339008317920033</v>
      </c>
      <c r="AE15" s="57">
        <v>18.533981553599993</v>
      </c>
      <c r="AF15" s="58"/>
      <c r="AG15" s="57">
        <v>0.6284986136799927</v>
      </c>
      <c r="AH15" s="57"/>
      <c r="AI15" s="57">
        <v>0.6284986136799927</v>
      </c>
      <c r="AJ15" s="57">
        <v>6.273996925599997</v>
      </c>
      <c r="AK15" s="26">
        <f t="shared" si="1"/>
        <v>0.8</v>
      </c>
      <c r="AL15" s="22">
        <f t="shared" si="2"/>
        <v>0.03</v>
      </c>
      <c r="AM15" s="26">
        <f t="shared" si="3"/>
        <v>0.03</v>
      </c>
      <c r="AN15" s="22">
        <f t="shared" si="4"/>
        <v>0.12</v>
      </c>
      <c r="AO15" s="22">
        <f t="shared" si="5"/>
        <v>0.02</v>
      </c>
      <c r="AP15" s="22">
        <f t="shared" si="6"/>
        <v>1</v>
      </c>
    </row>
    <row r="16">
      <c r="A16" s="27" t="s">
        <v>415</v>
      </c>
      <c r="B16" s="27" t="s">
        <v>154</v>
      </c>
      <c r="C16" s="27" t="s">
        <v>44</v>
      </c>
      <c r="D16" s="27" t="s">
        <v>416</v>
      </c>
      <c r="E16" s="57">
        <v>1133.46</v>
      </c>
      <c r="F16" s="57">
        <v>319.97</v>
      </c>
      <c r="G16" s="58">
        <v>0.37686821766978956</v>
      </c>
      <c r="H16" s="58"/>
      <c r="I16" s="57">
        <v>226.692</v>
      </c>
      <c r="J16" s="58">
        <v>0.282290552820567</v>
      </c>
      <c r="K16" s="57">
        <v>335.23649499999993</v>
      </c>
      <c r="L16" s="58"/>
      <c r="M16" s="57">
        <v>160.37843999999973</v>
      </c>
      <c r="N16" s="57">
        <v>107.19999999999985</v>
      </c>
      <c r="O16" s="57">
        <v>53.17843999999988</v>
      </c>
      <c r="P16" s="57">
        <v>228.03519599999996</v>
      </c>
      <c r="Q16" s="58"/>
      <c r="R16" s="57">
        <v>6.014191499999989</v>
      </c>
      <c r="S16" s="57"/>
      <c r="T16" s="57">
        <v>6.014191499999989</v>
      </c>
      <c r="U16" s="57">
        <v>16.08019484999999</v>
      </c>
      <c r="V16" s="58"/>
      <c r="W16" s="57">
        <v>6.014191499999989</v>
      </c>
      <c r="X16" s="57"/>
      <c r="Y16" s="57">
        <v>6.014191499999989</v>
      </c>
      <c r="Z16" s="57">
        <v>16.08019484999999</v>
      </c>
      <c r="AA16" s="58"/>
      <c r="AB16" s="57">
        <v>24.056765999999957</v>
      </c>
      <c r="AC16" s="57">
        <v>0.0</v>
      </c>
      <c r="AD16" s="57">
        <v>24.056765999999957</v>
      </c>
      <c r="AE16" s="57">
        <v>64.32077939999996</v>
      </c>
      <c r="AF16" s="58"/>
      <c r="AG16" s="57">
        <v>4.009460999999994</v>
      </c>
      <c r="AH16" s="57"/>
      <c r="AI16" s="57">
        <v>4.009460999999994</v>
      </c>
      <c r="AJ16" s="57">
        <v>10.720129899999996</v>
      </c>
      <c r="AK16" s="26">
        <f t="shared" si="1"/>
        <v>0.8</v>
      </c>
      <c r="AL16" s="22">
        <f t="shared" si="2"/>
        <v>0.03</v>
      </c>
      <c r="AM16" s="26">
        <f t="shared" si="3"/>
        <v>0.03</v>
      </c>
      <c r="AN16" s="22">
        <f t="shared" si="4"/>
        <v>0.12</v>
      </c>
      <c r="AO16" s="22">
        <f t="shared" si="5"/>
        <v>0.02</v>
      </c>
      <c r="AP16" s="22">
        <f t="shared" si="6"/>
        <v>1</v>
      </c>
    </row>
    <row r="17">
      <c r="A17" s="27" t="s">
        <v>471</v>
      </c>
      <c r="B17" s="27" t="s">
        <v>157</v>
      </c>
      <c r="C17" s="27" t="s">
        <v>54</v>
      </c>
      <c r="D17" s="27" t="s">
        <v>158</v>
      </c>
      <c r="E17" s="57">
        <v>659.88</v>
      </c>
      <c r="F17" s="57">
        <v>138.69</v>
      </c>
      <c r="G17" s="58">
        <v>0.43952164628720236</v>
      </c>
      <c r="H17" s="58"/>
      <c r="I17" s="57">
        <v>131.976</v>
      </c>
      <c r="J17" s="58">
        <v>0.21017691694247398</v>
      </c>
      <c r="K17" s="57">
        <v>218.06770091599944</v>
      </c>
      <c r="L17" s="58"/>
      <c r="M17" s="57">
        <v>126.44443516159927</v>
      </c>
      <c r="N17" s="57">
        <v>122.16999999999939</v>
      </c>
      <c r="O17" s="57">
        <v>4.274435161599882</v>
      </c>
      <c r="P17" s="57">
        <v>165.45816073279968</v>
      </c>
      <c r="Q17" s="58"/>
      <c r="R17" s="57">
        <v>4.741666318559973</v>
      </c>
      <c r="S17" s="57"/>
      <c r="T17" s="57">
        <v>4.741666318559973</v>
      </c>
      <c r="U17" s="57">
        <v>12.266931027479963</v>
      </c>
      <c r="V17" s="58"/>
      <c r="W17" s="57">
        <v>4.741666318559973</v>
      </c>
      <c r="X17" s="57"/>
      <c r="Y17" s="57">
        <v>4.741666318559973</v>
      </c>
      <c r="Z17" s="57">
        <v>12.266931027479963</v>
      </c>
      <c r="AA17" s="58"/>
      <c r="AB17" s="57">
        <v>18.96666527423989</v>
      </c>
      <c r="AC17" s="57">
        <v>29.169999999999987</v>
      </c>
      <c r="AD17" s="57">
        <v>-10.203334725760097</v>
      </c>
      <c r="AE17" s="57">
        <v>19.897724109919864</v>
      </c>
      <c r="AF17" s="58"/>
      <c r="AG17" s="57">
        <v>3.1611108790399816</v>
      </c>
      <c r="AH17" s="57"/>
      <c r="AI17" s="57">
        <v>3.1611108790399816</v>
      </c>
      <c r="AJ17" s="57">
        <v>8.177954018319976</v>
      </c>
      <c r="AK17" s="26">
        <f t="shared" si="1"/>
        <v>0.8</v>
      </c>
      <c r="AL17" s="22">
        <f t="shared" si="2"/>
        <v>0.03</v>
      </c>
      <c r="AM17" s="26">
        <f t="shared" si="3"/>
        <v>0.03</v>
      </c>
      <c r="AN17" s="22">
        <f t="shared" si="4"/>
        <v>0.12</v>
      </c>
      <c r="AO17" s="22">
        <f t="shared" si="5"/>
        <v>0.02</v>
      </c>
      <c r="AP17" s="22">
        <f t="shared" si="6"/>
        <v>1</v>
      </c>
    </row>
    <row r="18">
      <c r="A18" s="27" t="s">
        <v>392</v>
      </c>
      <c r="B18" s="27" t="s">
        <v>32</v>
      </c>
      <c r="C18" s="27" t="s">
        <v>33</v>
      </c>
      <c r="D18" s="27" t="s">
        <v>34</v>
      </c>
      <c r="E18" s="57">
        <v>7348.69</v>
      </c>
      <c r="F18" s="57">
        <v>1926.77</v>
      </c>
      <c r="G18" s="58">
        <v>0.2926136583095747</v>
      </c>
      <c r="H18" s="58"/>
      <c r="I18" s="57">
        <v>1469.738</v>
      </c>
      <c r="J18" s="58">
        <v>0.26219190967138206</v>
      </c>
      <c r="K18" s="57">
        <v>2754.4940132449806</v>
      </c>
      <c r="L18" s="58"/>
      <c r="M18" s="57">
        <v>544.4712517463907</v>
      </c>
      <c r="N18" s="57">
        <v>223.5599999999997</v>
      </c>
      <c r="O18" s="57">
        <v>320.91125174639103</v>
      </c>
      <c r="P18" s="57">
        <v>2104.9712105959848</v>
      </c>
      <c r="Q18" s="58"/>
      <c r="R18" s="57">
        <v>20.41767194048965</v>
      </c>
      <c r="S18" s="57"/>
      <c r="T18" s="57">
        <v>20.41767194048965</v>
      </c>
      <c r="U18" s="57">
        <v>97.42842039734941</v>
      </c>
      <c r="V18" s="58"/>
      <c r="W18" s="57">
        <v>20.41767194048965</v>
      </c>
      <c r="X18" s="57"/>
      <c r="Y18" s="57">
        <v>20.41767194048965</v>
      </c>
      <c r="Z18" s="57">
        <v>97.42842039734941</v>
      </c>
      <c r="AA18" s="58"/>
      <c r="AB18" s="57">
        <v>81.6706877619586</v>
      </c>
      <c r="AC18" s="57">
        <v>0.0</v>
      </c>
      <c r="AD18" s="57">
        <v>81.6706877619586</v>
      </c>
      <c r="AE18" s="57">
        <v>389.71368158939765</v>
      </c>
      <c r="AF18" s="58"/>
      <c r="AG18" s="57">
        <v>13.611781293659767</v>
      </c>
      <c r="AH18" s="57"/>
      <c r="AI18" s="57">
        <v>13.611781293659767</v>
      </c>
      <c r="AJ18" s="57">
        <v>64.9522802648996</v>
      </c>
      <c r="AK18" s="26">
        <f t="shared" si="1"/>
        <v>0.8</v>
      </c>
      <c r="AL18" s="22">
        <f t="shared" si="2"/>
        <v>0.03</v>
      </c>
      <c r="AM18" s="26">
        <f t="shared" si="3"/>
        <v>0.03</v>
      </c>
      <c r="AN18" s="22">
        <f t="shared" si="4"/>
        <v>0.12</v>
      </c>
      <c r="AO18" s="22">
        <f t="shared" si="5"/>
        <v>0.02</v>
      </c>
      <c r="AP18" s="22">
        <f t="shared" si="6"/>
        <v>1</v>
      </c>
    </row>
    <row r="19">
      <c r="A19" s="27" t="s">
        <v>472</v>
      </c>
      <c r="B19" s="27" t="s">
        <v>63</v>
      </c>
      <c r="C19" s="27" t="s">
        <v>40</v>
      </c>
      <c r="D19" s="27" t="s">
        <v>64</v>
      </c>
      <c r="E19" s="57">
        <v>1444.66</v>
      </c>
      <c r="F19" s="57">
        <v>400.35</v>
      </c>
      <c r="G19" s="58">
        <v>0.322629752780585</v>
      </c>
      <c r="H19" s="58"/>
      <c r="I19" s="57">
        <v>288.932</v>
      </c>
      <c r="J19" s="58">
        <v>0.277124235911564</v>
      </c>
      <c r="K19" s="57">
        <v>969.8698651069977</v>
      </c>
      <c r="L19" s="58"/>
      <c r="M19" s="57">
        <v>141.7266389215999</v>
      </c>
      <c r="N19" s="57">
        <v>8.409999999999997</v>
      </c>
      <c r="O19" s="57">
        <v>133.31663892159992</v>
      </c>
      <c r="P19" s="57">
        <v>820.011892085598</v>
      </c>
      <c r="Q19" s="58"/>
      <c r="R19" s="57">
        <v>5.314748959559997</v>
      </c>
      <c r="S19" s="57"/>
      <c r="T19" s="57">
        <v>5.314748959559997</v>
      </c>
      <c r="U19" s="57">
        <v>31.078195953209924</v>
      </c>
      <c r="V19" s="58"/>
      <c r="W19" s="57">
        <v>5.314748959559997</v>
      </c>
      <c r="X19" s="57"/>
      <c r="Y19" s="57">
        <v>5.314748959559997</v>
      </c>
      <c r="Z19" s="57">
        <v>31.078195953209924</v>
      </c>
      <c r="AA19" s="58"/>
      <c r="AB19" s="57">
        <v>21.258995838239986</v>
      </c>
      <c r="AC19" s="57">
        <v>57.329999999999856</v>
      </c>
      <c r="AD19" s="57">
        <v>-36.07100416175987</v>
      </c>
      <c r="AE19" s="57">
        <v>66.98278381283984</v>
      </c>
      <c r="AF19" s="58"/>
      <c r="AG19" s="57">
        <v>3.543165973039998</v>
      </c>
      <c r="AH19" s="57"/>
      <c r="AI19" s="57">
        <v>3.543165973039998</v>
      </c>
      <c r="AJ19" s="57">
        <v>20.71879730213995</v>
      </c>
      <c r="AK19" s="26">
        <f t="shared" si="1"/>
        <v>0.8</v>
      </c>
      <c r="AL19" s="22">
        <f t="shared" si="2"/>
        <v>0.03</v>
      </c>
      <c r="AM19" s="26">
        <f t="shared" si="3"/>
        <v>0.03</v>
      </c>
      <c r="AN19" s="22">
        <f t="shared" si="4"/>
        <v>0.12</v>
      </c>
      <c r="AO19" s="22">
        <f t="shared" si="5"/>
        <v>0.02</v>
      </c>
      <c r="AP19" s="22">
        <f t="shared" si="6"/>
        <v>1</v>
      </c>
    </row>
    <row r="20">
      <c r="A20" s="27" t="s">
        <v>473</v>
      </c>
      <c r="B20" s="27" t="s">
        <v>369</v>
      </c>
      <c r="C20" s="27" t="s">
        <v>180</v>
      </c>
      <c r="D20" s="27" t="s">
        <v>370</v>
      </c>
      <c r="E20" s="57">
        <v>183.92</v>
      </c>
      <c r="F20" s="57">
        <v>-16.4</v>
      </c>
      <c r="G20" s="58">
        <v>0.2453824371465848</v>
      </c>
      <c r="H20" s="58"/>
      <c r="I20" s="57">
        <v>36.784</v>
      </c>
      <c r="J20" s="58">
        <v>-0.08916519225750319</v>
      </c>
      <c r="K20" s="57">
        <v>-449.23521594</v>
      </c>
      <c r="L20" s="58"/>
      <c r="M20" s="57">
        <v>6.677390271999901</v>
      </c>
      <c r="N20" s="57">
        <v>61.52999999999986</v>
      </c>
      <c r="O20" s="57">
        <v>-54.85260972799996</v>
      </c>
      <c r="P20" s="57">
        <v>-463.7461727519999</v>
      </c>
      <c r="Q20" s="58"/>
      <c r="R20" s="57">
        <v>0.25040213519999627</v>
      </c>
      <c r="S20" s="57"/>
      <c r="T20" s="57">
        <v>0.25040213519999627</v>
      </c>
      <c r="U20" s="57">
        <v>2.1766435217999898</v>
      </c>
      <c r="V20" s="58"/>
      <c r="W20" s="57">
        <v>0.25040213519999627</v>
      </c>
      <c r="X20" s="57"/>
      <c r="Y20" s="57">
        <v>0.25040213519999627</v>
      </c>
      <c r="Z20" s="57">
        <v>2.1766435217999898</v>
      </c>
      <c r="AA20" s="58"/>
      <c r="AB20" s="57">
        <v>1.001608540799985</v>
      </c>
      <c r="AC20" s="57">
        <v>0.0</v>
      </c>
      <c r="AD20" s="57">
        <v>1.001608540799985</v>
      </c>
      <c r="AE20" s="57">
        <v>8.706574087199959</v>
      </c>
      <c r="AF20" s="58"/>
      <c r="AG20" s="57">
        <v>0.1669347567999975</v>
      </c>
      <c r="AH20" s="57"/>
      <c r="AI20" s="57">
        <v>0.1669347567999975</v>
      </c>
      <c r="AJ20" s="57">
        <v>1.4510956811999933</v>
      </c>
      <c r="AK20" s="26">
        <f t="shared" si="1"/>
        <v>0.8</v>
      </c>
      <c r="AL20" s="22">
        <f t="shared" si="2"/>
        <v>0.03</v>
      </c>
      <c r="AM20" s="26">
        <f t="shared" si="3"/>
        <v>0.03</v>
      </c>
      <c r="AN20" s="22">
        <f t="shared" si="4"/>
        <v>0.12</v>
      </c>
      <c r="AO20" s="22">
        <f t="shared" si="5"/>
        <v>0.02</v>
      </c>
      <c r="AP20" s="22">
        <f t="shared" si="6"/>
        <v>1</v>
      </c>
    </row>
    <row r="21">
      <c r="A21" s="27" t="s">
        <v>454</v>
      </c>
      <c r="B21" s="27" t="s">
        <v>47</v>
      </c>
      <c r="C21" s="27" t="s">
        <v>40</v>
      </c>
      <c r="D21" s="27" t="s">
        <v>48</v>
      </c>
      <c r="E21" s="57">
        <v>2476.1</v>
      </c>
      <c r="F21" s="57">
        <v>527.28</v>
      </c>
      <c r="G21" s="58">
        <v>0.3019581930705531</v>
      </c>
      <c r="H21" s="58"/>
      <c r="I21" s="57">
        <v>495.22</v>
      </c>
      <c r="J21" s="58">
        <v>0.21294724843988436</v>
      </c>
      <c r="K21" s="57">
        <v>989.4769671619879</v>
      </c>
      <c r="L21" s="58"/>
      <c r="M21" s="57">
        <v>201.96694548959724</v>
      </c>
      <c r="N21" s="57">
        <v>121.69999999999936</v>
      </c>
      <c r="O21" s="57">
        <v>80.26694548959787</v>
      </c>
      <c r="P21" s="57">
        <v>735.9115737295901</v>
      </c>
      <c r="Q21" s="58"/>
      <c r="R21" s="57">
        <v>7.573760455859896</v>
      </c>
      <c r="S21" s="57"/>
      <c r="T21" s="57">
        <v>7.573760455859896</v>
      </c>
      <c r="U21" s="57">
        <v>52.83980901485958</v>
      </c>
      <c r="V21" s="58"/>
      <c r="W21" s="57">
        <v>7.573760455859896</v>
      </c>
      <c r="X21" s="57"/>
      <c r="Y21" s="57">
        <v>7.573760455859896</v>
      </c>
      <c r="Z21" s="57">
        <v>52.83980901485958</v>
      </c>
      <c r="AA21" s="58"/>
      <c r="AB21" s="57">
        <v>30.295041823439583</v>
      </c>
      <c r="AC21" s="57">
        <v>98.6999999999995</v>
      </c>
      <c r="AD21" s="57">
        <v>-68.40495817655992</v>
      </c>
      <c r="AE21" s="57">
        <v>112.65923605943883</v>
      </c>
      <c r="AF21" s="58"/>
      <c r="AG21" s="57">
        <v>5.04917363723993</v>
      </c>
      <c r="AH21" s="57"/>
      <c r="AI21" s="57">
        <v>5.04917363723993</v>
      </c>
      <c r="AJ21" s="57">
        <v>35.226539343239715</v>
      </c>
      <c r="AK21" s="26">
        <f t="shared" si="1"/>
        <v>0.8</v>
      </c>
      <c r="AL21" s="22">
        <f t="shared" si="2"/>
        <v>0.03</v>
      </c>
      <c r="AM21" s="26">
        <f t="shared" si="3"/>
        <v>0.03</v>
      </c>
      <c r="AN21" s="22">
        <f t="shared" si="4"/>
        <v>0.12</v>
      </c>
      <c r="AO21" s="22">
        <f t="shared" si="5"/>
        <v>0.02</v>
      </c>
      <c r="AP21" s="22">
        <f t="shared" si="6"/>
        <v>1</v>
      </c>
    </row>
    <row r="22">
      <c r="A22" s="27" t="s">
        <v>392</v>
      </c>
      <c r="B22" s="27" t="s">
        <v>50</v>
      </c>
      <c r="C22" s="27" t="s">
        <v>33</v>
      </c>
      <c r="D22" s="27" t="s">
        <v>51</v>
      </c>
      <c r="E22" s="57">
        <v>3660.23</v>
      </c>
      <c r="F22" s="57">
        <v>1171.69</v>
      </c>
      <c r="G22" s="58">
        <v>0.3229361376416227</v>
      </c>
      <c r="H22" s="58"/>
      <c r="I22" s="57">
        <v>732.046</v>
      </c>
      <c r="J22" s="58">
        <v>0.320113910623102</v>
      </c>
      <c r="K22" s="57">
        <v>1532.7957259759905</v>
      </c>
      <c r="L22" s="58"/>
      <c r="M22" s="57">
        <v>359.97963126399736</v>
      </c>
      <c r="N22" s="57">
        <v>10.329999999999956</v>
      </c>
      <c r="O22" s="57">
        <v>349.64963126399743</v>
      </c>
      <c r="P22" s="57">
        <v>1221.0265807807923</v>
      </c>
      <c r="Q22" s="58"/>
      <c r="R22" s="57">
        <v>13.4992361723999</v>
      </c>
      <c r="S22" s="57"/>
      <c r="T22" s="57">
        <v>13.4992361723999</v>
      </c>
      <c r="U22" s="57">
        <v>46.765371779279704</v>
      </c>
      <c r="V22" s="58"/>
      <c r="W22" s="57">
        <v>13.4992361723999</v>
      </c>
      <c r="X22" s="57"/>
      <c r="Y22" s="57">
        <v>13.4992361723999</v>
      </c>
      <c r="Z22" s="57">
        <v>46.765371779279704</v>
      </c>
      <c r="AA22" s="58"/>
      <c r="AB22" s="57">
        <v>53.9969446895996</v>
      </c>
      <c r="AC22" s="57">
        <v>0.0</v>
      </c>
      <c r="AD22" s="57">
        <v>53.9969446895996</v>
      </c>
      <c r="AE22" s="57">
        <v>187.06148711711882</v>
      </c>
      <c r="AF22" s="58"/>
      <c r="AG22" s="57">
        <v>8.999490781599933</v>
      </c>
      <c r="AH22" s="57"/>
      <c r="AI22" s="57">
        <v>8.999490781599933</v>
      </c>
      <c r="AJ22" s="57">
        <v>31.176914519519798</v>
      </c>
      <c r="AK22" s="26">
        <f t="shared" si="1"/>
        <v>0.8</v>
      </c>
      <c r="AL22" s="22">
        <f t="shared" si="2"/>
        <v>0.03</v>
      </c>
      <c r="AM22" s="26">
        <f t="shared" si="3"/>
        <v>0.03</v>
      </c>
      <c r="AN22" s="22">
        <f t="shared" si="4"/>
        <v>0.12</v>
      </c>
      <c r="AO22" s="22">
        <f t="shared" si="5"/>
        <v>0.02</v>
      </c>
      <c r="AP22" s="22">
        <f t="shared" si="6"/>
        <v>1</v>
      </c>
    </row>
    <row r="23">
      <c r="A23" s="27" t="s">
        <v>389</v>
      </c>
      <c r="B23" s="27" t="s">
        <v>173</v>
      </c>
      <c r="C23" s="27" t="s">
        <v>161</v>
      </c>
      <c r="D23" s="27" t="s">
        <v>174</v>
      </c>
      <c r="E23" s="57">
        <v>199.95</v>
      </c>
      <c r="F23" s="57">
        <v>81.18</v>
      </c>
      <c r="G23" s="58">
        <v>0.4142476924791189</v>
      </c>
      <c r="H23" s="58"/>
      <c r="I23" s="57">
        <v>39.99</v>
      </c>
      <c r="J23" s="58">
        <v>0.405995629463365</v>
      </c>
      <c r="K23" s="57">
        <v>169.0060862223998</v>
      </c>
      <c r="L23" s="58"/>
      <c r="M23" s="57">
        <v>34.27106088895986</v>
      </c>
      <c r="N23" s="57">
        <v>1.6499999999999981</v>
      </c>
      <c r="O23" s="57">
        <v>32.62106088895986</v>
      </c>
      <c r="P23" s="57">
        <v>133.33886897791984</v>
      </c>
      <c r="Q23" s="58"/>
      <c r="R23" s="57">
        <v>1.2851647833359945</v>
      </c>
      <c r="S23" s="57"/>
      <c r="T23" s="57">
        <v>1.2851647833359945</v>
      </c>
      <c r="U23" s="57">
        <v>5.350082586671993</v>
      </c>
      <c r="V23" s="58"/>
      <c r="W23" s="57">
        <v>1.2851647833359945</v>
      </c>
      <c r="X23" s="57"/>
      <c r="Y23" s="57">
        <v>1.2851647833359945</v>
      </c>
      <c r="Z23" s="57">
        <v>5.350082586671993</v>
      </c>
      <c r="AA23" s="58"/>
      <c r="AB23" s="57">
        <v>5.140659133343978</v>
      </c>
      <c r="AC23" s="57">
        <v>0.0</v>
      </c>
      <c r="AD23" s="57">
        <v>5.140659133343978</v>
      </c>
      <c r="AE23" s="57">
        <v>21.400330346687973</v>
      </c>
      <c r="AF23" s="58"/>
      <c r="AG23" s="57">
        <v>0.8567765222239964</v>
      </c>
      <c r="AH23" s="57"/>
      <c r="AI23" s="57">
        <v>0.8567765222239964</v>
      </c>
      <c r="AJ23" s="57">
        <v>3.5667217244479956</v>
      </c>
      <c r="AK23" s="26">
        <f t="shared" si="1"/>
        <v>0.8</v>
      </c>
      <c r="AL23" s="22">
        <f t="shared" si="2"/>
        <v>0.03</v>
      </c>
      <c r="AM23" s="26">
        <f t="shared" si="3"/>
        <v>0.03</v>
      </c>
      <c r="AN23" s="22">
        <f t="shared" si="4"/>
        <v>0.12</v>
      </c>
      <c r="AO23" s="22">
        <f t="shared" si="5"/>
        <v>0.02</v>
      </c>
      <c r="AP23" s="22">
        <f t="shared" si="6"/>
        <v>1</v>
      </c>
    </row>
    <row r="24">
      <c r="A24" s="27" t="s">
        <v>474</v>
      </c>
      <c r="B24" s="27" t="s">
        <v>87</v>
      </c>
      <c r="C24" s="27" t="s">
        <v>54</v>
      </c>
      <c r="D24" s="27" t="s">
        <v>88</v>
      </c>
      <c r="E24" s="57">
        <v>3033.69</v>
      </c>
      <c r="F24" s="57">
        <v>693.93</v>
      </c>
      <c r="G24" s="58">
        <v>0.3712295537421411</v>
      </c>
      <c r="H24" s="58"/>
      <c r="I24" s="57">
        <v>606.738</v>
      </c>
      <c r="J24" s="58">
        <v>0.22873971463531148</v>
      </c>
      <c r="K24" s="57">
        <v>492.79874369999413</v>
      </c>
      <c r="L24" s="58"/>
      <c r="M24" s="57">
        <v>415.5659079135969</v>
      </c>
      <c r="N24" s="57">
        <v>330.2699999999983</v>
      </c>
      <c r="O24" s="57">
        <v>85.29590791359863</v>
      </c>
      <c r="P24" s="57">
        <v>338.5009949599957</v>
      </c>
      <c r="Q24" s="58"/>
      <c r="R24" s="57">
        <v>15.58372154675988</v>
      </c>
      <c r="S24" s="57"/>
      <c r="T24" s="57">
        <v>15.58372154675988</v>
      </c>
      <c r="U24" s="57">
        <v>38.44466231099973</v>
      </c>
      <c r="V24" s="58"/>
      <c r="W24" s="57">
        <v>15.58372154675988</v>
      </c>
      <c r="X24" s="57"/>
      <c r="Y24" s="57">
        <v>15.58372154675988</v>
      </c>
      <c r="Z24" s="57">
        <v>38.44466231099973</v>
      </c>
      <c r="AA24" s="58"/>
      <c r="AB24" s="57">
        <v>62.33488618703952</v>
      </c>
      <c r="AC24" s="57">
        <v>101.99999999999974</v>
      </c>
      <c r="AD24" s="57">
        <v>-39.66511381296022</v>
      </c>
      <c r="AE24" s="57">
        <v>51.77864924399919</v>
      </c>
      <c r="AF24" s="58"/>
      <c r="AG24" s="57">
        <v>10.38914769783992</v>
      </c>
      <c r="AH24" s="57"/>
      <c r="AI24" s="57">
        <v>10.38914769783992</v>
      </c>
      <c r="AJ24" s="57">
        <v>25.62977487399982</v>
      </c>
      <c r="AK24" s="26">
        <f t="shared" si="1"/>
        <v>0.8</v>
      </c>
      <c r="AL24" s="22">
        <f t="shared" si="2"/>
        <v>0.03</v>
      </c>
      <c r="AM24" s="26">
        <f t="shared" si="3"/>
        <v>0.03</v>
      </c>
      <c r="AN24" s="22">
        <f t="shared" si="4"/>
        <v>0.12</v>
      </c>
      <c r="AO24" s="22">
        <f t="shared" si="5"/>
        <v>0.02</v>
      </c>
      <c r="AP24" s="22">
        <f t="shared" si="6"/>
        <v>1</v>
      </c>
    </row>
    <row r="25">
      <c r="A25" s="27" t="s">
        <v>68</v>
      </c>
      <c r="B25" s="27" t="s">
        <v>69</v>
      </c>
      <c r="C25" s="27" t="s">
        <v>33</v>
      </c>
      <c r="D25" s="27" t="s">
        <v>70</v>
      </c>
      <c r="E25" s="57">
        <v>1819.74</v>
      </c>
      <c r="F25" s="57">
        <v>483.84</v>
      </c>
      <c r="G25" s="58">
        <v>0.2703829240693717</v>
      </c>
      <c r="H25" s="58"/>
      <c r="I25" s="57">
        <v>363.94800000000004</v>
      </c>
      <c r="J25" s="58">
        <v>0.265882281120379</v>
      </c>
      <c r="K25" s="57">
        <v>1136.3339241439967</v>
      </c>
      <c r="L25" s="58"/>
      <c r="M25" s="57">
        <v>102.46289779679876</v>
      </c>
      <c r="N25" s="57">
        <v>8.189999999999994</v>
      </c>
      <c r="O25" s="57">
        <v>94.27289779679876</v>
      </c>
      <c r="P25" s="57">
        <v>903.8891393151973</v>
      </c>
      <c r="Q25" s="58"/>
      <c r="R25" s="57">
        <v>3.842358667379953</v>
      </c>
      <c r="S25" s="57"/>
      <c r="T25" s="57">
        <v>3.842358667379953</v>
      </c>
      <c r="U25" s="57">
        <v>34.866717724319905</v>
      </c>
      <c r="V25" s="58"/>
      <c r="W25" s="57">
        <v>3.842358667379953</v>
      </c>
      <c r="X25" s="57"/>
      <c r="Y25" s="57">
        <v>3.842358667379953</v>
      </c>
      <c r="Z25" s="57">
        <v>34.866717724319905</v>
      </c>
      <c r="AA25" s="58"/>
      <c r="AB25" s="57">
        <v>15.369434669519812</v>
      </c>
      <c r="AC25" s="57">
        <v>0.0</v>
      </c>
      <c r="AD25" s="57">
        <v>15.369434669519812</v>
      </c>
      <c r="AE25" s="57">
        <v>139.46687089727962</v>
      </c>
      <c r="AF25" s="58"/>
      <c r="AG25" s="57">
        <v>2.561572444919969</v>
      </c>
      <c r="AH25" s="57"/>
      <c r="AI25" s="57">
        <v>2.561572444919969</v>
      </c>
      <c r="AJ25" s="57">
        <v>23.244478482879934</v>
      </c>
      <c r="AK25" s="26">
        <f t="shared" si="1"/>
        <v>0.8</v>
      </c>
      <c r="AL25" s="22">
        <f t="shared" si="2"/>
        <v>0.03</v>
      </c>
      <c r="AM25" s="26">
        <f t="shared" si="3"/>
        <v>0.03</v>
      </c>
      <c r="AN25" s="22">
        <f t="shared" si="4"/>
        <v>0.12</v>
      </c>
      <c r="AO25" s="22">
        <f t="shared" si="5"/>
        <v>0.02</v>
      </c>
      <c r="AP25" s="22">
        <f t="shared" si="6"/>
        <v>1</v>
      </c>
    </row>
    <row r="26">
      <c r="A26" s="27" t="s">
        <v>387</v>
      </c>
      <c r="B26" s="27" t="s">
        <v>43</v>
      </c>
      <c r="C26" s="27" t="s">
        <v>44</v>
      </c>
      <c r="D26" s="27" t="s">
        <v>388</v>
      </c>
      <c r="E26" s="57">
        <v>1055.86</v>
      </c>
      <c r="F26" s="57">
        <v>196.17</v>
      </c>
      <c r="G26" s="58">
        <v>0.39601083476976</v>
      </c>
      <c r="H26" s="58"/>
      <c r="I26" s="57">
        <v>211.172</v>
      </c>
      <c r="J26" s="58">
        <v>0.185793571117382</v>
      </c>
      <c r="K26" s="57">
        <v>-1.911422000002041</v>
      </c>
      <c r="L26" s="58"/>
      <c r="M26" s="57">
        <v>165.56799999999905</v>
      </c>
      <c r="N26" s="57">
        <v>221.9599999999998</v>
      </c>
      <c r="O26" s="57">
        <v>-56.39200000000076</v>
      </c>
      <c r="P26" s="57">
        <v>-426.35913760000153</v>
      </c>
      <c r="Q26" s="58"/>
      <c r="R26" s="57">
        <v>6.208799999999963</v>
      </c>
      <c r="S26" s="57"/>
      <c r="T26" s="57">
        <v>6.208799999999963</v>
      </c>
      <c r="U26" s="57">
        <v>63.66715733999993</v>
      </c>
      <c r="V26" s="58"/>
      <c r="W26" s="57">
        <v>6.208799999999963</v>
      </c>
      <c r="X26" s="57"/>
      <c r="Y26" s="57">
        <v>6.208799999999963</v>
      </c>
      <c r="Z26" s="57">
        <v>63.66715733999993</v>
      </c>
      <c r="AA26" s="58"/>
      <c r="AB26" s="57">
        <v>24.83519999999985</v>
      </c>
      <c r="AC26" s="57">
        <v>0.0</v>
      </c>
      <c r="AD26" s="57">
        <v>24.83519999999985</v>
      </c>
      <c r="AE26" s="57">
        <v>254.66862935999973</v>
      </c>
      <c r="AF26" s="58"/>
      <c r="AG26" s="57">
        <v>4.139199999999975</v>
      </c>
      <c r="AH26" s="57"/>
      <c r="AI26" s="57">
        <v>4.139199999999975</v>
      </c>
      <c r="AJ26" s="57">
        <v>42.44477155999996</v>
      </c>
      <c r="AK26" s="26">
        <f t="shared" si="1"/>
        <v>0.8</v>
      </c>
      <c r="AL26" s="22">
        <f t="shared" si="2"/>
        <v>0.03</v>
      </c>
      <c r="AM26" s="26">
        <f t="shared" si="3"/>
        <v>0.03</v>
      </c>
      <c r="AN26" s="22">
        <f t="shared" si="4"/>
        <v>0.12</v>
      </c>
      <c r="AO26" s="22">
        <f t="shared" si="5"/>
        <v>0.02</v>
      </c>
      <c r="AP26" s="22">
        <f t="shared" si="6"/>
        <v>1</v>
      </c>
    </row>
    <row r="27">
      <c r="A27" s="27" t="s">
        <v>413</v>
      </c>
      <c r="B27" s="27" t="s">
        <v>252</v>
      </c>
      <c r="C27" s="27" t="s">
        <v>180</v>
      </c>
      <c r="D27" s="27" t="s">
        <v>253</v>
      </c>
      <c r="E27" s="57">
        <v>455.88</v>
      </c>
      <c r="F27" s="57">
        <v>64.52</v>
      </c>
      <c r="G27" s="58">
        <v>0.1568970885934888</v>
      </c>
      <c r="H27" s="58"/>
      <c r="I27" s="57">
        <v>91.176</v>
      </c>
      <c r="J27" s="58">
        <v>0.141520235035535</v>
      </c>
      <c r="K27" s="57">
        <v>31.828012037999674</v>
      </c>
      <c r="L27" s="58"/>
      <c r="M27" s="57">
        <v>-15.719804201600263</v>
      </c>
      <c r="N27" s="57">
        <v>7.0099999999999785</v>
      </c>
      <c r="O27" s="57">
        <v>-22.729804201600242</v>
      </c>
      <c r="P27" s="57">
        <v>23.230409630399752</v>
      </c>
      <c r="Q27" s="58"/>
      <c r="R27" s="57">
        <v>-0.5894926575600098</v>
      </c>
      <c r="S27" s="57"/>
      <c r="T27" s="57">
        <v>-0.5894926575600098</v>
      </c>
      <c r="U27" s="57">
        <v>1.289640361139989</v>
      </c>
      <c r="V27" s="58"/>
      <c r="W27" s="57">
        <v>-0.5894926575600098</v>
      </c>
      <c r="X27" s="57"/>
      <c r="Y27" s="57">
        <v>-0.5894926575600098</v>
      </c>
      <c r="Z27" s="57">
        <v>1.289640361139989</v>
      </c>
      <c r="AA27" s="58"/>
      <c r="AB27" s="57">
        <v>-2.357970630240039</v>
      </c>
      <c r="AC27" s="57">
        <v>0.0</v>
      </c>
      <c r="AD27" s="57">
        <v>-2.357970630240039</v>
      </c>
      <c r="AE27" s="57">
        <v>5.158561444559956</v>
      </c>
      <c r="AF27" s="58"/>
      <c r="AG27" s="57">
        <v>-0.39299510504000656</v>
      </c>
      <c r="AH27" s="57"/>
      <c r="AI27" s="57">
        <v>-0.39299510504000656</v>
      </c>
      <c r="AJ27" s="57">
        <v>0.8597602407599928</v>
      </c>
      <c r="AK27" s="26">
        <f t="shared" si="1"/>
        <v>0.8</v>
      </c>
      <c r="AL27" s="22">
        <f t="shared" si="2"/>
        <v>0.03</v>
      </c>
      <c r="AM27" s="26">
        <f t="shared" si="3"/>
        <v>0.03</v>
      </c>
      <c r="AN27" s="22">
        <f t="shared" si="4"/>
        <v>0.12</v>
      </c>
      <c r="AO27" s="22">
        <f t="shared" si="5"/>
        <v>0.02</v>
      </c>
      <c r="AP27" s="22">
        <f t="shared" si="6"/>
        <v>1</v>
      </c>
    </row>
    <row r="28">
      <c r="A28" s="27" t="s">
        <v>475</v>
      </c>
      <c r="B28" s="27" t="s">
        <v>53</v>
      </c>
      <c r="C28" s="27" t="s">
        <v>54</v>
      </c>
      <c r="D28" s="27" t="s">
        <v>55</v>
      </c>
      <c r="E28" s="57">
        <v>5889.38</v>
      </c>
      <c r="F28" s="57">
        <v>1636.95</v>
      </c>
      <c r="G28" s="58">
        <v>0.37904939106815827</v>
      </c>
      <c r="H28" s="58"/>
      <c r="I28" s="57">
        <v>1177.876</v>
      </c>
      <c r="J28" s="58">
        <v>0.27794876587501416</v>
      </c>
      <c r="K28" s="57">
        <v>1815.9036338969797</v>
      </c>
      <c r="L28" s="58"/>
      <c r="M28" s="57">
        <v>843.5919222151919</v>
      </c>
      <c r="N28" s="57">
        <v>249.5899999999996</v>
      </c>
      <c r="O28" s="57">
        <v>594.0019222151923</v>
      </c>
      <c r="P28" s="57">
        <v>1628.4369071175836</v>
      </c>
      <c r="Q28" s="58"/>
      <c r="R28" s="57">
        <v>31.634697083069696</v>
      </c>
      <c r="S28" s="57"/>
      <c r="T28" s="57">
        <v>31.634697083069696</v>
      </c>
      <c r="U28" s="57">
        <v>79.99450901690936</v>
      </c>
      <c r="V28" s="58"/>
      <c r="W28" s="57">
        <v>31.634697083069696</v>
      </c>
      <c r="X28" s="57"/>
      <c r="Y28" s="57">
        <v>31.634697083069696</v>
      </c>
      <c r="Z28" s="57">
        <v>79.99450901690936</v>
      </c>
      <c r="AA28" s="58"/>
      <c r="AB28" s="57">
        <v>126.53878833227878</v>
      </c>
      <c r="AC28" s="57">
        <v>345.8299999999996</v>
      </c>
      <c r="AD28" s="57">
        <v>-219.2912116677208</v>
      </c>
      <c r="AE28" s="57">
        <v>-25.85196393236214</v>
      </c>
      <c r="AF28" s="58"/>
      <c r="AG28" s="57">
        <v>21.0897980553798</v>
      </c>
      <c r="AH28" s="57"/>
      <c r="AI28" s="57">
        <v>21.0897980553798</v>
      </c>
      <c r="AJ28" s="57">
        <v>53.32967267793957</v>
      </c>
      <c r="AK28" s="26">
        <f t="shared" si="1"/>
        <v>0.8</v>
      </c>
      <c r="AL28" s="22">
        <f t="shared" si="2"/>
        <v>0.03</v>
      </c>
      <c r="AM28" s="26">
        <f t="shared" si="3"/>
        <v>0.03</v>
      </c>
      <c r="AN28" s="22">
        <f t="shared" si="4"/>
        <v>0.12</v>
      </c>
      <c r="AO28" s="22">
        <f t="shared" si="5"/>
        <v>0.02</v>
      </c>
      <c r="AP28" s="22">
        <f t="shared" si="6"/>
        <v>1</v>
      </c>
    </row>
    <row r="29">
      <c r="A29" s="27" t="s">
        <v>389</v>
      </c>
      <c r="B29" s="27" t="s">
        <v>213</v>
      </c>
      <c r="C29" s="27" t="s">
        <v>161</v>
      </c>
      <c r="D29" s="27" t="s">
        <v>214</v>
      </c>
      <c r="E29" s="57">
        <v>319.92</v>
      </c>
      <c r="F29" s="57">
        <v>121.54</v>
      </c>
      <c r="G29" s="58">
        <v>0.379900138229557</v>
      </c>
      <c r="H29" s="58"/>
      <c r="I29" s="57">
        <v>63.98400000000001</v>
      </c>
      <c r="J29" s="58">
        <v>0.379900138229557</v>
      </c>
      <c r="K29" s="57">
        <v>147.33892844479968</v>
      </c>
      <c r="L29" s="58"/>
      <c r="M29" s="57">
        <v>46.0429217779199</v>
      </c>
      <c r="N29" s="57">
        <v>0.0</v>
      </c>
      <c r="O29" s="57">
        <v>46.0429217779199</v>
      </c>
      <c r="P29" s="57">
        <v>117.71514275583974</v>
      </c>
      <c r="Q29" s="58"/>
      <c r="R29" s="57">
        <v>1.726609566671996</v>
      </c>
      <c r="S29" s="57"/>
      <c r="T29" s="57">
        <v>1.726609566671996</v>
      </c>
      <c r="U29" s="57">
        <v>4.44356785334399</v>
      </c>
      <c r="V29" s="58"/>
      <c r="W29" s="57">
        <v>1.726609566671996</v>
      </c>
      <c r="X29" s="57"/>
      <c r="Y29" s="57">
        <v>1.726609566671996</v>
      </c>
      <c r="Z29" s="57">
        <v>4.44356785334399</v>
      </c>
      <c r="AA29" s="58"/>
      <c r="AB29" s="57">
        <v>6.906438266687984</v>
      </c>
      <c r="AC29" s="57">
        <v>0.0</v>
      </c>
      <c r="AD29" s="57">
        <v>6.906438266687984</v>
      </c>
      <c r="AE29" s="57">
        <v>17.77427141337596</v>
      </c>
      <c r="AF29" s="58"/>
      <c r="AG29" s="57">
        <v>1.1510730444479975</v>
      </c>
      <c r="AH29" s="57"/>
      <c r="AI29" s="57">
        <v>1.1510730444479975</v>
      </c>
      <c r="AJ29" s="57">
        <v>2.9623785688959936</v>
      </c>
      <c r="AK29" s="26">
        <f t="shared" si="1"/>
        <v>0.8</v>
      </c>
      <c r="AL29" s="22">
        <f t="shared" si="2"/>
        <v>0.03</v>
      </c>
      <c r="AM29" s="26">
        <f t="shared" si="3"/>
        <v>0.03</v>
      </c>
      <c r="AN29" s="22">
        <f t="shared" si="4"/>
        <v>0.12</v>
      </c>
      <c r="AO29" s="22">
        <f t="shared" si="5"/>
        <v>0.02</v>
      </c>
      <c r="AP29" s="22">
        <f t="shared" si="6"/>
        <v>1</v>
      </c>
    </row>
    <row r="30">
      <c r="A30" s="27" t="s">
        <v>418</v>
      </c>
      <c r="B30" s="27" t="s">
        <v>372</v>
      </c>
      <c r="C30" s="27" t="s">
        <v>161</v>
      </c>
      <c r="D30" s="27" t="s">
        <v>373</v>
      </c>
      <c r="E30" s="57">
        <v>239.92</v>
      </c>
      <c r="F30" s="57">
        <v>96.28</v>
      </c>
      <c r="G30" s="58">
        <v>0.45497393499499783</v>
      </c>
      <c r="H30" s="58"/>
      <c r="I30" s="57">
        <v>47.984</v>
      </c>
      <c r="J30" s="58">
        <v>0.401289373474491</v>
      </c>
      <c r="K30" s="57">
        <v>-498.0831297900001</v>
      </c>
      <c r="L30" s="58"/>
      <c r="M30" s="57">
        <v>48.9386771871999</v>
      </c>
      <c r="N30" s="57">
        <v>12.879999999999992</v>
      </c>
      <c r="O30" s="57">
        <v>36.058677187199905</v>
      </c>
      <c r="P30" s="57">
        <v>-530.846503832</v>
      </c>
      <c r="Q30" s="58"/>
      <c r="R30" s="57">
        <v>1.8352003945199962</v>
      </c>
      <c r="S30" s="57"/>
      <c r="T30" s="57">
        <v>1.8352003945199962</v>
      </c>
      <c r="U30" s="57">
        <v>4.914506106299989</v>
      </c>
      <c r="V30" s="58"/>
      <c r="W30" s="57">
        <v>1.8352003945199962</v>
      </c>
      <c r="X30" s="57"/>
      <c r="Y30" s="57">
        <v>1.8352003945199962</v>
      </c>
      <c r="Z30" s="57">
        <v>4.914506106299989</v>
      </c>
      <c r="AA30" s="58"/>
      <c r="AB30" s="57">
        <v>7.340801578079985</v>
      </c>
      <c r="AC30" s="57">
        <v>0.0</v>
      </c>
      <c r="AD30" s="57">
        <v>7.340801578079985</v>
      </c>
      <c r="AE30" s="57">
        <v>19.658024425199955</v>
      </c>
      <c r="AF30" s="58"/>
      <c r="AG30" s="57">
        <v>1.2234669296799976</v>
      </c>
      <c r="AH30" s="57"/>
      <c r="AI30" s="57">
        <v>1.2234669296799976</v>
      </c>
      <c r="AJ30" s="57">
        <v>3.276337404199993</v>
      </c>
      <c r="AK30" s="26">
        <f t="shared" si="1"/>
        <v>0.8</v>
      </c>
      <c r="AL30" s="22">
        <f t="shared" si="2"/>
        <v>0.03</v>
      </c>
      <c r="AM30" s="26">
        <f t="shared" si="3"/>
        <v>0.03</v>
      </c>
      <c r="AN30" s="22">
        <f t="shared" si="4"/>
        <v>0.12</v>
      </c>
      <c r="AO30" s="22">
        <f t="shared" si="5"/>
        <v>0.02</v>
      </c>
      <c r="AP30" s="22">
        <f t="shared" si="6"/>
        <v>1</v>
      </c>
    </row>
    <row r="31">
      <c r="A31" s="27" t="s">
        <v>384</v>
      </c>
      <c r="B31" s="27" t="s">
        <v>142</v>
      </c>
      <c r="C31" s="27" t="s">
        <v>40</v>
      </c>
      <c r="D31" s="27" t="s">
        <v>143</v>
      </c>
      <c r="E31" s="57">
        <v>1012.82</v>
      </c>
      <c r="F31" s="57">
        <v>158.65</v>
      </c>
      <c r="G31" s="58">
        <v>0.3811158782518107</v>
      </c>
      <c r="H31" s="58"/>
      <c r="I31" s="57">
        <v>202.56400000000002</v>
      </c>
      <c r="J31" s="58">
        <v>0.156643612696234</v>
      </c>
      <c r="K31" s="57">
        <v>-19.97918613700019</v>
      </c>
      <c r="L31" s="58"/>
      <c r="M31" s="57">
        <v>146.75022704879913</v>
      </c>
      <c r="N31" s="57">
        <v>163.6499999999992</v>
      </c>
      <c r="O31" s="57">
        <v>-16.899772951200077</v>
      </c>
      <c r="P31" s="57">
        <v>-64.41134890959984</v>
      </c>
      <c r="Q31" s="58"/>
      <c r="R31" s="57">
        <v>5.503133514329967</v>
      </c>
      <c r="S31" s="57"/>
      <c r="T31" s="57">
        <v>5.503133514329967</v>
      </c>
      <c r="U31" s="57">
        <v>16.219824415889942</v>
      </c>
      <c r="V31" s="58"/>
      <c r="W31" s="57">
        <v>5.503133514329967</v>
      </c>
      <c r="X31" s="57"/>
      <c r="Y31" s="57">
        <v>5.503133514329967</v>
      </c>
      <c r="Z31" s="57">
        <v>16.219824415889942</v>
      </c>
      <c r="AA31" s="58"/>
      <c r="AB31" s="57">
        <v>22.01253405731987</v>
      </c>
      <c r="AC31" s="57">
        <v>63.699999999999974</v>
      </c>
      <c r="AD31" s="57">
        <v>-41.687465942680106</v>
      </c>
      <c r="AE31" s="57">
        <v>1.1792976635597938</v>
      </c>
      <c r="AF31" s="58"/>
      <c r="AG31" s="57">
        <v>3.6687556762199787</v>
      </c>
      <c r="AH31" s="57"/>
      <c r="AI31" s="57">
        <v>3.6687556762199787</v>
      </c>
      <c r="AJ31" s="57">
        <v>10.813216277259963</v>
      </c>
      <c r="AK31" s="26">
        <f t="shared" si="1"/>
        <v>0.8</v>
      </c>
      <c r="AL31" s="22">
        <f t="shared" si="2"/>
        <v>0.03</v>
      </c>
      <c r="AM31" s="26">
        <f t="shared" si="3"/>
        <v>0.03</v>
      </c>
      <c r="AN31" s="22">
        <f t="shared" si="4"/>
        <v>0.12</v>
      </c>
      <c r="AO31" s="22">
        <f t="shared" si="5"/>
        <v>0.02</v>
      </c>
      <c r="AP31" s="22">
        <f t="shared" si="6"/>
        <v>1</v>
      </c>
    </row>
    <row r="32">
      <c r="A32" s="27" t="s">
        <v>454</v>
      </c>
      <c r="B32" s="27" t="s">
        <v>130</v>
      </c>
      <c r="C32" s="27" t="s">
        <v>40</v>
      </c>
      <c r="D32" s="27" t="s">
        <v>131</v>
      </c>
      <c r="E32" s="57">
        <v>671.86</v>
      </c>
      <c r="F32" s="57">
        <v>228.12</v>
      </c>
      <c r="G32" s="58">
        <v>0.4429055573214657</v>
      </c>
      <c r="H32" s="58"/>
      <c r="I32" s="57">
        <v>134.372</v>
      </c>
      <c r="J32" s="58">
        <v>0.33953580767124103</v>
      </c>
      <c r="K32" s="57">
        <v>482.8698059079995</v>
      </c>
      <c r="L32" s="58"/>
      <c r="M32" s="57">
        <v>130.55882219359995</v>
      </c>
      <c r="N32" s="57">
        <v>33.44999999999997</v>
      </c>
      <c r="O32" s="57">
        <v>97.10882219359999</v>
      </c>
      <c r="P32" s="57">
        <v>398.1818447263996</v>
      </c>
      <c r="Q32" s="58"/>
      <c r="R32" s="57">
        <v>4.895955832259998</v>
      </c>
      <c r="S32" s="57"/>
      <c r="T32" s="57">
        <v>4.895955832259998</v>
      </c>
      <c r="U32" s="57">
        <v>18.103194177239985</v>
      </c>
      <c r="V32" s="58"/>
      <c r="W32" s="57">
        <v>4.895955832259998</v>
      </c>
      <c r="X32" s="57"/>
      <c r="Y32" s="57">
        <v>4.895955832259998</v>
      </c>
      <c r="Z32" s="57">
        <v>18.103194177239985</v>
      </c>
      <c r="AA32" s="58"/>
      <c r="AB32" s="57">
        <v>19.58382332903999</v>
      </c>
      <c r="AC32" s="57">
        <v>36.0</v>
      </c>
      <c r="AD32" s="57">
        <v>-16.41617667096001</v>
      </c>
      <c r="AE32" s="57">
        <v>36.41277670895994</v>
      </c>
      <c r="AF32" s="58"/>
      <c r="AG32" s="57">
        <v>3.263970554839999</v>
      </c>
      <c r="AH32" s="57"/>
      <c r="AI32" s="57">
        <v>3.263970554839999</v>
      </c>
      <c r="AJ32" s="57">
        <v>12.06879611815999</v>
      </c>
      <c r="AK32" s="26">
        <f t="shared" si="1"/>
        <v>0.8</v>
      </c>
      <c r="AL32" s="22">
        <f t="shared" si="2"/>
        <v>0.03</v>
      </c>
      <c r="AM32" s="26">
        <f t="shared" si="3"/>
        <v>0.03</v>
      </c>
      <c r="AN32" s="22">
        <f t="shared" si="4"/>
        <v>0.12</v>
      </c>
      <c r="AO32" s="22">
        <f t="shared" si="5"/>
        <v>0.02</v>
      </c>
      <c r="AP32" s="22">
        <f t="shared" si="6"/>
        <v>1</v>
      </c>
    </row>
    <row r="33">
      <c r="A33" s="27" t="s">
        <v>476</v>
      </c>
      <c r="B33" s="27" t="s">
        <v>112</v>
      </c>
      <c r="C33" s="27" t="s">
        <v>40</v>
      </c>
      <c r="D33" s="27" t="s">
        <v>113</v>
      </c>
      <c r="E33" s="57">
        <v>1589.33</v>
      </c>
      <c r="F33" s="57">
        <v>636.11</v>
      </c>
      <c r="G33" s="58">
        <v>0.4266995777220589</v>
      </c>
      <c r="H33" s="58"/>
      <c r="I33" s="57">
        <v>317.866</v>
      </c>
      <c r="J33" s="58">
        <v>0.400235596044245</v>
      </c>
      <c r="K33" s="57">
        <v>860.3566198559987</v>
      </c>
      <c r="L33" s="58"/>
      <c r="M33" s="57">
        <v>288.24035188879986</v>
      </c>
      <c r="N33" s="57">
        <v>0.0</v>
      </c>
      <c r="O33" s="57">
        <v>288.24035188879986</v>
      </c>
      <c r="P33" s="57">
        <v>721.933295884799</v>
      </c>
      <c r="Q33" s="58"/>
      <c r="R33" s="57">
        <v>10.809013195829996</v>
      </c>
      <c r="S33" s="57"/>
      <c r="T33" s="57">
        <v>10.809013195829996</v>
      </c>
      <c r="U33" s="57">
        <v>27.07249859567996</v>
      </c>
      <c r="V33" s="58"/>
      <c r="W33" s="57">
        <v>10.809013195829996</v>
      </c>
      <c r="X33" s="57"/>
      <c r="Y33" s="57">
        <v>10.809013195829996</v>
      </c>
      <c r="Z33" s="57">
        <v>27.07249859567996</v>
      </c>
      <c r="AA33" s="58"/>
      <c r="AB33" s="57">
        <v>43.236052783319984</v>
      </c>
      <c r="AC33" s="57">
        <v>42.05999999999997</v>
      </c>
      <c r="AD33" s="57">
        <v>1.1760527833200172</v>
      </c>
      <c r="AE33" s="57">
        <v>66.22999438271988</v>
      </c>
      <c r="AF33" s="58"/>
      <c r="AG33" s="57">
        <v>7.206008797219997</v>
      </c>
      <c r="AH33" s="57"/>
      <c r="AI33" s="57">
        <v>7.206008797219997</v>
      </c>
      <c r="AJ33" s="57">
        <v>18.048332397119975</v>
      </c>
      <c r="AK33" s="26">
        <f t="shared" si="1"/>
        <v>0.8</v>
      </c>
      <c r="AL33" s="22">
        <f t="shared" si="2"/>
        <v>0.03</v>
      </c>
      <c r="AM33" s="26">
        <f t="shared" si="3"/>
        <v>0.03</v>
      </c>
      <c r="AN33" s="22">
        <f t="shared" si="4"/>
        <v>0.12</v>
      </c>
      <c r="AO33" s="22">
        <f t="shared" si="5"/>
        <v>0.02</v>
      </c>
      <c r="AP33" s="22">
        <f t="shared" si="6"/>
        <v>1</v>
      </c>
    </row>
    <row r="34">
      <c r="A34" s="27" t="s">
        <v>406</v>
      </c>
      <c r="B34" s="27" t="s">
        <v>201</v>
      </c>
      <c r="C34" s="27" t="s">
        <v>161</v>
      </c>
      <c r="D34" s="27" t="s">
        <v>202</v>
      </c>
      <c r="E34" s="57">
        <v>164.95</v>
      </c>
      <c r="F34" s="57">
        <v>63.76</v>
      </c>
      <c r="G34" s="58">
        <v>0.430612231297362</v>
      </c>
      <c r="H34" s="58"/>
      <c r="I34" s="57">
        <v>32.99</v>
      </c>
      <c r="J34" s="58">
        <v>0.386538269490754</v>
      </c>
      <c r="K34" s="57">
        <v>100.56163808399982</v>
      </c>
      <c r="L34" s="58"/>
      <c r="M34" s="57">
        <v>30.431590041999886</v>
      </c>
      <c r="N34" s="57">
        <v>7.269999999999989</v>
      </c>
      <c r="O34" s="57">
        <v>23.161590041999897</v>
      </c>
      <c r="P34" s="57">
        <v>77.57531046719987</v>
      </c>
      <c r="Q34" s="58"/>
      <c r="R34" s="57">
        <v>1.1411846265749954</v>
      </c>
      <c r="S34" s="57"/>
      <c r="T34" s="57">
        <v>1.1411846265749954</v>
      </c>
      <c r="U34" s="57">
        <v>3.4479491425199944</v>
      </c>
      <c r="V34" s="58"/>
      <c r="W34" s="57">
        <v>1.1411846265749954</v>
      </c>
      <c r="X34" s="57"/>
      <c r="Y34" s="57">
        <v>1.1411846265749954</v>
      </c>
      <c r="Z34" s="57">
        <v>3.4479491425199944</v>
      </c>
      <c r="AA34" s="58"/>
      <c r="AB34" s="57">
        <v>4.564738506299982</v>
      </c>
      <c r="AC34" s="57">
        <v>0.0</v>
      </c>
      <c r="AD34" s="57">
        <v>4.564738506299982</v>
      </c>
      <c r="AE34" s="57">
        <v>13.791796570079978</v>
      </c>
      <c r="AF34" s="58"/>
      <c r="AG34" s="57">
        <v>0.7607897510499971</v>
      </c>
      <c r="AH34" s="57"/>
      <c r="AI34" s="57">
        <v>0.7607897510499971</v>
      </c>
      <c r="AJ34" s="57">
        <v>2.2986327616799964</v>
      </c>
      <c r="AK34" s="26">
        <f t="shared" si="1"/>
        <v>0.8</v>
      </c>
      <c r="AL34" s="22">
        <f t="shared" si="2"/>
        <v>0.03</v>
      </c>
      <c r="AM34" s="26">
        <f t="shared" si="3"/>
        <v>0.03</v>
      </c>
      <c r="AN34" s="22">
        <f t="shared" si="4"/>
        <v>0.12</v>
      </c>
      <c r="AO34" s="22">
        <f t="shared" si="5"/>
        <v>0.02</v>
      </c>
      <c r="AP34" s="22">
        <f t="shared" si="6"/>
        <v>1</v>
      </c>
    </row>
    <row r="35">
      <c r="A35" s="27" t="s">
        <v>401</v>
      </c>
      <c r="B35" s="27" t="s">
        <v>228</v>
      </c>
      <c r="C35" s="27" t="s">
        <v>180</v>
      </c>
      <c r="D35" s="27" t="s">
        <v>229</v>
      </c>
      <c r="E35" s="57">
        <v>303.92</v>
      </c>
      <c r="F35" s="57">
        <v>64.18</v>
      </c>
      <c r="G35" s="58">
        <v>0.2763583503290339</v>
      </c>
      <c r="H35" s="58"/>
      <c r="I35" s="57">
        <v>60.784000000000006</v>
      </c>
      <c r="J35" s="58">
        <v>0.211176723585154</v>
      </c>
      <c r="K35" s="57">
        <v>42.46712747699982</v>
      </c>
      <c r="L35" s="58"/>
      <c r="M35" s="57">
        <v>18.56546386559998</v>
      </c>
      <c r="N35" s="57">
        <v>19.809999999999977</v>
      </c>
      <c r="O35" s="57">
        <v>-1.244536134399997</v>
      </c>
      <c r="P35" s="57">
        <v>23.41170198159988</v>
      </c>
      <c r="Q35" s="58"/>
      <c r="R35" s="57">
        <v>0.6962048949599993</v>
      </c>
      <c r="S35" s="57"/>
      <c r="T35" s="57">
        <v>0.6962048949599993</v>
      </c>
      <c r="U35" s="57">
        <v>2.8583138243099913</v>
      </c>
      <c r="V35" s="58"/>
      <c r="W35" s="57">
        <v>0.6962048949599993</v>
      </c>
      <c r="X35" s="57"/>
      <c r="Y35" s="57">
        <v>0.6962048949599993</v>
      </c>
      <c r="Z35" s="57">
        <v>2.8583138243099913</v>
      </c>
      <c r="AA35" s="58"/>
      <c r="AB35" s="57">
        <v>2.784819579839997</v>
      </c>
      <c r="AC35" s="57">
        <v>0.0</v>
      </c>
      <c r="AD35" s="57">
        <v>2.784819579839997</v>
      </c>
      <c r="AE35" s="57">
        <v>11.433255297239965</v>
      </c>
      <c r="AF35" s="58"/>
      <c r="AG35" s="57">
        <v>0.4641365966399995</v>
      </c>
      <c r="AH35" s="57"/>
      <c r="AI35" s="57">
        <v>0.4641365966399995</v>
      </c>
      <c r="AJ35" s="57">
        <v>1.905542549539994</v>
      </c>
      <c r="AK35" s="26">
        <f t="shared" si="1"/>
        <v>0.8</v>
      </c>
      <c r="AL35" s="22">
        <f t="shared" si="2"/>
        <v>0.03</v>
      </c>
      <c r="AM35" s="26">
        <f t="shared" si="3"/>
        <v>0.03</v>
      </c>
      <c r="AN35" s="22">
        <f t="shared" si="4"/>
        <v>0.12</v>
      </c>
      <c r="AO35" s="22">
        <f t="shared" si="5"/>
        <v>0.02</v>
      </c>
      <c r="AP35" s="22">
        <f t="shared" si="6"/>
        <v>1</v>
      </c>
    </row>
    <row r="36">
      <c r="A36" s="27" t="s">
        <v>477</v>
      </c>
      <c r="B36" s="27" t="s">
        <v>121</v>
      </c>
      <c r="C36" s="27" t="s">
        <v>100</v>
      </c>
      <c r="D36" s="27" t="s">
        <v>122</v>
      </c>
      <c r="E36" s="57">
        <v>899.82</v>
      </c>
      <c r="F36" s="57">
        <v>302.54</v>
      </c>
      <c r="G36" s="58">
        <v>0.4725438604676487</v>
      </c>
      <c r="H36" s="58"/>
      <c r="I36" s="57">
        <v>179.96400000000003</v>
      </c>
      <c r="J36" s="58">
        <v>0.336227708348336</v>
      </c>
      <c r="K36" s="57">
        <v>773.0783953849988</v>
      </c>
      <c r="L36" s="58"/>
      <c r="M36" s="57">
        <v>196.19233322079972</v>
      </c>
      <c r="N36" s="57">
        <v>97.65999999999997</v>
      </c>
      <c r="O36" s="57">
        <v>98.53233322079976</v>
      </c>
      <c r="P36" s="57">
        <v>585.414716307999</v>
      </c>
      <c r="Q36" s="58"/>
      <c r="R36" s="57">
        <v>7.357212495779989</v>
      </c>
      <c r="S36" s="57"/>
      <c r="T36" s="57">
        <v>7.357212495779989</v>
      </c>
      <c r="U36" s="57">
        <v>31.89955186154996</v>
      </c>
      <c r="V36" s="58"/>
      <c r="W36" s="57">
        <v>7.357212495779989</v>
      </c>
      <c r="X36" s="57"/>
      <c r="Y36" s="57">
        <v>7.357212495779989</v>
      </c>
      <c r="Z36" s="57">
        <v>31.89955186154996</v>
      </c>
      <c r="AA36" s="58"/>
      <c r="AB36" s="57">
        <v>29.428849983119957</v>
      </c>
      <c r="AC36" s="57">
        <v>24.99999999999999</v>
      </c>
      <c r="AD36" s="57">
        <v>4.428849983119967</v>
      </c>
      <c r="AE36" s="57">
        <v>102.59820744619984</v>
      </c>
      <c r="AF36" s="58"/>
      <c r="AG36" s="57">
        <v>4.904808330519993</v>
      </c>
      <c r="AH36" s="57"/>
      <c r="AI36" s="57">
        <v>4.904808330519993</v>
      </c>
      <c r="AJ36" s="57">
        <v>21.266367907699973</v>
      </c>
      <c r="AK36" s="26">
        <f t="shared" si="1"/>
        <v>0.8</v>
      </c>
      <c r="AL36" s="22">
        <f t="shared" si="2"/>
        <v>0.03</v>
      </c>
      <c r="AM36" s="26">
        <f t="shared" si="3"/>
        <v>0.03</v>
      </c>
      <c r="AN36" s="22">
        <f t="shared" si="4"/>
        <v>0.12</v>
      </c>
      <c r="AO36" s="22">
        <f t="shared" si="5"/>
        <v>0.02</v>
      </c>
      <c r="AP36" s="22">
        <f t="shared" si="6"/>
        <v>1</v>
      </c>
    </row>
    <row r="37">
      <c r="A37" s="27" t="s">
        <v>35</v>
      </c>
      <c r="B37" s="27" t="s">
        <v>36</v>
      </c>
      <c r="C37" s="27" t="s">
        <v>33</v>
      </c>
      <c r="D37" s="27" t="s">
        <v>37</v>
      </c>
      <c r="E37" s="57">
        <v>6296.1</v>
      </c>
      <c r="F37" s="57">
        <v>1379.93</v>
      </c>
      <c r="G37" s="58">
        <v>0.2651130208679948</v>
      </c>
      <c r="H37" s="58"/>
      <c r="I37" s="57">
        <v>1259.2200000000003</v>
      </c>
      <c r="J37" s="58">
        <v>0.21917188270309917</v>
      </c>
      <c r="K37" s="57">
        <v>1392.7766924969653</v>
      </c>
      <c r="L37" s="58"/>
      <c r="M37" s="57">
        <v>327.9664725495858</v>
      </c>
      <c r="N37" s="57">
        <v>289.24999999999955</v>
      </c>
      <c r="O37" s="57">
        <v>38.71647254958623</v>
      </c>
      <c r="P37" s="57">
        <v>800.8353539975723</v>
      </c>
      <c r="Q37" s="58"/>
      <c r="R37" s="57">
        <v>12.298742720609464</v>
      </c>
      <c r="S37" s="57"/>
      <c r="T37" s="57">
        <v>12.298742720609464</v>
      </c>
      <c r="U37" s="57">
        <v>88.79120077490894</v>
      </c>
      <c r="V37" s="58"/>
      <c r="W37" s="57">
        <v>12.298742720609464</v>
      </c>
      <c r="X37" s="57"/>
      <c r="Y37" s="57">
        <v>12.298742720609464</v>
      </c>
      <c r="Z37" s="57">
        <v>88.79120077490894</v>
      </c>
      <c r="AA37" s="58"/>
      <c r="AB37" s="57">
        <v>49.19497088243786</v>
      </c>
      <c r="AC37" s="57">
        <v>0.0</v>
      </c>
      <c r="AD37" s="57">
        <v>49.19497088243786</v>
      </c>
      <c r="AE37" s="57">
        <v>355.1648030996358</v>
      </c>
      <c r="AF37" s="58"/>
      <c r="AG37" s="57">
        <v>8.199161813739643</v>
      </c>
      <c r="AH37" s="57"/>
      <c r="AI37" s="57">
        <v>8.199161813739643</v>
      </c>
      <c r="AJ37" s="57">
        <v>59.19413384993929</v>
      </c>
      <c r="AK37" s="26">
        <f t="shared" si="1"/>
        <v>0.8</v>
      </c>
      <c r="AL37" s="22">
        <f t="shared" si="2"/>
        <v>0.03</v>
      </c>
      <c r="AM37" s="26">
        <f t="shared" si="3"/>
        <v>0.03</v>
      </c>
      <c r="AN37" s="22">
        <f t="shared" si="4"/>
        <v>0.12</v>
      </c>
      <c r="AO37" s="22">
        <f t="shared" si="5"/>
        <v>0.02</v>
      </c>
      <c r="AP37" s="22">
        <f t="shared" si="6"/>
        <v>1</v>
      </c>
    </row>
    <row r="38">
      <c r="A38" s="27" t="s">
        <v>430</v>
      </c>
      <c r="B38" s="27" t="s">
        <v>315</v>
      </c>
      <c r="C38" s="27" t="s">
        <v>180</v>
      </c>
      <c r="D38" s="27" t="s">
        <v>316</v>
      </c>
      <c r="E38" s="57">
        <v>113.97</v>
      </c>
      <c r="F38" s="57">
        <v>12.46</v>
      </c>
      <c r="G38" s="58">
        <v>0.1920195681933837</v>
      </c>
      <c r="H38" s="58"/>
      <c r="I38" s="57">
        <v>22.794</v>
      </c>
      <c r="J38" s="58">
        <v>0.109366238369746</v>
      </c>
      <c r="K38" s="57">
        <v>29.356637102999876</v>
      </c>
      <c r="L38" s="58"/>
      <c r="M38" s="57">
        <v>-0.7276238504000488</v>
      </c>
      <c r="N38" s="57">
        <v>9.419999999999987</v>
      </c>
      <c r="O38" s="57">
        <v>-10.147623850400036</v>
      </c>
      <c r="P38" s="57">
        <v>20.949309682399907</v>
      </c>
      <c r="Q38" s="58"/>
      <c r="R38" s="57">
        <v>-0.02728589439000183</v>
      </c>
      <c r="S38" s="57"/>
      <c r="T38" s="57">
        <v>-0.02728589439000183</v>
      </c>
      <c r="U38" s="57">
        <v>1.2610991130899956</v>
      </c>
      <c r="V38" s="58"/>
      <c r="W38" s="57">
        <v>-0.02728589439000183</v>
      </c>
      <c r="X38" s="57"/>
      <c r="Y38" s="57">
        <v>-0.02728589439000183</v>
      </c>
      <c r="Z38" s="57">
        <v>1.2610991130899956</v>
      </c>
      <c r="AA38" s="58"/>
      <c r="AB38" s="57">
        <v>-0.10914357756000732</v>
      </c>
      <c r="AC38" s="57">
        <v>0.0</v>
      </c>
      <c r="AD38" s="57">
        <v>-0.10914357756000732</v>
      </c>
      <c r="AE38" s="57">
        <v>5.044396452359982</v>
      </c>
      <c r="AF38" s="58"/>
      <c r="AG38" s="57">
        <v>-0.01819059626000122</v>
      </c>
      <c r="AH38" s="57"/>
      <c r="AI38" s="57">
        <v>-0.01819059626000122</v>
      </c>
      <c r="AJ38" s="57">
        <v>0.8407327420599972</v>
      </c>
      <c r="AK38" s="26">
        <f t="shared" si="1"/>
        <v>0.8</v>
      </c>
      <c r="AL38" s="22">
        <f t="shared" si="2"/>
        <v>0.03</v>
      </c>
      <c r="AM38" s="26">
        <f t="shared" si="3"/>
        <v>0.03</v>
      </c>
      <c r="AN38" s="22">
        <f t="shared" si="4"/>
        <v>0.12</v>
      </c>
      <c r="AO38" s="22">
        <f t="shared" si="5"/>
        <v>0.02</v>
      </c>
      <c r="AP38" s="22">
        <f t="shared" si="6"/>
        <v>1</v>
      </c>
    </row>
    <row r="39">
      <c r="A39" s="27" t="s">
        <v>440</v>
      </c>
      <c r="B39" s="27" t="s">
        <v>324</v>
      </c>
      <c r="C39" s="27" t="s">
        <v>180</v>
      </c>
      <c r="D39" s="27" t="s">
        <v>325</v>
      </c>
      <c r="E39" s="57">
        <v>472.89</v>
      </c>
      <c r="F39" s="57">
        <v>176.81</v>
      </c>
      <c r="G39" s="58">
        <v>0.4138745262027102</v>
      </c>
      <c r="H39" s="58"/>
      <c r="I39" s="57">
        <v>94.578</v>
      </c>
      <c r="J39" s="58">
        <v>0.373886368280149</v>
      </c>
      <c r="K39" s="57">
        <v>107.8275347039996</v>
      </c>
      <c r="L39" s="58"/>
      <c r="M39" s="57">
        <v>80.9112997567997</v>
      </c>
      <c r="N39" s="57">
        <v>18.909999999999965</v>
      </c>
      <c r="O39" s="57">
        <v>62.00129975679974</v>
      </c>
      <c r="P39" s="57">
        <v>81.3280277631997</v>
      </c>
      <c r="Q39" s="58"/>
      <c r="R39" s="57">
        <v>3.0341737408799885</v>
      </c>
      <c r="S39" s="57"/>
      <c r="T39" s="57">
        <v>3.0341737408799885</v>
      </c>
      <c r="U39" s="57">
        <v>3.974926041119987</v>
      </c>
      <c r="V39" s="58"/>
      <c r="W39" s="57">
        <v>3.0341737408799885</v>
      </c>
      <c r="X39" s="57"/>
      <c r="Y39" s="57">
        <v>3.0341737408799885</v>
      </c>
      <c r="Z39" s="57">
        <v>3.974926041119987</v>
      </c>
      <c r="AA39" s="58"/>
      <c r="AB39" s="57">
        <v>12.136694963519954</v>
      </c>
      <c r="AC39" s="57">
        <v>0.0</v>
      </c>
      <c r="AD39" s="57">
        <v>12.136694963519954</v>
      </c>
      <c r="AE39" s="57">
        <v>15.899704164479948</v>
      </c>
      <c r="AF39" s="58"/>
      <c r="AG39" s="57">
        <v>2.0227824939199928</v>
      </c>
      <c r="AH39" s="57"/>
      <c r="AI39" s="57">
        <v>2.0227824939199928</v>
      </c>
      <c r="AJ39" s="57">
        <v>2.6499506940799917</v>
      </c>
      <c r="AK39" s="26">
        <f t="shared" si="1"/>
        <v>0.8</v>
      </c>
      <c r="AL39" s="22">
        <f t="shared" si="2"/>
        <v>0.03</v>
      </c>
      <c r="AM39" s="26">
        <f t="shared" si="3"/>
        <v>0.03</v>
      </c>
      <c r="AN39" s="22">
        <f t="shared" si="4"/>
        <v>0.12</v>
      </c>
      <c r="AO39" s="22">
        <f t="shared" si="5"/>
        <v>0.02</v>
      </c>
      <c r="AP39" s="22">
        <f t="shared" si="6"/>
        <v>1</v>
      </c>
    </row>
    <row r="40">
      <c r="A40" s="27" t="s">
        <v>386</v>
      </c>
      <c r="B40" s="27" t="s">
        <v>204</v>
      </c>
      <c r="C40" s="27" t="s">
        <v>33</v>
      </c>
      <c r="D40" s="27" t="s">
        <v>205</v>
      </c>
      <c r="E40" s="57">
        <v>314.93</v>
      </c>
      <c r="F40" s="57">
        <v>-110.37</v>
      </c>
      <c r="G40" s="58">
        <v>0.25740434120598205</v>
      </c>
      <c r="H40" s="58"/>
      <c r="I40" s="57">
        <v>62.986000000000004</v>
      </c>
      <c r="J40" s="58">
        <v>-0.350445022144603</v>
      </c>
      <c r="K40" s="57">
        <v>-197.1263214799998</v>
      </c>
      <c r="L40" s="58"/>
      <c r="M40" s="57">
        <v>14.462679340799939</v>
      </c>
      <c r="N40" s="57">
        <v>191.42999999999975</v>
      </c>
      <c r="O40" s="57">
        <v>-176.9673206591998</v>
      </c>
      <c r="P40" s="57">
        <v>-229.33105718399975</v>
      </c>
      <c r="Q40" s="58"/>
      <c r="R40" s="57">
        <v>0.5423504752799977</v>
      </c>
      <c r="S40" s="57"/>
      <c r="T40" s="57">
        <v>0.5423504752799977</v>
      </c>
      <c r="U40" s="57">
        <v>4.830710355599988</v>
      </c>
      <c r="V40" s="58"/>
      <c r="W40" s="57">
        <v>0.5423504752799977</v>
      </c>
      <c r="X40" s="57"/>
      <c r="Y40" s="57">
        <v>0.5423504752799977</v>
      </c>
      <c r="Z40" s="57">
        <v>4.830710355599988</v>
      </c>
      <c r="AA40" s="58"/>
      <c r="AB40" s="57">
        <v>2.1694019011199908</v>
      </c>
      <c r="AC40" s="57">
        <v>0.0</v>
      </c>
      <c r="AD40" s="57">
        <v>2.1694019011199908</v>
      </c>
      <c r="AE40" s="57">
        <v>19.322841422399954</v>
      </c>
      <c r="AF40" s="58"/>
      <c r="AG40" s="57">
        <v>0.36156698351999844</v>
      </c>
      <c r="AH40" s="57"/>
      <c r="AI40" s="57">
        <v>0.36156698351999844</v>
      </c>
      <c r="AJ40" s="57">
        <v>3.2204735703999927</v>
      </c>
      <c r="AK40" s="26">
        <f t="shared" si="1"/>
        <v>0.8</v>
      </c>
      <c r="AL40" s="22">
        <f t="shared" si="2"/>
        <v>0.03</v>
      </c>
      <c r="AM40" s="26">
        <f t="shared" si="3"/>
        <v>0.03</v>
      </c>
      <c r="AN40" s="22">
        <f t="shared" si="4"/>
        <v>0.12</v>
      </c>
      <c r="AO40" s="22">
        <f t="shared" si="5"/>
        <v>0.02</v>
      </c>
      <c r="AP40" s="22">
        <f t="shared" si="6"/>
        <v>1</v>
      </c>
    </row>
    <row r="41">
      <c r="A41" s="27" t="s">
        <v>454</v>
      </c>
      <c r="B41" s="27" t="s">
        <v>96</v>
      </c>
      <c r="C41" s="27" t="s">
        <v>40</v>
      </c>
      <c r="D41" s="27" t="s">
        <v>97</v>
      </c>
      <c r="E41" s="57">
        <v>561.74</v>
      </c>
      <c r="F41" s="57">
        <v>132.79</v>
      </c>
      <c r="G41" s="58">
        <v>0.3653184499643959</v>
      </c>
      <c r="H41" s="58"/>
      <c r="I41" s="57">
        <v>112.34800000000001</v>
      </c>
      <c r="J41" s="58">
        <v>0.236397596900701</v>
      </c>
      <c r="K41" s="57">
        <v>466.5680674149985</v>
      </c>
      <c r="L41" s="58"/>
      <c r="M41" s="57">
        <v>74.2927888663998</v>
      </c>
      <c r="N41" s="57">
        <v>36.41999999999998</v>
      </c>
      <c r="O41" s="57">
        <v>37.87278886639982</v>
      </c>
      <c r="P41" s="57">
        <v>326.4644539319989</v>
      </c>
      <c r="Q41" s="58"/>
      <c r="R41" s="57">
        <v>2.785979582489992</v>
      </c>
      <c r="S41" s="57"/>
      <c r="T41" s="57">
        <v>2.785979582489992</v>
      </c>
      <c r="U41" s="57">
        <v>26.415542022449948</v>
      </c>
      <c r="V41" s="58"/>
      <c r="W41" s="57">
        <v>2.785979582489992</v>
      </c>
      <c r="X41" s="57"/>
      <c r="Y41" s="57">
        <v>2.785979582489992</v>
      </c>
      <c r="Z41" s="57">
        <v>26.415542022449948</v>
      </c>
      <c r="AA41" s="58"/>
      <c r="AB41" s="57">
        <v>11.143918329959968</v>
      </c>
      <c r="AC41" s="57">
        <v>35.99999999999999</v>
      </c>
      <c r="AD41" s="57">
        <v>-24.856081670040027</v>
      </c>
      <c r="AE41" s="57">
        <v>69.66216808979979</v>
      </c>
      <c r="AF41" s="58"/>
      <c r="AG41" s="57">
        <v>1.8573197216599948</v>
      </c>
      <c r="AH41" s="57"/>
      <c r="AI41" s="57">
        <v>1.8573197216599948</v>
      </c>
      <c r="AJ41" s="57">
        <v>17.610361348299968</v>
      </c>
      <c r="AK41" s="26">
        <f t="shared" si="1"/>
        <v>0.8</v>
      </c>
      <c r="AL41" s="22">
        <f t="shared" si="2"/>
        <v>0.03</v>
      </c>
      <c r="AM41" s="26">
        <f t="shared" si="3"/>
        <v>0.03</v>
      </c>
      <c r="AN41" s="22">
        <f t="shared" si="4"/>
        <v>0.12</v>
      </c>
      <c r="AO41" s="22">
        <f t="shared" si="5"/>
        <v>0.02</v>
      </c>
      <c r="AP41" s="22">
        <f t="shared" si="6"/>
        <v>1</v>
      </c>
    </row>
    <row r="42">
      <c r="A42" s="27" t="s">
        <v>191</v>
      </c>
      <c r="B42" s="27" t="s">
        <v>192</v>
      </c>
      <c r="C42" s="27" t="s">
        <v>161</v>
      </c>
      <c r="D42" s="27" t="s">
        <v>193</v>
      </c>
      <c r="E42" s="57">
        <v>22.99</v>
      </c>
      <c r="F42" s="57">
        <v>22.99</v>
      </c>
      <c r="G42" s="58">
        <v>1.0</v>
      </c>
      <c r="H42" s="58"/>
      <c r="I42" s="57">
        <v>4.598</v>
      </c>
      <c r="J42" s="58">
        <v>1.0</v>
      </c>
      <c r="K42" s="57">
        <v>37.18206258920004</v>
      </c>
      <c r="L42" s="58"/>
      <c r="M42" s="57">
        <v>14.7136</v>
      </c>
      <c r="N42" s="57">
        <v>0.0</v>
      </c>
      <c r="O42" s="57">
        <v>14.7136</v>
      </c>
      <c r="P42" s="57">
        <v>29.079650071360028</v>
      </c>
      <c r="Q42" s="58"/>
      <c r="R42" s="57">
        <v>0.55176</v>
      </c>
      <c r="S42" s="57"/>
      <c r="T42" s="57">
        <v>0.55176</v>
      </c>
      <c r="U42" s="57">
        <v>1.2153618776760011</v>
      </c>
      <c r="V42" s="58"/>
      <c r="W42" s="57">
        <v>0.55176</v>
      </c>
      <c r="X42" s="57"/>
      <c r="Y42" s="57">
        <v>0.55176</v>
      </c>
      <c r="Z42" s="57">
        <v>1.2153618776760011</v>
      </c>
      <c r="AA42" s="58"/>
      <c r="AB42" s="57">
        <v>2.20704</v>
      </c>
      <c r="AC42" s="57">
        <v>0.0</v>
      </c>
      <c r="AD42" s="57">
        <v>2.20704</v>
      </c>
      <c r="AE42" s="57">
        <v>4.8614475107040045</v>
      </c>
      <c r="AF42" s="58"/>
      <c r="AG42" s="57">
        <v>0.36784</v>
      </c>
      <c r="AH42" s="57"/>
      <c r="AI42" s="57">
        <v>0.36784</v>
      </c>
      <c r="AJ42" s="57">
        <v>0.810241251784001</v>
      </c>
      <c r="AK42" s="26">
        <f t="shared" si="1"/>
        <v>0.8</v>
      </c>
      <c r="AL42" s="22">
        <f t="shared" si="2"/>
        <v>0.03</v>
      </c>
      <c r="AM42" s="26">
        <f t="shared" si="3"/>
        <v>0.03</v>
      </c>
      <c r="AN42" s="22">
        <f t="shared" si="4"/>
        <v>0.12</v>
      </c>
      <c r="AO42" s="22">
        <f t="shared" si="5"/>
        <v>0.02</v>
      </c>
      <c r="AP42" s="22">
        <f t="shared" si="6"/>
        <v>1</v>
      </c>
    </row>
    <row r="43">
      <c r="A43" s="27" t="s">
        <v>414</v>
      </c>
      <c r="B43" s="27" t="s">
        <v>106</v>
      </c>
      <c r="C43" s="27" t="s">
        <v>33</v>
      </c>
      <c r="D43" s="27" t="s">
        <v>107</v>
      </c>
      <c r="E43" s="57">
        <v>2485.49</v>
      </c>
      <c r="F43" s="57">
        <v>876.95</v>
      </c>
      <c r="G43" s="58">
        <v>0.3669597873867925</v>
      </c>
      <c r="H43" s="58"/>
      <c r="I43" s="57">
        <v>497.09799999999996</v>
      </c>
      <c r="J43" s="58">
        <v>0.3528297768053781</v>
      </c>
      <c r="K43" s="57">
        <v>857.5328524959958</v>
      </c>
      <c r="L43" s="58"/>
      <c r="M43" s="57">
        <v>331.98150556159914</v>
      </c>
      <c r="N43" s="57">
        <v>35.119999999999784</v>
      </c>
      <c r="O43" s="57">
        <v>296.86150556159936</v>
      </c>
      <c r="P43" s="57">
        <v>678.2982819967967</v>
      </c>
      <c r="Q43" s="58"/>
      <c r="R43" s="57">
        <v>12.449306458559965</v>
      </c>
      <c r="S43" s="57"/>
      <c r="T43" s="57">
        <v>12.449306458559965</v>
      </c>
      <c r="U43" s="57">
        <v>26.885185574879863</v>
      </c>
      <c r="V43" s="58"/>
      <c r="W43" s="57">
        <v>12.449306458559965</v>
      </c>
      <c r="X43" s="57"/>
      <c r="Y43" s="57">
        <v>12.449306458559965</v>
      </c>
      <c r="Z43" s="57">
        <v>26.885185574879863</v>
      </c>
      <c r="AA43" s="58"/>
      <c r="AB43" s="57">
        <v>49.79722583423986</v>
      </c>
      <c r="AC43" s="57">
        <v>0.0</v>
      </c>
      <c r="AD43" s="57">
        <v>49.79722583423986</v>
      </c>
      <c r="AE43" s="57">
        <v>107.54074229951945</v>
      </c>
      <c r="AF43" s="58"/>
      <c r="AG43" s="57">
        <v>8.299537639039977</v>
      </c>
      <c r="AH43" s="57"/>
      <c r="AI43" s="57">
        <v>8.299537639039977</v>
      </c>
      <c r="AJ43" s="57">
        <v>17.923457049919907</v>
      </c>
      <c r="AK43" s="26">
        <f t="shared" si="1"/>
        <v>0.8</v>
      </c>
      <c r="AL43" s="22">
        <f t="shared" si="2"/>
        <v>0.03</v>
      </c>
      <c r="AM43" s="26">
        <f t="shared" si="3"/>
        <v>0.03</v>
      </c>
      <c r="AN43" s="22">
        <f t="shared" si="4"/>
        <v>0.12</v>
      </c>
      <c r="AO43" s="22">
        <f t="shared" si="5"/>
        <v>0.02</v>
      </c>
      <c r="AP43" s="22">
        <f t="shared" si="6"/>
        <v>1</v>
      </c>
    </row>
    <row r="44">
      <c r="A44" s="27" t="s">
        <v>384</v>
      </c>
      <c r="B44" s="27" t="s">
        <v>167</v>
      </c>
      <c r="C44" s="27" t="s">
        <v>40</v>
      </c>
      <c r="D44" s="27" t="s">
        <v>168</v>
      </c>
      <c r="E44" s="57">
        <v>1104.74</v>
      </c>
      <c r="F44" s="57">
        <v>284.87</v>
      </c>
      <c r="G44" s="58">
        <v>0.3279523634873365</v>
      </c>
      <c r="H44" s="58"/>
      <c r="I44" s="57">
        <v>220.948</v>
      </c>
      <c r="J44" s="58">
        <v>0.257863473793834</v>
      </c>
      <c r="K44" s="57">
        <v>-435.47316923799946</v>
      </c>
      <c r="L44" s="58"/>
      <c r="M44" s="57">
        <v>113.08327523120008</v>
      </c>
      <c r="N44" s="57">
        <v>26.469999999999985</v>
      </c>
      <c r="O44" s="57">
        <v>86.61327523120009</v>
      </c>
      <c r="P44" s="57">
        <v>-497.78453539039924</v>
      </c>
      <c r="Q44" s="58"/>
      <c r="R44" s="57">
        <v>4.240622821170003</v>
      </c>
      <c r="S44" s="57"/>
      <c r="T44" s="57">
        <v>4.240622821170003</v>
      </c>
      <c r="U44" s="57">
        <v>16.990704922859972</v>
      </c>
      <c r="V44" s="58"/>
      <c r="W44" s="57">
        <v>4.240622821170003</v>
      </c>
      <c r="X44" s="57"/>
      <c r="Y44" s="57">
        <v>4.240622821170003</v>
      </c>
      <c r="Z44" s="57">
        <v>16.990704922859972</v>
      </c>
      <c r="AA44" s="58"/>
      <c r="AB44" s="57">
        <v>16.962491284680013</v>
      </c>
      <c r="AC44" s="57">
        <v>50.959999999999965</v>
      </c>
      <c r="AD44" s="57">
        <v>-33.99750871531995</v>
      </c>
      <c r="AE44" s="57">
        <v>17.002819691439925</v>
      </c>
      <c r="AF44" s="58"/>
      <c r="AG44" s="57">
        <v>2.8270818807800016</v>
      </c>
      <c r="AH44" s="57"/>
      <c r="AI44" s="57">
        <v>2.8270818807800016</v>
      </c>
      <c r="AJ44" s="57">
        <v>11.327136615239981</v>
      </c>
      <c r="AK44" s="26">
        <f t="shared" si="1"/>
        <v>0.8</v>
      </c>
      <c r="AL44" s="22">
        <f t="shared" si="2"/>
        <v>0.03</v>
      </c>
      <c r="AM44" s="26">
        <f t="shared" si="3"/>
        <v>0.03</v>
      </c>
      <c r="AN44" s="22">
        <f t="shared" si="4"/>
        <v>0.12</v>
      </c>
      <c r="AO44" s="22">
        <f t="shared" si="5"/>
        <v>0.02</v>
      </c>
      <c r="AP44" s="22">
        <f t="shared" si="6"/>
        <v>1</v>
      </c>
    </row>
    <row r="45">
      <c r="A45" s="27" t="s">
        <v>478</v>
      </c>
      <c r="B45" s="27" t="s">
        <v>151</v>
      </c>
      <c r="C45" s="27" t="s">
        <v>40</v>
      </c>
      <c r="D45" s="27" t="s">
        <v>152</v>
      </c>
      <c r="E45" s="57">
        <v>878.6</v>
      </c>
      <c r="F45" s="57">
        <v>59.67</v>
      </c>
      <c r="G45" s="58">
        <v>0.2631173656430682</v>
      </c>
      <c r="H45" s="58"/>
      <c r="I45" s="57">
        <v>175.72000000000003</v>
      </c>
      <c r="J45" s="58">
        <v>0.06792046147735042</v>
      </c>
      <c r="K45" s="57">
        <v>-126.25260816699992</v>
      </c>
      <c r="L45" s="58"/>
      <c r="M45" s="57">
        <v>44.36393396319978</v>
      </c>
      <c r="N45" s="57">
        <v>117.44999999999969</v>
      </c>
      <c r="O45" s="57">
        <v>-73.0860660367999</v>
      </c>
      <c r="P45" s="57">
        <v>-164.89608653359988</v>
      </c>
      <c r="Q45" s="58"/>
      <c r="R45" s="57">
        <v>1.6636475236199915</v>
      </c>
      <c r="S45" s="57"/>
      <c r="T45" s="57">
        <v>1.6636475236199915</v>
      </c>
      <c r="U45" s="57">
        <v>13.904021754989989</v>
      </c>
      <c r="V45" s="58"/>
      <c r="W45" s="57">
        <v>1.6636475236199915</v>
      </c>
      <c r="X45" s="57"/>
      <c r="Y45" s="57">
        <v>1.6636475236199915</v>
      </c>
      <c r="Z45" s="57">
        <v>13.904021754989989</v>
      </c>
      <c r="AA45" s="58"/>
      <c r="AB45" s="57">
        <v>6.654590094479966</v>
      </c>
      <c r="AC45" s="57">
        <v>54.04999999999996</v>
      </c>
      <c r="AD45" s="57">
        <v>-47.39540990552</v>
      </c>
      <c r="AE45" s="57">
        <v>1.566087019959994</v>
      </c>
      <c r="AF45" s="58"/>
      <c r="AG45" s="57">
        <v>1.1090983490799942</v>
      </c>
      <c r="AH45" s="57"/>
      <c r="AI45" s="57">
        <v>1.1090983490799942</v>
      </c>
      <c r="AJ45" s="57">
        <v>9.269347836659994</v>
      </c>
      <c r="AK45" s="26">
        <f t="shared" si="1"/>
        <v>0.8</v>
      </c>
      <c r="AL45" s="22">
        <f t="shared" si="2"/>
        <v>0.03</v>
      </c>
      <c r="AM45" s="26">
        <f t="shared" si="3"/>
        <v>0.03</v>
      </c>
      <c r="AN45" s="22">
        <f t="shared" si="4"/>
        <v>0.12</v>
      </c>
      <c r="AO45" s="22">
        <f t="shared" si="5"/>
        <v>0.02</v>
      </c>
      <c r="AP45" s="22">
        <f t="shared" si="6"/>
        <v>1</v>
      </c>
    </row>
    <row r="46">
      <c r="A46" s="27" t="s">
        <v>479</v>
      </c>
      <c r="B46" s="27" t="s">
        <v>90</v>
      </c>
      <c r="C46" s="27" t="s">
        <v>40</v>
      </c>
      <c r="D46" s="27" t="s">
        <v>91</v>
      </c>
      <c r="E46" s="57">
        <v>2239.34</v>
      </c>
      <c r="F46" s="57">
        <v>559.85</v>
      </c>
      <c r="G46" s="58">
        <v>0.39280135879678724</v>
      </c>
      <c r="H46" s="58"/>
      <c r="I46" s="57">
        <v>447.86800000000005</v>
      </c>
      <c r="J46" s="58">
        <v>0.250004820531049</v>
      </c>
      <c r="K46" s="57">
        <v>1078.0171717719938</v>
      </c>
      <c r="L46" s="58"/>
      <c r="M46" s="57">
        <v>345.39823584639805</v>
      </c>
      <c r="N46" s="57">
        <v>229.76999999999822</v>
      </c>
      <c r="O46" s="57">
        <v>115.62823584639983</v>
      </c>
      <c r="P46" s="57">
        <v>693.995737417596</v>
      </c>
      <c r="Q46" s="58"/>
      <c r="R46" s="57">
        <v>12.952433844239925</v>
      </c>
      <c r="S46" s="57"/>
      <c r="T46" s="57">
        <v>12.952433844239925</v>
      </c>
      <c r="U46" s="57">
        <v>71.10321515315967</v>
      </c>
      <c r="V46" s="58"/>
      <c r="W46" s="57">
        <v>12.952433844239925</v>
      </c>
      <c r="X46" s="57"/>
      <c r="Y46" s="57">
        <v>12.952433844239925</v>
      </c>
      <c r="Z46" s="57">
        <v>71.10321515315967</v>
      </c>
      <c r="AA46" s="58"/>
      <c r="AB46" s="57">
        <v>51.8097353769597</v>
      </c>
      <c r="AC46" s="57">
        <v>89.99999999999999</v>
      </c>
      <c r="AD46" s="57">
        <v>-38.190264623040285</v>
      </c>
      <c r="AE46" s="57">
        <v>194.41286061263867</v>
      </c>
      <c r="AF46" s="58"/>
      <c r="AG46" s="57">
        <v>8.634955896159951</v>
      </c>
      <c r="AH46" s="57"/>
      <c r="AI46" s="57">
        <v>8.634955896159951</v>
      </c>
      <c r="AJ46" s="57">
        <v>47.40214343543978</v>
      </c>
      <c r="AK46" s="26">
        <f t="shared" si="1"/>
        <v>0.8</v>
      </c>
      <c r="AL46" s="22">
        <f t="shared" si="2"/>
        <v>0.03</v>
      </c>
      <c r="AM46" s="26">
        <f t="shared" si="3"/>
        <v>0.03</v>
      </c>
      <c r="AN46" s="22">
        <f t="shared" si="4"/>
        <v>0.12</v>
      </c>
      <c r="AO46" s="22">
        <f t="shared" si="5"/>
        <v>0.02</v>
      </c>
      <c r="AP46" s="22">
        <f t="shared" si="6"/>
        <v>1</v>
      </c>
    </row>
    <row r="47">
      <c r="A47" s="27" t="s">
        <v>424</v>
      </c>
      <c r="B47" s="27" t="s">
        <v>279</v>
      </c>
      <c r="C47" s="27" t="s">
        <v>180</v>
      </c>
      <c r="D47" s="27" t="s">
        <v>280</v>
      </c>
      <c r="E47" s="57">
        <v>229.9</v>
      </c>
      <c r="F47" s="57">
        <v>85.11</v>
      </c>
      <c r="G47" s="58">
        <v>0.3805390269682465</v>
      </c>
      <c r="H47" s="58"/>
      <c r="I47" s="57">
        <v>45.980000000000004</v>
      </c>
      <c r="J47" s="58">
        <v>0.370186699869508</v>
      </c>
      <c r="K47" s="57">
        <v>68.36618767999978</v>
      </c>
      <c r="L47" s="58"/>
      <c r="M47" s="57">
        <v>33.20473783999989</v>
      </c>
      <c r="N47" s="57">
        <v>2.3799999999999812</v>
      </c>
      <c r="O47" s="57">
        <v>30.824737839999912</v>
      </c>
      <c r="P47" s="57">
        <v>53.83295014399984</v>
      </c>
      <c r="Q47" s="58"/>
      <c r="R47" s="57">
        <v>1.245177668999996</v>
      </c>
      <c r="S47" s="57"/>
      <c r="T47" s="57">
        <v>1.245177668999996</v>
      </c>
      <c r="U47" s="57">
        <v>2.179985630399993</v>
      </c>
      <c r="V47" s="58"/>
      <c r="W47" s="57">
        <v>1.245177668999996</v>
      </c>
      <c r="X47" s="57"/>
      <c r="Y47" s="57">
        <v>1.245177668999996</v>
      </c>
      <c r="Z47" s="57">
        <v>2.179985630399993</v>
      </c>
      <c r="AA47" s="58"/>
      <c r="AB47" s="57">
        <v>4.980710675999984</v>
      </c>
      <c r="AC47" s="57">
        <v>0.0</v>
      </c>
      <c r="AD47" s="57">
        <v>4.980710675999984</v>
      </c>
      <c r="AE47" s="57">
        <v>8.719942521599972</v>
      </c>
      <c r="AF47" s="58"/>
      <c r="AG47" s="57">
        <v>0.8301184459999973</v>
      </c>
      <c r="AH47" s="57"/>
      <c r="AI47" s="57">
        <v>0.8301184459999973</v>
      </c>
      <c r="AJ47" s="57">
        <v>1.453323753599995</v>
      </c>
      <c r="AK47" s="26">
        <f t="shared" si="1"/>
        <v>0.8</v>
      </c>
      <c r="AL47" s="22">
        <f t="shared" si="2"/>
        <v>0.03</v>
      </c>
      <c r="AM47" s="26">
        <f t="shared" si="3"/>
        <v>0.03</v>
      </c>
      <c r="AN47" s="22">
        <f t="shared" si="4"/>
        <v>0.12</v>
      </c>
      <c r="AO47" s="22">
        <f t="shared" si="5"/>
        <v>0.02</v>
      </c>
      <c r="AP47" s="22">
        <f t="shared" si="6"/>
        <v>1</v>
      </c>
    </row>
    <row r="48">
      <c r="A48" s="27" t="s">
        <v>480</v>
      </c>
      <c r="B48" s="27" t="s">
        <v>148</v>
      </c>
      <c r="C48" s="27" t="s">
        <v>54</v>
      </c>
      <c r="D48" s="27" t="s">
        <v>149</v>
      </c>
      <c r="E48" s="57">
        <v>2849.7</v>
      </c>
      <c r="F48" s="57">
        <v>945.82</v>
      </c>
      <c r="G48" s="58">
        <v>0.3636799584352728</v>
      </c>
      <c r="H48" s="58"/>
      <c r="I48" s="57">
        <v>569.9399999999999</v>
      </c>
      <c r="J48" s="58">
        <v>0.3319011747036521</v>
      </c>
      <c r="K48" s="57">
        <v>559.1696068129958</v>
      </c>
      <c r="L48" s="58"/>
      <c r="M48" s="57">
        <v>373.1510220423974</v>
      </c>
      <c r="N48" s="57">
        <v>62.059999999999675</v>
      </c>
      <c r="O48" s="57">
        <v>311.09102204239775</v>
      </c>
      <c r="P48" s="57">
        <v>448.3136854503966</v>
      </c>
      <c r="Q48" s="58"/>
      <c r="R48" s="57">
        <v>13.993163326589903</v>
      </c>
      <c r="S48" s="57"/>
      <c r="T48" s="57">
        <v>13.993163326589903</v>
      </c>
      <c r="U48" s="57">
        <v>20.903388204389856</v>
      </c>
      <c r="V48" s="58"/>
      <c r="W48" s="57">
        <v>13.993163326589903</v>
      </c>
      <c r="X48" s="57"/>
      <c r="Y48" s="57">
        <v>13.993163326589903</v>
      </c>
      <c r="Z48" s="57">
        <v>20.903388204389856</v>
      </c>
      <c r="AA48" s="58"/>
      <c r="AB48" s="57">
        <v>55.97265330635961</v>
      </c>
      <c r="AC48" s="57">
        <v>28.499999999999794</v>
      </c>
      <c r="AD48" s="57">
        <v>27.472653306359817</v>
      </c>
      <c r="AE48" s="57">
        <v>55.113552817559636</v>
      </c>
      <c r="AF48" s="58"/>
      <c r="AG48" s="57">
        <v>9.328775551059936</v>
      </c>
      <c r="AH48" s="57"/>
      <c r="AI48" s="57">
        <v>9.328775551059936</v>
      </c>
      <c r="AJ48" s="57">
        <v>13.935592136259906</v>
      </c>
      <c r="AK48" s="26">
        <f t="shared" si="1"/>
        <v>0.8</v>
      </c>
      <c r="AL48" s="22">
        <f t="shared" si="2"/>
        <v>0.03</v>
      </c>
      <c r="AM48" s="26">
        <f t="shared" si="3"/>
        <v>0.03</v>
      </c>
      <c r="AN48" s="22">
        <f t="shared" si="4"/>
        <v>0.12</v>
      </c>
      <c r="AO48" s="22">
        <f t="shared" si="5"/>
        <v>0.02</v>
      </c>
      <c r="AP48" s="22">
        <f t="shared" si="6"/>
        <v>1</v>
      </c>
    </row>
    <row r="49">
      <c r="A49" s="27" t="s">
        <v>481</v>
      </c>
      <c r="B49" s="27" t="s">
        <v>99</v>
      </c>
      <c r="C49" s="27" t="s">
        <v>100</v>
      </c>
      <c r="D49" s="27" t="s">
        <v>101</v>
      </c>
      <c r="E49" s="57">
        <v>1599.68</v>
      </c>
      <c r="F49" s="57">
        <v>586.79</v>
      </c>
      <c r="G49" s="58">
        <v>0.4355934148229641</v>
      </c>
      <c r="H49" s="58"/>
      <c r="I49" s="57">
        <v>319.93600000000004</v>
      </c>
      <c r="J49" s="58">
        <v>0.36681715957191396</v>
      </c>
      <c r="K49" s="57">
        <v>773.9265337179987</v>
      </c>
      <c r="L49" s="58"/>
      <c r="M49" s="57">
        <v>301.4992590591994</v>
      </c>
      <c r="N49" s="57">
        <v>75.01999999999988</v>
      </c>
      <c r="O49" s="57">
        <v>226.47925905919953</v>
      </c>
      <c r="P49" s="57">
        <v>560.5672269743991</v>
      </c>
      <c r="Q49" s="58"/>
      <c r="R49" s="57">
        <v>11.306222214719975</v>
      </c>
      <c r="S49" s="57"/>
      <c r="T49" s="57">
        <v>11.306222214719975</v>
      </c>
      <c r="U49" s="57">
        <v>37.25389601153995</v>
      </c>
      <c r="V49" s="58"/>
      <c r="W49" s="57">
        <v>11.306222214719975</v>
      </c>
      <c r="X49" s="57"/>
      <c r="Y49" s="57">
        <v>11.306222214719975</v>
      </c>
      <c r="Z49" s="57">
        <v>37.25389601153995</v>
      </c>
      <c r="AA49" s="58"/>
      <c r="AB49" s="57">
        <v>45.2248888588799</v>
      </c>
      <c r="AC49" s="57">
        <v>34.99999999999995</v>
      </c>
      <c r="AD49" s="57">
        <v>10.22488885887995</v>
      </c>
      <c r="AE49" s="57">
        <v>114.01558404615986</v>
      </c>
      <c r="AF49" s="58"/>
      <c r="AG49" s="57">
        <v>7.537481476479984</v>
      </c>
      <c r="AH49" s="57"/>
      <c r="AI49" s="57">
        <v>7.537481476479984</v>
      </c>
      <c r="AJ49" s="57">
        <v>24.83593067435997</v>
      </c>
      <c r="AK49" s="26">
        <f t="shared" si="1"/>
        <v>0.8</v>
      </c>
      <c r="AL49" s="22">
        <f t="shared" si="2"/>
        <v>0.03</v>
      </c>
      <c r="AM49" s="26">
        <f t="shared" si="3"/>
        <v>0.03</v>
      </c>
      <c r="AN49" s="22">
        <f t="shared" si="4"/>
        <v>0.12</v>
      </c>
      <c r="AO49" s="22">
        <f t="shared" si="5"/>
        <v>0.02</v>
      </c>
      <c r="AP49" s="22">
        <f t="shared" si="6"/>
        <v>1</v>
      </c>
    </row>
    <row r="50">
      <c r="A50" s="27" t="s">
        <v>398</v>
      </c>
      <c r="B50" s="27" t="s">
        <v>273</v>
      </c>
      <c r="C50" s="27" t="s">
        <v>180</v>
      </c>
      <c r="D50" s="27" t="s">
        <v>274</v>
      </c>
      <c r="E50" s="57">
        <v>137.94</v>
      </c>
      <c r="F50" s="57">
        <v>27.2</v>
      </c>
      <c r="G50" s="58">
        <v>0.409566140205886</v>
      </c>
      <c r="H50" s="58"/>
      <c r="I50" s="57">
        <v>27.588</v>
      </c>
      <c r="J50" s="58">
        <v>0.197154946933449</v>
      </c>
      <c r="K50" s="57">
        <v>-40.956876640000544</v>
      </c>
      <c r="L50" s="58"/>
      <c r="M50" s="57">
        <v>23.126042703999932</v>
      </c>
      <c r="N50" s="57">
        <v>29.299999999999958</v>
      </c>
      <c r="O50" s="57">
        <v>-6.173957296000026</v>
      </c>
      <c r="P50" s="57">
        <v>-62.52150131200041</v>
      </c>
      <c r="Q50" s="58"/>
      <c r="R50" s="57">
        <v>0.8672266013999973</v>
      </c>
      <c r="S50" s="57"/>
      <c r="T50" s="57">
        <v>0.8672266013999973</v>
      </c>
      <c r="U50" s="57">
        <v>3.2346937007999803</v>
      </c>
      <c r="V50" s="58"/>
      <c r="W50" s="57">
        <v>0.8672266013999973</v>
      </c>
      <c r="X50" s="57"/>
      <c r="Y50" s="57">
        <v>0.8672266013999973</v>
      </c>
      <c r="Z50" s="57">
        <v>3.2346937007999803</v>
      </c>
      <c r="AA50" s="58"/>
      <c r="AB50" s="57">
        <v>3.468906405599989</v>
      </c>
      <c r="AC50" s="57">
        <v>0.0</v>
      </c>
      <c r="AD50" s="57">
        <v>3.468906405599989</v>
      </c>
      <c r="AE50" s="57">
        <v>12.938774803199921</v>
      </c>
      <c r="AF50" s="58"/>
      <c r="AG50" s="57">
        <v>0.5781510675999982</v>
      </c>
      <c r="AH50" s="57"/>
      <c r="AI50" s="57">
        <v>0.5781510675999982</v>
      </c>
      <c r="AJ50" s="57">
        <v>2.156462467199987</v>
      </c>
      <c r="AK50" s="26">
        <f t="shared" si="1"/>
        <v>0.8</v>
      </c>
      <c r="AL50" s="22">
        <f t="shared" si="2"/>
        <v>0.03</v>
      </c>
      <c r="AM50" s="26">
        <f t="shared" si="3"/>
        <v>0.03</v>
      </c>
      <c r="AN50" s="22">
        <f t="shared" si="4"/>
        <v>0.12</v>
      </c>
      <c r="AO50" s="22">
        <f t="shared" si="5"/>
        <v>0.02</v>
      </c>
      <c r="AP50" s="22">
        <f t="shared" si="6"/>
        <v>1</v>
      </c>
    </row>
    <row r="51">
      <c r="A51" s="27" t="s">
        <v>389</v>
      </c>
      <c r="B51" s="27" t="s">
        <v>160</v>
      </c>
      <c r="C51" s="27" t="s">
        <v>161</v>
      </c>
      <c r="D51" s="27" t="s">
        <v>162</v>
      </c>
      <c r="E51" s="57">
        <v>279.93</v>
      </c>
      <c r="F51" s="57">
        <v>100.4</v>
      </c>
      <c r="G51" s="58">
        <v>0.3586448244011</v>
      </c>
      <c r="H51" s="58"/>
      <c r="I51" s="57">
        <v>55.986000000000004</v>
      </c>
      <c r="J51" s="58">
        <v>0.3586448244011</v>
      </c>
      <c r="K51" s="57">
        <v>158.28667708379962</v>
      </c>
      <c r="L51" s="58"/>
      <c r="M51" s="57">
        <v>35.52755655567994</v>
      </c>
      <c r="N51" s="57">
        <v>0.0</v>
      </c>
      <c r="O51" s="57">
        <v>35.52755655567994</v>
      </c>
      <c r="P51" s="57">
        <v>126.62934166703971</v>
      </c>
      <c r="Q51" s="58"/>
      <c r="R51" s="57">
        <v>1.3322833708379977</v>
      </c>
      <c r="S51" s="57"/>
      <c r="T51" s="57">
        <v>1.3322833708379977</v>
      </c>
      <c r="U51" s="57">
        <v>4.748600312513989</v>
      </c>
      <c r="V51" s="58"/>
      <c r="W51" s="57">
        <v>1.3322833708379977</v>
      </c>
      <c r="X51" s="57"/>
      <c r="Y51" s="57">
        <v>1.3322833708379977</v>
      </c>
      <c r="Z51" s="57">
        <v>4.748600312513989</v>
      </c>
      <c r="AA51" s="58"/>
      <c r="AB51" s="57">
        <v>5.329133483351991</v>
      </c>
      <c r="AC51" s="57">
        <v>0.0</v>
      </c>
      <c r="AD51" s="57">
        <v>5.329133483351991</v>
      </c>
      <c r="AE51" s="57">
        <v>18.994401250055954</v>
      </c>
      <c r="AF51" s="58"/>
      <c r="AG51" s="57">
        <v>0.8881889138919985</v>
      </c>
      <c r="AH51" s="57"/>
      <c r="AI51" s="57">
        <v>0.8881889138919985</v>
      </c>
      <c r="AJ51" s="57">
        <v>3.1657335416759924</v>
      </c>
      <c r="AK51" s="26">
        <f t="shared" si="1"/>
        <v>0.8</v>
      </c>
      <c r="AL51" s="22">
        <f t="shared" si="2"/>
        <v>0.03</v>
      </c>
      <c r="AM51" s="26">
        <f t="shared" si="3"/>
        <v>0.03</v>
      </c>
      <c r="AN51" s="22">
        <f t="shared" si="4"/>
        <v>0.12</v>
      </c>
      <c r="AO51" s="22">
        <f t="shared" si="5"/>
        <v>0.02</v>
      </c>
      <c r="AP51" s="22">
        <f t="shared" si="6"/>
        <v>1</v>
      </c>
    </row>
    <row r="52">
      <c r="A52" s="27" t="s">
        <v>428</v>
      </c>
      <c r="B52" s="27" t="s">
        <v>127</v>
      </c>
      <c r="C52" s="27" t="s">
        <v>33</v>
      </c>
      <c r="D52" s="27" t="s">
        <v>128</v>
      </c>
      <c r="E52" s="57">
        <v>879.84</v>
      </c>
      <c r="F52" s="57">
        <v>213.09</v>
      </c>
      <c r="G52" s="58">
        <v>0.2513603221858511</v>
      </c>
      <c r="H52" s="58"/>
      <c r="I52" s="57">
        <v>175.96800000000002</v>
      </c>
      <c r="J52" s="58">
        <v>0.24218819998181398</v>
      </c>
      <c r="K52" s="57">
        <v>483.4143845629987</v>
      </c>
      <c r="L52" s="58"/>
      <c r="M52" s="57">
        <v>36.15109269759937</v>
      </c>
      <c r="N52" s="57">
        <v>8.069999999999995</v>
      </c>
      <c r="O52" s="57">
        <v>28.081092697599374</v>
      </c>
      <c r="P52" s="57">
        <v>381.071507650399</v>
      </c>
      <c r="Q52" s="58"/>
      <c r="R52" s="57">
        <v>1.355665976159976</v>
      </c>
      <c r="S52" s="57"/>
      <c r="T52" s="57">
        <v>1.355665976159976</v>
      </c>
      <c r="U52" s="57">
        <v>15.351431536889958</v>
      </c>
      <c r="V52" s="58"/>
      <c r="W52" s="57">
        <v>1.355665976159976</v>
      </c>
      <c r="X52" s="57"/>
      <c r="Y52" s="57">
        <v>1.355665976159976</v>
      </c>
      <c r="Z52" s="57">
        <v>15.351431536889958</v>
      </c>
      <c r="AA52" s="58"/>
      <c r="AB52" s="57">
        <v>5.422663904639904</v>
      </c>
      <c r="AC52" s="57">
        <v>0.0</v>
      </c>
      <c r="AD52" s="57">
        <v>5.422663904639904</v>
      </c>
      <c r="AE52" s="57">
        <v>61.40572614755983</v>
      </c>
      <c r="AF52" s="58"/>
      <c r="AG52" s="57">
        <v>0.9037773174399842</v>
      </c>
      <c r="AH52" s="57"/>
      <c r="AI52" s="57">
        <v>0.9037773174399842</v>
      </c>
      <c r="AJ52" s="57">
        <v>10.234287691259972</v>
      </c>
      <c r="AK52" s="26">
        <f t="shared" si="1"/>
        <v>0.8</v>
      </c>
      <c r="AL52" s="22">
        <f t="shared" si="2"/>
        <v>0.03</v>
      </c>
      <c r="AM52" s="26">
        <f t="shared" si="3"/>
        <v>0.03</v>
      </c>
      <c r="AN52" s="22">
        <f t="shared" si="4"/>
        <v>0.12</v>
      </c>
      <c r="AO52" s="22">
        <f t="shared" si="5"/>
        <v>0.02</v>
      </c>
      <c r="AP52" s="22">
        <f t="shared" si="6"/>
        <v>1</v>
      </c>
    </row>
    <row r="53">
      <c r="A53" s="27" t="s">
        <v>429</v>
      </c>
      <c r="B53" s="27" t="s">
        <v>66</v>
      </c>
      <c r="C53" s="27" t="s">
        <v>40</v>
      </c>
      <c r="D53" s="27" t="s">
        <v>67</v>
      </c>
      <c r="E53" s="57">
        <v>977.27</v>
      </c>
      <c r="F53" s="57">
        <v>175.33</v>
      </c>
      <c r="G53" s="58">
        <v>0.2753521098171431</v>
      </c>
      <c r="H53" s="58"/>
      <c r="I53" s="57">
        <v>195.454</v>
      </c>
      <c r="J53" s="58">
        <v>0.179411376959284</v>
      </c>
      <c r="K53" s="57">
        <v>682.7729150479984</v>
      </c>
      <c r="L53" s="58"/>
      <c r="M53" s="57">
        <v>58.91148508879953</v>
      </c>
      <c r="N53" s="57">
        <v>42.79999999999997</v>
      </c>
      <c r="O53" s="57">
        <v>16.11148508879956</v>
      </c>
      <c r="P53" s="57">
        <v>578.2563320383988</v>
      </c>
      <c r="Q53" s="58"/>
      <c r="R53" s="57">
        <v>2.209180690829982</v>
      </c>
      <c r="S53" s="57"/>
      <c r="T53" s="57">
        <v>2.209180690829982</v>
      </c>
      <c r="U53" s="57">
        <v>23.32148745143995</v>
      </c>
      <c r="V53" s="58"/>
      <c r="W53" s="57">
        <v>2.209180690829982</v>
      </c>
      <c r="X53" s="57"/>
      <c r="Y53" s="57">
        <v>2.209180690829982</v>
      </c>
      <c r="Z53" s="57">
        <v>23.32148745143995</v>
      </c>
      <c r="AA53" s="58"/>
      <c r="AB53" s="57">
        <v>8.836722763319928</v>
      </c>
      <c r="AC53" s="57">
        <v>50.959999999999994</v>
      </c>
      <c r="AD53" s="57">
        <v>-42.12327723668007</v>
      </c>
      <c r="AE53" s="57">
        <v>42.325949805759805</v>
      </c>
      <c r="AF53" s="58"/>
      <c r="AG53" s="57">
        <v>1.4727871272199884</v>
      </c>
      <c r="AH53" s="57"/>
      <c r="AI53" s="57">
        <v>1.4727871272199884</v>
      </c>
      <c r="AJ53" s="57">
        <v>15.547658300959966</v>
      </c>
      <c r="AK53" s="26">
        <f t="shared" si="1"/>
        <v>0.8</v>
      </c>
      <c r="AL53" s="22">
        <f t="shared" si="2"/>
        <v>0.03</v>
      </c>
      <c r="AM53" s="26">
        <f t="shared" si="3"/>
        <v>0.03</v>
      </c>
      <c r="AN53" s="22">
        <f t="shared" si="4"/>
        <v>0.12</v>
      </c>
      <c r="AO53" s="22">
        <f t="shared" si="5"/>
        <v>0.02</v>
      </c>
      <c r="AP53" s="22">
        <f t="shared" si="6"/>
        <v>1</v>
      </c>
    </row>
    <row r="54">
      <c r="A54" s="27" t="s">
        <v>482</v>
      </c>
      <c r="B54" s="27" t="s">
        <v>186</v>
      </c>
      <c r="C54" s="27" t="s">
        <v>100</v>
      </c>
      <c r="D54" s="27" t="s">
        <v>187</v>
      </c>
      <c r="E54" s="57">
        <v>649.87</v>
      </c>
      <c r="F54" s="57">
        <v>228.35</v>
      </c>
      <c r="G54" s="58">
        <v>0.535870481302414</v>
      </c>
      <c r="H54" s="58"/>
      <c r="I54" s="57">
        <v>129.97400000000002</v>
      </c>
      <c r="J54" s="58">
        <v>0.351372043153246</v>
      </c>
      <c r="K54" s="57">
        <v>22.659601402999446</v>
      </c>
      <c r="L54" s="58"/>
      <c r="M54" s="57">
        <v>174.61771974719986</v>
      </c>
      <c r="N54" s="57">
        <v>94.89999999999985</v>
      </c>
      <c r="O54" s="57">
        <v>79.71771974720001</v>
      </c>
      <c r="P54" s="57">
        <v>-71.27431887760024</v>
      </c>
      <c r="Q54" s="58"/>
      <c r="R54" s="57">
        <v>6.5481644905199925</v>
      </c>
      <c r="S54" s="57"/>
      <c r="T54" s="57">
        <v>6.5481644905199925</v>
      </c>
      <c r="U54" s="57">
        <v>17.840088042089945</v>
      </c>
      <c r="V54" s="58"/>
      <c r="W54" s="57">
        <v>6.5481644905199925</v>
      </c>
      <c r="X54" s="57"/>
      <c r="Y54" s="57">
        <v>6.5481644905199925</v>
      </c>
      <c r="Z54" s="57">
        <v>17.840088042089945</v>
      </c>
      <c r="AA54" s="58"/>
      <c r="AB54" s="57">
        <v>26.19265796207997</v>
      </c>
      <c r="AC54" s="57">
        <v>24.99999999999996</v>
      </c>
      <c r="AD54" s="57">
        <v>1.192657962080009</v>
      </c>
      <c r="AE54" s="57">
        <v>46.360352168359825</v>
      </c>
      <c r="AF54" s="58"/>
      <c r="AG54" s="57">
        <v>4.365442993679996</v>
      </c>
      <c r="AH54" s="57"/>
      <c r="AI54" s="57">
        <v>4.365442993679996</v>
      </c>
      <c r="AJ54" s="57">
        <v>11.893392028059967</v>
      </c>
      <c r="AK54" s="26">
        <f t="shared" si="1"/>
        <v>0.8</v>
      </c>
      <c r="AL54" s="22">
        <f t="shared" si="2"/>
        <v>0.03</v>
      </c>
      <c r="AM54" s="26">
        <f t="shared" si="3"/>
        <v>0.03</v>
      </c>
      <c r="AN54" s="22">
        <f t="shared" si="4"/>
        <v>0.12</v>
      </c>
      <c r="AO54" s="22">
        <f t="shared" si="5"/>
        <v>0.02</v>
      </c>
      <c r="AP54" s="22">
        <f t="shared" si="6"/>
        <v>1</v>
      </c>
    </row>
    <row r="55">
      <c r="A55" s="27" t="s">
        <v>418</v>
      </c>
      <c r="B55" s="27" t="s">
        <v>231</v>
      </c>
      <c r="C55" s="27" t="s">
        <v>161</v>
      </c>
      <c r="D55" s="27" t="s">
        <v>232</v>
      </c>
      <c r="E55" s="57">
        <v>89.97</v>
      </c>
      <c r="F55" s="57">
        <v>37.35</v>
      </c>
      <c r="G55" s="58">
        <v>0.4257975428642876</v>
      </c>
      <c r="H55" s="58"/>
      <c r="I55" s="57">
        <v>17.994</v>
      </c>
      <c r="J55" s="58">
        <v>0.415127319456485</v>
      </c>
      <c r="K55" s="57">
        <v>123.0851964154998</v>
      </c>
      <c r="L55" s="58"/>
      <c r="M55" s="57">
        <v>16.252003945199963</v>
      </c>
      <c r="N55" s="57">
        <v>0.96</v>
      </c>
      <c r="O55" s="57">
        <v>15.292003945199962</v>
      </c>
      <c r="P55" s="57">
        <v>97.29815713239984</v>
      </c>
      <c r="Q55" s="58"/>
      <c r="R55" s="57">
        <v>0.6094501479449986</v>
      </c>
      <c r="S55" s="57"/>
      <c r="T55" s="57">
        <v>0.6094501479449986</v>
      </c>
      <c r="U55" s="57">
        <v>3.868055892464993</v>
      </c>
      <c r="V55" s="58"/>
      <c r="W55" s="57">
        <v>0.6094501479449986</v>
      </c>
      <c r="X55" s="57"/>
      <c r="Y55" s="57">
        <v>0.6094501479449986</v>
      </c>
      <c r="Z55" s="57">
        <v>3.868055892464993</v>
      </c>
      <c r="AA55" s="58"/>
      <c r="AB55" s="57">
        <v>2.4378005917799945</v>
      </c>
      <c r="AC55" s="57">
        <v>0.0</v>
      </c>
      <c r="AD55" s="57">
        <v>2.4378005917799945</v>
      </c>
      <c r="AE55" s="57">
        <v>15.472223569859972</v>
      </c>
      <c r="AF55" s="58"/>
      <c r="AG55" s="57">
        <v>0.40630009862999916</v>
      </c>
      <c r="AH55" s="57"/>
      <c r="AI55" s="57">
        <v>0.40630009862999916</v>
      </c>
      <c r="AJ55" s="57">
        <v>2.578703928309996</v>
      </c>
      <c r="AK55" s="26">
        <f t="shared" si="1"/>
        <v>0.8</v>
      </c>
      <c r="AL55" s="22">
        <f t="shared" si="2"/>
        <v>0.03</v>
      </c>
      <c r="AM55" s="26">
        <f t="shared" si="3"/>
        <v>0.03</v>
      </c>
      <c r="AN55" s="22">
        <f t="shared" si="4"/>
        <v>0.12</v>
      </c>
      <c r="AO55" s="22">
        <f t="shared" si="5"/>
        <v>0.02</v>
      </c>
      <c r="AP55" s="22">
        <f t="shared" si="6"/>
        <v>1</v>
      </c>
    </row>
    <row r="56">
      <c r="A56" s="27" t="s">
        <v>454</v>
      </c>
      <c r="B56" s="27" t="s">
        <v>93</v>
      </c>
      <c r="C56" s="27" t="s">
        <v>40</v>
      </c>
      <c r="D56" s="27" t="s">
        <v>94</v>
      </c>
      <c r="E56" s="57">
        <v>1089.25</v>
      </c>
      <c r="F56" s="57">
        <v>348.8</v>
      </c>
      <c r="G56" s="58">
        <v>0.37537269645444027</v>
      </c>
      <c r="H56" s="58"/>
      <c r="I56" s="57">
        <v>217.85000000000002</v>
      </c>
      <c r="J56" s="58">
        <v>0.320224658813862</v>
      </c>
      <c r="K56" s="57">
        <v>593.595797649999</v>
      </c>
      <c r="L56" s="58"/>
      <c r="M56" s="57">
        <v>152.81976769039926</v>
      </c>
      <c r="N56" s="57">
        <v>16.869999999999937</v>
      </c>
      <c r="O56" s="57">
        <v>135.9497676903993</v>
      </c>
      <c r="P56" s="57">
        <v>498.3746381199992</v>
      </c>
      <c r="Q56" s="58"/>
      <c r="R56" s="57">
        <v>5.7307412883899715</v>
      </c>
      <c r="S56" s="57"/>
      <c r="T56" s="57">
        <v>5.7307412883899715</v>
      </c>
      <c r="U56" s="57">
        <v>20.763173929499963</v>
      </c>
      <c r="V56" s="58"/>
      <c r="W56" s="57">
        <v>5.7307412883899715</v>
      </c>
      <c r="X56" s="57"/>
      <c r="Y56" s="57">
        <v>5.7307412883899715</v>
      </c>
      <c r="Z56" s="57">
        <v>20.763173929499963</v>
      </c>
      <c r="AA56" s="58"/>
      <c r="AB56" s="57">
        <v>22.922965153559886</v>
      </c>
      <c r="AC56" s="57">
        <v>43.199999999999974</v>
      </c>
      <c r="AD56" s="57">
        <v>-20.27703484644009</v>
      </c>
      <c r="AE56" s="57">
        <v>39.85269571799988</v>
      </c>
      <c r="AF56" s="58"/>
      <c r="AG56" s="57">
        <v>3.820494192259981</v>
      </c>
      <c r="AH56" s="57"/>
      <c r="AI56" s="57">
        <v>3.820494192259981</v>
      </c>
      <c r="AJ56" s="57">
        <v>13.842115952999976</v>
      </c>
      <c r="AK56" s="26">
        <f t="shared" si="1"/>
        <v>0.8</v>
      </c>
      <c r="AL56" s="22">
        <f t="shared" si="2"/>
        <v>0.03</v>
      </c>
      <c r="AM56" s="26">
        <f t="shared" si="3"/>
        <v>0.03</v>
      </c>
      <c r="AN56" s="22">
        <f t="shared" si="4"/>
        <v>0.12</v>
      </c>
      <c r="AO56" s="22">
        <f t="shared" si="5"/>
        <v>0.02</v>
      </c>
      <c r="AP56" s="22">
        <f t="shared" si="6"/>
        <v>1</v>
      </c>
    </row>
    <row r="57">
      <c r="A57" s="27" t="s">
        <v>426</v>
      </c>
      <c r="B57" s="27" t="s">
        <v>357</v>
      </c>
      <c r="C57" s="27" t="s">
        <v>180</v>
      </c>
      <c r="D57" s="27" t="s">
        <v>358</v>
      </c>
      <c r="E57" s="57">
        <v>206.91</v>
      </c>
      <c r="F57" s="57">
        <v>-43.07</v>
      </c>
      <c r="G57" s="58">
        <v>0.031983162099463</v>
      </c>
      <c r="H57" s="58"/>
      <c r="I57" s="57">
        <v>41.382000000000005</v>
      </c>
      <c r="J57" s="58">
        <v>-0.208169561306848</v>
      </c>
      <c r="K57" s="57">
        <v>-224.02598031999995</v>
      </c>
      <c r="L57" s="58"/>
      <c r="M57" s="57">
        <v>-27.811491144000094</v>
      </c>
      <c r="N57" s="57">
        <v>49.689999999999806</v>
      </c>
      <c r="O57" s="57">
        <v>-77.5014911439999</v>
      </c>
      <c r="P57" s="57">
        <v>-211.2207842559999</v>
      </c>
      <c r="Q57" s="58"/>
      <c r="R57" s="57">
        <v>-1.0429309179000035</v>
      </c>
      <c r="S57" s="57"/>
      <c r="T57" s="57">
        <v>-1.0429309179000035</v>
      </c>
      <c r="U57" s="57">
        <v>-1.9207794096000061</v>
      </c>
      <c r="V57" s="58"/>
      <c r="W57" s="57">
        <v>-1.0429309179000035</v>
      </c>
      <c r="X57" s="57"/>
      <c r="Y57" s="57">
        <v>-1.0429309179000035</v>
      </c>
      <c r="Z57" s="57">
        <v>-1.9207794096000061</v>
      </c>
      <c r="AA57" s="58"/>
      <c r="AB57" s="57">
        <v>-4.171723671600014</v>
      </c>
      <c r="AC57" s="57">
        <v>0.0</v>
      </c>
      <c r="AD57" s="57">
        <v>-4.171723671600014</v>
      </c>
      <c r="AE57" s="57">
        <v>-7.683117638400025</v>
      </c>
      <c r="AF57" s="58"/>
      <c r="AG57" s="57">
        <v>-0.6952872786000023</v>
      </c>
      <c r="AH57" s="57"/>
      <c r="AI57" s="57">
        <v>-0.6952872786000023</v>
      </c>
      <c r="AJ57" s="57">
        <v>-1.2805196064000042</v>
      </c>
      <c r="AK57" s="26">
        <f t="shared" si="1"/>
        <v>0.8</v>
      </c>
      <c r="AL57" s="22">
        <f t="shared" si="2"/>
        <v>0.03</v>
      </c>
      <c r="AM57" s="26">
        <f t="shared" si="3"/>
        <v>0.03</v>
      </c>
      <c r="AN57" s="22">
        <f t="shared" si="4"/>
        <v>0.12</v>
      </c>
      <c r="AO57" s="22">
        <f t="shared" si="5"/>
        <v>0.02</v>
      </c>
      <c r="AP57" s="22">
        <f t="shared" si="6"/>
        <v>1</v>
      </c>
    </row>
    <row r="58">
      <c r="A58" s="27" t="s">
        <v>414</v>
      </c>
      <c r="B58" s="27" t="s">
        <v>115</v>
      </c>
      <c r="C58" s="27" t="s">
        <v>33</v>
      </c>
      <c r="D58" s="27" t="s">
        <v>116</v>
      </c>
      <c r="E58" s="57">
        <v>1016.01</v>
      </c>
      <c r="F58" s="57">
        <v>402.83</v>
      </c>
      <c r="G58" s="58">
        <v>0.413037013824667</v>
      </c>
      <c r="H58" s="58"/>
      <c r="I58" s="57">
        <v>203.202</v>
      </c>
      <c r="J58" s="58">
        <v>0.396482058656903</v>
      </c>
      <c r="K58" s="57">
        <v>583.5015677759991</v>
      </c>
      <c r="L58" s="58"/>
      <c r="M58" s="57">
        <v>173.15818913279992</v>
      </c>
      <c r="N58" s="57">
        <v>16.8199999999999</v>
      </c>
      <c r="O58" s="57">
        <v>156.3381891328</v>
      </c>
      <c r="P58" s="57">
        <v>462.22525422079934</v>
      </c>
      <c r="Q58" s="58"/>
      <c r="R58" s="57">
        <v>6.493432092479997</v>
      </c>
      <c r="S58" s="57"/>
      <c r="T58" s="57">
        <v>6.493432092479997</v>
      </c>
      <c r="U58" s="57">
        <v>18.191447033279964</v>
      </c>
      <c r="V58" s="58"/>
      <c r="W58" s="57">
        <v>6.493432092479997</v>
      </c>
      <c r="X58" s="57"/>
      <c r="Y58" s="57">
        <v>6.493432092479997</v>
      </c>
      <c r="Z58" s="57">
        <v>18.191447033279964</v>
      </c>
      <c r="AA58" s="58"/>
      <c r="AB58" s="57">
        <v>25.97372836991999</v>
      </c>
      <c r="AC58" s="57">
        <v>0.0</v>
      </c>
      <c r="AD58" s="57">
        <v>25.97372836991999</v>
      </c>
      <c r="AE58" s="57">
        <v>72.76578813311986</v>
      </c>
      <c r="AF58" s="58"/>
      <c r="AG58" s="57">
        <v>4.3289547283199985</v>
      </c>
      <c r="AH58" s="57"/>
      <c r="AI58" s="57">
        <v>4.3289547283199985</v>
      </c>
      <c r="AJ58" s="57">
        <v>12.127631355519979</v>
      </c>
      <c r="AK58" s="26">
        <f t="shared" si="1"/>
        <v>0.8</v>
      </c>
      <c r="AL58" s="22">
        <f t="shared" si="2"/>
        <v>0.03</v>
      </c>
      <c r="AM58" s="26">
        <f t="shared" si="3"/>
        <v>0.03</v>
      </c>
      <c r="AN58" s="22">
        <f t="shared" si="4"/>
        <v>0.12</v>
      </c>
      <c r="AO58" s="22">
        <f t="shared" si="5"/>
        <v>0.02</v>
      </c>
      <c r="AP58" s="22">
        <f t="shared" si="6"/>
        <v>1</v>
      </c>
    </row>
    <row r="59">
      <c r="A59" s="27" t="s">
        <v>399</v>
      </c>
      <c r="B59" s="27" t="s">
        <v>321</v>
      </c>
      <c r="C59" s="27" t="s">
        <v>180</v>
      </c>
      <c r="D59" s="27" t="s">
        <v>322</v>
      </c>
      <c r="E59" s="57">
        <v>89.97</v>
      </c>
      <c r="F59" s="57">
        <v>-32.2</v>
      </c>
      <c r="G59" s="58">
        <v>-0.2963637345893072</v>
      </c>
      <c r="H59" s="58"/>
      <c r="I59" s="57">
        <v>17.994</v>
      </c>
      <c r="J59" s="58">
        <v>-0.357939815505168</v>
      </c>
      <c r="K59" s="57">
        <v>-71.72088333499995</v>
      </c>
      <c r="L59" s="58"/>
      <c r="M59" s="57">
        <v>-35.726276160799976</v>
      </c>
      <c r="N59" s="57">
        <v>5.5399999999999965</v>
      </c>
      <c r="O59" s="57">
        <v>-41.266276160799976</v>
      </c>
      <c r="P59" s="57">
        <v>-59.77270666799995</v>
      </c>
      <c r="Q59" s="58"/>
      <c r="R59" s="57">
        <v>-1.3397353560299992</v>
      </c>
      <c r="S59" s="57"/>
      <c r="T59" s="57">
        <v>-1.3397353560299992</v>
      </c>
      <c r="U59" s="57">
        <v>-1.7922265000499995</v>
      </c>
      <c r="V59" s="58"/>
      <c r="W59" s="57">
        <v>-1.3397353560299992</v>
      </c>
      <c r="X59" s="57"/>
      <c r="Y59" s="57">
        <v>-1.3397353560299992</v>
      </c>
      <c r="Z59" s="57">
        <v>-1.7922265000499995</v>
      </c>
      <c r="AA59" s="58"/>
      <c r="AB59" s="57">
        <v>-5.358941424119997</v>
      </c>
      <c r="AC59" s="57">
        <v>0.0</v>
      </c>
      <c r="AD59" s="57">
        <v>-5.358941424119997</v>
      </c>
      <c r="AE59" s="57">
        <v>-7.168906000199998</v>
      </c>
      <c r="AF59" s="58"/>
      <c r="AG59" s="57">
        <v>-0.8931569040199995</v>
      </c>
      <c r="AH59" s="57"/>
      <c r="AI59" s="57">
        <v>-0.8931569040199995</v>
      </c>
      <c r="AJ59" s="57">
        <v>-1.1948176667</v>
      </c>
      <c r="AK59" s="26">
        <f t="shared" si="1"/>
        <v>0.8</v>
      </c>
      <c r="AL59" s="22">
        <f t="shared" si="2"/>
        <v>0.03</v>
      </c>
      <c r="AM59" s="26">
        <f t="shared" si="3"/>
        <v>0.03</v>
      </c>
      <c r="AN59" s="22">
        <f t="shared" si="4"/>
        <v>0.12</v>
      </c>
      <c r="AO59" s="22">
        <f t="shared" si="5"/>
        <v>0.02</v>
      </c>
      <c r="AP59" s="22">
        <f t="shared" si="6"/>
        <v>1</v>
      </c>
    </row>
    <row r="60">
      <c r="A60" s="27" t="s">
        <v>483</v>
      </c>
      <c r="B60" s="27" t="s">
        <v>60</v>
      </c>
      <c r="C60" s="27" t="s">
        <v>54</v>
      </c>
      <c r="D60" s="27" t="s">
        <v>61</v>
      </c>
      <c r="E60" s="57">
        <v>41.77</v>
      </c>
      <c r="F60" s="57">
        <v>41.77</v>
      </c>
      <c r="G60" s="58">
        <v>1.0</v>
      </c>
      <c r="H60" s="58"/>
      <c r="I60" s="57">
        <v>8.354000000000001</v>
      </c>
      <c r="J60" s="58">
        <v>1.0</v>
      </c>
      <c r="K60" s="57">
        <v>300.2528819920011</v>
      </c>
      <c r="L60" s="58"/>
      <c r="M60" s="57">
        <v>26.732800000000005</v>
      </c>
      <c r="N60" s="57">
        <v>0.0</v>
      </c>
      <c r="O60" s="57">
        <v>26.732800000000005</v>
      </c>
      <c r="P60" s="57">
        <v>205.5783055936009</v>
      </c>
      <c r="Q60" s="58"/>
      <c r="R60" s="57">
        <v>1.00248</v>
      </c>
      <c r="S60" s="57"/>
      <c r="T60" s="57">
        <v>1.00248</v>
      </c>
      <c r="U60" s="57">
        <v>14.201186459760034</v>
      </c>
      <c r="V60" s="58"/>
      <c r="W60" s="57">
        <v>1.00248</v>
      </c>
      <c r="X60" s="57"/>
      <c r="Y60" s="57">
        <v>1.00248</v>
      </c>
      <c r="Z60" s="57">
        <v>14.201186459760034</v>
      </c>
      <c r="AA60" s="58"/>
      <c r="AB60" s="57">
        <v>4.00992</v>
      </c>
      <c r="AC60" s="57">
        <v>0.0</v>
      </c>
      <c r="AD60" s="57">
        <v>4.00992</v>
      </c>
      <c r="AE60" s="57">
        <v>56.80474583904014</v>
      </c>
      <c r="AF60" s="58"/>
      <c r="AG60" s="57">
        <v>0.66832</v>
      </c>
      <c r="AH60" s="57"/>
      <c r="AI60" s="57">
        <v>0.66832</v>
      </c>
      <c r="AJ60" s="57">
        <v>9.467457639840022</v>
      </c>
      <c r="AK60" s="26">
        <f t="shared" si="1"/>
        <v>0.8</v>
      </c>
      <c r="AL60" s="22">
        <f t="shared" si="2"/>
        <v>0.03</v>
      </c>
      <c r="AM60" s="26">
        <f t="shared" si="3"/>
        <v>0.03</v>
      </c>
      <c r="AN60" s="22">
        <f t="shared" si="4"/>
        <v>0.12</v>
      </c>
      <c r="AO60" s="22">
        <f t="shared" si="5"/>
        <v>0.02</v>
      </c>
      <c r="AP60" s="22">
        <f t="shared" si="6"/>
        <v>1</v>
      </c>
    </row>
    <row r="61">
      <c r="A61" s="27" t="s">
        <v>384</v>
      </c>
      <c r="B61" s="27" t="s">
        <v>164</v>
      </c>
      <c r="C61" s="27" t="s">
        <v>40</v>
      </c>
      <c r="D61" s="27" t="s">
        <v>165</v>
      </c>
      <c r="E61" s="57">
        <v>722.33</v>
      </c>
      <c r="F61" s="57">
        <v>217.04</v>
      </c>
      <c r="G61" s="58">
        <v>0.3828194615605051</v>
      </c>
      <c r="H61" s="58"/>
      <c r="I61" s="57">
        <v>144.466</v>
      </c>
      <c r="J61" s="58">
        <v>0.300474826836764</v>
      </c>
      <c r="K61" s="57">
        <v>240.3581077509987</v>
      </c>
      <c r="L61" s="58"/>
      <c r="M61" s="57">
        <v>105.64478533519973</v>
      </c>
      <c r="N61" s="57">
        <v>27.62999999999995</v>
      </c>
      <c r="O61" s="57">
        <v>78.01478533519978</v>
      </c>
      <c r="P61" s="57">
        <v>188.21248620079896</v>
      </c>
      <c r="Q61" s="58"/>
      <c r="R61" s="57">
        <v>3.96167945006999</v>
      </c>
      <c r="S61" s="57"/>
      <c r="T61" s="57">
        <v>3.96167945006999</v>
      </c>
      <c r="U61" s="57">
        <v>12.599343232529957</v>
      </c>
      <c r="V61" s="58"/>
      <c r="W61" s="57">
        <v>3.96167945006999</v>
      </c>
      <c r="X61" s="57"/>
      <c r="Y61" s="57">
        <v>3.96167945006999</v>
      </c>
      <c r="Z61" s="57">
        <v>12.599343232529957</v>
      </c>
      <c r="AA61" s="58"/>
      <c r="AB61" s="57">
        <v>15.84671780027996</v>
      </c>
      <c r="AC61" s="57">
        <v>31.84999999999996</v>
      </c>
      <c r="AD61" s="57">
        <v>-16.003282199719997</v>
      </c>
      <c r="AE61" s="57">
        <v>18.54737293011987</v>
      </c>
      <c r="AF61" s="58"/>
      <c r="AG61" s="57">
        <v>2.6411196333799936</v>
      </c>
      <c r="AH61" s="57"/>
      <c r="AI61" s="57">
        <v>2.6411196333799936</v>
      </c>
      <c r="AJ61" s="57">
        <v>8.399562155019971</v>
      </c>
      <c r="AK61" s="26">
        <f t="shared" si="1"/>
        <v>0.8</v>
      </c>
      <c r="AL61" s="22">
        <f t="shared" si="2"/>
        <v>0.03</v>
      </c>
      <c r="AM61" s="26">
        <f t="shared" si="3"/>
        <v>0.03</v>
      </c>
      <c r="AN61" s="22">
        <f t="shared" si="4"/>
        <v>0.12</v>
      </c>
      <c r="AO61" s="22">
        <f t="shared" si="5"/>
        <v>0.02</v>
      </c>
      <c r="AP61" s="22">
        <f t="shared" si="6"/>
        <v>1</v>
      </c>
    </row>
    <row r="62">
      <c r="A62" s="27" t="s">
        <v>383</v>
      </c>
      <c r="B62" s="27" t="s">
        <v>176</v>
      </c>
      <c r="C62" s="27" t="s">
        <v>40</v>
      </c>
      <c r="D62" s="27" t="s">
        <v>177</v>
      </c>
      <c r="E62" s="57">
        <v>792.86</v>
      </c>
      <c r="F62" s="57">
        <v>141.84</v>
      </c>
      <c r="G62" s="58">
        <v>0.33950684361173367</v>
      </c>
      <c r="H62" s="58"/>
      <c r="I62" s="57">
        <v>158.572</v>
      </c>
      <c r="J62" s="58">
        <v>0.17889841337184298</v>
      </c>
      <c r="K62" s="57">
        <v>-346.5543119090006</v>
      </c>
      <c r="L62" s="58"/>
      <c r="M62" s="57">
        <v>88.48751682079931</v>
      </c>
      <c r="N62" s="57">
        <v>89.11999999999979</v>
      </c>
      <c r="O62" s="57">
        <v>-0.6324831792004773</v>
      </c>
      <c r="P62" s="57">
        <v>-430.1634495272003</v>
      </c>
      <c r="Q62" s="58"/>
      <c r="R62" s="57">
        <v>3.318281880779974</v>
      </c>
      <c r="S62" s="57"/>
      <c r="T62" s="57">
        <v>3.318281880779974</v>
      </c>
      <c r="U62" s="57">
        <v>18.274370642729952</v>
      </c>
      <c r="V62" s="58"/>
      <c r="W62" s="57">
        <v>3.318281880779974</v>
      </c>
      <c r="X62" s="57"/>
      <c r="Y62" s="57">
        <v>3.318281880779974</v>
      </c>
      <c r="Z62" s="57">
        <v>18.274370642729952</v>
      </c>
      <c r="AA62" s="58"/>
      <c r="AB62" s="57">
        <v>13.273127523119896</v>
      </c>
      <c r="AC62" s="57">
        <v>38.21999999999995</v>
      </c>
      <c r="AD62" s="57">
        <v>-24.946872476880053</v>
      </c>
      <c r="AE62" s="57">
        <v>34.87748257091986</v>
      </c>
      <c r="AF62" s="58"/>
      <c r="AG62" s="57">
        <v>2.212187920519983</v>
      </c>
      <c r="AH62" s="57"/>
      <c r="AI62" s="57">
        <v>2.212187920519983</v>
      </c>
      <c r="AJ62" s="57">
        <v>12.182913761819968</v>
      </c>
      <c r="AK62" s="26">
        <f t="shared" si="1"/>
        <v>0.8</v>
      </c>
      <c r="AL62" s="22">
        <f t="shared" si="2"/>
        <v>0.03</v>
      </c>
      <c r="AM62" s="26">
        <f t="shared" si="3"/>
        <v>0.03</v>
      </c>
      <c r="AN62" s="22">
        <f t="shared" si="4"/>
        <v>0.12</v>
      </c>
      <c r="AO62" s="22">
        <f t="shared" si="5"/>
        <v>0.02</v>
      </c>
      <c r="AP62" s="22">
        <f t="shared" si="6"/>
        <v>1</v>
      </c>
    </row>
    <row r="63">
      <c r="A63" s="27" t="s">
        <v>427</v>
      </c>
      <c r="B63" s="27" t="s">
        <v>339</v>
      </c>
      <c r="C63" s="27" t="s">
        <v>180</v>
      </c>
      <c r="D63" s="27" t="s">
        <v>340</v>
      </c>
      <c r="E63" s="57">
        <v>85.98</v>
      </c>
      <c r="F63" s="57">
        <v>13.9</v>
      </c>
      <c r="G63" s="58">
        <v>0.1944712205629211</v>
      </c>
      <c r="H63" s="58"/>
      <c r="I63" s="57">
        <v>17.196</v>
      </c>
      <c r="J63" s="58">
        <v>0.161672895371016</v>
      </c>
      <c r="K63" s="57">
        <v>21.491620859999873</v>
      </c>
      <c r="L63" s="58"/>
      <c r="M63" s="57">
        <v>-0.38029156480003595</v>
      </c>
      <c r="N63" s="57">
        <v>2.8200000000000007</v>
      </c>
      <c r="O63" s="57">
        <v>-3.2002915648000365</v>
      </c>
      <c r="P63" s="57">
        <v>16.347296687999897</v>
      </c>
      <c r="Q63" s="58"/>
      <c r="R63" s="57">
        <v>-0.014260933680001347</v>
      </c>
      <c r="S63" s="57"/>
      <c r="T63" s="57">
        <v>-0.014260933680001347</v>
      </c>
      <c r="U63" s="57">
        <v>0.7716486257999959</v>
      </c>
      <c r="V63" s="58"/>
      <c r="W63" s="57">
        <v>-0.014260933680001347</v>
      </c>
      <c r="X63" s="57"/>
      <c r="Y63" s="57">
        <v>-0.014260933680001347</v>
      </c>
      <c r="Z63" s="57">
        <v>0.7716486257999959</v>
      </c>
      <c r="AA63" s="58"/>
      <c r="AB63" s="57">
        <v>-0.05704373472000539</v>
      </c>
      <c r="AC63" s="57">
        <v>0.0</v>
      </c>
      <c r="AD63" s="57">
        <v>-0.05704373472000539</v>
      </c>
      <c r="AE63" s="57">
        <v>3.0865945031999837</v>
      </c>
      <c r="AF63" s="58"/>
      <c r="AG63" s="57">
        <v>-0.009507289120000898</v>
      </c>
      <c r="AH63" s="57"/>
      <c r="AI63" s="57">
        <v>-0.009507289120000898</v>
      </c>
      <c r="AJ63" s="57">
        <v>0.5144324171999973</v>
      </c>
      <c r="AK63" s="26">
        <f t="shared" si="1"/>
        <v>0.8</v>
      </c>
      <c r="AL63" s="22">
        <f t="shared" si="2"/>
        <v>0.03</v>
      </c>
      <c r="AM63" s="26">
        <f t="shared" si="3"/>
        <v>0.03</v>
      </c>
      <c r="AN63" s="22">
        <f t="shared" si="4"/>
        <v>0.12</v>
      </c>
      <c r="AO63" s="22">
        <f t="shared" si="5"/>
        <v>0.02</v>
      </c>
      <c r="AP63" s="22">
        <f t="shared" si="6"/>
        <v>1</v>
      </c>
    </row>
    <row r="64">
      <c r="A64" s="27" t="s">
        <v>389</v>
      </c>
      <c r="B64" s="27" t="s">
        <v>240</v>
      </c>
      <c r="C64" s="27" t="s">
        <v>161</v>
      </c>
      <c r="D64" s="27" t="s">
        <v>241</v>
      </c>
      <c r="E64" s="57">
        <v>79.98</v>
      </c>
      <c r="F64" s="57">
        <v>28.68</v>
      </c>
      <c r="G64" s="58">
        <v>0.3586448244011</v>
      </c>
      <c r="H64" s="58"/>
      <c r="I64" s="57">
        <v>15.996000000000002</v>
      </c>
      <c r="J64" s="58">
        <v>0.3586448244011</v>
      </c>
      <c r="K64" s="57">
        <v>83.69463027799975</v>
      </c>
      <c r="L64" s="58"/>
      <c r="M64" s="57">
        <v>10.150730444479985</v>
      </c>
      <c r="N64" s="57">
        <v>0.0</v>
      </c>
      <c r="O64" s="57">
        <v>10.150730444479985</v>
      </c>
      <c r="P64" s="57">
        <v>66.56970422239979</v>
      </c>
      <c r="Q64" s="58"/>
      <c r="R64" s="57">
        <v>0.38065239166799936</v>
      </c>
      <c r="S64" s="57"/>
      <c r="T64" s="57">
        <v>0.38065239166799936</v>
      </c>
      <c r="U64" s="57">
        <v>2.568738908339992</v>
      </c>
      <c r="V64" s="58"/>
      <c r="W64" s="57">
        <v>0.38065239166799936</v>
      </c>
      <c r="X64" s="57"/>
      <c r="Y64" s="57">
        <v>0.38065239166799936</v>
      </c>
      <c r="Z64" s="57">
        <v>2.568738908339992</v>
      </c>
      <c r="AA64" s="58"/>
      <c r="AB64" s="57">
        <v>1.5226095666719974</v>
      </c>
      <c r="AC64" s="57">
        <v>0.0</v>
      </c>
      <c r="AD64" s="57">
        <v>1.5226095666719974</v>
      </c>
      <c r="AE64" s="57">
        <v>10.274955633359967</v>
      </c>
      <c r="AF64" s="58"/>
      <c r="AG64" s="57">
        <v>0.25376826111199957</v>
      </c>
      <c r="AH64" s="57"/>
      <c r="AI64" s="57">
        <v>0.25376826111199957</v>
      </c>
      <c r="AJ64" s="57">
        <v>1.7124926055599947</v>
      </c>
      <c r="AK64" s="26">
        <f t="shared" si="1"/>
        <v>0.8</v>
      </c>
      <c r="AL64" s="22">
        <f t="shared" si="2"/>
        <v>0.03</v>
      </c>
      <c r="AM64" s="26">
        <f t="shared" si="3"/>
        <v>0.03</v>
      </c>
      <c r="AN64" s="22">
        <f t="shared" si="4"/>
        <v>0.12</v>
      </c>
      <c r="AO64" s="22">
        <f t="shared" si="5"/>
        <v>0.02</v>
      </c>
      <c r="AP64" s="22">
        <f t="shared" si="6"/>
        <v>1</v>
      </c>
    </row>
    <row r="65">
      <c r="A65" s="27" t="s">
        <v>453</v>
      </c>
      <c r="B65" s="27" t="s">
        <v>297</v>
      </c>
      <c r="C65" s="27" t="s">
        <v>180</v>
      </c>
      <c r="D65" s="27" t="s">
        <v>298</v>
      </c>
      <c r="E65" s="57">
        <v>114.95</v>
      </c>
      <c r="F65" s="57">
        <v>38.65</v>
      </c>
      <c r="G65" s="58">
        <v>0.4108565563288378</v>
      </c>
      <c r="H65" s="58"/>
      <c r="I65" s="57">
        <v>22.990000000000002</v>
      </c>
      <c r="J65" s="58">
        <v>0.33621540800347965</v>
      </c>
      <c r="K65" s="57">
        <v>20.117103989999865</v>
      </c>
      <c r="L65" s="58"/>
      <c r="M65" s="57">
        <v>19.390368919999922</v>
      </c>
      <c r="N65" s="57">
        <v>8.579999999999918</v>
      </c>
      <c r="O65" s="57">
        <v>10.810368920000004</v>
      </c>
      <c r="P65" s="57">
        <v>12.191683191999907</v>
      </c>
      <c r="Q65" s="58"/>
      <c r="R65" s="57">
        <v>0.727138834499997</v>
      </c>
      <c r="S65" s="57"/>
      <c r="T65" s="57">
        <v>0.727138834499997</v>
      </c>
      <c r="U65" s="57">
        <v>1.1888131196999931</v>
      </c>
      <c r="V65" s="58"/>
      <c r="W65" s="57">
        <v>0.727138834499997</v>
      </c>
      <c r="X65" s="57"/>
      <c r="Y65" s="57">
        <v>0.727138834499997</v>
      </c>
      <c r="Z65" s="57">
        <v>1.1888131196999931</v>
      </c>
      <c r="AA65" s="58"/>
      <c r="AB65" s="57">
        <v>2.908555337999988</v>
      </c>
      <c r="AC65" s="57">
        <v>0.0</v>
      </c>
      <c r="AD65" s="57">
        <v>2.908555337999988</v>
      </c>
      <c r="AE65" s="57">
        <v>4.755252478799973</v>
      </c>
      <c r="AF65" s="58"/>
      <c r="AG65" s="57">
        <v>0.484759222999998</v>
      </c>
      <c r="AH65" s="57"/>
      <c r="AI65" s="57">
        <v>0.484759222999998</v>
      </c>
      <c r="AJ65" s="57">
        <v>0.7925420797999954</v>
      </c>
      <c r="AK65" s="26">
        <f t="shared" si="1"/>
        <v>0.8</v>
      </c>
      <c r="AL65" s="22">
        <f t="shared" si="2"/>
        <v>0.03</v>
      </c>
      <c r="AM65" s="26">
        <f t="shared" si="3"/>
        <v>0.03</v>
      </c>
      <c r="AN65" s="22">
        <f t="shared" si="4"/>
        <v>0.12</v>
      </c>
      <c r="AO65" s="22">
        <f t="shared" si="5"/>
        <v>0.02</v>
      </c>
      <c r="AP65" s="22">
        <f t="shared" si="6"/>
        <v>1</v>
      </c>
    </row>
    <row r="66">
      <c r="A66" s="27" t="s">
        <v>484</v>
      </c>
      <c r="B66" s="27" t="s">
        <v>124</v>
      </c>
      <c r="C66" s="27" t="s">
        <v>54</v>
      </c>
      <c r="D66" s="27" t="s">
        <v>125</v>
      </c>
      <c r="E66" s="57">
        <v>844.87</v>
      </c>
      <c r="F66" s="57">
        <v>-57.81</v>
      </c>
      <c r="G66" s="58">
        <v>0.3358055517334022</v>
      </c>
      <c r="H66" s="58"/>
      <c r="I66" s="57">
        <v>168.97400000000002</v>
      </c>
      <c r="J66" s="58">
        <v>-0.06842231764295115</v>
      </c>
      <c r="K66" s="57">
        <v>166.685546361999</v>
      </c>
      <c r="L66" s="58"/>
      <c r="M66" s="57">
        <v>91.79042919439962</v>
      </c>
      <c r="N66" s="57">
        <v>322.01999999999975</v>
      </c>
      <c r="O66" s="57">
        <v>-230.22957080560013</v>
      </c>
      <c r="P66" s="57">
        <v>36.71643708959925</v>
      </c>
      <c r="Q66" s="58"/>
      <c r="R66" s="57">
        <v>3.4421410947899855</v>
      </c>
      <c r="S66" s="57"/>
      <c r="T66" s="57">
        <v>3.4421410947899855</v>
      </c>
      <c r="U66" s="57">
        <v>22.420366390859957</v>
      </c>
      <c r="V66" s="58"/>
      <c r="W66" s="57">
        <v>3.4421410947899855</v>
      </c>
      <c r="X66" s="57"/>
      <c r="Y66" s="57">
        <v>3.4421410947899855</v>
      </c>
      <c r="Z66" s="57">
        <v>22.420366390859957</v>
      </c>
      <c r="AA66" s="58"/>
      <c r="AB66" s="57">
        <v>13.768564379159942</v>
      </c>
      <c r="AC66" s="57">
        <v>19.49999999999994</v>
      </c>
      <c r="AD66" s="57">
        <v>-5.7314356208399975</v>
      </c>
      <c r="AE66" s="57">
        <v>70.18146556343989</v>
      </c>
      <c r="AF66" s="58"/>
      <c r="AG66" s="57">
        <v>2.2947607298599904</v>
      </c>
      <c r="AH66" s="57"/>
      <c r="AI66" s="57">
        <v>2.2947607298599904</v>
      </c>
      <c r="AJ66" s="57">
        <v>14.946910927239973</v>
      </c>
      <c r="AK66" s="26">
        <f t="shared" si="1"/>
        <v>0.8</v>
      </c>
      <c r="AL66" s="22">
        <f t="shared" si="2"/>
        <v>0.03</v>
      </c>
      <c r="AM66" s="26">
        <f t="shared" si="3"/>
        <v>0.03</v>
      </c>
      <c r="AN66" s="22">
        <f t="shared" si="4"/>
        <v>0.12</v>
      </c>
      <c r="AO66" s="22">
        <f t="shared" si="5"/>
        <v>0.02</v>
      </c>
      <c r="AP66" s="22">
        <f t="shared" si="6"/>
        <v>1</v>
      </c>
    </row>
    <row r="67">
      <c r="A67" s="27" t="s">
        <v>409</v>
      </c>
      <c r="B67" s="27" t="s">
        <v>210</v>
      </c>
      <c r="C67" s="27" t="s">
        <v>161</v>
      </c>
      <c r="D67" s="27" t="s">
        <v>211</v>
      </c>
      <c r="E67" s="57">
        <v>34.99</v>
      </c>
      <c r="F67" s="57">
        <v>13.32</v>
      </c>
      <c r="G67" s="58">
        <v>0.380554939348385</v>
      </c>
      <c r="H67" s="58"/>
      <c r="I67" s="57">
        <v>6.998000000000001</v>
      </c>
      <c r="J67" s="58">
        <v>0.380554939348385</v>
      </c>
      <c r="K67" s="57">
        <v>121.10211827799995</v>
      </c>
      <c r="L67" s="58"/>
      <c r="M67" s="57">
        <v>5.054093862239994</v>
      </c>
      <c r="N67" s="57">
        <v>0.0</v>
      </c>
      <c r="O67" s="57">
        <v>5.054093862239994</v>
      </c>
      <c r="P67" s="57">
        <v>96.88169462239995</v>
      </c>
      <c r="Q67" s="58"/>
      <c r="R67" s="57">
        <v>0.18952851983399976</v>
      </c>
      <c r="S67" s="57"/>
      <c r="T67" s="57">
        <v>0.18952851983399976</v>
      </c>
      <c r="U67" s="57">
        <v>3.6330635483399973</v>
      </c>
      <c r="V67" s="58"/>
      <c r="W67" s="57">
        <v>0.18952851983399976</v>
      </c>
      <c r="X67" s="57"/>
      <c r="Y67" s="57">
        <v>0.18952851983399976</v>
      </c>
      <c r="Z67" s="57">
        <v>3.6330635483399973</v>
      </c>
      <c r="AA67" s="58"/>
      <c r="AB67" s="57">
        <v>0.7581140793359991</v>
      </c>
      <c r="AC67" s="57">
        <v>0.0</v>
      </c>
      <c r="AD67" s="57">
        <v>0.7581140793359991</v>
      </c>
      <c r="AE67" s="57">
        <v>14.53225419335999</v>
      </c>
      <c r="AF67" s="58"/>
      <c r="AG67" s="57">
        <v>0.12635234655599986</v>
      </c>
      <c r="AH67" s="57"/>
      <c r="AI67" s="57">
        <v>0.12635234655599986</v>
      </c>
      <c r="AJ67" s="57">
        <v>2.4220423655599985</v>
      </c>
      <c r="AK67" s="26">
        <f t="shared" si="1"/>
        <v>0.8</v>
      </c>
      <c r="AL67" s="22">
        <f t="shared" si="2"/>
        <v>0.03</v>
      </c>
      <c r="AM67" s="26">
        <f t="shared" si="3"/>
        <v>0.03</v>
      </c>
      <c r="AN67" s="22">
        <f t="shared" si="4"/>
        <v>0.12</v>
      </c>
      <c r="AO67" s="22">
        <f t="shared" si="5"/>
        <v>0.02</v>
      </c>
      <c r="AP67" s="22">
        <f t="shared" si="6"/>
        <v>1</v>
      </c>
    </row>
    <row r="68">
      <c r="A68" s="27" t="s">
        <v>485</v>
      </c>
      <c r="B68" s="27" t="s">
        <v>170</v>
      </c>
      <c r="C68" s="27" t="s">
        <v>40</v>
      </c>
      <c r="D68" s="27" t="s">
        <v>171</v>
      </c>
      <c r="E68" s="57">
        <v>1083.28</v>
      </c>
      <c r="F68" s="57">
        <v>379.61</v>
      </c>
      <c r="G68" s="58">
        <v>0.3621933361347019</v>
      </c>
      <c r="H68" s="58"/>
      <c r="I68" s="57">
        <v>216.656</v>
      </c>
      <c r="J68" s="58">
        <v>0.350423525928661</v>
      </c>
      <c r="K68" s="57">
        <v>704.5539651559997</v>
      </c>
      <c r="L68" s="58"/>
      <c r="M68" s="57">
        <v>140.56063773439988</v>
      </c>
      <c r="N68" s="57">
        <v>0.0</v>
      </c>
      <c r="O68" s="57">
        <v>140.56063773439988</v>
      </c>
      <c r="P68" s="57">
        <v>573.8431721247997</v>
      </c>
      <c r="Q68" s="58"/>
      <c r="R68" s="57">
        <v>5.271023915039995</v>
      </c>
      <c r="S68" s="57"/>
      <c r="T68" s="57">
        <v>5.271023915039995</v>
      </c>
      <c r="U68" s="57">
        <v>21.51911895467999</v>
      </c>
      <c r="V68" s="58"/>
      <c r="W68" s="57">
        <v>5.271023915039995</v>
      </c>
      <c r="X68" s="57"/>
      <c r="Y68" s="57">
        <v>5.271023915039995</v>
      </c>
      <c r="Z68" s="57">
        <v>21.51911895467999</v>
      </c>
      <c r="AA68" s="58"/>
      <c r="AB68" s="57">
        <v>21.08409566015998</v>
      </c>
      <c r="AC68" s="57">
        <v>12.749999999999986</v>
      </c>
      <c r="AD68" s="57">
        <v>8.334095660159996</v>
      </c>
      <c r="AE68" s="57">
        <v>73.32647581871996</v>
      </c>
      <c r="AF68" s="58"/>
      <c r="AG68" s="57">
        <v>3.5140159433599973</v>
      </c>
      <c r="AH68" s="57"/>
      <c r="AI68" s="57">
        <v>3.5140159433599973</v>
      </c>
      <c r="AJ68" s="57">
        <v>14.346079303119993</v>
      </c>
      <c r="AK68" s="26">
        <f t="shared" si="1"/>
        <v>0.8</v>
      </c>
      <c r="AL68" s="22">
        <f t="shared" si="2"/>
        <v>0.03</v>
      </c>
      <c r="AM68" s="26">
        <f t="shared" si="3"/>
        <v>0.03</v>
      </c>
      <c r="AN68" s="22">
        <f t="shared" si="4"/>
        <v>0.12</v>
      </c>
      <c r="AO68" s="22">
        <f t="shared" si="5"/>
        <v>0.02</v>
      </c>
      <c r="AP68" s="22">
        <f t="shared" si="6"/>
        <v>1</v>
      </c>
    </row>
    <row r="69">
      <c r="A69" s="27" t="s">
        <v>447</v>
      </c>
      <c r="B69" s="27" t="s">
        <v>255</v>
      </c>
      <c r="C69" s="27" t="s">
        <v>180</v>
      </c>
      <c r="D69" s="27" t="s">
        <v>256</v>
      </c>
      <c r="E69" s="57">
        <v>303.92</v>
      </c>
      <c r="F69" s="57">
        <v>27.2</v>
      </c>
      <c r="G69" s="58">
        <v>0.3329338438799677</v>
      </c>
      <c r="H69" s="58"/>
      <c r="I69" s="57">
        <v>60.784000000000006</v>
      </c>
      <c r="J69" s="58">
        <v>0.08948161961042372</v>
      </c>
      <c r="K69" s="57">
        <v>-19.41461252300015</v>
      </c>
      <c r="L69" s="58"/>
      <c r="M69" s="57">
        <v>32.32100306559983</v>
      </c>
      <c r="N69" s="57">
        <v>73.98999999999981</v>
      </c>
      <c r="O69" s="57">
        <v>-41.66899693439998</v>
      </c>
      <c r="P69" s="57">
        <v>-31.781690018400077</v>
      </c>
      <c r="Q69" s="58"/>
      <c r="R69" s="57">
        <v>1.2120376149599934</v>
      </c>
      <c r="S69" s="57"/>
      <c r="T69" s="57">
        <v>1.2120376149599934</v>
      </c>
      <c r="U69" s="57">
        <v>1.8550616243099889</v>
      </c>
      <c r="V69" s="58"/>
      <c r="W69" s="57">
        <v>1.2120376149599934</v>
      </c>
      <c r="X69" s="57"/>
      <c r="Y69" s="57">
        <v>1.2120376149599934</v>
      </c>
      <c r="Z69" s="57">
        <v>1.8550616243099889</v>
      </c>
      <c r="AA69" s="58"/>
      <c r="AB69" s="57">
        <v>4.848150459839974</v>
      </c>
      <c r="AC69" s="57">
        <v>0.0</v>
      </c>
      <c r="AD69" s="57">
        <v>4.848150459839974</v>
      </c>
      <c r="AE69" s="57">
        <v>7.4202464972399556</v>
      </c>
      <c r="AF69" s="58"/>
      <c r="AG69" s="57">
        <v>0.8080250766399958</v>
      </c>
      <c r="AH69" s="57"/>
      <c r="AI69" s="57">
        <v>0.8080250766399958</v>
      </c>
      <c r="AJ69" s="57">
        <v>1.2367077495399927</v>
      </c>
      <c r="AK69" s="26">
        <f t="shared" si="1"/>
        <v>0.8</v>
      </c>
      <c r="AL69" s="22">
        <f t="shared" si="2"/>
        <v>0.03</v>
      </c>
      <c r="AM69" s="26">
        <f t="shared" si="3"/>
        <v>0.03</v>
      </c>
      <c r="AN69" s="22">
        <f t="shared" si="4"/>
        <v>0.12</v>
      </c>
      <c r="AO69" s="22">
        <f t="shared" si="5"/>
        <v>0.02</v>
      </c>
      <c r="AP69" s="22">
        <f t="shared" si="6"/>
        <v>1</v>
      </c>
    </row>
    <row r="70">
      <c r="A70" s="27" t="s">
        <v>455</v>
      </c>
      <c r="B70" s="27" t="s">
        <v>267</v>
      </c>
      <c r="C70" s="27" t="s">
        <v>180</v>
      </c>
      <c r="D70" s="27" t="s">
        <v>268</v>
      </c>
      <c r="E70" s="57">
        <v>179.94</v>
      </c>
      <c r="F70" s="57">
        <v>-64.41</v>
      </c>
      <c r="G70" s="58">
        <v>-0.221727744814938</v>
      </c>
      <c r="H70" s="58"/>
      <c r="I70" s="57">
        <v>35.988</v>
      </c>
      <c r="J70" s="58">
        <v>-0.357939815505168</v>
      </c>
      <c r="K70" s="57">
        <v>-63.46663346899991</v>
      </c>
      <c r="L70" s="58"/>
      <c r="M70" s="57">
        <v>-60.70855232159996</v>
      </c>
      <c r="N70" s="57">
        <v>24.509999999999987</v>
      </c>
      <c r="O70" s="57">
        <v>-85.21855232159994</v>
      </c>
      <c r="P70" s="57">
        <v>-57.943306775199915</v>
      </c>
      <c r="Q70" s="58"/>
      <c r="R70" s="57">
        <v>-2.2765707120599985</v>
      </c>
      <c r="S70" s="57"/>
      <c r="T70" s="57">
        <v>-2.2765707120599985</v>
      </c>
      <c r="U70" s="57">
        <v>-0.8284990040699993</v>
      </c>
      <c r="V70" s="58"/>
      <c r="W70" s="57">
        <v>-2.2765707120599985</v>
      </c>
      <c r="X70" s="57"/>
      <c r="Y70" s="57">
        <v>-2.2765707120599985</v>
      </c>
      <c r="Z70" s="57">
        <v>-0.8284990040699993</v>
      </c>
      <c r="AA70" s="58"/>
      <c r="AB70" s="57">
        <v>-9.106282848239994</v>
      </c>
      <c r="AC70" s="57">
        <v>0.0</v>
      </c>
      <c r="AD70" s="57">
        <v>-9.106282848239994</v>
      </c>
      <c r="AE70" s="57">
        <v>-3.3139960162799973</v>
      </c>
      <c r="AF70" s="58"/>
      <c r="AG70" s="57">
        <v>-1.517713808039999</v>
      </c>
      <c r="AH70" s="57"/>
      <c r="AI70" s="57">
        <v>-1.517713808039999</v>
      </c>
      <c r="AJ70" s="57">
        <v>-0.5523326693799995</v>
      </c>
      <c r="AK70" s="26">
        <f t="shared" si="1"/>
        <v>0.8</v>
      </c>
      <c r="AL70" s="22">
        <f t="shared" si="2"/>
        <v>0.03</v>
      </c>
      <c r="AM70" s="26">
        <f t="shared" si="3"/>
        <v>0.03</v>
      </c>
      <c r="AN70" s="22">
        <f t="shared" si="4"/>
        <v>0.12</v>
      </c>
      <c r="AO70" s="22">
        <f t="shared" si="5"/>
        <v>0.02</v>
      </c>
      <c r="AP70" s="22">
        <f t="shared" si="6"/>
        <v>1</v>
      </c>
    </row>
    <row r="71">
      <c r="A71" s="27" t="s">
        <v>486</v>
      </c>
      <c r="B71" s="27" t="s">
        <v>264</v>
      </c>
      <c r="C71" s="27" t="s">
        <v>161</v>
      </c>
      <c r="D71" s="27" t="s">
        <v>265</v>
      </c>
      <c r="E71" s="57">
        <v>395.88</v>
      </c>
      <c r="F71" s="57">
        <v>176.84</v>
      </c>
      <c r="G71" s="58">
        <v>0.4682498992775589</v>
      </c>
      <c r="H71" s="58"/>
      <c r="I71" s="57">
        <v>79.176</v>
      </c>
      <c r="J71" s="58">
        <v>0.446702965863393</v>
      </c>
      <c r="K71" s="57">
        <v>-20.072982237499907</v>
      </c>
      <c r="L71" s="58"/>
      <c r="M71" s="57">
        <v>84.9558161008</v>
      </c>
      <c r="N71" s="57">
        <v>8.529999999999996</v>
      </c>
      <c r="O71" s="57">
        <v>76.4258161008</v>
      </c>
      <c r="P71" s="57">
        <v>-79.4863857899999</v>
      </c>
      <c r="Q71" s="58"/>
      <c r="R71" s="57">
        <v>3.1858431037800004</v>
      </c>
      <c r="S71" s="57"/>
      <c r="T71" s="57">
        <v>3.1858431037800004</v>
      </c>
      <c r="U71" s="57">
        <v>8.912010532874998</v>
      </c>
      <c r="V71" s="58"/>
      <c r="W71" s="57">
        <v>3.1858431037800004</v>
      </c>
      <c r="X71" s="57"/>
      <c r="Y71" s="57">
        <v>3.1858431037800004</v>
      </c>
      <c r="Z71" s="57">
        <v>8.912010532874998</v>
      </c>
      <c r="AA71" s="58"/>
      <c r="AB71" s="57">
        <v>12.743372415120001</v>
      </c>
      <c r="AC71" s="57">
        <v>0.0</v>
      </c>
      <c r="AD71" s="57">
        <v>12.743372415120001</v>
      </c>
      <c r="AE71" s="57">
        <v>35.64804213149999</v>
      </c>
      <c r="AF71" s="58"/>
      <c r="AG71" s="57">
        <v>2.12389540252</v>
      </c>
      <c r="AH71" s="57"/>
      <c r="AI71" s="57">
        <v>2.12389540252</v>
      </c>
      <c r="AJ71" s="57">
        <v>5.941340355249999</v>
      </c>
      <c r="AK71" s="26">
        <f t="shared" si="1"/>
        <v>0.8</v>
      </c>
      <c r="AL71" s="22">
        <f t="shared" si="2"/>
        <v>0.03</v>
      </c>
      <c r="AM71" s="26">
        <f t="shared" si="3"/>
        <v>0.03</v>
      </c>
      <c r="AN71" s="22">
        <f t="shared" si="4"/>
        <v>0.12</v>
      </c>
      <c r="AO71" s="22">
        <f t="shared" si="5"/>
        <v>0.02</v>
      </c>
      <c r="AP71" s="22">
        <f t="shared" si="6"/>
        <v>1</v>
      </c>
    </row>
    <row r="72">
      <c r="A72" s="27" t="s">
        <v>487</v>
      </c>
      <c r="B72" s="27" t="s">
        <v>133</v>
      </c>
      <c r="C72" s="27" t="s">
        <v>100</v>
      </c>
      <c r="D72" s="27" t="s">
        <v>134</v>
      </c>
      <c r="E72" s="57">
        <v>324.41</v>
      </c>
      <c r="F72" s="57">
        <v>72.39</v>
      </c>
      <c r="G72" s="58">
        <v>0.3566398028914026</v>
      </c>
      <c r="H72" s="58"/>
      <c r="I72" s="57">
        <v>64.882</v>
      </c>
      <c r="J72" s="58">
        <v>0.22313590350482404</v>
      </c>
      <c r="K72" s="57">
        <v>137.014915456</v>
      </c>
      <c r="L72" s="58"/>
      <c r="M72" s="57">
        <v>40.65241476479994</v>
      </c>
      <c r="N72" s="57">
        <v>28.30999999999999</v>
      </c>
      <c r="O72" s="57">
        <v>12.342414764799951</v>
      </c>
      <c r="P72" s="57">
        <v>102.0059323648</v>
      </c>
      <c r="Q72" s="58"/>
      <c r="R72" s="57">
        <v>1.5244655536799978</v>
      </c>
      <c r="S72" s="57"/>
      <c r="T72" s="57">
        <v>1.5244655536799978</v>
      </c>
      <c r="U72" s="57">
        <v>7.5013474636799975</v>
      </c>
      <c r="V72" s="58"/>
      <c r="W72" s="57">
        <v>1.5244655536799978</v>
      </c>
      <c r="X72" s="57"/>
      <c r="Y72" s="57">
        <v>1.5244655536799978</v>
      </c>
      <c r="Z72" s="57">
        <v>7.5013474636799975</v>
      </c>
      <c r="AA72" s="58"/>
      <c r="AB72" s="57">
        <v>6.097862214719991</v>
      </c>
      <c r="AC72" s="57">
        <v>14.999999999999975</v>
      </c>
      <c r="AD72" s="57">
        <v>-8.902137785279983</v>
      </c>
      <c r="AE72" s="57">
        <v>15.005389854720015</v>
      </c>
      <c r="AF72" s="58"/>
      <c r="AG72" s="57">
        <v>1.0163103691199986</v>
      </c>
      <c r="AH72" s="57"/>
      <c r="AI72" s="57">
        <v>1.0163103691199986</v>
      </c>
      <c r="AJ72" s="57">
        <v>5.000898309119999</v>
      </c>
      <c r="AK72" s="26">
        <f t="shared" si="1"/>
        <v>0.8</v>
      </c>
      <c r="AL72" s="22">
        <f t="shared" si="2"/>
        <v>0.03</v>
      </c>
      <c r="AM72" s="26">
        <f t="shared" si="3"/>
        <v>0.03</v>
      </c>
      <c r="AN72" s="22">
        <f t="shared" si="4"/>
        <v>0.12</v>
      </c>
      <c r="AO72" s="22">
        <f t="shared" si="5"/>
        <v>0.02</v>
      </c>
      <c r="AP72" s="22">
        <f t="shared" si="6"/>
        <v>1</v>
      </c>
    </row>
    <row r="73">
      <c r="A73" s="27" t="s">
        <v>438</v>
      </c>
      <c r="B73" s="27" t="s">
        <v>306</v>
      </c>
      <c r="C73" s="27" t="s">
        <v>180</v>
      </c>
      <c r="D73" s="27" t="s">
        <v>307</v>
      </c>
      <c r="E73" s="57">
        <v>119.96</v>
      </c>
      <c r="F73" s="57">
        <v>20.32</v>
      </c>
      <c r="G73" s="58">
        <v>0.286730741347115</v>
      </c>
      <c r="H73" s="58"/>
      <c r="I73" s="57">
        <v>23.992</v>
      </c>
      <c r="J73" s="58">
        <v>0.169358283861287</v>
      </c>
      <c r="K73" s="57">
        <v>10.330967463999873</v>
      </c>
      <c r="L73" s="58"/>
      <c r="M73" s="57">
        <v>8.323375785599932</v>
      </c>
      <c r="N73" s="57">
        <v>14.079999999999927</v>
      </c>
      <c r="O73" s="57">
        <v>-5.756624214399995</v>
      </c>
      <c r="P73" s="57">
        <v>4.086773971199914</v>
      </c>
      <c r="Q73" s="58"/>
      <c r="R73" s="57">
        <v>0.3121265919599975</v>
      </c>
      <c r="S73" s="57"/>
      <c r="T73" s="57">
        <v>0.3121265919599975</v>
      </c>
      <c r="U73" s="57">
        <v>0.9366290239199937</v>
      </c>
      <c r="V73" s="58"/>
      <c r="W73" s="57">
        <v>0.3121265919599975</v>
      </c>
      <c r="X73" s="57"/>
      <c r="Y73" s="57">
        <v>0.3121265919599975</v>
      </c>
      <c r="Z73" s="57">
        <v>0.9366290239199937</v>
      </c>
      <c r="AA73" s="58"/>
      <c r="AB73" s="57">
        <v>1.24850636783999</v>
      </c>
      <c r="AC73" s="57">
        <v>0.0</v>
      </c>
      <c r="AD73" s="57">
        <v>1.24850636783999</v>
      </c>
      <c r="AE73" s="57">
        <v>3.746516095679975</v>
      </c>
      <c r="AF73" s="58"/>
      <c r="AG73" s="57">
        <v>0.2080843946399983</v>
      </c>
      <c r="AH73" s="57"/>
      <c r="AI73" s="57">
        <v>0.2080843946399983</v>
      </c>
      <c r="AJ73" s="57">
        <v>0.6244193492799958</v>
      </c>
      <c r="AK73" s="26">
        <f t="shared" si="1"/>
        <v>0.8</v>
      </c>
      <c r="AL73" s="22">
        <f t="shared" si="2"/>
        <v>0.03</v>
      </c>
      <c r="AM73" s="26">
        <f t="shared" si="3"/>
        <v>0.03</v>
      </c>
      <c r="AN73" s="22">
        <f t="shared" si="4"/>
        <v>0.12</v>
      </c>
      <c r="AO73" s="22">
        <f t="shared" si="5"/>
        <v>0.02</v>
      </c>
      <c r="AP73" s="22">
        <f t="shared" si="6"/>
        <v>1</v>
      </c>
    </row>
    <row r="74">
      <c r="A74" s="27" t="s">
        <v>417</v>
      </c>
      <c r="B74" s="27" t="s">
        <v>270</v>
      </c>
      <c r="C74" s="27" t="s">
        <v>161</v>
      </c>
      <c r="D74" s="27" t="s">
        <v>271</v>
      </c>
      <c r="E74" s="57">
        <v>112.96</v>
      </c>
      <c r="F74" s="57">
        <v>51.84</v>
      </c>
      <c r="G74" s="58">
        <v>0.59525020056303</v>
      </c>
      <c r="H74" s="58"/>
      <c r="I74" s="57">
        <v>22.592</v>
      </c>
      <c r="J74" s="58">
        <v>0.458918755803824</v>
      </c>
      <c r="K74" s="57">
        <v>-10.595980099599922</v>
      </c>
      <c r="L74" s="58"/>
      <c r="M74" s="57">
        <v>35.71797012447989</v>
      </c>
      <c r="N74" s="57">
        <v>15.39999999999991</v>
      </c>
      <c r="O74" s="57">
        <v>20.31797012447998</v>
      </c>
      <c r="P74" s="57">
        <v>-13.886784079679916</v>
      </c>
      <c r="Q74" s="58"/>
      <c r="R74" s="57">
        <v>1.339423879667996</v>
      </c>
      <c r="S74" s="57"/>
      <c r="T74" s="57">
        <v>1.339423879667996</v>
      </c>
      <c r="U74" s="57">
        <v>0.49362059701199934</v>
      </c>
      <c r="V74" s="58"/>
      <c r="W74" s="57">
        <v>1.339423879667996</v>
      </c>
      <c r="X74" s="57"/>
      <c r="Y74" s="57">
        <v>1.339423879667996</v>
      </c>
      <c r="Z74" s="57">
        <v>0.49362059701199934</v>
      </c>
      <c r="AA74" s="58"/>
      <c r="AB74" s="57">
        <v>5.357695518671984</v>
      </c>
      <c r="AC74" s="57">
        <v>0.0</v>
      </c>
      <c r="AD74" s="57">
        <v>5.357695518671984</v>
      </c>
      <c r="AE74" s="57">
        <v>1.9744823880479974</v>
      </c>
      <c r="AF74" s="58"/>
      <c r="AG74" s="57">
        <v>0.8929492531119974</v>
      </c>
      <c r="AH74" s="57"/>
      <c r="AI74" s="57">
        <v>0.8929492531119974</v>
      </c>
      <c r="AJ74" s="57">
        <v>0.3290803980079995</v>
      </c>
      <c r="AK74" s="26">
        <f t="shared" si="1"/>
        <v>0.8</v>
      </c>
      <c r="AL74" s="22">
        <f t="shared" si="2"/>
        <v>0.03</v>
      </c>
      <c r="AM74" s="26">
        <f t="shared" si="3"/>
        <v>0.03</v>
      </c>
      <c r="AN74" s="22">
        <f t="shared" si="4"/>
        <v>0.12</v>
      </c>
      <c r="AO74" s="22">
        <f t="shared" si="5"/>
        <v>0.02</v>
      </c>
      <c r="AP74" s="22">
        <f t="shared" si="6"/>
        <v>1</v>
      </c>
    </row>
    <row r="75">
      <c r="A75" s="27" t="s">
        <v>488</v>
      </c>
      <c r="B75" s="27" t="s">
        <v>118</v>
      </c>
      <c r="C75" s="27" t="s">
        <v>40</v>
      </c>
      <c r="D75" s="27" t="s">
        <v>119</v>
      </c>
      <c r="E75" s="57">
        <v>74.12</v>
      </c>
      <c r="F75" s="57">
        <v>40.48</v>
      </c>
      <c r="G75" s="58">
        <v>0.6299058203858601</v>
      </c>
      <c r="H75" s="58"/>
      <c r="I75" s="57">
        <v>14.824000000000002</v>
      </c>
      <c r="J75" s="58">
        <v>0.5461227658796539</v>
      </c>
      <c r="K75" s="57">
        <v>182.68297140700003</v>
      </c>
      <c r="L75" s="58"/>
      <c r="M75" s="57">
        <v>25.49169552559996</v>
      </c>
      <c r="N75" s="57">
        <v>6.209999999999996</v>
      </c>
      <c r="O75" s="57">
        <v>19.281695525599964</v>
      </c>
      <c r="P75" s="57">
        <v>137.53837712560002</v>
      </c>
      <c r="Q75" s="58"/>
      <c r="R75" s="57">
        <v>0.9559385822099985</v>
      </c>
      <c r="S75" s="57"/>
      <c r="T75" s="57">
        <v>0.9559385822099985</v>
      </c>
      <c r="U75" s="57">
        <v>6.77168914221</v>
      </c>
      <c r="V75" s="58"/>
      <c r="W75" s="57">
        <v>0.9559385822099985</v>
      </c>
      <c r="X75" s="57"/>
      <c r="Y75" s="57">
        <v>0.9559385822099985</v>
      </c>
      <c r="Z75" s="57">
        <v>6.77168914221</v>
      </c>
      <c r="AA75" s="58"/>
      <c r="AB75" s="57">
        <v>3.823754328839994</v>
      </c>
      <c r="AC75" s="57">
        <v>0.0</v>
      </c>
      <c r="AD75" s="57">
        <v>3.823754328839994</v>
      </c>
      <c r="AE75" s="57">
        <v>27.08675656884</v>
      </c>
      <c r="AF75" s="58"/>
      <c r="AG75" s="57">
        <v>0.637292388139999</v>
      </c>
      <c r="AH75" s="57"/>
      <c r="AI75" s="57">
        <v>0.637292388139999</v>
      </c>
      <c r="AJ75" s="57">
        <v>4.51445942814</v>
      </c>
      <c r="AK75" s="26">
        <f t="shared" si="1"/>
        <v>0.8</v>
      </c>
      <c r="AL75" s="22">
        <f t="shared" si="2"/>
        <v>0.03</v>
      </c>
      <c r="AM75" s="26">
        <f t="shared" si="3"/>
        <v>0.03</v>
      </c>
      <c r="AN75" s="22">
        <f t="shared" si="4"/>
        <v>0.12</v>
      </c>
      <c r="AO75" s="22">
        <f t="shared" si="5"/>
        <v>0.02</v>
      </c>
      <c r="AP75" s="22">
        <f t="shared" si="6"/>
        <v>1</v>
      </c>
    </row>
    <row r="76">
      <c r="A76" s="27" t="s">
        <v>409</v>
      </c>
      <c r="B76" s="27" t="s">
        <v>366</v>
      </c>
      <c r="C76" s="27" t="s">
        <v>161</v>
      </c>
      <c r="D76" s="27" t="s">
        <v>367</v>
      </c>
      <c r="E76" s="57">
        <v>341.34</v>
      </c>
      <c r="F76" s="57">
        <v>105.8</v>
      </c>
      <c r="G76" s="58">
        <v>0.3427812111747811</v>
      </c>
      <c r="H76" s="58"/>
      <c r="I76" s="57">
        <v>68.268</v>
      </c>
      <c r="J76" s="58">
        <v>0.309969352031405</v>
      </c>
      <c r="K76" s="57">
        <v>-128.08033852700086</v>
      </c>
      <c r="L76" s="58"/>
      <c r="M76" s="57">
        <v>38.98955089791983</v>
      </c>
      <c r="N76" s="57">
        <v>11.199999999999998</v>
      </c>
      <c r="O76" s="57">
        <v>27.78955089791983</v>
      </c>
      <c r="P76" s="57">
        <v>-194.62427082160067</v>
      </c>
      <c r="Q76" s="58"/>
      <c r="R76" s="57">
        <v>1.4621081586719933</v>
      </c>
      <c r="S76" s="57"/>
      <c r="T76" s="57">
        <v>1.4621081586719933</v>
      </c>
      <c r="U76" s="57">
        <v>9.98158984418997</v>
      </c>
      <c r="V76" s="58"/>
      <c r="W76" s="57">
        <v>1.4621081586719933</v>
      </c>
      <c r="X76" s="57"/>
      <c r="Y76" s="57">
        <v>1.4621081586719933</v>
      </c>
      <c r="Z76" s="57">
        <v>9.98158984418997</v>
      </c>
      <c r="AA76" s="58"/>
      <c r="AB76" s="57">
        <v>5.848432634687973</v>
      </c>
      <c r="AC76" s="57">
        <v>0.0</v>
      </c>
      <c r="AD76" s="57">
        <v>5.848432634687973</v>
      </c>
      <c r="AE76" s="57">
        <v>39.92635937675988</v>
      </c>
      <c r="AF76" s="58"/>
      <c r="AG76" s="57">
        <v>0.9747387724479956</v>
      </c>
      <c r="AH76" s="57"/>
      <c r="AI76" s="57">
        <v>0.9747387724479956</v>
      </c>
      <c r="AJ76" s="57">
        <v>6.654393229459982</v>
      </c>
      <c r="AK76" s="26">
        <f t="shared" si="1"/>
        <v>0.8</v>
      </c>
      <c r="AL76" s="22">
        <f t="shared" si="2"/>
        <v>0.03</v>
      </c>
      <c r="AM76" s="26">
        <f t="shared" si="3"/>
        <v>0.03</v>
      </c>
      <c r="AN76" s="22">
        <f t="shared" si="4"/>
        <v>0.12</v>
      </c>
      <c r="AO76" s="22">
        <f t="shared" si="5"/>
        <v>0.02</v>
      </c>
      <c r="AP76" s="22">
        <f t="shared" si="6"/>
        <v>1</v>
      </c>
    </row>
    <row r="77">
      <c r="A77" s="27" t="s">
        <v>456</v>
      </c>
      <c r="B77" s="27" t="s">
        <v>336</v>
      </c>
      <c r="C77" s="27" t="s">
        <v>180</v>
      </c>
      <c r="D77" s="27" t="s">
        <v>337</v>
      </c>
      <c r="E77" s="57">
        <v>37.99</v>
      </c>
      <c r="F77" s="57">
        <v>1.29</v>
      </c>
      <c r="G77" s="58">
        <v>0.3454554811529344</v>
      </c>
      <c r="H77" s="58"/>
      <c r="I77" s="57">
        <v>7.598000000000001</v>
      </c>
      <c r="J77" s="58">
        <v>0.03405774490655439</v>
      </c>
      <c r="K77" s="57">
        <v>7.82130718699996</v>
      </c>
      <c r="L77" s="58"/>
      <c r="M77" s="57">
        <v>4.420682983199982</v>
      </c>
      <c r="N77" s="57">
        <v>11.829999999999977</v>
      </c>
      <c r="O77" s="57">
        <v>-7.409317016799995</v>
      </c>
      <c r="P77" s="57">
        <v>3.401045749599974</v>
      </c>
      <c r="Q77" s="58"/>
      <c r="R77" s="57">
        <v>0.1657756118699993</v>
      </c>
      <c r="S77" s="57"/>
      <c r="T77" s="57">
        <v>0.1657756118699993</v>
      </c>
      <c r="U77" s="57">
        <v>0.6630392156099979</v>
      </c>
      <c r="V77" s="58"/>
      <c r="W77" s="57">
        <v>0.1657756118699993</v>
      </c>
      <c r="X77" s="57"/>
      <c r="Y77" s="57">
        <v>0.1657756118699993</v>
      </c>
      <c r="Z77" s="57">
        <v>0.6630392156099979</v>
      </c>
      <c r="AA77" s="58"/>
      <c r="AB77" s="57">
        <v>0.6631024474799972</v>
      </c>
      <c r="AC77" s="57">
        <v>0.0</v>
      </c>
      <c r="AD77" s="57">
        <v>0.6631024474799972</v>
      </c>
      <c r="AE77" s="57">
        <v>2.6521568624399916</v>
      </c>
      <c r="AF77" s="58"/>
      <c r="AG77" s="57">
        <v>0.11051707457999956</v>
      </c>
      <c r="AH77" s="57"/>
      <c r="AI77" s="57">
        <v>0.11051707457999956</v>
      </c>
      <c r="AJ77" s="57">
        <v>0.44202614373999866</v>
      </c>
      <c r="AK77" s="26">
        <f t="shared" si="1"/>
        <v>0.8</v>
      </c>
      <c r="AL77" s="22">
        <f t="shared" si="2"/>
        <v>0.03</v>
      </c>
      <c r="AM77" s="26">
        <f t="shared" si="3"/>
        <v>0.03</v>
      </c>
      <c r="AN77" s="22">
        <f t="shared" si="4"/>
        <v>0.12</v>
      </c>
      <c r="AO77" s="22">
        <f t="shared" si="5"/>
        <v>0.02</v>
      </c>
      <c r="AP77" s="22">
        <f t="shared" si="6"/>
        <v>1</v>
      </c>
    </row>
    <row r="78">
      <c r="A78" s="27" t="s">
        <v>412</v>
      </c>
      <c r="B78" s="27" t="s">
        <v>216</v>
      </c>
      <c r="C78" s="27" t="s">
        <v>161</v>
      </c>
      <c r="D78" s="27" t="s">
        <v>217</v>
      </c>
      <c r="E78" s="57">
        <v>147.96</v>
      </c>
      <c r="F78" s="57">
        <v>30.96</v>
      </c>
      <c r="G78" s="58">
        <v>0.430287924047038</v>
      </c>
      <c r="H78" s="58"/>
      <c r="I78" s="57">
        <v>29.592000000000002</v>
      </c>
      <c r="J78" s="58">
        <v>0.20921466100297298</v>
      </c>
      <c r="K78" s="57">
        <v>-164.24621785850002</v>
      </c>
      <c r="L78" s="58"/>
      <c r="M78" s="57">
        <v>27.25872099359979</v>
      </c>
      <c r="N78" s="57">
        <v>32.70999999999986</v>
      </c>
      <c r="O78" s="57">
        <v>-5.451279006400068</v>
      </c>
      <c r="P78" s="57">
        <v>-219.0729742868</v>
      </c>
      <c r="Q78" s="58"/>
      <c r="R78" s="57">
        <v>1.022202037259992</v>
      </c>
      <c r="S78" s="57"/>
      <c r="T78" s="57">
        <v>1.022202037259992</v>
      </c>
      <c r="U78" s="57">
        <v>8.224013464244996</v>
      </c>
      <c r="V78" s="58"/>
      <c r="W78" s="57">
        <v>1.022202037259992</v>
      </c>
      <c r="X78" s="57"/>
      <c r="Y78" s="57">
        <v>1.022202037259992</v>
      </c>
      <c r="Z78" s="57">
        <v>8.224013464244996</v>
      </c>
      <c r="AA78" s="58"/>
      <c r="AB78" s="57">
        <v>4.088808149039968</v>
      </c>
      <c r="AC78" s="57">
        <v>0.0</v>
      </c>
      <c r="AD78" s="57">
        <v>4.088808149039968</v>
      </c>
      <c r="AE78" s="57">
        <v>32.89605385697998</v>
      </c>
      <c r="AF78" s="58"/>
      <c r="AG78" s="57">
        <v>0.6814680248399948</v>
      </c>
      <c r="AH78" s="57"/>
      <c r="AI78" s="57">
        <v>0.6814680248399948</v>
      </c>
      <c r="AJ78" s="57">
        <v>5.482675642829997</v>
      </c>
      <c r="AK78" s="26">
        <f t="shared" si="1"/>
        <v>0.8</v>
      </c>
      <c r="AL78" s="22">
        <f t="shared" si="2"/>
        <v>0.03</v>
      </c>
      <c r="AM78" s="26">
        <f t="shared" si="3"/>
        <v>0.03</v>
      </c>
      <c r="AN78" s="22">
        <f t="shared" si="4"/>
        <v>0.12</v>
      </c>
      <c r="AO78" s="22">
        <f t="shared" si="5"/>
        <v>0.02</v>
      </c>
      <c r="AP78" s="22">
        <f t="shared" si="6"/>
        <v>1</v>
      </c>
    </row>
    <row r="79">
      <c r="A79" s="27" t="s">
        <v>410</v>
      </c>
      <c r="B79" s="27" t="s">
        <v>363</v>
      </c>
      <c r="C79" s="27" t="s">
        <v>180</v>
      </c>
      <c r="D79" s="27" t="s">
        <v>364</v>
      </c>
      <c r="E79" s="57">
        <v>679.31</v>
      </c>
      <c r="F79" s="57">
        <v>87.01</v>
      </c>
      <c r="G79" s="58">
        <v>0.1864835799119687</v>
      </c>
      <c r="H79" s="58"/>
      <c r="I79" s="57">
        <v>135.862</v>
      </c>
      <c r="J79" s="58">
        <v>0.128086088339638</v>
      </c>
      <c r="K79" s="57">
        <v>-459.0283852999997</v>
      </c>
      <c r="L79" s="58"/>
      <c r="M79" s="57">
        <v>-7.345471464000437</v>
      </c>
      <c r="N79" s="57">
        <v>39.669999999999966</v>
      </c>
      <c r="O79" s="57">
        <v>-47.015471464000406</v>
      </c>
      <c r="P79" s="57">
        <v>-496.2007082399997</v>
      </c>
      <c r="Q79" s="58"/>
      <c r="R79" s="57">
        <v>-0.27545517990001633</v>
      </c>
      <c r="S79" s="57"/>
      <c r="T79" s="57">
        <v>-0.27545517990001633</v>
      </c>
      <c r="U79" s="57">
        <v>5.575848441000008</v>
      </c>
      <c r="V79" s="58"/>
      <c r="W79" s="57">
        <v>-0.27545517990001633</v>
      </c>
      <c r="X79" s="57"/>
      <c r="Y79" s="57">
        <v>-0.27545517990001633</v>
      </c>
      <c r="Z79" s="57">
        <v>5.575848441000008</v>
      </c>
      <c r="AA79" s="58"/>
      <c r="AB79" s="57">
        <v>-1.1018207196000653</v>
      </c>
      <c r="AC79" s="57">
        <v>0.0</v>
      </c>
      <c r="AD79" s="57">
        <v>-1.1018207196000653</v>
      </c>
      <c r="AE79" s="57">
        <v>22.30339376400003</v>
      </c>
      <c r="AF79" s="58"/>
      <c r="AG79" s="57">
        <v>-0.18363678660001093</v>
      </c>
      <c r="AH79" s="57"/>
      <c r="AI79" s="57">
        <v>-0.18363678660001093</v>
      </c>
      <c r="AJ79" s="57">
        <v>3.7172322940000058</v>
      </c>
      <c r="AK79" s="26">
        <f t="shared" si="1"/>
        <v>0.8</v>
      </c>
      <c r="AL79" s="22">
        <f t="shared" si="2"/>
        <v>0.03</v>
      </c>
      <c r="AM79" s="26">
        <f t="shared" si="3"/>
        <v>0.03</v>
      </c>
      <c r="AN79" s="22">
        <f t="shared" si="4"/>
        <v>0.12</v>
      </c>
      <c r="AO79" s="22">
        <f t="shared" si="5"/>
        <v>0.02</v>
      </c>
      <c r="AP79" s="22">
        <f t="shared" si="6"/>
        <v>1</v>
      </c>
    </row>
    <row r="80">
      <c r="A80" s="27" t="s">
        <v>412</v>
      </c>
      <c r="B80" s="27" t="s">
        <v>291</v>
      </c>
      <c r="C80" s="27" t="s">
        <v>161</v>
      </c>
      <c r="D80" s="27" t="s">
        <v>292</v>
      </c>
      <c r="E80" s="57">
        <v>110.97</v>
      </c>
      <c r="F80" s="57">
        <v>44.59</v>
      </c>
      <c r="G80" s="58">
        <v>0.5028300525502379</v>
      </c>
      <c r="H80" s="58"/>
      <c r="I80" s="57">
        <v>22.194000000000003</v>
      </c>
      <c r="J80" s="58">
        <v>0.401811759317833</v>
      </c>
      <c r="K80" s="57">
        <v>49.356060931499925</v>
      </c>
      <c r="L80" s="58"/>
      <c r="M80" s="57">
        <v>26.884040745199925</v>
      </c>
      <c r="N80" s="57">
        <v>11.209999999999981</v>
      </c>
      <c r="O80" s="57">
        <v>15.674040745199944</v>
      </c>
      <c r="P80" s="57">
        <v>37.24284874519994</v>
      </c>
      <c r="Q80" s="58"/>
      <c r="R80" s="57">
        <v>1.008151527944997</v>
      </c>
      <c r="S80" s="57"/>
      <c r="T80" s="57">
        <v>1.008151527944997</v>
      </c>
      <c r="U80" s="57">
        <v>1.816981827944997</v>
      </c>
      <c r="V80" s="58"/>
      <c r="W80" s="57">
        <v>1.008151527944997</v>
      </c>
      <c r="X80" s="57"/>
      <c r="Y80" s="57">
        <v>1.008151527944997</v>
      </c>
      <c r="Z80" s="57">
        <v>1.816981827944997</v>
      </c>
      <c r="AA80" s="58"/>
      <c r="AB80" s="57">
        <v>4.032606111779988</v>
      </c>
      <c r="AC80" s="57">
        <v>0.0</v>
      </c>
      <c r="AD80" s="57">
        <v>4.032606111779988</v>
      </c>
      <c r="AE80" s="57">
        <v>7.267927311779988</v>
      </c>
      <c r="AF80" s="58"/>
      <c r="AG80" s="57">
        <v>0.672101018629998</v>
      </c>
      <c r="AH80" s="57"/>
      <c r="AI80" s="57">
        <v>0.672101018629998</v>
      </c>
      <c r="AJ80" s="57">
        <v>1.211321218629998</v>
      </c>
      <c r="AK80" s="26">
        <f t="shared" si="1"/>
        <v>0.8</v>
      </c>
      <c r="AL80" s="22">
        <f t="shared" si="2"/>
        <v>0.03</v>
      </c>
      <c r="AM80" s="26">
        <f t="shared" si="3"/>
        <v>0.03</v>
      </c>
      <c r="AN80" s="22">
        <f t="shared" si="4"/>
        <v>0.12</v>
      </c>
      <c r="AO80" s="22">
        <f t="shared" si="5"/>
        <v>0.02</v>
      </c>
      <c r="AP80" s="22">
        <f t="shared" si="6"/>
        <v>1</v>
      </c>
    </row>
    <row r="81">
      <c r="A81" s="27" t="s">
        <v>389</v>
      </c>
      <c r="B81" s="27" t="s">
        <v>258</v>
      </c>
      <c r="C81" s="27" t="s">
        <v>161</v>
      </c>
      <c r="D81" s="27" t="s">
        <v>259</v>
      </c>
      <c r="E81" s="57">
        <v>199.95</v>
      </c>
      <c r="F81" s="57">
        <v>-9.53</v>
      </c>
      <c r="G81" s="58">
        <v>0.0279121412303076</v>
      </c>
      <c r="H81" s="58"/>
      <c r="I81" s="57">
        <v>39.99</v>
      </c>
      <c r="J81" s="58">
        <v>-0.0476567509927481</v>
      </c>
      <c r="K81" s="57">
        <v>35.288065277999884</v>
      </c>
      <c r="L81" s="58"/>
      <c r="M81" s="57">
        <v>-27.527173888799997</v>
      </c>
      <c r="N81" s="57">
        <v>15.109999999999985</v>
      </c>
      <c r="O81" s="57">
        <v>-42.63717388879998</v>
      </c>
      <c r="P81" s="57">
        <v>24.940452222399912</v>
      </c>
      <c r="Q81" s="58"/>
      <c r="R81" s="57">
        <v>-1.0322690208299998</v>
      </c>
      <c r="S81" s="57"/>
      <c r="T81" s="57">
        <v>-1.0322690208299998</v>
      </c>
      <c r="U81" s="57">
        <v>1.552141958339996</v>
      </c>
      <c r="V81" s="58"/>
      <c r="W81" s="57">
        <v>-1.0322690208299998</v>
      </c>
      <c r="X81" s="57"/>
      <c r="Y81" s="57">
        <v>-1.0322690208299998</v>
      </c>
      <c r="Z81" s="57">
        <v>1.552141958339996</v>
      </c>
      <c r="AA81" s="58"/>
      <c r="AB81" s="57">
        <v>-4.129076083319999</v>
      </c>
      <c r="AC81" s="57">
        <v>0.0</v>
      </c>
      <c r="AD81" s="57">
        <v>-4.129076083319999</v>
      </c>
      <c r="AE81" s="57">
        <v>6.208567833359984</v>
      </c>
      <c r="AF81" s="58"/>
      <c r="AG81" s="57">
        <v>-0.6881793472199998</v>
      </c>
      <c r="AH81" s="57"/>
      <c r="AI81" s="57">
        <v>-0.6881793472199998</v>
      </c>
      <c r="AJ81" s="57">
        <v>1.0347613055599973</v>
      </c>
      <c r="AK81" s="26">
        <f t="shared" si="1"/>
        <v>0.8</v>
      </c>
      <c r="AL81" s="22">
        <f t="shared" si="2"/>
        <v>0.03</v>
      </c>
      <c r="AM81" s="26">
        <f t="shared" si="3"/>
        <v>0.03</v>
      </c>
      <c r="AN81" s="22">
        <f t="shared" si="4"/>
        <v>0.12</v>
      </c>
      <c r="AO81" s="22">
        <f t="shared" si="5"/>
        <v>0.02</v>
      </c>
      <c r="AP81" s="22">
        <f t="shared" si="6"/>
        <v>1</v>
      </c>
    </row>
    <row r="82">
      <c r="A82" s="27" t="s">
        <v>441</v>
      </c>
      <c r="B82" s="27" t="s">
        <v>179</v>
      </c>
      <c r="C82" s="27" t="s">
        <v>180</v>
      </c>
      <c r="D82" s="27" t="s">
        <v>181</v>
      </c>
      <c r="E82" s="57">
        <v>343.92</v>
      </c>
      <c r="F82" s="57">
        <v>102.13</v>
      </c>
      <c r="G82" s="58">
        <v>0.3469573699930211</v>
      </c>
      <c r="H82" s="58"/>
      <c r="I82" s="57">
        <v>68.784</v>
      </c>
      <c r="J82" s="58">
        <v>0.296945739381251</v>
      </c>
      <c r="K82" s="57">
        <v>153.6487126959998</v>
      </c>
      <c r="L82" s="58"/>
      <c r="M82" s="57">
        <v>40.43326295039986</v>
      </c>
      <c r="N82" s="57">
        <v>17.199999999999974</v>
      </c>
      <c r="O82" s="57">
        <v>23.233262950399883</v>
      </c>
      <c r="P82" s="57">
        <v>117.94697015679984</v>
      </c>
      <c r="Q82" s="58"/>
      <c r="R82" s="57">
        <v>1.5162473606399947</v>
      </c>
      <c r="S82" s="57"/>
      <c r="T82" s="57">
        <v>1.5162473606399947</v>
      </c>
      <c r="U82" s="57">
        <v>5.355261380879993</v>
      </c>
      <c r="V82" s="58"/>
      <c r="W82" s="57">
        <v>1.5162473606399947</v>
      </c>
      <c r="X82" s="57"/>
      <c r="Y82" s="57">
        <v>1.5162473606399947</v>
      </c>
      <c r="Z82" s="57">
        <v>5.355261380879993</v>
      </c>
      <c r="AA82" s="58"/>
      <c r="AB82" s="57">
        <v>6.064989442559979</v>
      </c>
      <c r="AC82" s="57">
        <v>0.0</v>
      </c>
      <c r="AD82" s="57">
        <v>6.064989442559979</v>
      </c>
      <c r="AE82" s="57">
        <v>21.42104552351997</v>
      </c>
      <c r="AF82" s="58"/>
      <c r="AG82" s="57">
        <v>1.0108315737599964</v>
      </c>
      <c r="AH82" s="57"/>
      <c r="AI82" s="57">
        <v>1.0108315737599964</v>
      </c>
      <c r="AJ82" s="57">
        <v>3.570174253919995</v>
      </c>
      <c r="AK82" s="26">
        <f t="shared" si="1"/>
        <v>0.8</v>
      </c>
      <c r="AL82" s="22">
        <f t="shared" si="2"/>
        <v>0.03</v>
      </c>
      <c r="AM82" s="26">
        <f t="shared" si="3"/>
        <v>0.03</v>
      </c>
      <c r="AN82" s="22">
        <f t="shared" si="4"/>
        <v>0.12</v>
      </c>
      <c r="AO82" s="22">
        <f t="shared" si="5"/>
        <v>0.02</v>
      </c>
      <c r="AP82" s="22">
        <f t="shared" si="6"/>
        <v>1</v>
      </c>
    </row>
    <row r="83">
      <c r="A83" s="27" t="s">
        <v>489</v>
      </c>
      <c r="B83" s="27" t="s">
        <v>198</v>
      </c>
      <c r="C83" s="27" t="s">
        <v>180</v>
      </c>
      <c r="D83" s="27" t="s">
        <v>199</v>
      </c>
      <c r="E83" s="57">
        <v>459.8</v>
      </c>
      <c r="F83" s="57">
        <v>28.77</v>
      </c>
      <c r="G83" s="58">
        <v>0.1884772609830359</v>
      </c>
      <c r="H83" s="58"/>
      <c r="I83" s="57">
        <v>91.96000000000001</v>
      </c>
      <c r="J83" s="58">
        <v>0.06257469464984791</v>
      </c>
      <c r="K83" s="57">
        <v>1.3492314999997483</v>
      </c>
      <c r="L83" s="58"/>
      <c r="M83" s="57">
        <v>-4.238524320000075</v>
      </c>
      <c r="N83" s="57">
        <v>57.889999999999844</v>
      </c>
      <c r="O83" s="57">
        <v>-62.12852431999992</v>
      </c>
      <c r="P83" s="57">
        <v>-10.98261480000017</v>
      </c>
      <c r="Q83" s="58"/>
      <c r="R83" s="57">
        <v>-0.15894466200000282</v>
      </c>
      <c r="S83" s="57"/>
      <c r="T83" s="57">
        <v>-0.15894466200000282</v>
      </c>
      <c r="U83" s="57">
        <v>1.849776944999988</v>
      </c>
      <c r="V83" s="58"/>
      <c r="W83" s="57">
        <v>-0.15894466200000282</v>
      </c>
      <c r="X83" s="57"/>
      <c r="Y83" s="57">
        <v>-0.15894466200000282</v>
      </c>
      <c r="Z83" s="57">
        <v>1.849776944999988</v>
      </c>
      <c r="AA83" s="58"/>
      <c r="AB83" s="57">
        <v>-0.6357786480000113</v>
      </c>
      <c r="AC83" s="57">
        <v>0.0</v>
      </c>
      <c r="AD83" s="57">
        <v>-0.6357786480000113</v>
      </c>
      <c r="AE83" s="57">
        <v>7.399107779999952</v>
      </c>
      <c r="AF83" s="58"/>
      <c r="AG83" s="57">
        <v>-0.10596310800000187</v>
      </c>
      <c r="AH83" s="57"/>
      <c r="AI83" s="57">
        <v>-0.10596310800000187</v>
      </c>
      <c r="AJ83" s="57">
        <v>1.2331846299999918</v>
      </c>
      <c r="AK83" s="26">
        <f t="shared" si="1"/>
        <v>0.8</v>
      </c>
      <c r="AL83" s="22">
        <f t="shared" si="2"/>
        <v>0.03</v>
      </c>
      <c r="AM83" s="26">
        <f t="shared" si="3"/>
        <v>0.03</v>
      </c>
      <c r="AN83" s="22">
        <f t="shared" si="4"/>
        <v>0.12</v>
      </c>
      <c r="AO83" s="22">
        <f t="shared" si="5"/>
        <v>0.02</v>
      </c>
      <c r="AP83" s="22">
        <f t="shared" si="6"/>
        <v>1</v>
      </c>
    </row>
    <row r="84">
      <c r="A84" s="27" t="s">
        <v>461</v>
      </c>
      <c r="B84" s="27" t="s">
        <v>300</v>
      </c>
      <c r="C84" s="27" t="s">
        <v>180</v>
      </c>
      <c r="D84" s="27" t="s">
        <v>301</v>
      </c>
      <c r="E84" s="57">
        <v>22.99</v>
      </c>
      <c r="F84" s="57">
        <v>-4.95</v>
      </c>
      <c r="G84" s="58">
        <v>0.308770170943889</v>
      </c>
      <c r="H84" s="58"/>
      <c r="I84" s="57">
        <v>4.598</v>
      </c>
      <c r="J84" s="58">
        <v>-0.215370759895606</v>
      </c>
      <c r="K84" s="57">
        <v>-42.98568353999994</v>
      </c>
      <c r="L84" s="58"/>
      <c r="M84" s="57">
        <v>2.0005009840000056</v>
      </c>
      <c r="N84" s="57">
        <v>12.049999999999988</v>
      </c>
      <c r="O84" s="57">
        <v>-10.049499015999983</v>
      </c>
      <c r="P84" s="57">
        <v>-45.88454683199991</v>
      </c>
      <c r="Q84" s="58"/>
      <c r="R84" s="57">
        <v>0.07501878690000022</v>
      </c>
      <c r="S84" s="57"/>
      <c r="T84" s="57">
        <v>0.07501878690000022</v>
      </c>
      <c r="U84" s="57">
        <v>0.43482949379999625</v>
      </c>
      <c r="V84" s="58"/>
      <c r="W84" s="57">
        <v>0.07501878690000022</v>
      </c>
      <c r="X84" s="57"/>
      <c r="Y84" s="57">
        <v>0.07501878690000022</v>
      </c>
      <c r="Z84" s="57">
        <v>0.43482949379999625</v>
      </c>
      <c r="AA84" s="58"/>
      <c r="AB84" s="57">
        <v>0.30007514760000087</v>
      </c>
      <c r="AC84" s="57">
        <v>0.0</v>
      </c>
      <c r="AD84" s="57">
        <v>0.30007514760000087</v>
      </c>
      <c r="AE84" s="57">
        <v>1.739317975199985</v>
      </c>
      <c r="AF84" s="58"/>
      <c r="AG84" s="57">
        <v>0.05001252460000014</v>
      </c>
      <c r="AH84" s="57"/>
      <c r="AI84" s="57">
        <v>0.05001252460000014</v>
      </c>
      <c r="AJ84" s="57">
        <v>0.28988632919999757</v>
      </c>
      <c r="AK84" s="26">
        <f t="shared" si="1"/>
        <v>0.8</v>
      </c>
      <c r="AL84" s="22">
        <f t="shared" si="2"/>
        <v>0.03</v>
      </c>
      <c r="AM84" s="26">
        <f t="shared" si="3"/>
        <v>0.03</v>
      </c>
      <c r="AN84" s="22">
        <f t="shared" si="4"/>
        <v>0.12</v>
      </c>
      <c r="AO84" s="22">
        <f t="shared" si="5"/>
        <v>0.02</v>
      </c>
      <c r="AP84" s="22">
        <f t="shared" si="6"/>
        <v>1</v>
      </c>
    </row>
    <row r="85">
      <c r="A85" s="27" t="s">
        <v>420</v>
      </c>
      <c r="B85" s="27" t="s">
        <v>249</v>
      </c>
      <c r="C85" s="27" t="s">
        <v>180</v>
      </c>
      <c r="D85" s="27" t="s">
        <v>250</v>
      </c>
      <c r="E85" s="57">
        <v>128.97</v>
      </c>
      <c r="F85" s="57">
        <v>15.46</v>
      </c>
      <c r="G85" s="58">
        <v>0.17045842189656452</v>
      </c>
      <c r="H85" s="58"/>
      <c r="I85" s="57">
        <v>25.794</v>
      </c>
      <c r="J85" s="58">
        <v>0.11990402940218602</v>
      </c>
      <c r="K85" s="57">
        <v>53.08733535199975</v>
      </c>
      <c r="L85" s="58"/>
      <c r="M85" s="57">
        <v>-3.0479818624000607</v>
      </c>
      <c r="N85" s="57">
        <v>6.519999999999995</v>
      </c>
      <c r="O85" s="57">
        <v>-9.567981862400057</v>
      </c>
      <c r="P85" s="57">
        <v>40.419868281599804</v>
      </c>
      <c r="Q85" s="58"/>
      <c r="R85" s="57">
        <v>-0.11429931984000227</v>
      </c>
      <c r="S85" s="57"/>
      <c r="T85" s="57">
        <v>-0.11429931984000227</v>
      </c>
      <c r="U85" s="57">
        <v>1.9001200605599922</v>
      </c>
      <c r="V85" s="58"/>
      <c r="W85" s="57">
        <v>-0.11429931984000227</v>
      </c>
      <c r="X85" s="57"/>
      <c r="Y85" s="57">
        <v>-0.11429931984000227</v>
      </c>
      <c r="Z85" s="57">
        <v>1.9001200605599922</v>
      </c>
      <c r="AA85" s="58"/>
      <c r="AB85" s="57">
        <v>-0.4571972793600091</v>
      </c>
      <c r="AC85" s="57">
        <v>0.0</v>
      </c>
      <c r="AD85" s="57">
        <v>-0.4571972793600091</v>
      </c>
      <c r="AE85" s="57">
        <v>7.600480242239969</v>
      </c>
      <c r="AF85" s="58"/>
      <c r="AG85" s="57">
        <v>-0.07619954656000152</v>
      </c>
      <c r="AH85" s="57"/>
      <c r="AI85" s="57">
        <v>-0.07619954656000152</v>
      </c>
      <c r="AJ85" s="57">
        <v>1.2667467070399945</v>
      </c>
      <c r="AK85" s="26">
        <f t="shared" si="1"/>
        <v>0.8</v>
      </c>
      <c r="AL85" s="22">
        <f t="shared" si="2"/>
        <v>0.03</v>
      </c>
      <c r="AM85" s="26">
        <f t="shared" si="3"/>
        <v>0.03</v>
      </c>
      <c r="AN85" s="22">
        <f t="shared" si="4"/>
        <v>0.12</v>
      </c>
      <c r="AO85" s="22">
        <f t="shared" si="5"/>
        <v>0.02</v>
      </c>
      <c r="AP85" s="22">
        <f t="shared" si="6"/>
        <v>1</v>
      </c>
    </row>
    <row r="86">
      <c r="A86" s="27" t="s">
        <v>380</v>
      </c>
      <c r="B86" s="27" t="s">
        <v>348</v>
      </c>
      <c r="C86" s="27" t="s">
        <v>180</v>
      </c>
      <c r="D86" s="27" t="s">
        <v>349</v>
      </c>
      <c r="E86" s="57">
        <v>59.98</v>
      </c>
      <c r="F86" s="57">
        <v>14.31</v>
      </c>
      <c r="G86" s="58">
        <v>0.2902762565188388</v>
      </c>
      <c r="H86" s="58"/>
      <c r="I86" s="57">
        <v>11.996</v>
      </c>
      <c r="J86" s="58">
        <v>0.23859236188729502</v>
      </c>
      <c r="K86" s="57">
        <v>-43.65205520100008</v>
      </c>
      <c r="L86" s="58"/>
      <c r="M86" s="57">
        <v>4.331815892799962</v>
      </c>
      <c r="N86" s="57">
        <v>3.099999999999997</v>
      </c>
      <c r="O86" s="57">
        <v>1.2318158927999647</v>
      </c>
      <c r="P86" s="57">
        <v>-35.805644160800064</v>
      </c>
      <c r="Q86" s="58"/>
      <c r="R86" s="57">
        <v>0.16244309597999854</v>
      </c>
      <c r="S86" s="57"/>
      <c r="T86" s="57">
        <v>0.16244309597999854</v>
      </c>
      <c r="U86" s="57">
        <v>-1.1769616560300025</v>
      </c>
      <c r="V86" s="58"/>
      <c r="W86" s="57">
        <v>0.16244309597999854</v>
      </c>
      <c r="X86" s="57"/>
      <c r="Y86" s="57">
        <v>0.16244309597999854</v>
      </c>
      <c r="Z86" s="57">
        <v>-1.1769616560300025</v>
      </c>
      <c r="AA86" s="58"/>
      <c r="AB86" s="57">
        <v>0.6497723839199941</v>
      </c>
      <c r="AC86" s="57">
        <v>0.0</v>
      </c>
      <c r="AD86" s="57">
        <v>0.6497723839199941</v>
      </c>
      <c r="AE86" s="57">
        <v>-4.70784662412001</v>
      </c>
      <c r="AF86" s="58"/>
      <c r="AG86" s="57">
        <v>0.10829539731999903</v>
      </c>
      <c r="AH86" s="57"/>
      <c r="AI86" s="57">
        <v>0.10829539731999903</v>
      </c>
      <c r="AJ86" s="57">
        <v>-0.7846411040200016</v>
      </c>
      <c r="AK86" s="26">
        <f t="shared" si="1"/>
        <v>0.8</v>
      </c>
      <c r="AL86" s="22">
        <f t="shared" si="2"/>
        <v>0.03</v>
      </c>
      <c r="AM86" s="26">
        <f t="shared" si="3"/>
        <v>0.03</v>
      </c>
      <c r="AN86" s="22">
        <f t="shared" si="4"/>
        <v>0.12</v>
      </c>
      <c r="AO86" s="22">
        <f t="shared" si="5"/>
        <v>0.02</v>
      </c>
      <c r="AP86" s="22">
        <f t="shared" si="6"/>
        <v>1</v>
      </c>
    </row>
    <row r="87">
      <c r="A87" s="27" t="s">
        <v>384</v>
      </c>
      <c r="B87" s="27" t="s">
        <v>84</v>
      </c>
      <c r="C87" s="27" t="s">
        <v>40</v>
      </c>
      <c r="D87" s="27" t="s">
        <v>85</v>
      </c>
      <c r="E87" s="57">
        <v>257.56</v>
      </c>
      <c r="F87" s="57">
        <v>130.94</v>
      </c>
      <c r="G87" s="58">
        <v>0.5833062145830099</v>
      </c>
      <c r="H87" s="58"/>
      <c r="I87" s="57">
        <v>51.512</v>
      </c>
      <c r="J87" s="58">
        <v>0.508372218620904</v>
      </c>
      <c r="K87" s="57">
        <v>421.8230000990002</v>
      </c>
      <c r="L87" s="58"/>
      <c r="M87" s="57">
        <v>78.97947890240002</v>
      </c>
      <c r="N87" s="57">
        <v>19.299999999999994</v>
      </c>
      <c r="O87" s="57">
        <v>59.67947890240002</v>
      </c>
      <c r="P87" s="57">
        <v>324.3424000792001</v>
      </c>
      <c r="Q87" s="58"/>
      <c r="R87" s="57">
        <v>2.961730458840001</v>
      </c>
      <c r="S87" s="57"/>
      <c r="T87" s="57">
        <v>2.961730458840001</v>
      </c>
      <c r="U87" s="57">
        <v>14.622090002970005</v>
      </c>
      <c r="V87" s="58"/>
      <c r="W87" s="57">
        <v>2.961730458840001</v>
      </c>
      <c r="X87" s="57"/>
      <c r="Y87" s="57">
        <v>2.961730458840001</v>
      </c>
      <c r="Z87" s="57">
        <v>14.622090002970005</v>
      </c>
      <c r="AA87" s="58"/>
      <c r="AB87" s="57">
        <v>11.846921835360003</v>
      </c>
      <c r="AC87" s="57">
        <v>0.0</v>
      </c>
      <c r="AD87" s="57">
        <v>11.846921835360003</v>
      </c>
      <c r="AE87" s="57">
        <v>58.48836001188002</v>
      </c>
      <c r="AF87" s="58"/>
      <c r="AG87" s="57">
        <v>1.9744869725600007</v>
      </c>
      <c r="AH87" s="57"/>
      <c r="AI87" s="57">
        <v>1.9744869725600007</v>
      </c>
      <c r="AJ87" s="57">
        <v>9.748060001980003</v>
      </c>
      <c r="AK87" s="26">
        <f t="shared" si="1"/>
        <v>0.8</v>
      </c>
      <c r="AL87" s="22">
        <f t="shared" si="2"/>
        <v>0.03</v>
      </c>
      <c r="AM87" s="26">
        <f t="shared" si="3"/>
        <v>0.03</v>
      </c>
      <c r="AN87" s="22">
        <f t="shared" si="4"/>
        <v>0.12</v>
      </c>
      <c r="AO87" s="22">
        <f t="shared" si="5"/>
        <v>0.02</v>
      </c>
      <c r="AP87" s="22">
        <f t="shared" si="6"/>
        <v>1</v>
      </c>
    </row>
    <row r="88">
      <c r="A88" s="27" t="s">
        <v>417</v>
      </c>
      <c r="B88" s="27" t="s">
        <v>195</v>
      </c>
      <c r="C88" s="27" t="s">
        <v>161</v>
      </c>
      <c r="D88" s="27" t="s">
        <v>196</v>
      </c>
      <c r="E88" s="57">
        <v>89.97</v>
      </c>
      <c r="F88" s="57">
        <v>28.56</v>
      </c>
      <c r="G88" s="58">
        <v>0.35444252510170016</v>
      </c>
      <c r="H88" s="58"/>
      <c r="I88" s="57">
        <v>17.994</v>
      </c>
      <c r="J88" s="58">
        <v>0.31743018765588493</v>
      </c>
      <c r="K88" s="57">
        <v>46.95559226139993</v>
      </c>
      <c r="L88" s="58"/>
      <c r="M88" s="57">
        <v>11.11615518671997</v>
      </c>
      <c r="N88" s="57">
        <v>3.3299999999999934</v>
      </c>
      <c r="O88" s="57">
        <v>7.786155186719977</v>
      </c>
      <c r="P88" s="57">
        <v>36.24247380911994</v>
      </c>
      <c r="Q88" s="58"/>
      <c r="R88" s="57">
        <v>0.41685581950199885</v>
      </c>
      <c r="S88" s="57"/>
      <c r="T88" s="57">
        <v>0.41685581950199885</v>
      </c>
      <c r="U88" s="57">
        <v>1.6069677678419976</v>
      </c>
      <c r="V88" s="58"/>
      <c r="W88" s="57">
        <v>0.41685581950199885</v>
      </c>
      <c r="X88" s="57"/>
      <c r="Y88" s="57">
        <v>0.41685581950199885</v>
      </c>
      <c r="Z88" s="57">
        <v>1.6069677678419976</v>
      </c>
      <c r="AA88" s="58"/>
      <c r="AB88" s="57">
        <v>1.6674232780079954</v>
      </c>
      <c r="AC88" s="57">
        <v>0.0</v>
      </c>
      <c r="AD88" s="57">
        <v>1.6674232780079954</v>
      </c>
      <c r="AE88" s="57">
        <v>6.42787107136799</v>
      </c>
      <c r="AF88" s="58"/>
      <c r="AG88" s="57">
        <v>0.27790387966799923</v>
      </c>
      <c r="AH88" s="57"/>
      <c r="AI88" s="57">
        <v>0.27790387966799923</v>
      </c>
      <c r="AJ88" s="57">
        <v>1.0713118452279984</v>
      </c>
      <c r="AK88" s="26">
        <f t="shared" si="1"/>
        <v>0.8</v>
      </c>
      <c r="AL88" s="22">
        <f t="shared" si="2"/>
        <v>0.03</v>
      </c>
      <c r="AM88" s="26">
        <f t="shared" si="3"/>
        <v>0.03</v>
      </c>
      <c r="AN88" s="22">
        <f t="shared" si="4"/>
        <v>0.12</v>
      </c>
      <c r="AO88" s="22">
        <f t="shared" si="5"/>
        <v>0.02</v>
      </c>
      <c r="AP88" s="22">
        <f t="shared" si="6"/>
        <v>1</v>
      </c>
    </row>
    <row r="89">
      <c r="A89" s="27" t="s">
        <v>458</v>
      </c>
      <c r="B89" s="27" t="s">
        <v>345</v>
      </c>
      <c r="C89" s="27" t="s">
        <v>180</v>
      </c>
      <c r="D89" s="27" t="s">
        <v>346</v>
      </c>
      <c r="E89" s="57">
        <v>68.97</v>
      </c>
      <c r="F89" s="57">
        <v>-10.73</v>
      </c>
      <c r="G89" s="58">
        <v>0.010624571407857997</v>
      </c>
      <c r="H89" s="58"/>
      <c r="I89" s="57">
        <v>13.794</v>
      </c>
      <c r="J89" s="58">
        <v>-0.155534628244164</v>
      </c>
      <c r="K89" s="57">
        <v>-87.92978684999999</v>
      </c>
      <c r="L89" s="58"/>
      <c r="M89" s="57">
        <v>-10.448978648000027</v>
      </c>
      <c r="N89" s="57">
        <v>11.459999999999956</v>
      </c>
      <c r="O89" s="57">
        <v>-21.908978647999984</v>
      </c>
      <c r="P89" s="57">
        <v>-81.04182947999998</v>
      </c>
      <c r="Q89" s="58"/>
      <c r="R89" s="57">
        <v>-0.391836699300001</v>
      </c>
      <c r="S89" s="57"/>
      <c r="T89" s="57">
        <v>-0.391836699300001</v>
      </c>
      <c r="U89" s="57">
        <v>-1.033193605500001</v>
      </c>
      <c r="V89" s="58"/>
      <c r="W89" s="57">
        <v>-0.391836699300001</v>
      </c>
      <c r="X89" s="57"/>
      <c r="Y89" s="57">
        <v>-0.391836699300001</v>
      </c>
      <c r="Z89" s="57">
        <v>-1.033193605500001</v>
      </c>
      <c r="AA89" s="58"/>
      <c r="AB89" s="57">
        <v>-1.567346797200004</v>
      </c>
      <c r="AC89" s="57">
        <v>0.0</v>
      </c>
      <c r="AD89" s="57">
        <v>-1.567346797200004</v>
      </c>
      <c r="AE89" s="57">
        <v>-4.132774422000004</v>
      </c>
      <c r="AF89" s="58"/>
      <c r="AG89" s="57">
        <v>-0.26122446620000067</v>
      </c>
      <c r="AH89" s="57"/>
      <c r="AI89" s="57">
        <v>-0.26122446620000067</v>
      </c>
      <c r="AJ89" s="57">
        <v>-0.6887957370000009</v>
      </c>
      <c r="AK89" s="26">
        <f t="shared" si="1"/>
        <v>0.8</v>
      </c>
      <c r="AL89" s="22">
        <f t="shared" si="2"/>
        <v>0.03</v>
      </c>
      <c r="AM89" s="26">
        <f t="shared" si="3"/>
        <v>0.03</v>
      </c>
      <c r="AN89" s="22">
        <f t="shared" si="4"/>
        <v>0.12</v>
      </c>
      <c r="AO89" s="22">
        <f t="shared" si="5"/>
        <v>0.02</v>
      </c>
      <c r="AP89" s="22">
        <f t="shared" si="6"/>
        <v>1</v>
      </c>
    </row>
    <row r="90">
      <c r="A90" s="27" t="s">
        <v>418</v>
      </c>
      <c r="B90" s="27" t="s">
        <v>342</v>
      </c>
      <c r="C90" s="27" t="s">
        <v>161</v>
      </c>
      <c r="D90" s="27" t="s">
        <v>343</v>
      </c>
      <c r="E90" s="57">
        <v>29.99</v>
      </c>
      <c r="F90" s="57">
        <v>-13.62</v>
      </c>
      <c r="G90" s="58">
        <v>-0.454162443797932</v>
      </c>
      <c r="H90" s="58"/>
      <c r="I90" s="57">
        <v>5.998</v>
      </c>
      <c r="J90" s="58">
        <v>-0.454162443797932</v>
      </c>
      <c r="K90" s="57">
        <v>11.170009862999889</v>
      </c>
      <c r="L90" s="58"/>
      <c r="M90" s="57">
        <v>-15.694665351599987</v>
      </c>
      <c r="N90" s="57">
        <v>0.0</v>
      </c>
      <c r="O90" s="57">
        <v>-15.694665351599987</v>
      </c>
      <c r="P90" s="57">
        <v>8.322007890399913</v>
      </c>
      <c r="Q90" s="58"/>
      <c r="R90" s="57">
        <v>-0.5885499506849995</v>
      </c>
      <c r="S90" s="57"/>
      <c r="T90" s="57">
        <v>-0.5885499506849995</v>
      </c>
      <c r="U90" s="57">
        <v>0.4272002958899964</v>
      </c>
      <c r="V90" s="58"/>
      <c r="W90" s="57">
        <v>-0.5885499506849995</v>
      </c>
      <c r="X90" s="57"/>
      <c r="Y90" s="57">
        <v>-0.5885499506849995</v>
      </c>
      <c r="Z90" s="57">
        <v>0.4272002958899964</v>
      </c>
      <c r="AA90" s="58"/>
      <c r="AB90" s="57">
        <v>-2.354199802739998</v>
      </c>
      <c r="AC90" s="57">
        <v>0.0</v>
      </c>
      <c r="AD90" s="57">
        <v>-2.354199802739998</v>
      </c>
      <c r="AE90" s="57">
        <v>1.7088011835599857</v>
      </c>
      <c r="AF90" s="58"/>
      <c r="AG90" s="57">
        <v>-0.39236663378999964</v>
      </c>
      <c r="AH90" s="57"/>
      <c r="AI90" s="57">
        <v>-0.39236663378999964</v>
      </c>
      <c r="AJ90" s="57">
        <v>0.28480019725999767</v>
      </c>
      <c r="AK90" s="26">
        <f t="shared" si="1"/>
        <v>0.8</v>
      </c>
      <c r="AL90" s="22">
        <f t="shared" si="2"/>
        <v>0.03</v>
      </c>
      <c r="AM90" s="26">
        <f t="shared" si="3"/>
        <v>0.03</v>
      </c>
      <c r="AN90" s="22">
        <f t="shared" si="4"/>
        <v>0.12</v>
      </c>
      <c r="AO90" s="22">
        <f t="shared" si="5"/>
        <v>0.02</v>
      </c>
      <c r="AP90" s="22">
        <f t="shared" si="6"/>
        <v>1</v>
      </c>
    </row>
    <row r="91">
      <c r="A91" s="27" t="s">
        <v>490</v>
      </c>
      <c r="B91" s="27" t="s">
        <v>72</v>
      </c>
      <c r="C91" s="27" t="s">
        <v>40</v>
      </c>
      <c r="D91" s="27" t="s">
        <v>73</v>
      </c>
      <c r="E91" s="57">
        <v>80.29</v>
      </c>
      <c r="F91" s="57">
        <v>10.37</v>
      </c>
      <c r="G91" s="58">
        <v>0.129156806576161</v>
      </c>
      <c r="H91" s="58"/>
      <c r="I91" s="57">
        <v>16.058000000000003</v>
      </c>
      <c r="J91" s="58">
        <v>0.129156806576161</v>
      </c>
      <c r="K91" s="57">
        <v>-155.74866040199925</v>
      </c>
      <c r="L91" s="58"/>
      <c r="M91" s="57">
        <v>-4.550400000000029</v>
      </c>
      <c r="N91" s="57">
        <v>0.0</v>
      </c>
      <c r="O91" s="57">
        <v>-4.550400000000029</v>
      </c>
      <c r="P91" s="57">
        <v>-231.06492832159927</v>
      </c>
      <c r="Q91" s="58"/>
      <c r="R91" s="57">
        <v>-0.17064000000000104</v>
      </c>
      <c r="S91" s="57"/>
      <c r="T91" s="57">
        <v>-0.17064000000000104</v>
      </c>
      <c r="U91" s="57">
        <v>11.297440187940005</v>
      </c>
      <c r="V91" s="58"/>
      <c r="W91" s="57">
        <v>-0.17064000000000104</v>
      </c>
      <c r="X91" s="57"/>
      <c r="Y91" s="57">
        <v>-0.17064000000000104</v>
      </c>
      <c r="Z91" s="57">
        <v>11.297440187940005</v>
      </c>
      <c r="AA91" s="58"/>
      <c r="AB91" s="57">
        <v>-0.6825600000000042</v>
      </c>
      <c r="AC91" s="57">
        <v>0.0</v>
      </c>
      <c r="AD91" s="57">
        <v>-0.6825600000000042</v>
      </c>
      <c r="AE91" s="57">
        <v>45.18976075176002</v>
      </c>
      <c r="AF91" s="58"/>
      <c r="AG91" s="57">
        <v>-0.11376000000000071</v>
      </c>
      <c r="AH91" s="57"/>
      <c r="AI91" s="57">
        <v>-0.11376000000000071</v>
      </c>
      <c r="AJ91" s="57">
        <v>7.5316267919600035</v>
      </c>
      <c r="AK91" s="26">
        <f t="shared" si="1"/>
        <v>0.8</v>
      </c>
      <c r="AL91" s="22">
        <f t="shared" si="2"/>
        <v>0.03</v>
      </c>
      <c r="AM91" s="26">
        <f t="shared" si="3"/>
        <v>0.03</v>
      </c>
      <c r="AN91" s="22">
        <f t="shared" si="4"/>
        <v>0.12</v>
      </c>
      <c r="AO91" s="22">
        <f t="shared" si="5"/>
        <v>0.02</v>
      </c>
      <c r="AP91" s="22">
        <f t="shared" si="6"/>
        <v>1</v>
      </c>
    </row>
    <row r="92">
      <c r="A92" s="27" t="s">
        <v>409</v>
      </c>
      <c r="B92" s="27" t="s">
        <v>303</v>
      </c>
      <c r="C92" s="27" t="s">
        <v>161</v>
      </c>
      <c r="D92" s="27" t="s">
        <v>304</v>
      </c>
      <c r="E92" s="57">
        <v>62.23</v>
      </c>
      <c r="F92" s="57">
        <v>40.43</v>
      </c>
      <c r="G92" s="58">
        <v>0.6517052438984404</v>
      </c>
      <c r="H92" s="58"/>
      <c r="I92" s="57">
        <v>12.446</v>
      </c>
      <c r="J92" s="58">
        <v>0.649616219312228</v>
      </c>
      <c r="K92" s="57">
        <v>21.9582496556</v>
      </c>
      <c r="L92" s="58"/>
      <c r="M92" s="57">
        <v>22.487693862239958</v>
      </c>
      <c r="N92" s="57">
        <v>0.1299999999999995</v>
      </c>
      <c r="O92" s="57">
        <v>22.35769386223996</v>
      </c>
      <c r="P92" s="57">
        <v>17.46259972448</v>
      </c>
      <c r="Q92" s="58"/>
      <c r="R92" s="57">
        <v>0.8432885198339983</v>
      </c>
      <c r="S92" s="57"/>
      <c r="T92" s="57">
        <v>0.8432885198339983</v>
      </c>
      <c r="U92" s="57">
        <v>0.674347489668</v>
      </c>
      <c r="V92" s="58"/>
      <c r="W92" s="57">
        <v>0.8432885198339983</v>
      </c>
      <c r="X92" s="57"/>
      <c r="Y92" s="57">
        <v>0.8432885198339983</v>
      </c>
      <c r="Z92" s="57">
        <v>0.674347489668</v>
      </c>
      <c r="AA92" s="58"/>
      <c r="AB92" s="57">
        <v>3.3731540793359933</v>
      </c>
      <c r="AC92" s="57">
        <v>0.0</v>
      </c>
      <c r="AD92" s="57">
        <v>3.3731540793359933</v>
      </c>
      <c r="AE92" s="57">
        <v>2.697389958672</v>
      </c>
      <c r="AF92" s="58"/>
      <c r="AG92" s="57">
        <v>0.5621923465559989</v>
      </c>
      <c r="AH92" s="57"/>
      <c r="AI92" s="57">
        <v>0.5621923465559989</v>
      </c>
      <c r="AJ92" s="57">
        <v>0.449564993112</v>
      </c>
      <c r="AK92" s="26">
        <f t="shared" si="1"/>
        <v>0.8</v>
      </c>
      <c r="AL92" s="22">
        <f t="shared" si="2"/>
        <v>0.03</v>
      </c>
      <c r="AM92" s="26">
        <f t="shared" si="3"/>
        <v>0.03</v>
      </c>
      <c r="AN92" s="22">
        <f t="shared" si="4"/>
        <v>0.12</v>
      </c>
      <c r="AO92" s="22">
        <f t="shared" si="5"/>
        <v>0.02</v>
      </c>
      <c r="AP92" s="22">
        <f t="shared" si="6"/>
        <v>1</v>
      </c>
    </row>
    <row r="93">
      <c r="A93" s="27" t="s">
        <v>449</v>
      </c>
      <c r="B93" s="27" t="s">
        <v>351</v>
      </c>
      <c r="C93" s="27" t="s">
        <v>180</v>
      </c>
      <c r="D93" s="27" t="s">
        <v>352</v>
      </c>
      <c r="E93" s="57">
        <v>85.98</v>
      </c>
      <c r="F93" s="57">
        <v>15.82</v>
      </c>
      <c r="G93" s="58">
        <v>0.2089325735287273</v>
      </c>
      <c r="H93" s="58"/>
      <c r="I93" s="57">
        <v>17.196</v>
      </c>
      <c r="J93" s="58">
        <v>0.184043064340544</v>
      </c>
      <c r="K93" s="57">
        <v>44.894068015999906</v>
      </c>
      <c r="L93" s="58"/>
      <c r="M93" s="57">
        <v>0.6144181375999775</v>
      </c>
      <c r="N93" s="57">
        <v>2.14</v>
      </c>
      <c r="O93" s="57">
        <v>-1.5255818624000226</v>
      </c>
      <c r="P93" s="57">
        <v>35.48725441279992</v>
      </c>
      <c r="Q93" s="58"/>
      <c r="R93" s="57">
        <v>0.023040680159999157</v>
      </c>
      <c r="S93" s="57"/>
      <c r="T93" s="57">
        <v>0.023040680159999157</v>
      </c>
      <c r="U93" s="57">
        <v>1.411022040479997</v>
      </c>
      <c r="V93" s="58"/>
      <c r="W93" s="57">
        <v>0.023040680159999157</v>
      </c>
      <c r="X93" s="57"/>
      <c r="Y93" s="57">
        <v>0.023040680159999157</v>
      </c>
      <c r="Z93" s="57">
        <v>1.411022040479997</v>
      </c>
      <c r="AA93" s="58"/>
      <c r="AB93" s="57">
        <v>0.09216272063999663</v>
      </c>
      <c r="AC93" s="57">
        <v>0.0</v>
      </c>
      <c r="AD93" s="57">
        <v>0.09216272063999663</v>
      </c>
      <c r="AE93" s="57">
        <v>5.644088161919988</v>
      </c>
      <c r="AF93" s="58"/>
      <c r="AG93" s="57">
        <v>0.015360453439999436</v>
      </c>
      <c r="AH93" s="57"/>
      <c r="AI93" s="57">
        <v>0.015360453439999436</v>
      </c>
      <c r="AJ93" s="57">
        <v>0.9406813603199979</v>
      </c>
      <c r="AK93" s="26">
        <f t="shared" si="1"/>
        <v>0.8</v>
      </c>
      <c r="AL93" s="22">
        <f t="shared" si="2"/>
        <v>0.03</v>
      </c>
      <c r="AM93" s="26">
        <f t="shared" si="3"/>
        <v>0.03</v>
      </c>
      <c r="AN93" s="22">
        <f t="shared" si="4"/>
        <v>0.12</v>
      </c>
      <c r="AO93" s="22">
        <f t="shared" si="5"/>
        <v>0.02</v>
      </c>
      <c r="AP93" s="22">
        <f t="shared" si="6"/>
        <v>1</v>
      </c>
    </row>
    <row r="94">
      <c r="A94" s="27" t="s">
        <v>457</v>
      </c>
      <c r="B94" s="27" t="s">
        <v>285</v>
      </c>
      <c r="C94" s="27" t="s">
        <v>180</v>
      </c>
      <c r="D94" s="27" t="s">
        <v>286</v>
      </c>
      <c r="E94" s="57">
        <v>179.94</v>
      </c>
      <c r="F94" s="57">
        <v>61.77</v>
      </c>
      <c r="G94" s="58">
        <v>0.36931382459708784</v>
      </c>
      <c r="H94" s="58"/>
      <c r="I94" s="57">
        <v>35.988</v>
      </c>
      <c r="J94" s="58">
        <v>0.343305155040569</v>
      </c>
      <c r="K94" s="57">
        <v>42.625651463999965</v>
      </c>
      <c r="L94" s="58"/>
      <c r="M94" s="57">
        <v>24.373063678399987</v>
      </c>
      <c r="N94" s="57">
        <v>4.6799999999999935</v>
      </c>
      <c r="O94" s="57">
        <v>19.693063678399994</v>
      </c>
      <c r="P94" s="57">
        <v>31.26852117119998</v>
      </c>
      <c r="Q94" s="58"/>
      <c r="R94" s="57">
        <v>0.9139898879399995</v>
      </c>
      <c r="S94" s="57"/>
      <c r="T94" s="57">
        <v>0.9139898879399995</v>
      </c>
      <c r="U94" s="57">
        <v>1.7035695439199987</v>
      </c>
      <c r="V94" s="58"/>
      <c r="W94" s="57">
        <v>0.9139898879399995</v>
      </c>
      <c r="X94" s="57"/>
      <c r="Y94" s="57">
        <v>0.9139898879399995</v>
      </c>
      <c r="Z94" s="57">
        <v>1.7035695439199987</v>
      </c>
      <c r="AA94" s="58"/>
      <c r="AB94" s="57">
        <v>3.655959551759998</v>
      </c>
      <c r="AC94" s="57">
        <v>0.0</v>
      </c>
      <c r="AD94" s="57">
        <v>3.655959551759998</v>
      </c>
      <c r="AE94" s="57">
        <v>6.814278175679995</v>
      </c>
      <c r="AF94" s="58"/>
      <c r="AG94" s="57">
        <v>0.6093265919599997</v>
      </c>
      <c r="AH94" s="57"/>
      <c r="AI94" s="57">
        <v>0.6093265919599997</v>
      </c>
      <c r="AJ94" s="57">
        <v>1.1357130292799993</v>
      </c>
      <c r="AK94" s="26">
        <f t="shared" si="1"/>
        <v>0.8</v>
      </c>
      <c r="AL94" s="22">
        <f t="shared" si="2"/>
        <v>0.03</v>
      </c>
      <c r="AM94" s="26">
        <f t="shared" si="3"/>
        <v>0.03</v>
      </c>
      <c r="AN94" s="22">
        <f t="shared" si="4"/>
        <v>0.12</v>
      </c>
      <c r="AO94" s="22">
        <f t="shared" si="5"/>
        <v>0.02</v>
      </c>
      <c r="AP94" s="22">
        <f t="shared" si="6"/>
        <v>1</v>
      </c>
    </row>
    <row r="95">
      <c r="A95" s="27" t="s">
        <v>406</v>
      </c>
      <c r="B95" s="27" t="s">
        <v>333</v>
      </c>
      <c r="C95" s="27" t="s">
        <v>161</v>
      </c>
      <c r="D95" s="27" t="s">
        <v>334</v>
      </c>
      <c r="E95" s="57">
        <v>65.98</v>
      </c>
      <c r="F95" s="57">
        <v>-8.07</v>
      </c>
      <c r="G95" s="58">
        <v>-0.122282585313731</v>
      </c>
      <c r="H95" s="58"/>
      <c r="I95" s="57">
        <v>13.196000000000002</v>
      </c>
      <c r="J95" s="58">
        <v>-0.122282585313731</v>
      </c>
      <c r="K95" s="57">
        <v>20.29730557349997</v>
      </c>
      <c r="L95" s="58"/>
      <c r="M95" s="57">
        <v>-17.011363983199978</v>
      </c>
      <c r="N95" s="57">
        <v>0.0</v>
      </c>
      <c r="O95" s="57">
        <v>-17.011363983199978</v>
      </c>
      <c r="P95" s="57">
        <v>15.40984445879998</v>
      </c>
      <c r="Q95" s="58"/>
      <c r="R95" s="57">
        <v>-0.6379261493699991</v>
      </c>
      <c r="S95" s="57"/>
      <c r="T95" s="57">
        <v>-0.6379261493699991</v>
      </c>
      <c r="U95" s="57">
        <v>0.7331191672049985</v>
      </c>
      <c r="V95" s="58"/>
      <c r="W95" s="57">
        <v>-0.6379261493699991</v>
      </c>
      <c r="X95" s="57"/>
      <c r="Y95" s="57">
        <v>-0.6379261493699991</v>
      </c>
      <c r="Z95" s="57">
        <v>0.7331191672049985</v>
      </c>
      <c r="AA95" s="58"/>
      <c r="AB95" s="57">
        <v>-2.5517045974799966</v>
      </c>
      <c r="AC95" s="57">
        <v>0.0</v>
      </c>
      <c r="AD95" s="57">
        <v>-2.5517045974799966</v>
      </c>
      <c r="AE95" s="57">
        <v>2.932476668819994</v>
      </c>
      <c r="AF95" s="58"/>
      <c r="AG95" s="57">
        <v>-0.42528409957999946</v>
      </c>
      <c r="AH95" s="57"/>
      <c r="AI95" s="57">
        <v>-0.42528409957999946</v>
      </c>
      <c r="AJ95" s="57">
        <v>0.48874611146999913</v>
      </c>
      <c r="AK95" s="26">
        <f t="shared" si="1"/>
        <v>0.8</v>
      </c>
      <c r="AL95" s="22">
        <f t="shared" si="2"/>
        <v>0.03</v>
      </c>
      <c r="AM95" s="26">
        <f t="shared" si="3"/>
        <v>0.03</v>
      </c>
      <c r="AN95" s="22">
        <f t="shared" si="4"/>
        <v>0.12</v>
      </c>
      <c r="AO95" s="22">
        <f t="shared" si="5"/>
        <v>0.02</v>
      </c>
      <c r="AP95" s="22">
        <f t="shared" si="6"/>
        <v>1</v>
      </c>
    </row>
    <row r="96">
      <c r="A96" s="27" t="s">
        <v>405</v>
      </c>
      <c r="B96" s="27" t="s">
        <v>330</v>
      </c>
      <c r="C96" s="27" t="s">
        <v>180</v>
      </c>
      <c r="D96" s="27" t="s">
        <v>331</v>
      </c>
      <c r="E96" s="57">
        <v>55.98</v>
      </c>
      <c r="F96" s="57">
        <v>13.56</v>
      </c>
      <c r="G96" s="58">
        <v>0.2514964249017504</v>
      </c>
      <c r="H96" s="58"/>
      <c r="I96" s="57">
        <v>11.196</v>
      </c>
      <c r="J96" s="58">
        <v>0.24220739310468</v>
      </c>
      <c r="K96" s="57">
        <v>-22.614453201000014</v>
      </c>
      <c r="L96" s="58"/>
      <c r="M96" s="57">
        <v>2.306215892799989</v>
      </c>
      <c r="N96" s="57">
        <v>0.5199999999999998</v>
      </c>
      <c r="O96" s="57">
        <v>1.7862158927999892</v>
      </c>
      <c r="P96" s="57">
        <v>-19.117562560800007</v>
      </c>
      <c r="Q96" s="58"/>
      <c r="R96" s="57">
        <v>0.08648309597999958</v>
      </c>
      <c r="S96" s="57"/>
      <c r="T96" s="57">
        <v>0.08648309597999958</v>
      </c>
      <c r="U96" s="57">
        <v>-0.5245335960300008</v>
      </c>
      <c r="V96" s="58"/>
      <c r="W96" s="57">
        <v>0.08648309597999958</v>
      </c>
      <c r="X96" s="57"/>
      <c r="Y96" s="57">
        <v>0.08648309597999958</v>
      </c>
      <c r="Z96" s="57">
        <v>-0.5245335960300008</v>
      </c>
      <c r="AA96" s="58"/>
      <c r="AB96" s="57">
        <v>0.3459323839199983</v>
      </c>
      <c r="AC96" s="57">
        <v>0.0</v>
      </c>
      <c r="AD96" s="57">
        <v>0.3459323839199983</v>
      </c>
      <c r="AE96" s="57">
        <v>-2.0981343841200033</v>
      </c>
      <c r="AF96" s="58"/>
      <c r="AG96" s="57">
        <v>0.057655397319999725</v>
      </c>
      <c r="AH96" s="57"/>
      <c r="AI96" s="57">
        <v>0.057655397319999725</v>
      </c>
      <c r="AJ96" s="57">
        <v>-0.3496890640200006</v>
      </c>
      <c r="AK96" s="26">
        <f t="shared" si="1"/>
        <v>0.8</v>
      </c>
      <c r="AL96" s="22">
        <f t="shared" si="2"/>
        <v>0.03</v>
      </c>
      <c r="AM96" s="26">
        <f t="shared" si="3"/>
        <v>0.03</v>
      </c>
      <c r="AN96" s="22">
        <f t="shared" si="4"/>
        <v>0.12</v>
      </c>
      <c r="AO96" s="22">
        <f t="shared" si="5"/>
        <v>0.02</v>
      </c>
      <c r="AP96" s="22">
        <f t="shared" si="6"/>
        <v>1</v>
      </c>
    </row>
    <row r="97">
      <c r="A97" s="27" t="s">
        <v>434</v>
      </c>
      <c r="B97" s="27" t="s">
        <v>246</v>
      </c>
      <c r="C97" s="27" t="s">
        <v>180</v>
      </c>
      <c r="D97" s="27" t="s">
        <v>247</v>
      </c>
      <c r="E97" s="57">
        <v>22.99</v>
      </c>
      <c r="F97" s="57">
        <v>7.24</v>
      </c>
      <c r="G97" s="58">
        <v>0.548064375815571</v>
      </c>
      <c r="H97" s="58"/>
      <c r="I97" s="57">
        <v>4.598</v>
      </c>
      <c r="J97" s="58">
        <v>0.314919530230534</v>
      </c>
      <c r="K97" s="57">
        <v>-33.307709849999945</v>
      </c>
      <c r="L97" s="58"/>
      <c r="M97" s="57">
        <v>6.4015999999999815</v>
      </c>
      <c r="N97" s="57">
        <v>5.36</v>
      </c>
      <c r="O97" s="57">
        <v>1.0415999999999812</v>
      </c>
      <c r="P97" s="57">
        <v>-28.28616787999995</v>
      </c>
      <c r="Q97" s="58"/>
      <c r="R97" s="57">
        <v>0.2400599999999993</v>
      </c>
      <c r="S97" s="57"/>
      <c r="T97" s="57">
        <v>0.2400599999999993</v>
      </c>
      <c r="U97" s="57">
        <v>-0.7532312954999991</v>
      </c>
      <c r="V97" s="58"/>
      <c r="W97" s="57">
        <v>0.2400599999999993</v>
      </c>
      <c r="X97" s="57"/>
      <c r="Y97" s="57">
        <v>0.2400599999999993</v>
      </c>
      <c r="Z97" s="57">
        <v>-0.7532312954999991</v>
      </c>
      <c r="AA97" s="58"/>
      <c r="AB97" s="57">
        <v>0.9602399999999972</v>
      </c>
      <c r="AC97" s="57">
        <v>0.0</v>
      </c>
      <c r="AD97" s="57">
        <v>0.9602399999999972</v>
      </c>
      <c r="AE97" s="57">
        <v>-3.0129251819999965</v>
      </c>
      <c r="AF97" s="58"/>
      <c r="AG97" s="57">
        <v>0.16003999999999954</v>
      </c>
      <c r="AH97" s="57"/>
      <c r="AI97" s="57">
        <v>0.16003999999999954</v>
      </c>
      <c r="AJ97" s="57">
        <v>-0.5021541969999993</v>
      </c>
      <c r="AK97" s="26">
        <f t="shared" si="1"/>
        <v>0.8</v>
      </c>
      <c r="AL97" s="22">
        <f t="shared" si="2"/>
        <v>0.03</v>
      </c>
      <c r="AM97" s="26">
        <f t="shared" si="3"/>
        <v>0.03</v>
      </c>
      <c r="AN97" s="22">
        <f t="shared" si="4"/>
        <v>0.12</v>
      </c>
      <c r="AO97" s="22">
        <f t="shared" si="5"/>
        <v>0.02</v>
      </c>
      <c r="AP97" s="22">
        <f t="shared" si="6"/>
        <v>1</v>
      </c>
    </row>
    <row r="98">
      <c r="A98" s="27" t="s">
        <v>418</v>
      </c>
      <c r="B98" s="27" t="s">
        <v>294</v>
      </c>
      <c r="C98" s="27" t="s">
        <v>161</v>
      </c>
      <c r="D98" s="27" t="s">
        <v>295</v>
      </c>
      <c r="E98" s="57">
        <v>59.98</v>
      </c>
      <c r="F98" s="57">
        <v>32.54</v>
      </c>
      <c r="G98" s="58">
        <v>0.542503111387129</v>
      </c>
      <c r="H98" s="58"/>
      <c r="I98" s="57">
        <v>11.996</v>
      </c>
      <c r="J98" s="58">
        <v>0.542503111387129</v>
      </c>
      <c r="K98" s="57">
        <v>53.57484824199997</v>
      </c>
      <c r="L98" s="58"/>
      <c r="M98" s="57">
        <v>16.4346692968</v>
      </c>
      <c r="N98" s="57">
        <v>0.0</v>
      </c>
      <c r="O98" s="57">
        <v>16.4346692968</v>
      </c>
      <c r="P98" s="57">
        <v>42.663878593599975</v>
      </c>
      <c r="Q98" s="58"/>
      <c r="R98" s="57">
        <v>0.6163000986299999</v>
      </c>
      <c r="S98" s="57"/>
      <c r="T98" s="57">
        <v>0.6163000986299999</v>
      </c>
      <c r="U98" s="57">
        <v>1.636645447259999</v>
      </c>
      <c r="V98" s="58"/>
      <c r="W98" s="57">
        <v>0.6163000986299999</v>
      </c>
      <c r="X98" s="57"/>
      <c r="Y98" s="57">
        <v>0.6163000986299999</v>
      </c>
      <c r="Z98" s="57">
        <v>1.636645447259999</v>
      </c>
      <c r="AA98" s="58"/>
      <c r="AB98" s="57">
        <v>2.4652003945199996</v>
      </c>
      <c r="AC98" s="57">
        <v>0.0</v>
      </c>
      <c r="AD98" s="57">
        <v>2.4652003945199996</v>
      </c>
      <c r="AE98" s="57">
        <v>6.546581789039996</v>
      </c>
      <c r="AF98" s="58"/>
      <c r="AG98" s="57">
        <v>0.41086673242</v>
      </c>
      <c r="AH98" s="57"/>
      <c r="AI98" s="57">
        <v>0.41086673242</v>
      </c>
      <c r="AJ98" s="57">
        <v>1.0910969648399995</v>
      </c>
      <c r="AK98" s="26">
        <f t="shared" si="1"/>
        <v>0.8</v>
      </c>
      <c r="AL98" s="22">
        <f t="shared" si="2"/>
        <v>0.03</v>
      </c>
      <c r="AM98" s="26">
        <f t="shared" si="3"/>
        <v>0.03</v>
      </c>
      <c r="AN98" s="22">
        <f t="shared" si="4"/>
        <v>0.12</v>
      </c>
      <c r="AO98" s="22">
        <f t="shared" si="5"/>
        <v>0.02</v>
      </c>
      <c r="AP98" s="22">
        <f t="shared" si="6"/>
        <v>1</v>
      </c>
    </row>
    <row r="99">
      <c r="A99" s="27" t="s">
        <v>409</v>
      </c>
      <c r="B99" s="27" t="s">
        <v>243</v>
      </c>
      <c r="C99" s="27" t="s">
        <v>161</v>
      </c>
      <c r="D99" s="27" t="s">
        <v>244</v>
      </c>
      <c r="E99" s="57">
        <v>209.94</v>
      </c>
      <c r="F99" s="57">
        <v>78.41</v>
      </c>
      <c r="G99" s="58">
        <v>0.38055493934838447</v>
      </c>
      <c r="H99" s="58"/>
      <c r="I99" s="57">
        <v>41.988</v>
      </c>
      <c r="J99" s="58">
        <v>0.373505306119843</v>
      </c>
      <c r="K99" s="57">
        <v>91.24538126139974</v>
      </c>
      <c r="L99" s="58"/>
      <c r="M99" s="57">
        <v>30.324563173439866</v>
      </c>
      <c r="N99" s="57">
        <v>1.4799999999999982</v>
      </c>
      <c r="O99" s="57">
        <v>28.84456317343987</v>
      </c>
      <c r="P99" s="57">
        <v>70.38230500911979</v>
      </c>
      <c r="Q99" s="58"/>
      <c r="R99" s="57">
        <v>1.1371711190039948</v>
      </c>
      <c r="S99" s="57"/>
      <c r="T99" s="57">
        <v>1.1371711190039948</v>
      </c>
      <c r="U99" s="57">
        <v>3.1294614378419916</v>
      </c>
      <c r="V99" s="58"/>
      <c r="W99" s="57">
        <v>1.1371711190039948</v>
      </c>
      <c r="X99" s="57"/>
      <c r="Y99" s="57">
        <v>1.1371711190039948</v>
      </c>
      <c r="Z99" s="57">
        <v>3.1294614378419916</v>
      </c>
      <c r="AA99" s="58"/>
      <c r="AB99" s="57">
        <v>4.548684476015979</v>
      </c>
      <c r="AC99" s="57">
        <v>0.0</v>
      </c>
      <c r="AD99" s="57">
        <v>4.548684476015979</v>
      </c>
      <c r="AE99" s="57">
        <v>12.517845751367966</v>
      </c>
      <c r="AF99" s="58"/>
      <c r="AG99" s="57">
        <v>0.7581140793359967</v>
      </c>
      <c r="AH99" s="57"/>
      <c r="AI99" s="57">
        <v>0.7581140793359967</v>
      </c>
      <c r="AJ99" s="57">
        <v>2.086307625227995</v>
      </c>
      <c r="AK99" s="26">
        <f t="shared" si="1"/>
        <v>0.8</v>
      </c>
      <c r="AL99" s="22">
        <f t="shared" si="2"/>
        <v>0.03</v>
      </c>
      <c r="AM99" s="26">
        <f t="shared" si="3"/>
        <v>0.03</v>
      </c>
      <c r="AN99" s="22">
        <f t="shared" si="4"/>
        <v>0.12</v>
      </c>
      <c r="AO99" s="22">
        <f t="shared" si="5"/>
        <v>0.02</v>
      </c>
      <c r="AP99" s="22">
        <f t="shared" si="6"/>
        <v>1</v>
      </c>
    </row>
    <row r="100">
      <c r="A100" s="27" t="s">
        <v>417</v>
      </c>
      <c r="B100" s="27" t="s">
        <v>237</v>
      </c>
      <c r="C100" s="27" t="s">
        <v>161</v>
      </c>
      <c r="D100" s="27" t="s">
        <v>238</v>
      </c>
      <c r="E100" s="57">
        <v>59.98</v>
      </c>
      <c r="F100" s="57">
        <v>-9.18</v>
      </c>
      <c r="G100" s="58">
        <v>-0.08553746822940919</v>
      </c>
      <c r="H100" s="58"/>
      <c r="I100" s="57">
        <v>11.996</v>
      </c>
      <c r="J100" s="58">
        <v>-0.15305997573191</v>
      </c>
      <c r="K100" s="57">
        <v>-128.33080734439994</v>
      </c>
      <c r="L100" s="58"/>
      <c r="M100" s="57">
        <v>-13.70122987551997</v>
      </c>
      <c r="N100" s="57">
        <v>4.049999999999998</v>
      </c>
      <c r="O100" s="57">
        <v>-17.751229875519968</v>
      </c>
      <c r="P100" s="57">
        <v>-139.04464587551996</v>
      </c>
      <c r="Q100" s="58"/>
      <c r="R100" s="57">
        <v>-0.5137961203319988</v>
      </c>
      <c r="S100" s="57"/>
      <c r="T100" s="57">
        <v>-0.5137961203319988</v>
      </c>
      <c r="U100" s="57">
        <v>1.6070757796680013</v>
      </c>
      <c r="V100" s="58"/>
      <c r="W100" s="57">
        <v>-0.5137961203319988</v>
      </c>
      <c r="X100" s="57"/>
      <c r="Y100" s="57">
        <v>-0.5137961203319988</v>
      </c>
      <c r="Z100" s="57">
        <v>1.6070757796680013</v>
      </c>
      <c r="AA100" s="58"/>
      <c r="AB100" s="57">
        <v>-2.0551844813279954</v>
      </c>
      <c r="AC100" s="57">
        <v>0.0</v>
      </c>
      <c r="AD100" s="57">
        <v>-2.0551844813279954</v>
      </c>
      <c r="AE100" s="57">
        <v>6.428303118672005</v>
      </c>
      <c r="AF100" s="58"/>
      <c r="AG100" s="57">
        <v>-0.3425307468879992</v>
      </c>
      <c r="AH100" s="57"/>
      <c r="AI100" s="57">
        <v>-0.3425307468879992</v>
      </c>
      <c r="AJ100" s="57">
        <v>1.071383853112001</v>
      </c>
      <c r="AK100" s="26">
        <f t="shared" si="1"/>
        <v>0.8</v>
      </c>
      <c r="AL100" s="22">
        <f t="shared" si="2"/>
        <v>0.03</v>
      </c>
      <c r="AM100" s="26">
        <f t="shared" si="3"/>
        <v>0.03</v>
      </c>
      <c r="AN100" s="22">
        <f t="shared" si="4"/>
        <v>0.12</v>
      </c>
      <c r="AO100" s="22">
        <f t="shared" si="5"/>
        <v>0.02</v>
      </c>
      <c r="AP100" s="22">
        <f t="shared" si="6"/>
        <v>1</v>
      </c>
    </row>
    <row r="101">
      <c r="D101" s="27" t="s">
        <v>45</v>
      </c>
      <c r="E101" s="57">
        <v>0.0</v>
      </c>
      <c r="F101" s="57">
        <v>-12.07</v>
      </c>
      <c r="G101" s="58">
        <v>0.0</v>
      </c>
      <c r="H101" s="58"/>
      <c r="I101" s="57">
        <v>0.0</v>
      </c>
      <c r="J101" s="58">
        <v>0.0</v>
      </c>
      <c r="K101" s="57">
        <v>0.0</v>
      </c>
      <c r="L101" s="58"/>
      <c r="M101" s="57">
        <v>0.0</v>
      </c>
      <c r="N101" s="57">
        <v>0.0</v>
      </c>
      <c r="O101" s="57">
        <v>0.0</v>
      </c>
      <c r="P101" s="57">
        <v>0.0</v>
      </c>
      <c r="Q101" s="58"/>
      <c r="R101" s="57">
        <v>0.0</v>
      </c>
      <c r="S101" s="57"/>
      <c r="T101" s="57">
        <v>0.0</v>
      </c>
      <c r="U101" s="57">
        <v>0.0</v>
      </c>
      <c r="V101" s="58"/>
      <c r="W101" s="57">
        <v>0.0</v>
      </c>
      <c r="X101" s="57"/>
      <c r="Y101" s="57">
        <v>0.0</v>
      </c>
      <c r="Z101" s="57">
        <v>0.0</v>
      </c>
      <c r="AA101" s="58"/>
      <c r="AB101" s="57">
        <v>0.0</v>
      </c>
      <c r="AC101" s="57">
        <v>0.0</v>
      </c>
      <c r="AD101" s="57">
        <v>0.0</v>
      </c>
      <c r="AE101" s="57">
        <v>0.0</v>
      </c>
      <c r="AF101" s="58"/>
      <c r="AG101" s="57">
        <v>0.0</v>
      </c>
      <c r="AH101" s="57"/>
      <c r="AI101" s="57">
        <v>0.0</v>
      </c>
      <c r="AJ101" s="57">
        <v>0.0</v>
      </c>
      <c r="AK101" s="26">
        <f t="shared" si="1"/>
        <v>0.8</v>
      </c>
      <c r="AL101" s="22">
        <f t="shared" si="2"/>
        <v>0.03</v>
      </c>
      <c r="AM101" s="26">
        <f t="shared" si="3"/>
        <v>0.03</v>
      </c>
      <c r="AN101" s="22">
        <f t="shared" si="4"/>
        <v>0.12</v>
      </c>
      <c r="AO101" s="22">
        <f t="shared" si="5"/>
        <v>0.02</v>
      </c>
      <c r="AP101" s="22">
        <f t="shared" si="6"/>
        <v>1</v>
      </c>
    </row>
    <row r="102">
      <c r="A102" s="27" t="s">
        <v>446</v>
      </c>
      <c r="B102" s="27" t="s">
        <v>312</v>
      </c>
      <c r="C102" s="27" t="s">
        <v>180</v>
      </c>
      <c r="D102" s="27" t="s">
        <v>313</v>
      </c>
      <c r="E102" s="57">
        <v>37.99</v>
      </c>
      <c r="F102" s="57">
        <v>8.02</v>
      </c>
      <c r="G102" s="58">
        <v>0.335452848881284</v>
      </c>
      <c r="H102" s="58"/>
      <c r="I102" s="57">
        <v>7.598000000000001</v>
      </c>
      <c r="J102" s="58">
        <v>0.21120962698078402</v>
      </c>
      <c r="K102" s="57">
        <v>21.651106915999904</v>
      </c>
      <c r="L102" s="58"/>
      <c r="M102" s="57">
        <v>4.116682983199984</v>
      </c>
      <c r="N102" s="57">
        <v>4.719999999999995</v>
      </c>
      <c r="O102" s="57">
        <v>-0.6033170168000117</v>
      </c>
      <c r="P102" s="57">
        <v>15.476885532799926</v>
      </c>
      <c r="Q102" s="58"/>
      <c r="R102" s="57">
        <v>0.15437561186999937</v>
      </c>
      <c r="S102" s="57"/>
      <c r="T102" s="57">
        <v>0.15437561186999937</v>
      </c>
      <c r="U102" s="57">
        <v>0.9261332074799966</v>
      </c>
      <c r="V102" s="58"/>
      <c r="W102" s="57">
        <v>0.15437561186999937</v>
      </c>
      <c r="X102" s="57"/>
      <c r="Y102" s="57">
        <v>0.15437561186999937</v>
      </c>
      <c r="Z102" s="57">
        <v>0.9261332074799966</v>
      </c>
      <c r="AA102" s="58"/>
      <c r="AB102" s="57">
        <v>0.6175024474799975</v>
      </c>
      <c r="AC102" s="57">
        <v>0.0</v>
      </c>
      <c r="AD102" s="57">
        <v>0.6175024474799975</v>
      </c>
      <c r="AE102" s="57">
        <v>3.7045328299199864</v>
      </c>
      <c r="AF102" s="58"/>
      <c r="AG102" s="57">
        <v>0.10291707457999959</v>
      </c>
      <c r="AH102" s="57"/>
      <c r="AI102" s="57">
        <v>0.10291707457999959</v>
      </c>
      <c r="AJ102" s="57">
        <v>0.6174221383199977</v>
      </c>
      <c r="AK102" s="26">
        <f t="shared" si="1"/>
        <v>0.8</v>
      </c>
      <c r="AL102" s="22">
        <f t="shared" si="2"/>
        <v>0.03</v>
      </c>
      <c r="AM102" s="26">
        <f t="shared" si="3"/>
        <v>0.03</v>
      </c>
      <c r="AN102" s="22">
        <f t="shared" si="4"/>
        <v>0.12</v>
      </c>
      <c r="AO102" s="22">
        <f t="shared" si="5"/>
        <v>0.02</v>
      </c>
      <c r="AP102" s="22">
        <f t="shared" si="6"/>
        <v>1</v>
      </c>
    </row>
    <row r="103">
      <c r="A103" s="27" t="s">
        <v>287</v>
      </c>
      <c r="B103" s="27" t="s">
        <v>288</v>
      </c>
      <c r="C103" s="27" t="s">
        <v>161</v>
      </c>
      <c r="D103" s="27" t="s">
        <v>289</v>
      </c>
      <c r="E103" s="57">
        <v>-27.24</v>
      </c>
      <c r="F103" s="57">
        <v>-28.73</v>
      </c>
      <c r="G103" s="58">
        <v>0.999999999999997</v>
      </c>
      <c r="H103" s="58"/>
      <c r="I103" s="57">
        <v>-5.448</v>
      </c>
      <c r="J103" s="58">
        <v>1.05469897209985</v>
      </c>
      <c r="K103" s="57">
        <v>16.644571931500074</v>
      </c>
      <c r="L103" s="58"/>
      <c r="M103" s="57">
        <v>-17.433599999999934</v>
      </c>
      <c r="N103" s="57">
        <v>1.4899999999999984</v>
      </c>
      <c r="O103" s="57">
        <v>-18.923599999999933</v>
      </c>
      <c r="P103" s="57">
        <v>9.819657545200076</v>
      </c>
      <c r="Q103" s="58"/>
      <c r="R103" s="57">
        <v>-0.6537599999999975</v>
      </c>
      <c r="S103" s="57"/>
      <c r="T103" s="57">
        <v>-0.6537599999999975</v>
      </c>
      <c r="U103" s="57">
        <v>1.0237371579449999</v>
      </c>
      <c r="V103" s="58"/>
      <c r="W103" s="57">
        <v>-0.6537599999999975</v>
      </c>
      <c r="X103" s="57"/>
      <c r="Y103" s="57">
        <v>-0.6537599999999975</v>
      </c>
      <c r="Z103" s="57">
        <v>1.0237371579449999</v>
      </c>
      <c r="AA103" s="58"/>
      <c r="AB103" s="57">
        <v>-2.61503999999999</v>
      </c>
      <c r="AC103" s="57">
        <v>0.0</v>
      </c>
      <c r="AD103" s="57">
        <v>-2.61503999999999</v>
      </c>
      <c r="AE103" s="57">
        <v>4.0949486317799995</v>
      </c>
      <c r="AF103" s="58"/>
      <c r="AG103" s="57">
        <v>-0.4358399999999983</v>
      </c>
      <c r="AH103" s="57"/>
      <c r="AI103" s="57">
        <v>-0.4358399999999983</v>
      </c>
      <c r="AJ103" s="57">
        <v>0.6824914386300001</v>
      </c>
      <c r="AK103" s="26">
        <f t="shared" si="1"/>
        <v>0.8</v>
      </c>
      <c r="AL103" s="22">
        <f t="shared" si="2"/>
        <v>0.03</v>
      </c>
      <c r="AM103" s="26">
        <f t="shared" si="3"/>
        <v>0.03</v>
      </c>
      <c r="AN103" s="22">
        <f t="shared" si="4"/>
        <v>0.12</v>
      </c>
      <c r="AO103" s="22">
        <f t="shared" si="5"/>
        <v>0.02</v>
      </c>
      <c r="AP103" s="22">
        <f t="shared" si="6"/>
        <v>1</v>
      </c>
    </row>
    <row r="104">
      <c r="A104" s="27" t="s">
        <v>417</v>
      </c>
      <c r="B104" s="27" t="s">
        <v>207</v>
      </c>
      <c r="C104" s="27" t="s">
        <v>161</v>
      </c>
      <c r="D104" s="27" t="s">
        <v>208</v>
      </c>
      <c r="E104" s="57">
        <v>89.97</v>
      </c>
      <c r="F104" s="57">
        <v>38.89</v>
      </c>
      <c r="G104" s="58">
        <v>0.432246237450261</v>
      </c>
      <c r="H104" s="58"/>
      <c r="I104" s="57">
        <v>17.994</v>
      </c>
      <c r="J104" s="58">
        <v>0.432246237450261</v>
      </c>
      <c r="K104" s="57">
        <v>76.66269929459995</v>
      </c>
      <c r="L104" s="58"/>
      <c r="M104" s="57">
        <v>16.716155186719984</v>
      </c>
      <c r="N104" s="57">
        <v>0.0</v>
      </c>
      <c r="O104" s="57">
        <v>16.716155186719984</v>
      </c>
      <c r="P104" s="57">
        <v>61.33015943567996</v>
      </c>
      <c r="Q104" s="58"/>
      <c r="R104" s="57">
        <v>0.6268558195019994</v>
      </c>
      <c r="S104" s="57"/>
      <c r="T104" s="57">
        <v>0.6268558195019994</v>
      </c>
      <c r="U104" s="57">
        <v>2.2998809788379986</v>
      </c>
      <c r="V104" s="58"/>
      <c r="W104" s="57">
        <v>0.6268558195019994</v>
      </c>
      <c r="X104" s="57"/>
      <c r="Y104" s="57">
        <v>0.6268558195019994</v>
      </c>
      <c r="Z104" s="57">
        <v>2.2998809788379986</v>
      </c>
      <c r="AA104" s="58"/>
      <c r="AB104" s="57">
        <v>2.5074232780079977</v>
      </c>
      <c r="AC104" s="57">
        <v>0.0</v>
      </c>
      <c r="AD104" s="57">
        <v>2.5074232780079977</v>
      </c>
      <c r="AE104" s="57">
        <v>9.199523915351994</v>
      </c>
      <c r="AF104" s="58"/>
      <c r="AG104" s="57">
        <v>0.4179038796679996</v>
      </c>
      <c r="AH104" s="57"/>
      <c r="AI104" s="57">
        <v>0.4179038796679996</v>
      </c>
      <c r="AJ104" s="57">
        <v>1.533253985891999</v>
      </c>
      <c r="AK104" s="26">
        <f t="shared" si="1"/>
        <v>0.8</v>
      </c>
      <c r="AL104" s="22">
        <f t="shared" si="2"/>
        <v>0.03</v>
      </c>
      <c r="AM104" s="26">
        <f t="shared" si="3"/>
        <v>0.03</v>
      </c>
      <c r="AN104" s="22">
        <f t="shared" si="4"/>
        <v>0.12</v>
      </c>
      <c r="AO104" s="22">
        <f t="shared" si="5"/>
        <v>0.02</v>
      </c>
      <c r="AP104" s="22">
        <f t="shared" si="6"/>
        <v>1</v>
      </c>
    </row>
    <row r="105">
      <c r="A105" s="27" t="s">
        <v>418</v>
      </c>
      <c r="B105" s="27" t="s">
        <v>282</v>
      </c>
      <c r="C105" s="27" t="s">
        <v>161</v>
      </c>
      <c r="D105" s="27" t="s">
        <v>283</v>
      </c>
      <c r="E105" s="57">
        <v>59.98</v>
      </c>
      <c r="F105" s="57">
        <v>23.68</v>
      </c>
      <c r="G105" s="58">
        <v>0.4257975428642873</v>
      </c>
      <c r="H105" s="58"/>
      <c r="I105" s="57">
        <v>11.996</v>
      </c>
      <c r="J105" s="58">
        <v>0.394787206085361</v>
      </c>
      <c r="K105" s="57">
        <v>43.43590493149995</v>
      </c>
      <c r="L105" s="58"/>
      <c r="M105" s="57">
        <v>10.83466929679996</v>
      </c>
      <c r="N105" s="57">
        <v>1.8599999999999994</v>
      </c>
      <c r="O105" s="57">
        <v>8.974669296799961</v>
      </c>
      <c r="P105" s="57">
        <v>33.91472394519996</v>
      </c>
      <c r="Q105" s="58"/>
      <c r="R105" s="57">
        <v>0.4063000986299985</v>
      </c>
      <c r="S105" s="57"/>
      <c r="T105" s="57">
        <v>0.4063000986299985</v>
      </c>
      <c r="U105" s="57">
        <v>1.4281771479449983</v>
      </c>
      <c r="V105" s="58"/>
      <c r="W105" s="57">
        <v>0.4063000986299985</v>
      </c>
      <c r="X105" s="57"/>
      <c r="Y105" s="57">
        <v>0.4063000986299985</v>
      </c>
      <c r="Z105" s="57">
        <v>1.4281771479449983</v>
      </c>
      <c r="AA105" s="58"/>
      <c r="AB105" s="57">
        <v>1.625200394519994</v>
      </c>
      <c r="AC105" s="57">
        <v>0.0</v>
      </c>
      <c r="AD105" s="57">
        <v>1.625200394519994</v>
      </c>
      <c r="AE105" s="57">
        <v>5.712708591779993</v>
      </c>
      <c r="AF105" s="58"/>
      <c r="AG105" s="57">
        <v>0.27086673241999903</v>
      </c>
      <c r="AH105" s="57"/>
      <c r="AI105" s="57">
        <v>0.27086673241999903</v>
      </c>
      <c r="AJ105" s="57">
        <v>0.9521180986299989</v>
      </c>
      <c r="AK105" s="26">
        <f t="shared" si="1"/>
        <v>0.8</v>
      </c>
      <c r="AL105" s="22">
        <f t="shared" si="2"/>
        <v>0.03</v>
      </c>
      <c r="AM105" s="26">
        <f t="shared" si="3"/>
        <v>0.03</v>
      </c>
      <c r="AN105" s="22">
        <f t="shared" si="4"/>
        <v>0.12</v>
      </c>
      <c r="AO105" s="22">
        <f t="shared" si="5"/>
        <v>0.02</v>
      </c>
      <c r="AP105" s="22">
        <f t="shared" si="6"/>
        <v>1</v>
      </c>
    </row>
    <row r="106">
      <c r="A106" s="27" t="s">
        <v>359</v>
      </c>
      <c r="B106" s="27" t="s">
        <v>360</v>
      </c>
      <c r="C106" s="27" t="s">
        <v>33</v>
      </c>
      <c r="D106" s="27" t="s">
        <v>361</v>
      </c>
      <c r="E106" s="57">
        <v>0.0</v>
      </c>
      <c r="F106" s="57">
        <v>-159.09</v>
      </c>
      <c r="G106" s="58">
        <v>0.0</v>
      </c>
      <c r="H106" s="58"/>
      <c r="I106" s="57">
        <v>0.0</v>
      </c>
      <c r="J106" s="58">
        <v>0.0</v>
      </c>
      <c r="K106" s="57">
        <v>-133.78731516</v>
      </c>
      <c r="L106" s="58"/>
      <c r="M106" s="57">
        <v>0.0</v>
      </c>
      <c r="N106" s="57">
        <v>0.0</v>
      </c>
      <c r="O106" s="57">
        <v>0.0</v>
      </c>
      <c r="P106" s="57">
        <v>-140.065852128</v>
      </c>
      <c r="Q106" s="58"/>
      <c r="R106" s="57">
        <v>0.0</v>
      </c>
      <c r="S106" s="57"/>
      <c r="T106" s="57">
        <v>0.0</v>
      </c>
      <c r="U106" s="57">
        <v>0.9417805451999989</v>
      </c>
      <c r="V106" s="58"/>
      <c r="W106" s="57">
        <v>0.0</v>
      </c>
      <c r="X106" s="57"/>
      <c r="Y106" s="57">
        <v>0.0</v>
      </c>
      <c r="Z106" s="57">
        <v>0.9417805451999989</v>
      </c>
      <c r="AA106" s="58"/>
      <c r="AB106" s="57">
        <v>0.0</v>
      </c>
      <c r="AC106" s="57">
        <v>0.0</v>
      </c>
      <c r="AD106" s="57">
        <v>0.0</v>
      </c>
      <c r="AE106" s="57">
        <v>3.7671221807999955</v>
      </c>
      <c r="AF106" s="58"/>
      <c r="AG106" s="57">
        <v>0.0</v>
      </c>
      <c r="AH106" s="57"/>
      <c r="AI106" s="57">
        <v>0.0</v>
      </c>
      <c r="AJ106" s="57">
        <v>0.6278536967999994</v>
      </c>
      <c r="AK106" s="26">
        <f t="shared" si="1"/>
        <v>0.8</v>
      </c>
      <c r="AL106" s="22">
        <f t="shared" si="2"/>
        <v>0.03</v>
      </c>
      <c r="AM106" s="26">
        <f t="shared" si="3"/>
        <v>0.03</v>
      </c>
      <c r="AN106" s="22">
        <f t="shared" si="4"/>
        <v>0.12</v>
      </c>
      <c r="AO106" s="22">
        <f t="shared" si="5"/>
        <v>0.02</v>
      </c>
      <c r="AP106" s="22">
        <f t="shared" si="6"/>
        <v>1</v>
      </c>
    </row>
    <row r="107">
      <c r="D107" s="27" t="s">
        <v>58</v>
      </c>
      <c r="E107" s="57">
        <v>0.0</v>
      </c>
      <c r="F107" s="57">
        <v>0.0</v>
      </c>
      <c r="G107" s="58">
        <v>0.0</v>
      </c>
      <c r="H107" s="58"/>
      <c r="I107" s="57">
        <v>0.0</v>
      </c>
      <c r="J107" s="58">
        <v>0.0</v>
      </c>
      <c r="K107" s="57">
        <v>0.0</v>
      </c>
      <c r="L107" s="58"/>
      <c r="M107" s="57">
        <v>0.0</v>
      </c>
      <c r="N107" s="57">
        <v>0.0</v>
      </c>
      <c r="O107" s="57">
        <v>0.0</v>
      </c>
      <c r="P107" s="57">
        <v>0.0</v>
      </c>
      <c r="Q107" s="58"/>
      <c r="R107" s="57">
        <v>0.0</v>
      </c>
      <c r="S107" s="57"/>
      <c r="T107" s="57">
        <v>0.0</v>
      </c>
      <c r="U107" s="57">
        <v>0.0</v>
      </c>
      <c r="V107" s="58"/>
      <c r="W107" s="57">
        <v>0.0</v>
      </c>
      <c r="X107" s="57"/>
      <c r="Y107" s="57">
        <v>0.0</v>
      </c>
      <c r="Z107" s="57">
        <v>0.0</v>
      </c>
      <c r="AA107" s="58"/>
      <c r="AB107" s="57">
        <v>0.0</v>
      </c>
      <c r="AC107" s="57">
        <v>0.0</v>
      </c>
      <c r="AD107" s="57">
        <v>0.0</v>
      </c>
      <c r="AE107" s="57">
        <v>0.0</v>
      </c>
      <c r="AF107" s="58"/>
      <c r="AG107" s="57">
        <v>0.0</v>
      </c>
      <c r="AH107" s="57"/>
      <c r="AI107" s="57">
        <v>0.0</v>
      </c>
      <c r="AJ107" s="57">
        <v>0.0</v>
      </c>
      <c r="AK107" s="26">
        <f t="shared" si="1"/>
        <v>0.8</v>
      </c>
      <c r="AL107" s="22">
        <f t="shared" si="2"/>
        <v>0.03</v>
      </c>
      <c r="AM107" s="26">
        <f t="shared" si="3"/>
        <v>0.03</v>
      </c>
      <c r="AN107" s="22">
        <f t="shared" si="4"/>
        <v>0.12</v>
      </c>
      <c r="AO107" s="22">
        <f t="shared" si="5"/>
        <v>0.02</v>
      </c>
      <c r="AP107" s="22">
        <f t="shared" si="6"/>
        <v>1</v>
      </c>
    </row>
    <row r="108">
      <c r="D108" s="27" t="s">
        <v>376</v>
      </c>
      <c r="E108" s="57">
        <v>0.0</v>
      </c>
      <c r="F108" s="57">
        <v>0.0</v>
      </c>
      <c r="G108" s="58">
        <v>0.0</v>
      </c>
      <c r="H108" s="58"/>
      <c r="I108" s="57">
        <v>0.0</v>
      </c>
      <c r="J108" s="58">
        <v>0.0</v>
      </c>
      <c r="K108" s="57">
        <v>0.0</v>
      </c>
      <c r="L108" s="58"/>
      <c r="M108" s="57">
        <v>0.0</v>
      </c>
      <c r="N108" s="57">
        <v>0.0</v>
      </c>
      <c r="O108" s="57">
        <v>0.0</v>
      </c>
      <c r="P108" s="57">
        <v>0.0</v>
      </c>
      <c r="Q108" s="58"/>
      <c r="R108" s="57">
        <v>0.0</v>
      </c>
      <c r="S108" s="57"/>
      <c r="T108" s="57">
        <v>0.0</v>
      </c>
      <c r="U108" s="57">
        <v>0.0</v>
      </c>
      <c r="V108" s="58"/>
      <c r="W108" s="57">
        <v>0.0</v>
      </c>
      <c r="X108" s="57"/>
      <c r="Y108" s="57">
        <v>0.0</v>
      </c>
      <c r="Z108" s="57">
        <v>0.0</v>
      </c>
      <c r="AA108" s="58"/>
      <c r="AB108" s="57">
        <v>0.0</v>
      </c>
      <c r="AC108" s="57">
        <v>0.0</v>
      </c>
      <c r="AD108" s="57">
        <v>0.0</v>
      </c>
      <c r="AE108" s="57">
        <v>0.0</v>
      </c>
      <c r="AF108" s="58"/>
      <c r="AG108" s="57">
        <v>0.0</v>
      </c>
      <c r="AH108" s="57"/>
      <c r="AI108" s="57">
        <v>0.0</v>
      </c>
      <c r="AJ108" s="57">
        <v>0.0</v>
      </c>
      <c r="AK108" s="26">
        <f t="shared" si="1"/>
        <v>0.8</v>
      </c>
      <c r="AL108" s="22">
        <f t="shared" si="2"/>
        <v>0.03</v>
      </c>
      <c r="AM108" s="26">
        <f t="shared" si="3"/>
        <v>0.03</v>
      </c>
      <c r="AN108" s="22">
        <f t="shared" si="4"/>
        <v>0.12</v>
      </c>
      <c r="AO108" s="22">
        <f t="shared" si="5"/>
        <v>0.02</v>
      </c>
      <c r="AP108" s="22">
        <f t="shared" si="6"/>
        <v>1</v>
      </c>
    </row>
    <row r="109">
      <c r="A109" s="27" t="s">
        <v>465</v>
      </c>
      <c r="B109" s="27" t="s">
        <v>309</v>
      </c>
      <c r="C109" s="27" t="s">
        <v>180</v>
      </c>
      <c r="D109" s="27" t="s">
        <v>310</v>
      </c>
      <c r="E109" s="57">
        <v>0.0</v>
      </c>
      <c r="F109" s="57">
        <v>-5.94</v>
      </c>
      <c r="G109" s="58">
        <v>0.0</v>
      </c>
      <c r="H109" s="58"/>
      <c r="I109" s="57">
        <v>0.0</v>
      </c>
      <c r="J109" s="58">
        <v>0.0</v>
      </c>
      <c r="K109" s="57">
        <v>29.332123543999977</v>
      </c>
      <c r="L109" s="58"/>
      <c r="M109" s="57">
        <v>0.0</v>
      </c>
      <c r="N109" s="57">
        <v>0.0</v>
      </c>
      <c r="O109" s="57">
        <v>0.0</v>
      </c>
      <c r="P109" s="57">
        <v>23.169698835199984</v>
      </c>
      <c r="Q109" s="58"/>
      <c r="R109" s="57">
        <v>0.0</v>
      </c>
      <c r="S109" s="57"/>
      <c r="T109" s="57">
        <v>0.0</v>
      </c>
      <c r="U109" s="57">
        <v>0.9243637063199991</v>
      </c>
      <c r="V109" s="58"/>
      <c r="W109" s="57">
        <v>0.0</v>
      </c>
      <c r="X109" s="57"/>
      <c r="Y109" s="57">
        <v>0.0</v>
      </c>
      <c r="Z109" s="57">
        <v>0.9243637063199991</v>
      </c>
      <c r="AA109" s="58"/>
      <c r="AB109" s="57">
        <v>0.0</v>
      </c>
      <c r="AC109" s="57">
        <v>0.0</v>
      </c>
      <c r="AD109" s="57">
        <v>0.0</v>
      </c>
      <c r="AE109" s="57">
        <v>3.6974548252799964</v>
      </c>
      <c r="AF109" s="58"/>
      <c r="AG109" s="57">
        <v>0.0</v>
      </c>
      <c r="AH109" s="57"/>
      <c r="AI109" s="57">
        <v>0.0</v>
      </c>
      <c r="AJ109" s="57">
        <v>0.6162424708799994</v>
      </c>
      <c r="AK109" s="26">
        <f t="shared" si="1"/>
        <v>0.8</v>
      </c>
      <c r="AL109" s="22">
        <f t="shared" si="2"/>
        <v>0.03</v>
      </c>
      <c r="AM109" s="26">
        <f t="shared" si="3"/>
        <v>0.03</v>
      </c>
      <c r="AN109" s="22">
        <f t="shared" si="4"/>
        <v>0.12</v>
      </c>
      <c r="AO109" s="22">
        <f t="shared" si="5"/>
        <v>0.02</v>
      </c>
      <c r="AP109" s="22">
        <f t="shared" si="6"/>
        <v>1</v>
      </c>
    </row>
    <row r="110">
      <c r="A110" s="27" t="s">
        <v>317</v>
      </c>
      <c r="B110" s="27" t="s">
        <v>318</v>
      </c>
      <c r="C110" s="27" t="s">
        <v>161</v>
      </c>
      <c r="D110" s="27" t="s">
        <v>319</v>
      </c>
      <c r="E110" s="57">
        <v>0.0</v>
      </c>
      <c r="F110" s="57">
        <v>-4.34</v>
      </c>
      <c r="G110" s="58">
        <v>0.0</v>
      </c>
      <c r="H110" s="58"/>
      <c r="I110" s="57">
        <v>0.0</v>
      </c>
      <c r="J110" s="58">
        <v>0.0</v>
      </c>
      <c r="K110" s="57">
        <v>26.507978041999923</v>
      </c>
      <c r="L110" s="58"/>
      <c r="M110" s="57">
        <v>0.0</v>
      </c>
      <c r="N110" s="57">
        <v>0.0</v>
      </c>
      <c r="O110" s="57">
        <v>0.0</v>
      </c>
      <c r="P110" s="57">
        <v>18.846382433599942</v>
      </c>
      <c r="Q110" s="58"/>
      <c r="R110" s="57">
        <v>0.0</v>
      </c>
      <c r="S110" s="57"/>
      <c r="T110" s="57">
        <v>0.0</v>
      </c>
      <c r="U110" s="57">
        <v>1.1492393412599975</v>
      </c>
      <c r="V110" s="58"/>
      <c r="W110" s="57">
        <v>0.0</v>
      </c>
      <c r="X110" s="57"/>
      <c r="Y110" s="57">
        <v>0.0</v>
      </c>
      <c r="Z110" s="57">
        <v>1.1492393412599975</v>
      </c>
      <c r="AA110" s="58"/>
      <c r="AB110" s="57">
        <v>0.0</v>
      </c>
      <c r="AC110" s="57">
        <v>0.0</v>
      </c>
      <c r="AD110" s="57">
        <v>0.0</v>
      </c>
      <c r="AE110" s="57">
        <v>4.59695736503999</v>
      </c>
      <c r="AF110" s="58"/>
      <c r="AG110" s="57">
        <v>0.0</v>
      </c>
      <c r="AH110" s="57"/>
      <c r="AI110" s="57">
        <v>0.0</v>
      </c>
      <c r="AJ110" s="57">
        <v>0.7661595608399984</v>
      </c>
      <c r="AK110" s="26">
        <f t="shared" si="1"/>
        <v>0.8</v>
      </c>
      <c r="AL110" s="22">
        <f t="shared" si="2"/>
        <v>0.03</v>
      </c>
      <c r="AM110" s="26">
        <f t="shared" si="3"/>
        <v>0.03</v>
      </c>
      <c r="AN110" s="22">
        <f t="shared" si="4"/>
        <v>0.12</v>
      </c>
      <c r="AO110" s="22">
        <f t="shared" si="5"/>
        <v>0.02</v>
      </c>
      <c r="AP110" s="22">
        <f t="shared" si="6"/>
        <v>1</v>
      </c>
    </row>
    <row r="111">
      <c r="A111" s="27" t="s">
        <v>326</v>
      </c>
      <c r="B111" s="27" t="s">
        <v>327</v>
      </c>
      <c r="C111" s="27" t="s">
        <v>161</v>
      </c>
      <c r="D111" s="27" t="s">
        <v>328</v>
      </c>
      <c r="E111" s="57">
        <v>0.0</v>
      </c>
      <c r="F111" s="57">
        <v>-3.57</v>
      </c>
      <c r="G111" s="58">
        <v>0.0</v>
      </c>
      <c r="H111" s="58"/>
      <c r="I111" s="57">
        <v>0.0</v>
      </c>
      <c r="J111" s="58">
        <v>0.0</v>
      </c>
      <c r="K111" s="57">
        <v>8.570583</v>
      </c>
      <c r="L111" s="58"/>
      <c r="M111" s="57">
        <v>0.0</v>
      </c>
      <c r="N111" s="57">
        <v>0.0</v>
      </c>
      <c r="O111" s="57">
        <v>0.0</v>
      </c>
      <c r="P111" s="57">
        <v>6.8564663999999995</v>
      </c>
      <c r="Q111" s="58"/>
      <c r="R111" s="57">
        <v>0.0</v>
      </c>
      <c r="S111" s="57"/>
      <c r="T111" s="57">
        <v>0.0</v>
      </c>
      <c r="U111" s="57">
        <v>0.25711748999999995</v>
      </c>
      <c r="V111" s="58"/>
      <c r="W111" s="57">
        <v>0.0</v>
      </c>
      <c r="X111" s="57"/>
      <c r="Y111" s="57">
        <v>0.0</v>
      </c>
      <c r="Z111" s="57">
        <v>0.25711748999999995</v>
      </c>
      <c r="AA111" s="58"/>
      <c r="AB111" s="57">
        <v>0.0</v>
      </c>
      <c r="AC111" s="57">
        <v>0.0</v>
      </c>
      <c r="AD111" s="57">
        <v>0.0</v>
      </c>
      <c r="AE111" s="57">
        <v>1.0284699599999998</v>
      </c>
      <c r="AF111" s="58"/>
      <c r="AG111" s="57">
        <v>0.0</v>
      </c>
      <c r="AH111" s="57"/>
      <c r="AI111" s="57">
        <v>0.0</v>
      </c>
      <c r="AJ111" s="57">
        <v>0.17141165999999997</v>
      </c>
      <c r="AK111" s="26">
        <f t="shared" si="1"/>
        <v>0.8</v>
      </c>
      <c r="AL111" s="22">
        <f t="shared" si="2"/>
        <v>0.03</v>
      </c>
      <c r="AM111" s="26">
        <f t="shared" si="3"/>
        <v>0.03</v>
      </c>
      <c r="AN111" s="22">
        <f t="shared" si="4"/>
        <v>0.12</v>
      </c>
      <c r="AO111" s="22">
        <f t="shared" si="5"/>
        <v>0.02</v>
      </c>
      <c r="AP111" s="22">
        <f t="shared" si="6"/>
        <v>1</v>
      </c>
    </row>
    <row r="112">
      <c r="A112" s="27" t="s">
        <v>260</v>
      </c>
      <c r="B112" s="27" t="s">
        <v>261</v>
      </c>
      <c r="C112" s="27" t="s">
        <v>161</v>
      </c>
      <c r="D112" s="27" t="s">
        <v>262</v>
      </c>
      <c r="E112" s="57">
        <v>0.0</v>
      </c>
      <c r="F112" s="57">
        <v>-9.12</v>
      </c>
      <c r="G112" s="58">
        <v>0.0</v>
      </c>
      <c r="H112" s="58"/>
      <c r="I112" s="57">
        <v>0.0</v>
      </c>
      <c r="J112" s="58">
        <v>0.0</v>
      </c>
      <c r="K112" s="57">
        <v>60.13205324199988</v>
      </c>
      <c r="L112" s="58"/>
      <c r="M112" s="57">
        <v>0.0</v>
      </c>
      <c r="N112" s="57">
        <v>0.0</v>
      </c>
      <c r="O112" s="57">
        <v>0.0</v>
      </c>
      <c r="P112" s="57">
        <v>46.45964259359991</v>
      </c>
      <c r="Q112" s="58"/>
      <c r="R112" s="57">
        <v>0.0</v>
      </c>
      <c r="S112" s="57"/>
      <c r="T112" s="57">
        <v>0.0</v>
      </c>
      <c r="U112" s="57">
        <v>2.0508615972599964</v>
      </c>
      <c r="V112" s="58"/>
      <c r="W112" s="57">
        <v>0.0</v>
      </c>
      <c r="X112" s="57"/>
      <c r="Y112" s="57">
        <v>0.0</v>
      </c>
      <c r="Z112" s="57">
        <v>2.0508615972599964</v>
      </c>
      <c r="AA112" s="58"/>
      <c r="AB112" s="57">
        <v>0.0</v>
      </c>
      <c r="AC112" s="57">
        <v>0.0</v>
      </c>
      <c r="AD112" s="57">
        <v>0.0</v>
      </c>
      <c r="AE112" s="57">
        <v>8.203446389039986</v>
      </c>
      <c r="AF112" s="58"/>
      <c r="AG112" s="57">
        <v>0.0</v>
      </c>
      <c r="AH112" s="57"/>
      <c r="AI112" s="57">
        <v>0.0</v>
      </c>
      <c r="AJ112" s="57">
        <v>1.3672410648399977</v>
      </c>
      <c r="AK112" s="26">
        <f t="shared" si="1"/>
        <v>0.8</v>
      </c>
      <c r="AL112" s="22">
        <f t="shared" si="2"/>
        <v>0.03</v>
      </c>
      <c r="AM112" s="26">
        <f t="shared" si="3"/>
        <v>0.03</v>
      </c>
      <c r="AN112" s="22">
        <f t="shared" si="4"/>
        <v>0.12</v>
      </c>
      <c r="AO112" s="22">
        <f t="shared" si="5"/>
        <v>0.02</v>
      </c>
      <c r="AP112" s="22">
        <f t="shared" si="6"/>
        <v>1</v>
      </c>
    </row>
    <row r="113">
      <c r="A113" s="59"/>
      <c r="B113" s="59"/>
      <c r="C113" s="60" t="s">
        <v>22</v>
      </c>
      <c r="D113" s="59"/>
      <c r="E113" s="61">
        <f t="shared" ref="E113:F113" si="7">subtotal(109,E3:E112)</f>
        <v>89195.74</v>
      </c>
      <c r="F113" s="61">
        <f t="shared" si="7"/>
        <v>22341.61</v>
      </c>
      <c r="G113" s="62"/>
      <c r="H113" s="62">
        <f t="shared" ref="H113:H114" si="14">I113/E113</f>
        <v>0.2</v>
      </c>
      <c r="I113" s="61">
        <f>subtotal(109,I3:I112)</f>
        <v>17839.148</v>
      </c>
      <c r="J113" s="62">
        <f t="shared" ref="J113:J114" si="15">F113/E113</f>
        <v>0.2504784421</v>
      </c>
      <c r="K113" s="61">
        <f>subtotal(109,K3:K112)</f>
        <v>21596.18381</v>
      </c>
      <c r="L113" s="62"/>
      <c r="M113" s="61">
        <f t="shared" ref="M113:P113" si="8">subtotal(109,M3:M112)</f>
        <v>10176.91385</v>
      </c>
      <c r="N113" s="61">
        <f t="shared" si="8"/>
        <v>6126.82</v>
      </c>
      <c r="O113" s="61">
        <f t="shared" si="8"/>
        <v>4050.093853</v>
      </c>
      <c r="P113" s="61">
        <f t="shared" si="8"/>
        <v>13077.67305</v>
      </c>
      <c r="Q113" s="62"/>
      <c r="R113" s="61">
        <f t="shared" ref="R113:U113" si="9">subtotal(109,R3:R112)</f>
        <v>381.6342695</v>
      </c>
      <c r="S113" s="61">
        <f t="shared" si="9"/>
        <v>0</v>
      </c>
      <c r="T113" s="61">
        <f t="shared" si="9"/>
        <v>381.6342695</v>
      </c>
      <c r="U113" s="61">
        <f t="shared" si="9"/>
        <v>1562.440614</v>
      </c>
      <c r="V113" s="62"/>
      <c r="W113" s="61">
        <f t="shared" ref="W113:Z113" si="10">subtotal(109,W3:W112)</f>
        <v>381.6342695</v>
      </c>
      <c r="X113" s="61">
        <f t="shared" si="10"/>
        <v>0</v>
      </c>
      <c r="Y113" s="61">
        <f t="shared" si="10"/>
        <v>381.6342695</v>
      </c>
      <c r="Z113" s="61">
        <f t="shared" si="10"/>
        <v>1562.440614</v>
      </c>
      <c r="AA113" s="62"/>
      <c r="AB113" s="61">
        <f t="shared" ref="AB113:AE113" si="11">subtotal(109,AB3:AB112)</f>
        <v>1526.537078</v>
      </c>
      <c r="AC113" s="61">
        <f t="shared" si="11"/>
        <v>1897.76</v>
      </c>
      <c r="AD113" s="61">
        <f t="shared" si="11"/>
        <v>-371.222922</v>
      </c>
      <c r="AE113" s="61">
        <f t="shared" si="11"/>
        <v>4352.002458</v>
      </c>
      <c r="AF113" s="62"/>
      <c r="AG113" s="61">
        <f t="shared" ref="AG113:AJ113" si="12">subtotal(109,AG3:AG112)</f>
        <v>254.4228463</v>
      </c>
      <c r="AH113" s="61">
        <f t="shared" si="12"/>
        <v>0</v>
      </c>
      <c r="AI113" s="61">
        <f t="shared" si="12"/>
        <v>254.4228463</v>
      </c>
      <c r="AJ113" s="61">
        <f t="shared" si="12"/>
        <v>1041.627076</v>
      </c>
      <c r="AK113" s="59"/>
      <c r="AL113" s="59"/>
      <c r="AM113" s="59"/>
      <c r="AN113" s="59"/>
      <c r="AO113" s="59"/>
      <c r="AP113" s="59"/>
    </row>
    <row r="114">
      <c r="A114" s="59"/>
      <c r="B114" s="59"/>
      <c r="C114" s="60" t="s">
        <v>23</v>
      </c>
      <c r="D114" s="59"/>
      <c r="E114" s="61">
        <f t="shared" ref="E114:F114" si="13">sum(E3:E112)</f>
        <v>89195.74</v>
      </c>
      <c r="F114" s="61">
        <f t="shared" si="13"/>
        <v>22341.61</v>
      </c>
      <c r="G114" s="62"/>
      <c r="H114" s="62">
        <f t="shared" si="14"/>
        <v>0.2</v>
      </c>
      <c r="I114" s="61">
        <f>sum(I3:I112)</f>
        <v>17839.148</v>
      </c>
      <c r="J114" s="62">
        <f t="shared" si="15"/>
        <v>0.2504784421</v>
      </c>
      <c r="K114" s="61">
        <f>sum(K3:K112)</f>
        <v>21596.18381</v>
      </c>
      <c r="L114" s="62"/>
      <c r="M114" s="61">
        <f t="shared" ref="M114:P114" si="16">sum(M3:M112)</f>
        <v>10176.91385</v>
      </c>
      <c r="N114" s="61">
        <f t="shared" si="16"/>
        <v>6126.82</v>
      </c>
      <c r="O114" s="61">
        <f t="shared" si="16"/>
        <v>4050.093853</v>
      </c>
      <c r="P114" s="61">
        <f t="shared" si="16"/>
        <v>13077.67305</v>
      </c>
      <c r="Q114" s="62"/>
      <c r="R114" s="61">
        <f t="shared" ref="R114:U114" si="17">sum(R3:R112)</f>
        <v>381.6342695</v>
      </c>
      <c r="S114" s="61">
        <f t="shared" si="17"/>
        <v>0</v>
      </c>
      <c r="T114" s="61">
        <f t="shared" si="17"/>
        <v>381.6342695</v>
      </c>
      <c r="U114" s="61">
        <f t="shared" si="17"/>
        <v>1562.440614</v>
      </c>
      <c r="V114" s="62"/>
      <c r="W114" s="61">
        <f t="shared" ref="W114:Z114" si="18">sum(W3:W112)</f>
        <v>381.6342695</v>
      </c>
      <c r="X114" s="61">
        <f t="shared" si="18"/>
        <v>0</v>
      </c>
      <c r="Y114" s="61">
        <f t="shared" si="18"/>
        <v>381.6342695</v>
      </c>
      <c r="Z114" s="61">
        <f t="shared" si="18"/>
        <v>1562.440614</v>
      </c>
      <c r="AA114" s="62"/>
      <c r="AB114" s="61">
        <f t="shared" ref="AB114:AE114" si="19">sum(AB3:AB112)</f>
        <v>1526.537078</v>
      </c>
      <c r="AC114" s="61">
        <f t="shared" si="19"/>
        <v>1897.76</v>
      </c>
      <c r="AD114" s="61">
        <f t="shared" si="19"/>
        <v>-371.222922</v>
      </c>
      <c r="AE114" s="61">
        <f t="shared" si="19"/>
        <v>4352.002458</v>
      </c>
      <c r="AF114" s="62"/>
      <c r="AG114" s="61">
        <f t="shared" ref="AG114:AJ114" si="20">sum(AG3:AG112)</f>
        <v>254.4228463</v>
      </c>
      <c r="AH114" s="61">
        <f t="shared" si="20"/>
        <v>0</v>
      </c>
      <c r="AI114" s="61">
        <f t="shared" si="20"/>
        <v>254.4228463</v>
      </c>
      <c r="AJ114" s="61">
        <f t="shared" si="20"/>
        <v>1041.627076</v>
      </c>
      <c r="AK114" s="59"/>
      <c r="AL114" s="59"/>
      <c r="AM114" s="59"/>
      <c r="AN114" s="59"/>
      <c r="AO114" s="59"/>
      <c r="AP114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14">
    <cfRule type="cellIs" dxfId="0" priority="1" stopIfTrue="1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63">
        <v>1.0</v>
      </c>
      <c r="D1" s="33" t="s">
        <v>24</v>
      </c>
      <c r="E1" s="34">
        <v>0.2</v>
      </c>
      <c r="F1" s="35" t="s">
        <v>0</v>
      </c>
      <c r="L1" s="36">
        <v>0.8</v>
      </c>
      <c r="M1" s="37" t="s">
        <v>1</v>
      </c>
      <c r="Q1" s="38">
        <v>0.03</v>
      </c>
      <c r="R1" s="39" t="s">
        <v>2</v>
      </c>
      <c r="V1" s="40">
        <v>0.03</v>
      </c>
      <c r="W1" s="41" t="s">
        <v>3</v>
      </c>
      <c r="AA1" s="42">
        <v>0.12</v>
      </c>
      <c r="AB1" s="43" t="s">
        <v>4</v>
      </c>
      <c r="AF1" s="44">
        <v>0.02</v>
      </c>
      <c r="AG1" s="45" t="s">
        <v>5</v>
      </c>
      <c r="AK1" s="46"/>
      <c r="AL1" s="47"/>
      <c r="AM1" s="48"/>
      <c r="AN1" s="49"/>
      <c r="AO1" s="50"/>
      <c r="AP1" s="1"/>
    </row>
    <row r="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  <c r="F2" s="51" t="s">
        <v>11</v>
      </c>
      <c r="G2" s="51" t="s">
        <v>12</v>
      </c>
      <c r="H2" s="51" t="s">
        <v>25</v>
      </c>
      <c r="I2" s="51" t="s">
        <v>26</v>
      </c>
      <c r="J2" s="51" t="s">
        <v>27</v>
      </c>
      <c r="K2" s="51" t="s">
        <v>15</v>
      </c>
      <c r="L2" s="52" t="s">
        <v>16</v>
      </c>
      <c r="M2" s="52" t="s">
        <v>17</v>
      </c>
      <c r="N2" s="52" t="s">
        <v>18</v>
      </c>
      <c r="O2" s="52" t="s">
        <v>19</v>
      </c>
      <c r="P2" s="52" t="s">
        <v>20</v>
      </c>
      <c r="Q2" s="53" t="s">
        <v>16</v>
      </c>
      <c r="R2" s="53" t="s">
        <v>17</v>
      </c>
      <c r="S2" s="53" t="s">
        <v>18</v>
      </c>
      <c r="T2" s="53" t="s">
        <v>19</v>
      </c>
      <c r="U2" s="53" t="s">
        <v>20</v>
      </c>
      <c r="V2" s="54" t="s">
        <v>16</v>
      </c>
      <c r="W2" s="54" t="s">
        <v>17</v>
      </c>
      <c r="X2" s="54" t="s">
        <v>18</v>
      </c>
      <c r="Y2" s="54" t="s">
        <v>19</v>
      </c>
      <c r="Z2" s="54" t="s">
        <v>20</v>
      </c>
      <c r="AA2" s="55" t="s">
        <v>16</v>
      </c>
      <c r="AB2" s="55" t="s">
        <v>17</v>
      </c>
      <c r="AC2" s="55" t="s">
        <v>18</v>
      </c>
      <c r="AD2" s="55" t="s">
        <v>19</v>
      </c>
      <c r="AE2" s="55" t="s">
        <v>20</v>
      </c>
      <c r="AF2" s="56" t="s">
        <v>16</v>
      </c>
      <c r="AG2" s="56" t="s">
        <v>17</v>
      </c>
      <c r="AH2" s="56" t="s">
        <v>18</v>
      </c>
      <c r="AI2" s="56" t="s">
        <v>19</v>
      </c>
      <c r="AJ2" s="56" t="s">
        <v>20</v>
      </c>
      <c r="AK2" s="52" t="s">
        <v>1</v>
      </c>
      <c r="AL2" s="53" t="s">
        <v>2</v>
      </c>
      <c r="AM2" s="54" t="s">
        <v>3</v>
      </c>
      <c r="AN2" s="55" t="s">
        <v>28</v>
      </c>
      <c r="AO2" s="56" t="s">
        <v>29</v>
      </c>
      <c r="AP2" s="27" t="s">
        <v>30</v>
      </c>
    </row>
    <row r="3">
      <c r="A3" s="27" t="s">
        <v>384</v>
      </c>
      <c r="B3" s="27" t="s">
        <v>139</v>
      </c>
      <c r="C3" s="27" t="s">
        <v>40</v>
      </c>
      <c r="D3" s="27" t="s">
        <v>140</v>
      </c>
      <c r="E3" s="57">
        <v>708.64</v>
      </c>
      <c r="F3" s="57">
        <v>136.58</v>
      </c>
      <c r="G3" s="58">
        <v>0.4068797145</v>
      </c>
      <c r="H3" s="58"/>
      <c r="I3" s="57">
        <v>141.728</v>
      </c>
      <c r="J3" s="58">
        <v>0.192737131564687</v>
      </c>
      <c r="K3" s="57">
        <v>84.98909700299957</v>
      </c>
      <c r="L3" s="58"/>
      <c r="M3" s="57">
        <v>117.28259272959941</v>
      </c>
      <c r="N3" s="57">
        <v>113.5299999999995</v>
      </c>
      <c r="O3" s="57">
        <v>3.752592729599911</v>
      </c>
      <c r="P3" s="57">
        <v>37.39927760239999</v>
      </c>
      <c r="Q3" s="58"/>
      <c r="R3" s="57">
        <v>4.398097227359978</v>
      </c>
      <c r="S3" s="57"/>
      <c r="T3" s="57">
        <v>4.398097227359978</v>
      </c>
      <c r="U3" s="57">
        <v>21.470972910089927</v>
      </c>
      <c r="V3" s="58"/>
      <c r="W3" s="57">
        <v>4.398097227359978</v>
      </c>
      <c r="X3" s="57"/>
      <c r="Y3" s="57">
        <v>4.398097227359978</v>
      </c>
      <c r="Z3" s="57">
        <v>21.470972910089927</v>
      </c>
      <c r="AA3" s="58"/>
      <c r="AB3" s="57">
        <v>17.59238890943991</v>
      </c>
      <c r="AC3" s="57">
        <v>38.219999999999956</v>
      </c>
      <c r="AD3" s="57">
        <v>-20.627611090560045</v>
      </c>
      <c r="AE3" s="57">
        <v>-9.666108359640216</v>
      </c>
      <c r="AF3" s="58"/>
      <c r="AG3" s="57">
        <v>2.932064818239985</v>
      </c>
      <c r="AH3" s="57"/>
      <c r="AI3" s="57">
        <v>2.932064818239985</v>
      </c>
      <c r="AJ3" s="57">
        <v>14.313981940059952</v>
      </c>
      <c r="AK3" s="26">
        <f t="shared" ref="AK3:AK110" si="1">IF(ISNUMBER(L3),L3,L$1)</f>
        <v>0.8</v>
      </c>
      <c r="AL3" s="22">
        <f t="shared" ref="AL3:AL110" si="2">IF(ISNUMBER(Q3),Q3,Q$1)</f>
        <v>0.03</v>
      </c>
      <c r="AM3" s="26">
        <f t="shared" ref="AM3:AM110" si="3">IF(ISNUMBER(V3),V3,V$1)</f>
        <v>0.03</v>
      </c>
      <c r="AN3" s="22">
        <f t="shared" ref="AN3:AN110" si="4">IF(ISNUMBER(AA3),AA3,AA$1)</f>
        <v>0.12</v>
      </c>
      <c r="AO3" s="22">
        <f t="shared" ref="AO3:AO110" si="5">IF(ISNUMBER(AF3),AF3,AF$1)</f>
        <v>0.02</v>
      </c>
      <c r="AP3" s="22">
        <f t="shared" ref="AP3:AP110" si="6">AK3+AL3+AM3+AN3+AO3</f>
        <v>1</v>
      </c>
    </row>
    <row r="4">
      <c r="A4" s="27" t="s">
        <v>491</v>
      </c>
      <c r="B4" s="27" t="s">
        <v>354</v>
      </c>
      <c r="C4" s="27" t="s">
        <v>180</v>
      </c>
      <c r="D4" s="27" t="s">
        <v>355</v>
      </c>
      <c r="E4" s="57">
        <v>1099.45</v>
      </c>
      <c r="F4" s="57">
        <v>188.87</v>
      </c>
      <c r="G4" s="58">
        <v>0.2114233868297781</v>
      </c>
      <c r="H4" s="58"/>
      <c r="I4" s="57">
        <v>219.89000000000001</v>
      </c>
      <c r="J4" s="58">
        <v>0.171785386011187</v>
      </c>
      <c r="K4" s="57">
        <v>-160.50029169000084</v>
      </c>
      <c r="L4" s="58"/>
      <c r="M4" s="57">
        <v>10.047554119999615</v>
      </c>
      <c r="N4" s="57">
        <v>43.579999999999984</v>
      </c>
      <c r="O4" s="57">
        <v>-33.53244588000037</v>
      </c>
      <c r="P4" s="57">
        <v>-174.07423335200065</v>
      </c>
      <c r="Q4" s="58"/>
      <c r="R4" s="57">
        <v>0.3767832794999855</v>
      </c>
      <c r="S4" s="57"/>
      <c r="T4" s="57">
        <v>0.3767832794999855</v>
      </c>
      <c r="U4" s="57">
        <v>2.036091249299972</v>
      </c>
      <c r="V4" s="58"/>
      <c r="W4" s="57">
        <v>0.3767832794999855</v>
      </c>
      <c r="X4" s="57"/>
      <c r="Y4" s="57">
        <v>0.3767832794999855</v>
      </c>
      <c r="Z4" s="57">
        <v>2.036091249299972</v>
      </c>
      <c r="AA4" s="58"/>
      <c r="AB4" s="57">
        <v>1.507133117999942</v>
      </c>
      <c r="AC4" s="57">
        <v>0.0</v>
      </c>
      <c r="AD4" s="57">
        <v>1.507133117999942</v>
      </c>
      <c r="AE4" s="57">
        <v>8.144364997199888</v>
      </c>
      <c r="AF4" s="58"/>
      <c r="AG4" s="57">
        <v>0.2511888529999904</v>
      </c>
      <c r="AH4" s="57"/>
      <c r="AI4" s="57">
        <v>0.2511888529999904</v>
      </c>
      <c r="AJ4" s="57">
        <v>1.3573941661999815</v>
      </c>
      <c r="AK4" s="26">
        <f t="shared" si="1"/>
        <v>0.8</v>
      </c>
      <c r="AL4" s="22">
        <f t="shared" si="2"/>
        <v>0.03</v>
      </c>
      <c r="AM4" s="26">
        <f t="shared" si="3"/>
        <v>0.03</v>
      </c>
      <c r="AN4" s="22">
        <f t="shared" si="4"/>
        <v>0.12</v>
      </c>
      <c r="AO4" s="22">
        <f t="shared" si="5"/>
        <v>0.02</v>
      </c>
      <c r="AP4" s="22">
        <f t="shared" si="6"/>
        <v>1</v>
      </c>
    </row>
    <row r="5">
      <c r="A5" s="27" t="s">
        <v>481</v>
      </c>
      <c r="B5" s="27" t="s">
        <v>99</v>
      </c>
      <c r="C5" s="27" t="s">
        <v>100</v>
      </c>
      <c r="D5" s="27" t="s">
        <v>101</v>
      </c>
      <c r="E5" s="57">
        <v>2099.58</v>
      </c>
      <c r="F5" s="57">
        <v>647.46</v>
      </c>
      <c r="G5" s="58">
        <v>0.4287033463330759</v>
      </c>
      <c r="H5" s="58"/>
      <c r="I5" s="57">
        <v>419.916</v>
      </c>
      <c r="J5" s="58">
        <v>0.30837451866278</v>
      </c>
      <c r="K5" s="57">
        <v>1001.4675056119985</v>
      </c>
      <c r="L5" s="58"/>
      <c r="M5" s="57">
        <v>384.14477751519956</v>
      </c>
      <c r="N5" s="57">
        <v>112.63999999999987</v>
      </c>
      <c r="O5" s="57">
        <v>271.5047775151997</v>
      </c>
      <c r="P5" s="57">
        <v>832.0720044895988</v>
      </c>
      <c r="Q5" s="58"/>
      <c r="R5" s="57">
        <v>14.405429156819983</v>
      </c>
      <c r="S5" s="57"/>
      <c r="T5" s="57">
        <v>14.405429156819983</v>
      </c>
      <c r="U5" s="57">
        <v>51.659325168359935</v>
      </c>
      <c r="V5" s="58"/>
      <c r="W5" s="57">
        <v>14.405429156819983</v>
      </c>
      <c r="X5" s="57"/>
      <c r="Y5" s="57">
        <v>14.405429156819983</v>
      </c>
      <c r="Z5" s="57">
        <v>51.659325168359935</v>
      </c>
      <c r="AA5" s="58"/>
      <c r="AB5" s="57">
        <v>57.62171662727993</v>
      </c>
      <c r="AC5" s="57">
        <v>140.0</v>
      </c>
      <c r="AD5" s="57">
        <v>-82.37828337272006</v>
      </c>
      <c r="AE5" s="57">
        <v>31.637300673439796</v>
      </c>
      <c r="AF5" s="58"/>
      <c r="AG5" s="57">
        <v>9.603619437879988</v>
      </c>
      <c r="AH5" s="57"/>
      <c r="AI5" s="57">
        <v>9.603619437879988</v>
      </c>
      <c r="AJ5" s="57">
        <v>34.43955011223996</v>
      </c>
      <c r="AK5" s="26">
        <f t="shared" si="1"/>
        <v>0.8</v>
      </c>
      <c r="AL5" s="22">
        <f t="shared" si="2"/>
        <v>0.03</v>
      </c>
      <c r="AM5" s="26">
        <f t="shared" si="3"/>
        <v>0.03</v>
      </c>
      <c r="AN5" s="22">
        <f t="shared" si="4"/>
        <v>0.12</v>
      </c>
      <c r="AO5" s="22">
        <f t="shared" si="5"/>
        <v>0.02</v>
      </c>
      <c r="AP5" s="22">
        <f t="shared" si="6"/>
        <v>1</v>
      </c>
    </row>
    <row r="6">
      <c r="A6" s="27" t="s">
        <v>393</v>
      </c>
      <c r="B6" s="27" t="s">
        <v>75</v>
      </c>
      <c r="C6" s="27" t="s">
        <v>44</v>
      </c>
      <c r="D6" s="27" t="s">
        <v>394</v>
      </c>
      <c r="E6" s="57">
        <v>2047.36</v>
      </c>
      <c r="F6" s="57">
        <v>771.64</v>
      </c>
      <c r="G6" s="58">
        <v>0.4100261800562675</v>
      </c>
      <c r="H6" s="58"/>
      <c r="I6" s="57">
        <v>409.472</v>
      </c>
      <c r="J6" s="58">
        <v>0.376895709596749</v>
      </c>
      <c r="K6" s="57">
        <v>1432.9743360000002</v>
      </c>
      <c r="L6" s="58"/>
      <c r="M6" s="57">
        <v>343.99935999999985</v>
      </c>
      <c r="N6" s="57">
        <v>67.8299999999998</v>
      </c>
      <c r="O6" s="57">
        <v>276.16936000000004</v>
      </c>
      <c r="P6" s="57">
        <v>1124.8054688000002</v>
      </c>
      <c r="Q6" s="58"/>
      <c r="R6" s="57">
        <v>12.899975999999993</v>
      </c>
      <c r="S6" s="57"/>
      <c r="T6" s="57">
        <v>12.899975999999993</v>
      </c>
      <c r="U6" s="57">
        <v>46.22533007999999</v>
      </c>
      <c r="V6" s="58"/>
      <c r="W6" s="57">
        <v>12.899975999999993</v>
      </c>
      <c r="X6" s="57"/>
      <c r="Y6" s="57">
        <v>12.899975999999993</v>
      </c>
      <c r="Z6" s="57">
        <v>46.22533007999999</v>
      </c>
      <c r="AA6" s="58"/>
      <c r="AB6" s="57">
        <v>51.599903999999974</v>
      </c>
      <c r="AC6" s="57">
        <v>0.0</v>
      </c>
      <c r="AD6" s="57">
        <v>51.599903999999974</v>
      </c>
      <c r="AE6" s="57">
        <v>184.90132031999997</v>
      </c>
      <c r="AF6" s="58"/>
      <c r="AG6" s="57">
        <v>8.599983999999997</v>
      </c>
      <c r="AH6" s="57"/>
      <c r="AI6" s="57">
        <v>8.599983999999997</v>
      </c>
      <c r="AJ6" s="57">
        <v>30.81688672</v>
      </c>
      <c r="AK6" s="26">
        <f t="shared" si="1"/>
        <v>0.8</v>
      </c>
      <c r="AL6" s="22">
        <f t="shared" si="2"/>
        <v>0.03</v>
      </c>
      <c r="AM6" s="26">
        <f t="shared" si="3"/>
        <v>0.03</v>
      </c>
      <c r="AN6" s="22">
        <f t="shared" si="4"/>
        <v>0.12</v>
      </c>
      <c r="AO6" s="22">
        <f t="shared" si="5"/>
        <v>0.02</v>
      </c>
      <c r="AP6" s="22">
        <f t="shared" si="6"/>
        <v>1</v>
      </c>
    </row>
    <row r="7">
      <c r="A7" s="27" t="s">
        <v>454</v>
      </c>
      <c r="B7" s="27" t="s">
        <v>47</v>
      </c>
      <c r="C7" s="27" t="s">
        <v>40</v>
      </c>
      <c r="D7" s="27" t="s">
        <v>48</v>
      </c>
      <c r="E7" s="57">
        <v>2218.27</v>
      </c>
      <c r="F7" s="57">
        <v>517.42</v>
      </c>
      <c r="G7" s="58">
        <v>0.39383944915857827</v>
      </c>
      <c r="H7" s="58"/>
      <c r="I7" s="57">
        <v>443.654</v>
      </c>
      <c r="J7" s="58">
        <v>0.23325484944799368</v>
      </c>
      <c r="K7" s="57">
        <v>1063.2452020469889</v>
      </c>
      <c r="L7" s="58"/>
      <c r="M7" s="57">
        <v>343.9905879079995</v>
      </c>
      <c r="N7" s="57">
        <v>179.96999999999923</v>
      </c>
      <c r="O7" s="57">
        <v>164.02058790800027</v>
      </c>
      <c r="P7" s="57">
        <v>899.9321616375904</v>
      </c>
      <c r="Q7" s="58"/>
      <c r="R7" s="57">
        <v>12.89964704654998</v>
      </c>
      <c r="S7" s="57"/>
      <c r="T7" s="57">
        <v>12.89964704654998</v>
      </c>
      <c r="U7" s="57">
        <v>65.73945606140956</v>
      </c>
      <c r="V7" s="58"/>
      <c r="W7" s="57">
        <v>12.89964704654998</v>
      </c>
      <c r="X7" s="57"/>
      <c r="Y7" s="57">
        <v>12.89964704654998</v>
      </c>
      <c r="Z7" s="57">
        <v>65.73945606140956</v>
      </c>
      <c r="AA7" s="58"/>
      <c r="AB7" s="57">
        <v>51.59858818619992</v>
      </c>
      <c r="AC7" s="57">
        <v>176.24999999999923</v>
      </c>
      <c r="AD7" s="57">
        <v>-124.65141181379931</v>
      </c>
      <c r="AE7" s="57">
        <v>-11.992175754360488</v>
      </c>
      <c r="AF7" s="58"/>
      <c r="AG7" s="57">
        <v>8.599764697699989</v>
      </c>
      <c r="AH7" s="57"/>
      <c r="AI7" s="57">
        <v>8.599764697699989</v>
      </c>
      <c r="AJ7" s="57">
        <v>43.826304040939704</v>
      </c>
      <c r="AK7" s="26">
        <f t="shared" si="1"/>
        <v>0.8</v>
      </c>
      <c r="AL7" s="22">
        <f t="shared" si="2"/>
        <v>0.03</v>
      </c>
      <c r="AM7" s="26">
        <f t="shared" si="3"/>
        <v>0.03</v>
      </c>
      <c r="AN7" s="22">
        <f t="shared" si="4"/>
        <v>0.12</v>
      </c>
      <c r="AO7" s="22">
        <f t="shared" si="5"/>
        <v>0.02</v>
      </c>
      <c r="AP7" s="22">
        <f t="shared" si="6"/>
        <v>1</v>
      </c>
    </row>
    <row r="8">
      <c r="A8" s="27" t="s">
        <v>429</v>
      </c>
      <c r="B8" s="27" t="s">
        <v>66</v>
      </c>
      <c r="C8" s="27" t="s">
        <v>40</v>
      </c>
      <c r="D8" s="27" t="s">
        <v>67</v>
      </c>
      <c r="E8" s="57">
        <v>2366.51</v>
      </c>
      <c r="F8" s="57">
        <v>482.76</v>
      </c>
      <c r="G8" s="58">
        <v>0.3644981879611737</v>
      </c>
      <c r="H8" s="58"/>
      <c r="I8" s="57">
        <v>473.3020000000001</v>
      </c>
      <c r="J8" s="58">
        <v>0.2039960138735947</v>
      </c>
      <c r="K8" s="57">
        <v>692.2295218399992</v>
      </c>
      <c r="L8" s="58"/>
      <c r="M8" s="57">
        <v>311.42928543359784</v>
      </c>
      <c r="N8" s="57">
        <v>242.8699999999972</v>
      </c>
      <c r="O8" s="57">
        <v>68.55928543360065</v>
      </c>
      <c r="P8" s="57">
        <v>646.8156174719994</v>
      </c>
      <c r="Q8" s="58"/>
      <c r="R8" s="57">
        <v>11.678598203759917</v>
      </c>
      <c r="S8" s="57"/>
      <c r="T8" s="57">
        <v>11.678598203759917</v>
      </c>
      <c r="U8" s="57">
        <v>35.00008565519987</v>
      </c>
      <c r="V8" s="58"/>
      <c r="W8" s="57">
        <v>11.678598203759917</v>
      </c>
      <c r="X8" s="57"/>
      <c r="Y8" s="57">
        <v>11.678598203759917</v>
      </c>
      <c r="Z8" s="57">
        <v>35.00008565519987</v>
      </c>
      <c r="AA8" s="58"/>
      <c r="AB8" s="57">
        <v>46.714392815039666</v>
      </c>
      <c r="AC8" s="57">
        <v>136.95999999999947</v>
      </c>
      <c r="AD8" s="57">
        <v>-90.2456071849598</v>
      </c>
      <c r="AE8" s="57">
        <v>-47.91965737919999</v>
      </c>
      <c r="AF8" s="58"/>
      <c r="AG8" s="57">
        <v>7.785732135839945</v>
      </c>
      <c r="AH8" s="57"/>
      <c r="AI8" s="57">
        <v>7.785732135839945</v>
      </c>
      <c r="AJ8" s="57">
        <v>23.33339043679991</v>
      </c>
      <c r="AK8" s="26">
        <f t="shared" si="1"/>
        <v>0.8</v>
      </c>
      <c r="AL8" s="22">
        <f t="shared" si="2"/>
        <v>0.03</v>
      </c>
      <c r="AM8" s="26">
        <f t="shared" si="3"/>
        <v>0.03</v>
      </c>
      <c r="AN8" s="22">
        <f t="shared" si="4"/>
        <v>0.12</v>
      </c>
      <c r="AO8" s="22">
        <f t="shared" si="5"/>
        <v>0.02</v>
      </c>
      <c r="AP8" s="22">
        <f t="shared" si="6"/>
        <v>1</v>
      </c>
    </row>
    <row r="9">
      <c r="A9" s="27" t="s">
        <v>492</v>
      </c>
      <c r="B9" s="27" t="s">
        <v>154</v>
      </c>
      <c r="C9" s="27" t="s">
        <v>44</v>
      </c>
      <c r="D9" s="27" t="s">
        <v>416</v>
      </c>
      <c r="E9" s="57">
        <v>1889.1</v>
      </c>
      <c r="F9" s="57">
        <v>192.25</v>
      </c>
      <c r="G9" s="58">
        <v>0.246217405113547</v>
      </c>
      <c r="H9" s="58"/>
      <c r="I9" s="57">
        <v>377.82</v>
      </c>
      <c r="J9" s="58">
        <v>0.101767667143085</v>
      </c>
      <c r="K9" s="57">
        <v>149.66579500000176</v>
      </c>
      <c r="L9" s="58"/>
      <c r="M9" s="57">
        <v>69.8474400000013</v>
      </c>
      <c r="N9" s="57">
        <v>272.87999999999977</v>
      </c>
      <c r="O9" s="57">
        <v>-203.03255999999845</v>
      </c>
      <c r="P9" s="57">
        <v>25.0026360000015</v>
      </c>
      <c r="Q9" s="58"/>
      <c r="R9" s="57">
        <v>2.6192790000000485</v>
      </c>
      <c r="S9" s="57"/>
      <c r="T9" s="57">
        <v>2.6192790000000485</v>
      </c>
      <c r="U9" s="57">
        <v>18.69947385000004</v>
      </c>
      <c r="V9" s="58"/>
      <c r="W9" s="57">
        <v>2.6192790000000485</v>
      </c>
      <c r="X9" s="57"/>
      <c r="Y9" s="57">
        <v>2.6192790000000485</v>
      </c>
      <c r="Z9" s="57">
        <v>18.69947385000004</v>
      </c>
      <c r="AA9" s="58"/>
      <c r="AB9" s="57">
        <v>10.477116000000194</v>
      </c>
      <c r="AC9" s="57">
        <v>0.0</v>
      </c>
      <c r="AD9" s="57">
        <v>10.477116000000194</v>
      </c>
      <c r="AE9" s="57">
        <v>74.79789540000016</v>
      </c>
      <c r="AF9" s="58"/>
      <c r="AG9" s="57">
        <v>1.7461860000000324</v>
      </c>
      <c r="AH9" s="57"/>
      <c r="AI9" s="57">
        <v>1.7461860000000324</v>
      </c>
      <c r="AJ9" s="57">
        <v>12.466315900000028</v>
      </c>
      <c r="AK9" s="26">
        <f t="shared" si="1"/>
        <v>0.8</v>
      </c>
      <c r="AL9" s="22">
        <f t="shared" si="2"/>
        <v>0.03</v>
      </c>
      <c r="AM9" s="26">
        <f t="shared" si="3"/>
        <v>0.03</v>
      </c>
      <c r="AN9" s="22">
        <f t="shared" si="4"/>
        <v>0.12</v>
      </c>
      <c r="AO9" s="22">
        <f t="shared" si="5"/>
        <v>0.02</v>
      </c>
      <c r="AP9" s="22">
        <f t="shared" si="6"/>
        <v>1</v>
      </c>
    </row>
    <row r="10">
      <c r="A10" s="27" t="s">
        <v>392</v>
      </c>
      <c r="B10" s="27" t="s">
        <v>50</v>
      </c>
      <c r="C10" s="27" t="s">
        <v>33</v>
      </c>
      <c r="D10" s="27" t="s">
        <v>51</v>
      </c>
      <c r="E10" s="57">
        <v>2640.98</v>
      </c>
      <c r="F10" s="57">
        <v>984.21</v>
      </c>
      <c r="G10" s="58">
        <v>0.37539033384538983</v>
      </c>
      <c r="H10" s="58"/>
      <c r="I10" s="57">
        <v>528.196</v>
      </c>
      <c r="J10" s="58">
        <v>0.37266785961234</v>
      </c>
      <c r="K10" s="57">
        <v>1988.8080898549879</v>
      </c>
      <c r="L10" s="58"/>
      <c r="M10" s="57">
        <v>370.5618911031981</v>
      </c>
      <c r="N10" s="57">
        <v>7.189999999999966</v>
      </c>
      <c r="O10" s="57">
        <v>363.37189110319815</v>
      </c>
      <c r="P10" s="57">
        <v>1584.3984718839904</v>
      </c>
      <c r="Q10" s="58"/>
      <c r="R10" s="57">
        <v>13.896070916369927</v>
      </c>
      <c r="S10" s="57"/>
      <c r="T10" s="57">
        <v>13.896070916369927</v>
      </c>
      <c r="U10" s="57">
        <v>60.66144269564963</v>
      </c>
      <c r="V10" s="58"/>
      <c r="W10" s="57">
        <v>13.896070916369927</v>
      </c>
      <c r="X10" s="57"/>
      <c r="Y10" s="57">
        <v>13.896070916369927</v>
      </c>
      <c r="Z10" s="57">
        <v>60.66144269564963</v>
      </c>
      <c r="AA10" s="58"/>
      <c r="AB10" s="57">
        <v>55.58428366547971</v>
      </c>
      <c r="AC10" s="57">
        <v>0.0</v>
      </c>
      <c r="AD10" s="57">
        <v>55.58428366547971</v>
      </c>
      <c r="AE10" s="57">
        <v>242.64577078259853</v>
      </c>
      <c r="AF10" s="58"/>
      <c r="AG10" s="57">
        <v>9.264047277579953</v>
      </c>
      <c r="AH10" s="57"/>
      <c r="AI10" s="57">
        <v>9.264047277579953</v>
      </c>
      <c r="AJ10" s="57">
        <v>40.44096179709975</v>
      </c>
      <c r="AK10" s="26">
        <f t="shared" si="1"/>
        <v>0.8</v>
      </c>
      <c r="AL10" s="22">
        <f t="shared" si="2"/>
        <v>0.03</v>
      </c>
      <c r="AM10" s="26">
        <f t="shared" si="3"/>
        <v>0.03</v>
      </c>
      <c r="AN10" s="22">
        <f t="shared" si="4"/>
        <v>0.12</v>
      </c>
      <c r="AO10" s="22">
        <f t="shared" si="5"/>
        <v>0.02</v>
      </c>
      <c r="AP10" s="22">
        <f t="shared" si="6"/>
        <v>1</v>
      </c>
    </row>
    <row r="11">
      <c r="A11" s="27" t="s">
        <v>475</v>
      </c>
      <c r="B11" s="27" t="s">
        <v>53</v>
      </c>
      <c r="C11" s="27" t="s">
        <v>54</v>
      </c>
      <c r="D11" s="27" t="s">
        <v>55</v>
      </c>
      <c r="E11" s="57">
        <v>5652.36</v>
      </c>
      <c r="F11" s="57">
        <v>1986.13</v>
      </c>
      <c r="G11" s="58">
        <v>0.48248357496337635</v>
      </c>
      <c r="H11" s="58"/>
      <c r="I11" s="57">
        <v>1130.472</v>
      </c>
      <c r="J11" s="58">
        <v>0.3513808143465722</v>
      </c>
      <c r="K11" s="57">
        <v>2671.562493676971</v>
      </c>
      <c r="L11" s="58"/>
      <c r="M11" s="57">
        <v>1277.3590878239918</v>
      </c>
      <c r="N11" s="57">
        <v>195.41999999999942</v>
      </c>
      <c r="O11" s="57">
        <v>1081.9390878239924</v>
      </c>
      <c r="P11" s="57">
        <v>2710.375994941576</v>
      </c>
      <c r="Q11" s="58"/>
      <c r="R11" s="57">
        <v>47.90096579339969</v>
      </c>
      <c r="S11" s="57"/>
      <c r="T11" s="57">
        <v>47.90096579339969</v>
      </c>
      <c r="U11" s="57">
        <v>127.89547481030905</v>
      </c>
      <c r="V11" s="58"/>
      <c r="W11" s="57">
        <v>47.90096579339969</v>
      </c>
      <c r="X11" s="57"/>
      <c r="Y11" s="57">
        <v>47.90096579339969</v>
      </c>
      <c r="Z11" s="57">
        <v>127.89547481030905</v>
      </c>
      <c r="AA11" s="58"/>
      <c r="AB11" s="57">
        <v>191.60386317359877</v>
      </c>
      <c r="AC11" s="57">
        <v>545.6199999999998</v>
      </c>
      <c r="AD11" s="57">
        <v>-354.016136826401</v>
      </c>
      <c r="AE11" s="57">
        <v>-379.86810075876315</v>
      </c>
      <c r="AF11" s="58"/>
      <c r="AG11" s="57">
        <v>31.933977195599795</v>
      </c>
      <c r="AH11" s="57"/>
      <c r="AI11" s="57">
        <v>31.933977195599795</v>
      </c>
      <c r="AJ11" s="57">
        <v>85.26364987353936</v>
      </c>
      <c r="AK11" s="26">
        <f t="shared" si="1"/>
        <v>0.8</v>
      </c>
      <c r="AL11" s="22">
        <f t="shared" si="2"/>
        <v>0.03</v>
      </c>
      <c r="AM11" s="26">
        <f t="shared" si="3"/>
        <v>0.03</v>
      </c>
      <c r="AN11" s="22">
        <f t="shared" si="4"/>
        <v>0.12</v>
      </c>
      <c r="AO11" s="22">
        <f t="shared" si="5"/>
        <v>0.02</v>
      </c>
      <c r="AP11" s="22">
        <f t="shared" si="6"/>
        <v>1</v>
      </c>
    </row>
    <row r="12">
      <c r="A12" s="27" t="s">
        <v>467</v>
      </c>
      <c r="B12" s="27" t="s">
        <v>136</v>
      </c>
      <c r="C12" s="27" t="s">
        <v>44</v>
      </c>
      <c r="D12" s="27" t="s">
        <v>396</v>
      </c>
      <c r="E12" s="57">
        <v>1774.29</v>
      </c>
      <c r="F12" s="57">
        <v>243.71</v>
      </c>
      <c r="G12" s="58">
        <v>0.247345417040054</v>
      </c>
      <c r="H12" s="58"/>
      <c r="I12" s="57">
        <v>354.858</v>
      </c>
      <c r="J12" s="58">
        <v>0.13735776000541</v>
      </c>
      <c r="K12" s="57">
        <v>-83.55985200000215</v>
      </c>
      <c r="L12" s="58"/>
      <c r="M12" s="57">
        <v>67.20359999999792</v>
      </c>
      <c r="N12" s="57">
        <v>195.1499999999985</v>
      </c>
      <c r="O12" s="57">
        <v>-127.94640000000058</v>
      </c>
      <c r="P12" s="57">
        <v>-273.0598816000014</v>
      </c>
      <c r="Q12" s="58"/>
      <c r="R12" s="57">
        <v>2.5201349999999216</v>
      </c>
      <c r="S12" s="57"/>
      <c r="T12" s="57">
        <v>2.5201349999999216</v>
      </c>
      <c r="U12" s="57">
        <v>28.425004439999885</v>
      </c>
      <c r="V12" s="58"/>
      <c r="W12" s="57">
        <v>2.5201349999999216</v>
      </c>
      <c r="X12" s="57"/>
      <c r="Y12" s="57">
        <v>2.5201349999999216</v>
      </c>
      <c r="Z12" s="57">
        <v>28.425004439999885</v>
      </c>
      <c r="AA12" s="58"/>
      <c r="AB12" s="57">
        <v>10.080539999999687</v>
      </c>
      <c r="AC12" s="57">
        <v>0.0</v>
      </c>
      <c r="AD12" s="57">
        <v>10.080539999999687</v>
      </c>
      <c r="AE12" s="57">
        <v>113.70001775999954</v>
      </c>
      <c r="AF12" s="58"/>
      <c r="AG12" s="57">
        <v>1.6800899999999477</v>
      </c>
      <c r="AH12" s="57"/>
      <c r="AI12" s="57">
        <v>1.6800899999999477</v>
      </c>
      <c r="AJ12" s="57">
        <v>18.950002959999924</v>
      </c>
      <c r="AK12" s="26">
        <f t="shared" si="1"/>
        <v>0.8</v>
      </c>
      <c r="AL12" s="22">
        <f t="shared" si="2"/>
        <v>0.03</v>
      </c>
      <c r="AM12" s="26">
        <f t="shared" si="3"/>
        <v>0.03</v>
      </c>
      <c r="AN12" s="22">
        <f t="shared" si="4"/>
        <v>0.12</v>
      </c>
      <c r="AO12" s="22">
        <f t="shared" si="5"/>
        <v>0.02</v>
      </c>
      <c r="AP12" s="22">
        <f t="shared" si="6"/>
        <v>1</v>
      </c>
    </row>
    <row r="13">
      <c r="A13" s="27" t="s">
        <v>493</v>
      </c>
      <c r="B13" s="27" t="s">
        <v>273</v>
      </c>
      <c r="C13" s="27" t="s">
        <v>180</v>
      </c>
      <c r="D13" s="27" t="s">
        <v>274</v>
      </c>
      <c r="E13" s="57">
        <v>1126.51</v>
      </c>
      <c r="F13" s="57">
        <v>307.69</v>
      </c>
      <c r="G13" s="58">
        <v>0.3188538222208408</v>
      </c>
      <c r="H13" s="58"/>
      <c r="I13" s="57">
        <v>225.30200000000002</v>
      </c>
      <c r="J13" s="58">
        <v>0.273137406032791</v>
      </c>
      <c r="K13" s="57">
        <v>41.43314262999884</v>
      </c>
      <c r="L13" s="58"/>
      <c r="M13" s="57">
        <v>107.1120154159995</v>
      </c>
      <c r="N13" s="57">
        <v>51.49999999999998</v>
      </c>
      <c r="O13" s="57">
        <v>55.612015415999515</v>
      </c>
      <c r="P13" s="57">
        <v>-6.909485896000895</v>
      </c>
      <c r="Q13" s="58"/>
      <c r="R13" s="57">
        <v>4.0167005780999805</v>
      </c>
      <c r="S13" s="57"/>
      <c r="T13" s="57">
        <v>4.0167005780999805</v>
      </c>
      <c r="U13" s="57">
        <v>7.25139427889996</v>
      </c>
      <c r="V13" s="58"/>
      <c r="W13" s="57">
        <v>4.0167005780999805</v>
      </c>
      <c r="X13" s="57"/>
      <c r="Y13" s="57">
        <v>4.0167005780999805</v>
      </c>
      <c r="Z13" s="57">
        <v>7.25139427889996</v>
      </c>
      <c r="AA13" s="58"/>
      <c r="AB13" s="57">
        <v>16.066802312399922</v>
      </c>
      <c r="AC13" s="57">
        <v>0.0</v>
      </c>
      <c r="AD13" s="57">
        <v>16.066802312399922</v>
      </c>
      <c r="AE13" s="57">
        <v>29.00557711559984</v>
      </c>
      <c r="AF13" s="58"/>
      <c r="AG13" s="57">
        <v>2.677800385399987</v>
      </c>
      <c r="AH13" s="57"/>
      <c r="AI13" s="57">
        <v>2.677800385399987</v>
      </c>
      <c r="AJ13" s="57">
        <v>4.834262852599974</v>
      </c>
      <c r="AK13" s="26">
        <f t="shared" si="1"/>
        <v>0.8</v>
      </c>
      <c r="AL13" s="22">
        <f t="shared" si="2"/>
        <v>0.03</v>
      </c>
      <c r="AM13" s="26">
        <f t="shared" si="3"/>
        <v>0.03</v>
      </c>
      <c r="AN13" s="22">
        <f t="shared" si="4"/>
        <v>0.12</v>
      </c>
      <c r="AO13" s="22">
        <f t="shared" si="5"/>
        <v>0.02</v>
      </c>
      <c r="AP13" s="22">
        <f t="shared" si="6"/>
        <v>1</v>
      </c>
    </row>
    <row r="14">
      <c r="A14" s="27" t="s">
        <v>494</v>
      </c>
      <c r="B14" s="27" t="s">
        <v>252</v>
      </c>
      <c r="C14" s="27" t="s">
        <v>180</v>
      </c>
      <c r="D14" s="27" t="s">
        <v>253</v>
      </c>
      <c r="E14" s="57">
        <v>493.87</v>
      </c>
      <c r="F14" s="57">
        <v>119.13</v>
      </c>
      <c r="G14" s="58">
        <v>0.2677629709781919</v>
      </c>
      <c r="H14" s="58"/>
      <c r="I14" s="57">
        <v>98.774</v>
      </c>
      <c r="J14" s="58">
        <v>0.241217523795735</v>
      </c>
      <c r="K14" s="57">
        <v>52.18411051499931</v>
      </c>
      <c r="L14" s="58"/>
      <c r="M14" s="57">
        <v>26.772878781599704</v>
      </c>
      <c r="N14" s="57">
        <v>13.109999999999989</v>
      </c>
      <c r="O14" s="57">
        <v>13.662878781599716</v>
      </c>
      <c r="P14" s="57">
        <v>36.893288411999464</v>
      </c>
      <c r="Q14" s="58"/>
      <c r="R14" s="57">
        <v>1.0039829543099887</v>
      </c>
      <c r="S14" s="57"/>
      <c r="T14" s="57">
        <v>1.0039829543099887</v>
      </c>
      <c r="U14" s="57">
        <v>2.2936233154499774</v>
      </c>
      <c r="V14" s="58"/>
      <c r="W14" s="57">
        <v>1.0039829543099887</v>
      </c>
      <c r="X14" s="57"/>
      <c r="Y14" s="57">
        <v>1.0039829543099887</v>
      </c>
      <c r="Z14" s="57">
        <v>2.2936233154499774</v>
      </c>
      <c r="AA14" s="58"/>
      <c r="AB14" s="57">
        <v>4.015931817239955</v>
      </c>
      <c r="AC14" s="57">
        <v>0.0</v>
      </c>
      <c r="AD14" s="57">
        <v>4.015931817239955</v>
      </c>
      <c r="AE14" s="57">
        <v>9.17449326179991</v>
      </c>
      <c r="AF14" s="58"/>
      <c r="AG14" s="57">
        <v>0.6693219695399926</v>
      </c>
      <c r="AH14" s="57"/>
      <c r="AI14" s="57">
        <v>0.6693219695399926</v>
      </c>
      <c r="AJ14" s="57">
        <v>1.5290822102999853</v>
      </c>
      <c r="AK14" s="26">
        <f t="shared" si="1"/>
        <v>0.8</v>
      </c>
      <c r="AL14" s="22">
        <f t="shared" si="2"/>
        <v>0.03</v>
      </c>
      <c r="AM14" s="26">
        <f t="shared" si="3"/>
        <v>0.03</v>
      </c>
      <c r="AN14" s="22">
        <f t="shared" si="4"/>
        <v>0.12</v>
      </c>
      <c r="AO14" s="22">
        <f t="shared" si="5"/>
        <v>0.02</v>
      </c>
      <c r="AP14" s="22">
        <f t="shared" si="6"/>
        <v>1</v>
      </c>
    </row>
    <row r="15">
      <c r="A15" s="27" t="s">
        <v>495</v>
      </c>
      <c r="B15" s="27" t="s">
        <v>109</v>
      </c>
      <c r="C15" s="27" t="s">
        <v>100</v>
      </c>
      <c r="D15" s="27" t="s">
        <v>110</v>
      </c>
      <c r="E15" s="57">
        <v>799.84</v>
      </c>
      <c r="F15" s="57">
        <v>209.17</v>
      </c>
      <c r="G15" s="58">
        <v>0.38549151444288765</v>
      </c>
      <c r="H15" s="58"/>
      <c r="I15" s="57">
        <v>159.96800000000002</v>
      </c>
      <c r="J15" s="58">
        <v>0.261516719483896</v>
      </c>
      <c r="K15" s="57">
        <v>351.43714531499916</v>
      </c>
      <c r="L15" s="58"/>
      <c r="M15" s="57">
        <v>118.69082632959942</v>
      </c>
      <c r="N15" s="57">
        <v>59.15999999999998</v>
      </c>
      <c r="O15" s="57">
        <v>59.530826329599435</v>
      </c>
      <c r="P15" s="57">
        <v>292.0897162519992</v>
      </c>
      <c r="Q15" s="58"/>
      <c r="R15" s="57">
        <v>4.4509059873599774</v>
      </c>
      <c r="S15" s="57"/>
      <c r="T15" s="57">
        <v>4.4509059873599774</v>
      </c>
      <c r="U15" s="57">
        <v>19.027114359449968</v>
      </c>
      <c r="V15" s="58"/>
      <c r="W15" s="57">
        <v>4.4509059873599774</v>
      </c>
      <c r="X15" s="57"/>
      <c r="Y15" s="57">
        <v>4.4509059873599774</v>
      </c>
      <c r="Z15" s="57">
        <v>19.027114359449968</v>
      </c>
      <c r="AA15" s="58"/>
      <c r="AB15" s="57">
        <v>17.80362394943991</v>
      </c>
      <c r="AC15" s="57">
        <v>39.999999999999936</v>
      </c>
      <c r="AD15" s="57">
        <v>-22.196376050560026</v>
      </c>
      <c r="AE15" s="57">
        <v>8.608457437800016</v>
      </c>
      <c r="AF15" s="58"/>
      <c r="AG15" s="57">
        <v>2.9672706582399853</v>
      </c>
      <c r="AH15" s="57"/>
      <c r="AI15" s="57">
        <v>2.9672706582399853</v>
      </c>
      <c r="AJ15" s="57">
        <v>12.684742906299977</v>
      </c>
      <c r="AK15" s="26">
        <f t="shared" si="1"/>
        <v>0.8</v>
      </c>
      <c r="AL15" s="22">
        <f t="shared" si="2"/>
        <v>0.03</v>
      </c>
      <c r="AM15" s="26">
        <f t="shared" si="3"/>
        <v>0.03</v>
      </c>
      <c r="AN15" s="22">
        <f t="shared" si="4"/>
        <v>0.12</v>
      </c>
      <c r="AO15" s="22">
        <f t="shared" si="5"/>
        <v>0.02</v>
      </c>
      <c r="AP15" s="22">
        <f t="shared" si="6"/>
        <v>1</v>
      </c>
    </row>
    <row r="16">
      <c r="A16" s="27" t="s">
        <v>381</v>
      </c>
      <c r="B16" s="27" t="s">
        <v>36</v>
      </c>
      <c r="C16" s="27" t="s">
        <v>33</v>
      </c>
      <c r="D16" s="27" t="s">
        <v>37</v>
      </c>
      <c r="E16" s="57">
        <v>3418.58</v>
      </c>
      <c r="F16" s="57">
        <v>482.85</v>
      </c>
      <c r="G16" s="58">
        <v>0.17827995060814492</v>
      </c>
      <c r="H16" s="58"/>
      <c r="I16" s="57">
        <v>683.716</v>
      </c>
      <c r="J16" s="58">
        <v>0.14124410531565512</v>
      </c>
      <c r="K16" s="57">
        <v>1191.9149660469577</v>
      </c>
      <c r="L16" s="58"/>
      <c r="M16" s="57">
        <v>-59.401381160006395</v>
      </c>
      <c r="N16" s="57">
        <v>126.60999999999974</v>
      </c>
      <c r="O16" s="57">
        <v>-186.01138116000612</v>
      </c>
      <c r="P16" s="57">
        <v>614.8239728375661</v>
      </c>
      <c r="Q16" s="58"/>
      <c r="R16" s="57">
        <v>-2.2275517935002394</v>
      </c>
      <c r="S16" s="57"/>
      <c r="T16" s="57">
        <v>-2.2275517935002394</v>
      </c>
      <c r="U16" s="57">
        <v>86.5636489814087</v>
      </c>
      <c r="V16" s="58"/>
      <c r="W16" s="57">
        <v>-2.2275517935002394</v>
      </c>
      <c r="X16" s="57"/>
      <c r="Y16" s="57">
        <v>-2.2275517935002394</v>
      </c>
      <c r="Z16" s="57">
        <v>86.5636489814087</v>
      </c>
      <c r="AA16" s="58"/>
      <c r="AB16" s="57">
        <v>-8.910207174000957</v>
      </c>
      <c r="AC16" s="57">
        <v>0.0</v>
      </c>
      <c r="AD16" s="57">
        <v>-8.910207174000957</v>
      </c>
      <c r="AE16" s="57">
        <v>346.2545959256348</v>
      </c>
      <c r="AF16" s="58"/>
      <c r="AG16" s="57">
        <v>-1.4850345290001599</v>
      </c>
      <c r="AH16" s="57"/>
      <c r="AI16" s="57">
        <v>-1.4850345290001599</v>
      </c>
      <c r="AJ16" s="57">
        <v>57.70909932093913</v>
      </c>
      <c r="AK16" s="26">
        <f t="shared" si="1"/>
        <v>0.8</v>
      </c>
      <c r="AL16" s="22">
        <f t="shared" si="2"/>
        <v>0.03</v>
      </c>
      <c r="AM16" s="26">
        <f t="shared" si="3"/>
        <v>0.03</v>
      </c>
      <c r="AN16" s="22">
        <f t="shared" si="4"/>
        <v>0.12</v>
      </c>
      <c r="AO16" s="22">
        <f t="shared" si="5"/>
        <v>0.02</v>
      </c>
      <c r="AP16" s="22">
        <f t="shared" si="6"/>
        <v>1</v>
      </c>
    </row>
    <row r="17">
      <c r="A17" s="27" t="s">
        <v>384</v>
      </c>
      <c r="B17" s="27" t="s">
        <v>142</v>
      </c>
      <c r="C17" s="27" t="s">
        <v>40</v>
      </c>
      <c r="D17" s="27" t="s">
        <v>143</v>
      </c>
      <c r="E17" s="57">
        <v>297.43</v>
      </c>
      <c r="F17" s="57">
        <v>-4.92</v>
      </c>
      <c r="G17" s="58">
        <v>0.3973390138822574</v>
      </c>
      <c r="H17" s="58"/>
      <c r="I17" s="57">
        <v>59.486000000000004</v>
      </c>
      <c r="J17" s="58">
        <v>-0.016539881992401584</v>
      </c>
      <c r="K17" s="57">
        <v>-84.38464323800022</v>
      </c>
      <c r="L17" s="58"/>
      <c r="M17" s="57">
        <v>46.95563431919985</v>
      </c>
      <c r="N17" s="57">
        <v>97.61999999999983</v>
      </c>
      <c r="O17" s="57">
        <v>-50.66436568079998</v>
      </c>
      <c r="P17" s="57">
        <v>-115.07571459039983</v>
      </c>
      <c r="Q17" s="58"/>
      <c r="R17" s="57">
        <v>1.7608362869699945</v>
      </c>
      <c r="S17" s="57"/>
      <c r="T17" s="57">
        <v>1.7608362869699945</v>
      </c>
      <c r="U17" s="57">
        <v>17.980660702859936</v>
      </c>
      <c r="V17" s="58"/>
      <c r="W17" s="57">
        <v>1.7608362869699945</v>
      </c>
      <c r="X17" s="57"/>
      <c r="Y17" s="57">
        <v>1.7608362869699945</v>
      </c>
      <c r="Z17" s="57">
        <v>17.980660702859936</v>
      </c>
      <c r="AA17" s="58"/>
      <c r="AB17" s="57">
        <v>7.043345147879978</v>
      </c>
      <c r="AC17" s="57">
        <v>25.480000000000004</v>
      </c>
      <c r="AD17" s="57">
        <v>-18.436654852120025</v>
      </c>
      <c r="AE17" s="57">
        <v>-17.25735718856023</v>
      </c>
      <c r="AF17" s="58"/>
      <c r="AG17" s="57">
        <v>1.1738908579799963</v>
      </c>
      <c r="AH17" s="57"/>
      <c r="AI17" s="57">
        <v>1.1738908579799963</v>
      </c>
      <c r="AJ17" s="57">
        <v>11.98710713523996</v>
      </c>
      <c r="AK17" s="26">
        <f t="shared" si="1"/>
        <v>0.8</v>
      </c>
      <c r="AL17" s="22">
        <f t="shared" si="2"/>
        <v>0.03</v>
      </c>
      <c r="AM17" s="26">
        <f t="shared" si="3"/>
        <v>0.03</v>
      </c>
      <c r="AN17" s="22">
        <f t="shared" si="4"/>
        <v>0.12</v>
      </c>
      <c r="AO17" s="22">
        <f t="shared" si="5"/>
        <v>0.02</v>
      </c>
      <c r="AP17" s="22">
        <f t="shared" si="6"/>
        <v>1</v>
      </c>
    </row>
    <row r="18">
      <c r="A18" s="27" t="s">
        <v>485</v>
      </c>
      <c r="B18" s="27" t="s">
        <v>170</v>
      </c>
      <c r="C18" s="27" t="s">
        <v>40</v>
      </c>
      <c r="D18" s="27" t="s">
        <v>171</v>
      </c>
      <c r="E18" s="57">
        <v>518.78</v>
      </c>
      <c r="F18" s="57">
        <v>57.3</v>
      </c>
      <c r="G18" s="58">
        <v>0.233330695763136</v>
      </c>
      <c r="H18" s="58"/>
      <c r="I18" s="57">
        <v>103.756</v>
      </c>
      <c r="J18" s="58">
        <v>0.110446236069239</v>
      </c>
      <c r="K18" s="57">
        <v>658.0952635039994</v>
      </c>
      <c r="L18" s="58"/>
      <c r="M18" s="57">
        <v>13.833038678399753</v>
      </c>
      <c r="N18" s="57">
        <v>0.0</v>
      </c>
      <c r="O18" s="57">
        <v>13.833038678399753</v>
      </c>
      <c r="P18" s="57">
        <v>587.6762108031994</v>
      </c>
      <c r="Q18" s="58"/>
      <c r="R18" s="57">
        <v>0.5187389504399906</v>
      </c>
      <c r="S18" s="57"/>
      <c r="T18" s="57">
        <v>0.5187389504399906</v>
      </c>
      <c r="U18" s="57">
        <v>22.037857905119978</v>
      </c>
      <c r="V18" s="58"/>
      <c r="W18" s="57">
        <v>0.5187389504399906</v>
      </c>
      <c r="X18" s="57"/>
      <c r="Y18" s="57">
        <v>0.5187389504399906</v>
      </c>
      <c r="Z18" s="57">
        <v>22.037857905119978</v>
      </c>
      <c r="AA18" s="58"/>
      <c r="AB18" s="57">
        <v>2.0749558017599625</v>
      </c>
      <c r="AC18" s="57">
        <v>63.74999999999988</v>
      </c>
      <c r="AD18" s="57">
        <v>-61.67504419823992</v>
      </c>
      <c r="AE18" s="57">
        <v>11.65143162048004</v>
      </c>
      <c r="AF18" s="58"/>
      <c r="AG18" s="57">
        <v>0.3458259669599938</v>
      </c>
      <c r="AH18" s="57"/>
      <c r="AI18" s="57">
        <v>0.3458259669599938</v>
      </c>
      <c r="AJ18" s="57">
        <v>14.691905270079987</v>
      </c>
      <c r="AK18" s="26">
        <f t="shared" si="1"/>
        <v>0.8</v>
      </c>
      <c r="AL18" s="22">
        <f t="shared" si="2"/>
        <v>0.03</v>
      </c>
      <c r="AM18" s="26">
        <f t="shared" si="3"/>
        <v>0.03</v>
      </c>
      <c r="AN18" s="22">
        <f t="shared" si="4"/>
        <v>0.12</v>
      </c>
      <c r="AO18" s="22">
        <f t="shared" si="5"/>
        <v>0.02</v>
      </c>
      <c r="AP18" s="22">
        <f t="shared" si="6"/>
        <v>1</v>
      </c>
    </row>
    <row r="19">
      <c r="A19" s="27" t="s">
        <v>468</v>
      </c>
      <c r="B19" s="27" t="s">
        <v>375</v>
      </c>
      <c r="C19" s="27" t="s">
        <v>44</v>
      </c>
      <c r="D19" s="27" t="s">
        <v>408</v>
      </c>
      <c r="E19" s="57">
        <v>2635.55</v>
      </c>
      <c r="F19" s="57">
        <v>787.8</v>
      </c>
      <c r="G19" s="58">
        <v>0.3778717914666746</v>
      </c>
      <c r="H19" s="58"/>
      <c r="I19" s="57">
        <v>527.11</v>
      </c>
      <c r="J19" s="58">
        <v>0.29891294037297533</v>
      </c>
      <c r="K19" s="57">
        <v>-256.9522090000073</v>
      </c>
      <c r="L19" s="58"/>
      <c r="M19" s="57">
        <v>375.0319999999954</v>
      </c>
      <c r="N19" s="57">
        <v>208.0999999999992</v>
      </c>
      <c r="O19" s="57">
        <v>166.93199999999618</v>
      </c>
      <c r="P19" s="57">
        <v>-429.3577672000056</v>
      </c>
      <c r="Q19" s="58"/>
      <c r="R19" s="57">
        <v>14.063699999999827</v>
      </c>
      <c r="S19" s="57"/>
      <c r="T19" s="57">
        <v>14.063699999999827</v>
      </c>
      <c r="U19" s="57">
        <v>25.860833729999747</v>
      </c>
      <c r="V19" s="58"/>
      <c r="W19" s="57">
        <v>14.063699999999827</v>
      </c>
      <c r="X19" s="57"/>
      <c r="Y19" s="57">
        <v>14.063699999999827</v>
      </c>
      <c r="Z19" s="57">
        <v>25.860833729999747</v>
      </c>
      <c r="AA19" s="58"/>
      <c r="AB19" s="57">
        <v>56.25479999999931</v>
      </c>
      <c r="AC19" s="57">
        <v>0.0</v>
      </c>
      <c r="AD19" s="57">
        <v>56.25479999999931</v>
      </c>
      <c r="AE19" s="57">
        <v>103.44333491999899</v>
      </c>
      <c r="AF19" s="58"/>
      <c r="AG19" s="57">
        <v>9.375799999999884</v>
      </c>
      <c r="AH19" s="57"/>
      <c r="AI19" s="57">
        <v>9.375799999999884</v>
      </c>
      <c r="AJ19" s="57">
        <v>17.240555819999834</v>
      </c>
      <c r="AK19" s="26">
        <f t="shared" si="1"/>
        <v>0.8</v>
      </c>
      <c r="AL19" s="22">
        <f t="shared" si="2"/>
        <v>0.03</v>
      </c>
      <c r="AM19" s="26">
        <f t="shared" si="3"/>
        <v>0.03</v>
      </c>
      <c r="AN19" s="22">
        <f t="shared" si="4"/>
        <v>0.12</v>
      </c>
      <c r="AO19" s="22">
        <f t="shared" si="5"/>
        <v>0.02</v>
      </c>
      <c r="AP19" s="22">
        <f t="shared" si="6"/>
        <v>1</v>
      </c>
    </row>
    <row r="20">
      <c r="A20" s="27" t="s">
        <v>403</v>
      </c>
      <c r="B20" s="27" t="s">
        <v>57</v>
      </c>
      <c r="C20" s="27" t="s">
        <v>44</v>
      </c>
      <c r="D20" s="27" t="s">
        <v>404</v>
      </c>
      <c r="E20" s="57">
        <v>1372.1</v>
      </c>
      <c r="F20" s="57">
        <v>275.28</v>
      </c>
      <c r="G20" s="58">
        <v>0.36010862910866503</v>
      </c>
      <c r="H20" s="58"/>
      <c r="I20" s="57">
        <v>274.42</v>
      </c>
      <c r="J20" s="58">
        <v>0.20062316886524303</v>
      </c>
      <c r="K20" s="57">
        <v>-66.77464800000028</v>
      </c>
      <c r="L20" s="58"/>
      <c r="M20" s="57">
        <v>175.74803999999943</v>
      </c>
      <c r="N20" s="57">
        <v>218.8299999999993</v>
      </c>
      <c r="O20" s="57">
        <v>-43.08195999999987</v>
      </c>
      <c r="P20" s="57">
        <v>-325.56971840000006</v>
      </c>
      <c r="Q20" s="58"/>
      <c r="R20" s="57">
        <v>6.590551499999978</v>
      </c>
      <c r="S20" s="57"/>
      <c r="T20" s="57">
        <v>6.590551499999978</v>
      </c>
      <c r="U20" s="57">
        <v>38.81926055999996</v>
      </c>
      <c r="V20" s="58"/>
      <c r="W20" s="57">
        <v>6.590551499999978</v>
      </c>
      <c r="X20" s="57"/>
      <c r="Y20" s="57">
        <v>6.590551499999978</v>
      </c>
      <c r="Z20" s="57">
        <v>38.81926055999996</v>
      </c>
      <c r="AA20" s="58"/>
      <c r="AB20" s="57">
        <v>26.36220599999991</v>
      </c>
      <c r="AC20" s="57">
        <v>0.0</v>
      </c>
      <c r="AD20" s="57">
        <v>26.36220599999991</v>
      </c>
      <c r="AE20" s="57">
        <v>155.27704223999984</v>
      </c>
      <c r="AF20" s="58"/>
      <c r="AG20" s="57">
        <v>4.393700999999986</v>
      </c>
      <c r="AH20" s="57"/>
      <c r="AI20" s="57">
        <v>4.393700999999986</v>
      </c>
      <c r="AJ20" s="57">
        <v>25.87950703999998</v>
      </c>
      <c r="AK20" s="26">
        <f t="shared" si="1"/>
        <v>0.8</v>
      </c>
      <c r="AL20" s="22">
        <f t="shared" si="2"/>
        <v>0.03</v>
      </c>
      <c r="AM20" s="26">
        <f t="shared" si="3"/>
        <v>0.03</v>
      </c>
      <c r="AN20" s="22">
        <f t="shared" si="4"/>
        <v>0.12</v>
      </c>
      <c r="AO20" s="22">
        <f t="shared" si="5"/>
        <v>0.02</v>
      </c>
      <c r="AP20" s="22">
        <f t="shared" si="6"/>
        <v>1</v>
      </c>
    </row>
    <row r="21">
      <c r="A21" s="27" t="s">
        <v>477</v>
      </c>
      <c r="B21" s="27" t="s">
        <v>121</v>
      </c>
      <c r="C21" s="27" t="s">
        <v>100</v>
      </c>
      <c r="D21" s="27" t="s">
        <v>122</v>
      </c>
      <c r="E21" s="57">
        <v>1199.76</v>
      </c>
      <c r="F21" s="57">
        <v>340.57</v>
      </c>
      <c r="G21" s="58">
        <v>0.435289445856671</v>
      </c>
      <c r="H21" s="58"/>
      <c r="I21" s="57">
        <v>239.952</v>
      </c>
      <c r="J21" s="58">
        <v>0.283867494799793</v>
      </c>
      <c r="K21" s="57">
        <v>873.6992609459984</v>
      </c>
      <c r="L21" s="58"/>
      <c r="M21" s="57">
        <v>225.83269244879966</v>
      </c>
      <c r="N21" s="57">
        <v>91.66999999999997</v>
      </c>
      <c r="O21" s="57">
        <v>134.1626924487997</v>
      </c>
      <c r="P21" s="57">
        <v>719.5774087567987</v>
      </c>
      <c r="Q21" s="58"/>
      <c r="R21" s="57">
        <v>8.468725966829988</v>
      </c>
      <c r="S21" s="57"/>
      <c r="T21" s="57">
        <v>8.468725966829988</v>
      </c>
      <c r="U21" s="57">
        <v>40.368277828379945</v>
      </c>
      <c r="V21" s="58"/>
      <c r="W21" s="57">
        <v>8.468725966829988</v>
      </c>
      <c r="X21" s="57"/>
      <c r="Y21" s="57">
        <v>8.468725966829988</v>
      </c>
      <c r="Z21" s="57">
        <v>40.368277828379945</v>
      </c>
      <c r="AA21" s="58"/>
      <c r="AB21" s="57">
        <v>33.87490386731995</v>
      </c>
      <c r="AC21" s="57">
        <v>89.99999999999997</v>
      </c>
      <c r="AD21" s="57">
        <v>-56.12509613268002</v>
      </c>
      <c r="AE21" s="57">
        <v>46.473111313519816</v>
      </c>
      <c r="AF21" s="58"/>
      <c r="AG21" s="57">
        <v>5.645817311219992</v>
      </c>
      <c r="AH21" s="57"/>
      <c r="AI21" s="57">
        <v>5.645817311219992</v>
      </c>
      <c r="AJ21" s="57">
        <v>26.912185218919966</v>
      </c>
      <c r="AK21" s="26">
        <f t="shared" si="1"/>
        <v>0.8</v>
      </c>
      <c r="AL21" s="22">
        <f t="shared" si="2"/>
        <v>0.03</v>
      </c>
      <c r="AM21" s="26">
        <f t="shared" si="3"/>
        <v>0.03</v>
      </c>
      <c r="AN21" s="22">
        <f t="shared" si="4"/>
        <v>0.12</v>
      </c>
      <c r="AO21" s="22">
        <f t="shared" si="5"/>
        <v>0.02</v>
      </c>
      <c r="AP21" s="22">
        <f t="shared" si="6"/>
        <v>1</v>
      </c>
    </row>
    <row r="22">
      <c r="A22" s="27" t="s">
        <v>485</v>
      </c>
      <c r="B22" s="27" t="s">
        <v>90</v>
      </c>
      <c r="C22" s="27" t="s">
        <v>40</v>
      </c>
      <c r="D22" s="27" t="s">
        <v>91</v>
      </c>
      <c r="E22" s="57">
        <v>1775.98</v>
      </c>
      <c r="F22" s="57">
        <v>715.95</v>
      </c>
      <c r="G22" s="58">
        <v>0.53510810706652</v>
      </c>
      <c r="H22" s="58"/>
      <c r="I22" s="57">
        <v>355.196</v>
      </c>
      <c r="J22" s="58">
        <v>0.4031302694782589</v>
      </c>
      <c r="K22" s="57">
        <v>1438.7724677599922</v>
      </c>
      <c r="L22" s="58"/>
      <c r="M22" s="57">
        <v>476.1162367903986</v>
      </c>
      <c r="N22" s="57">
        <v>129.39000000000001</v>
      </c>
      <c r="O22" s="57">
        <v>346.7262367903986</v>
      </c>
      <c r="P22" s="57">
        <v>1040.7219742079947</v>
      </c>
      <c r="Q22" s="58"/>
      <c r="R22" s="57">
        <v>17.854358879639943</v>
      </c>
      <c r="S22" s="57"/>
      <c r="T22" s="57">
        <v>17.854358879639943</v>
      </c>
      <c r="U22" s="57">
        <v>88.95757403279961</v>
      </c>
      <c r="V22" s="58"/>
      <c r="W22" s="57">
        <v>17.854358879639943</v>
      </c>
      <c r="X22" s="57"/>
      <c r="Y22" s="57">
        <v>17.854358879639943</v>
      </c>
      <c r="Z22" s="57">
        <v>88.95757403279961</v>
      </c>
      <c r="AA22" s="58"/>
      <c r="AB22" s="57">
        <v>71.41743551855977</v>
      </c>
      <c r="AC22" s="57">
        <v>104.99999999999991</v>
      </c>
      <c r="AD22" s="57">
        <v>-33.582564481440144</v>
      </c>
      <c r="AE22" s="57">
        <v>160.8302961311985</v>
      </c>
      <c r="AF22" s="58"/>
      <c r="AG22" s="57">
        <v>11.902905919759965</v>
      </c>
      <c r="AH22" s="57"/>
      <c r="AI22" s="57">
        <v>11.902905919759965</v>
      </c>
      <c r="AJ22" s="57">
        <v>59.30504935519975</v>
      </c>
      <c r="AK22" s="26">
        <f t="shared" si="1"/>
        <v>0.8</v>
      </c>
      <c r="AL22" s="22">
        <f t="shared" si="2"/>
        <v>0.03</v>
      </c>
      <c r="AM22" s="26">
        <f t="shared" si="3"/>
        <v>0.03</v>
      </c>
      <c r="AN22" s="22">
        <f t="shared" si="4"/>
        <v>0.12</v>
      </c>
      <c r="AO22" s="22">
        <f t="shared" si="5"/>
        <v>0.02</v>
      </c>
      <c r="AP22" s="22">
        <f t="shared" si="6"/>
        <v>1</v>
      </c>
    </row>
    <row r="23">
      <c r="A23" s="27" t="s">
        <v>469</v>
      </c>
      <c r="B23" s="27" t="s">
        <v>145</v>
      </c>
      <c r="C23" s="27" t="s">
        <v>100</v>
      </c>
      <c r="D23" s="27" t="s">
        <v>146</v>
      </c>
      <c r="E23" s="57">
        <v>849.83</v>
      </c>
      <c r="F23" s="57">
        <v>174.4</v>
      </c>
      <c r="G23" s="58">
        <v>0.4251237055869992</v>
      </c>
      <c r="H23" s="58"/>
      <c r="I23" s="57">
        <v>169.966</v>
      </c>
      <c r="J23" s="58">
        <v>0.20522090149676997</v>
      </c>
      <c r="K23" s="57">
        <v>459.5989497180012</v>
      </c>
      <c r="L23" s="58"/>
      <c r="M23" s="57">
        <v>153.05350297519962</v>
      </c>
      <c r="N23" s="57">
        <v>151.87999999999954</v>
      </c>
      <c r="O23" s="57">
        <v>1.1735029752000798</v>
      </c>
      <c r="P23" s="57">
        <v>318.8491597744013</v>
      </c>
      <c r="Q23" s="58"/>
      <c r="R23" s="57">
        <v>5.739506361569986</v>
      </c>
      <c r="S23" s="57"/>
      <c r="T23" s="57">
        <v>5.739506361569986</v>
      </c>
      <c r="U23" s="57">
        <v>31.23746849153994</v>
      </c>
      <c r="V23" s="58"/>
      <c r="W23" s="57">
        <v>5.739506361569986</v>
      </c>
      <c r="X23" s="57"/>
      <c r="Y23" s="57">
        <v>5.739506361569986</v>
      </c>
      <c r="Z23" s="57">
        <v>31.23746849153994</v>
      </c>
      <c r="AA23" s="58"/>
      <c r="AB23" s="57">
        <v>22.958025446279944</v>
      </c>
      <c r="AC23" s="57">
        <v>34.99999999999997</v>
      </c>
      <c r="AD23" s="57">
        <v>-12.041974553720028</v>
      </c>
      <c r="AE23" s="57">
        <v>57.449873966160126</v>
      </c>
      <c r="AF23" s="58"/>
      <c r="AG23" s="57">
        <v>3.8263375743799903</v>
      </c>
      <c r="AH23" s="57"/>
      <c r="AI23" s="57">
        <v>3.8263375743799903</v>
      </c>
      <c r="AJ23" s="57">
        <v>20.82497899435996</v>
      </c>
      <c r="AK23" s="26">
        <f t="shared" si="1"/>
        <v>0.8</v>
      </c>
      <c r="AL23" s="22">
        <f t="shared" si="2"/>
        <v>0.03</v>
      </c>
      <c r="AM23" s="26">
        <f t="shared" si="3"/>
        <v>0.03</v>
      </c>
      <c r="AN23" s="22">
        <f t="shared" si="4"/>
        <v>0.12</v>
      </c>
      <c r="AO23" s="22">
        <f t="shared" si="5"/>
        <v>0.02</v>
      </c>
      <c r="AP23" s="22">
        <f t="shared" si="6"/>
        <v>1</v>
      </c>
    </row>
    <row r="24">
      <c r="A24" s="27" t="s">
        <v>496</v>
      </c>
      <c r="B24" s="27" t="s">
        <v>255</v>
      </c>
      <c r="C24" s="27" t="s">
        <v>180</v>
      </c>
      <c r="D24" s="27" t="s">
        <v>256</v>
      </c>
      <c r="E24" s="57">
        <v>1329.65</v>
      </c>
      <c r="F24" s="57">
        <v>473.6</v>
      </c>
      <c r="G24" s="58">
        <v>0.409480303474598</v>
      </c>
      <c r="H24" s="58"/>
      <c r="I24" s="57">
        <v>265.93</v>
      </c>
      <c r="J24" s="58">
        <v>0.356180562941375</v>
      </c>
      <c r="K24" s="57">
        <v>188.2508729919991</v>
      </c>
      <c r="L24" s="58"/>
      <c r="M24" s="57">
        <v>222.82838841199938</v>
      </c>
      <c r="N24" s="57">
        <v>70.86999999999996</v>
      </c>
      <c r="O24" s="57">
        <v>151.9583884119994</v>
      </c>
      <c r="P24" s="57">
        <v>120.17669839359934</v>
      </c>
      <c r="Q24" s="58"/>
      <c r="R24" s="57">
        <v>8.356064565449977</v>
      </c>
      <c r="S24" s="57"/>
      <c r="T24" s="57">
        <v>8.356064565449977</v>
      </c>
      <c r="U24" s="57">
        <v>10.211126189759966</v>
      </c>
      <c r="V24" s="58"/>
      <c r="W24" s="57">
        <v>8.356064565449977</v>
      </c>
      <c r="X24" s="57"/>
      <c r="Y24" s="57">
        <v>8.356064565449977</v>
      </c>
      <c r="Z24" s="57">
        <v>10.211126189759966</v>
      </c>
      <c r="AA24" s="58"/>
      <c r="AB24" s="57">
        <v>33.424258261799906</v>
      </c>
      <c r="AC24" s="57">
        <v>0.0</v>
      </c>
      <c r="AD24" s="57">
        <v>33.424258261799906</v>
      </c>
      <c r="AE24" s="57">
        <v>40.844504759039864</v>
      </c>
      <c r="AF24" s="58"/>
      <c r="AG24" s="57">
        <v>5.570709710299986</v>
      </c>
      <c r="AH24" s="57"/>
      <c r="AI24" s="57">
        <v>5.570709710299986</v>
      </c>
      <c r="AJ24" s="57">
        <v>6.807417459839979</v>
      </c>
      <c r="AK24" s="26">
        <f t="shared" si="1"/>
        <v>0.8</v>
      </c>
      <c r="AL24" s="22">
        <f t="shared" si="2"/>
        <v>0.03</v>
      </c>
      <c r="AM24" s="26">
        <f t="shared" si="3"/>
        <v>0.03</v>
      </c>
      <c r="AN24" s="22">
        <f t="shared" si="4"/>
        <v>0.12</v>
      </c>
      <c r="AO24" s="22">
        <f t="shared" si="5"/>
        <v>0.02</v>
      </c>
      <c r="AP24" s="22">
        <f t="shared" si="6"/>
        <v>1</v>
      </c>
    </row>
    <row r="25">
      <c r="A25" s="27" t="s">
        <v>418</v>
      </c>
      <c r="B25" s="27" t="s">
        <v>372</v>
      </c>
      <c r="C25" s="27" t="s">
        <v>161</v>
      </c>
      <c r="D25" s="27" t="s">
        <v>373</v>
      </c>
      <c r="E25" s="57">
        <v>209.93</v>
      </c>
      <c r="F25" s="57">
        <v>72.42</v>
      </c>
      <c r="G25" s="58">
        <v>0.3924530947149041</v>
      </c>
      <c r="H25" s="58"/>
      <c r="I25" s="57">
        <v>41.986000000000004</v>
      </c>
      <c r="J25" s="58">
        <v>0.344961073564997</v>
      </c>
      <c r="K25" s="57">
        <v>-467.6514516165003</v>
      </c>
      <c r="L25" s="58"/>
      <c r="M25" s="57">
        <v>32.321342538799854</v>
      </c>
      <c r="N25" s="57">
        <v>9.969999999999999</v>
      </c>
      <c r="O25" s="57">
        <v>22.351342538799855</v>
      </c>
      <c r="P25" s="57">
        <v>-508.4951612932002</v>
      </c>
      <c r="Q25" s="58"/>
      <c r="R25" s="57">
        <v>1.2120503452049944</v>
      </c>
      <c r="S25" s="57"/>
      <c r="T25" s="57">
        <v>1.2120503452049944</v>
      </c>
      <c r="U25" s="57">
        <v>6.1265564515049835</v>
      </c>
      <c r="V25" s="58"/>
      <c r="W25" s="57">
        <v>1.2120503452049944</v>
      </c>
      <c r="X25" s="57"/>
      <c r="Y25" s="57">
        <v>1.2120503452049944</v>
      </c>
      <c r="Z25" s="57">
        <v>6.1265564515049835</v>
      </c>
      <c r="AA25" s="58"/>
      <c r="AB25" s="57">
        <v>4.848201380819978</v>
      </c>
      <c r="AC25" s="57">
        <v>0.0</v>
      </c>
      <c r="AD25" s="57">
        <v>4.848201380819978</v>
      </c>
      <c r="AE25" s="57">
        <v>24.506225806019934</v>
      </c>
      <c r="AF25" s="58"/>
      <c r="AG25" s="57">
        <v>0.8080335634699962</v>
      </c>
      <c r="AH25" s="57"/>
      <c r="AI25" s="57">
        <v>0.8080335634699962</v>
      </c>
      <c r="AJ25" s="57">
        <v>4.084370967669989</v>
      </c>
      <c r="AK25" s="26">
        <f t="shared" si="1"/>
        <v>0.8</v>
      </c>
      <c r="AL25" s="22">
        <f t="shared" si="2"/>
        <v>0.03</v>
      </c>
      <c r="AM25" s="26">
        <f t="shared" si="3"/>
        <v>0.03</v>
      </c>
      <c r="AN25" s="22">
        <f t="shared" si="4"/>
        <v>0.12</v>
      </c>
      <c r="AO25" s="22">
        <f t="shared" si="5"/>
        <v>0.02</v>
      </c>
      <c r="AP25" s="22">
        <f t="shared" si="6"/>
        <v>1</v>
      </c>
    </row>
    <row r="26">
      <c r="A26" s="27" t="s">
        <v>471</v>
      </c>
      <c r="B26" s="27" t="s">
        <v>157</v>
      </c>
      <c r="C26" s="27" t="s">
        <v>54</v>
      </c>
      <c r="D26" s="27" t="s">
        <v>158</v>
      </c>
      <c r="E26" s="57">
        <v>824.85</v>
      </c>
      <c r="F26" s="57">
        <v>48.83</v>
      </c>
      <c r="G26" s="58">
        <v>0.3062561580117591</v>
      </c>
      <c r="H26" s="58"/>
      <c r="I26" s="57">
        <v>164.97000000000003</v>
      </c>
      <c r="J26" s="58">
        <v>0.059193055629508495</v>
      </c>
      <c r="K26" s="57">
        <v>101.92309285199953</v>
      </c>
      <c r="L26" s="58"/>
      <c r="M26" s="57">
        <v>70.1163135487996</v>
      </c>
      <c r="N26" s="57">
        <v>146.03999999999948</v>
      </c>
      <c r="O26" s="57">
        <v>-75.92368645119988</v>
      </c>
      <c r="P26" s="57">
        <v>89.5344742815998</v>
      </c>
      <c r="Q26" s="58"/>
      <c r="R26" s="57">
        <v>2.6293617580799844</v>
      </c>
      <c r="S26" s="57"/>
      <c r="T26" s="57">
        <v>2.6293617580799844</v>
      </c>
      <c r="U26" s="57">
        <v>14.896292785559947</v>
      </c>
      <c r="V26" s="58"/>
      <c r="W26" s="57">
        <v>2.6293617580799844</v>
      </c>
      <c r="X26" s="57"/>
      <c r="Y26" s="57">
        <v>2.6293617580799844</v>
      </c>
      <c r="Z26" s="57">
        <v>14.896292785559947</v>
      </c>
      <c r="AA26" s="58"/>
      <c r="AB26" s="57">
        <v>10.517447032319938</v>
      </c>
      <c r="AC26" s="57">
        <v>57.74999999999994</v>
      </c>
      <c r="AD26" s="57">
        <v>-47.23255296768001</v>
      </c>
      <c r="AE26" s="57">
        <v>-27.334828857760144</v>
      </c>
      <c r="AF26" s="58"/>
      <c r="AG26" s="57">
        <v>1.7529078387199897</v>
      </c>
      <c r="AH26" s="57"/>
      <c r="AI26" s="57">
        <v>1.7529078387199897</v>
      </c>
      <c r="AJ26" s="57">
        <v>9.930861857039966</v>
      </c>
      <c r="AK26" s="26">
        <f t="shared" si="1"/>
        <v>0.8</v>
      </c>
      <c r="AL26" s="22">
        <f t="shared" si="2"/>
        <v>0.03</v>
      </c>
      <c r="AM26" s="26">
        <f t="shared" si="3"/>
        <v>0.03</v>
      </c>
      <c r="AN26" s="22">
        <f t="shared" si="4"/>
        <v>0.12</v>
      </c>
      <c r="AO26" s="22">
        <f t="shared" si="5"/>
        <v>0.02</v>
      </c>
      <c r="AP26" s="22">
        <f t="shared" si="6"/>
        <v>1</v>
      </c>
    </row>
    <row r="27">
      <c r="A27" s="27" t="s">
        <v>474</v>
      </c>
      <c r="B27" s="27" t="s">
        <v>87</v>
      </c>
      <c r="C27" s="27" t="s">
        <v>54</v>
      </c>
      <c r="D27" s="27" t="s">
        <v>88</v>
      </c>
      <c r="E27" s="57">
        <v>3476.31</v>
      </c>
      <c r="F27" s="57">
        <v>782.26</v>
      </c>
      <c r="G27" s="58">
        <v>0.4375113417111811</v>
      </c>
      <c r="H27" s="58"/>
      <c r="I27" s="57">
        <v>695.2620000000001</v>
      </c>
      <c r="J27" s="58">
        <v>0.22502453817524862</v>
      </c>
      <c r="K27" s="57">
        <v>579.7917960039927</v>
      </c>
      <c r="L27" s="58"/>
      <c r="M27" s="57">
        <v>660.5304418431969</v>
      </c>
      <c r="N27" s="57">
        <v>419.9199999999982</v>
      </c>
      <c r="O27" s="57">
        <v>240.61044184319866</v>
      </c>
      <c r="P27" s="57">
        <v>579.1114368031944</v>
      </c>
      <c r="Q27" s="58"/>
      <c r="R27" s="57">
        <v>24.769891569119878</v>
      </c>
      <c r="S27" s="57"/>
      <c r="T27" s="57">
        <v>24.769891569119878</v>
      </c>
      <c r="U27" s="57">
        <v>63.21455388011961</v>
      </c>
      <c r="V27" s="58"/>
      <c r="W27" s="57">
        <v>24.769891569119878</v>
      </c>
      <c r="X27" s="57"/>
      <c r="Y27" s="57">
        <v>24.769891569119878</v>
      </c>
      <c r="Z27" s="57">
        <v>63.21455388011961</v>
      </c>
      <c r="AA27" s="58"/>
      <c r="AB27" s="57">
        <v>99.07956627647951</v>
      </c>
      <c r="AC27" s="57">
        <v>318.7499999999993</v>
      </c>
      <c r="AD27" s="57">
        <v>-219.6704337235198</v>
      </c>
      <c r="AE27" s="57">
        <v>-167.89178447952062</v>
      </c>
      <c r="AF27" s="58"/>
      <c r="AG27" s="57">
        <v>16.51326104607992</v>
      </c>
      <c r="AH27" s="57"/>
      <c r="AI27" s="57">
        <v>16.51326104607992</v>
      </c>
      <c r="AJ27" s="57">
        <v>42.14303592007974</v>
      </c>
      <c r="AK27" s="26">
        <f t="shared" si="1"/>
        <v>0.8</v>
      </c>
      <c r="AL27" s="22">
        <f t="shared" si="2"/>
        <v>0.03</v>
      </c>
      <c r="AM27" s="26">
        <f t="shared" si="3"/>
        <v>0.03</v>
      </c>
      <c r="AN27" s="22">
        <f t="shared" si="4"/>
        <v>0.12</v>
      </c>
      <c r="AO27" s="22">
        <f t="shared" si="5"/>
        <v>0.02</v>
      </c>
      <c r="AP27" s="22">
        <f t="shared" si="6"/>
        <v>1</v>
      </c>
    </row>
    <row r="28">
      <c r="A28" s="27" t="s">
        <v>406</v>
      </c>
      <c r="B28" s="27" t="s">
        <v>201</v>
      </c>
      <c r="C28" s="27" t="s">
        <v>161</v>
      </c>
      <c r="D28" s="27" t="s">
        <v>202</v>
      </c>
      <c r="E28" s="57">
        <v>65.98</v>
      </c>
      <c r="F28" s="57">
        <v>21.27</v>
      </c>
      <c r="G28" s="58">
        <v>0.430612231297362</v>
      </c>
      <c r="H28" s="58"/>
      <c r="I28" s="57">
        <v>13.196000000000002</v>
      </c>
      <c r="J28" s="58">
        <v>0.322397620809336</v>
      </c>
      <c r="K28" s="57">
        <v>108.63743310499981</v>
      </c>
      <c r="L28" s="58"/>
      <c r="M28" s="57">
        <v>12.172636016799956</v>
      </c>
      <c r="N28" s="57">
        <v>7.139999999999956</v>
      </c>
      <c r="O28" s="57">
        <v>5.0326360168</v>
      </c>
      <c r="P28" s="57">
        <v>82.60794648399987</v>
      </c>
      <c r="Q28" s="58"/>
      <c r="R28" s="57">
        <v>0.4564738506299983</v>
      </c>
      <c r="S28" s="57"/>
      <c r="T28" s="57">
        <v>0.4564738506299983</v>
      </c>
      <c r="U28" s="57">
        <v>3.9044229931499927</v>
      </c>
      <c r="V28" s="58"/>
      <c r="W28" s="57">
        <v>0.4564738506299983</v>
      </c>
      <c r="X28" s="57"/>
      <c r="Y28" s="57">
        <v>0.4564738506299983</v>
      </c>
      <c r="Z28" s="57">
        <v>3.9044229931499927</v>
      </c>
      <c r="AA28" s="58"/>
      <c r="AB28" s="57">
        <v>1.8258954025199932</v>
      </c>
      <c r="AC28" s="57">
        <v>0.0</v>
      </c>
      <c r="AD28" s="57">
        <v>1.8258954025199932</v>
      </c>
      <c r="AE28" s="57">
        <v>15.617691972599971</v>
      </c>
      <c r="AF28" s="58"/>
      <c r="AG28" s="57">
        <v>0.3043159004199989</v>
      </c>
      <c r="AH28" s="57"/>
      <c r="AI28" s="57">
        <v>0.3043159004199989</v>
      </c>
      <c r="AJ28" s="57">
        <v>2.6029486620999953</v>
      </c>
      <c r="AK28" s="26">
        <f t="shared" si="1"/>
        <v>0.8</v>
      </c>
      <c r="AL28" s="22">
        <f t="shared" si="2"/>
        <v>0.03</v>
      </c>
      <c r="AM28" s="26">
        <f t="shared" si="3"/>
        <v>0.03</v>
      </c>
      <c r="AN28" s="22">
        <f t="shared" si="4"/>
        <v>0.12</v>
      </c>
      <c r="AO28" s="22">
        <f t="shared" si="5"/>
        <v>0.02</v>
      </c>
      <c r="AP28" s="22">
        <f t="shared" si="6"/>
        <v>1</v>
      </c>
    </row>
    <row r="29">
      <c r="A29" s="27" t="s">
        <v>441</v>
      </c>
      <c r="B29" s="27" t="s">
        <v>179</v>
      </c>
      <c r="C29" s="27" t="s">
        <v>180</v>
      </c>
      <c r="D29" s="27" t="s">
        <v>181</v>
      </c>
      <c r="E29" s="57">
        <v>386.91</v>
      </c>
      <c r="F29" s="57">
        <v>156.05</v>
      </c>
      <c r="G29" s="58">
        <v>0.4267595203639083</v>
      </c>
      <c r="H29" s="58"/>
      <c r="I29" s="57">
        <v>77.382</v>
      </c>
      <c r="J29" s="58">
        <v>0.403317376196014</v>
      </c>
      <c r="K29" s="57">
        <v>232.31423871999954</v>
      </c>
      <c r="L29" s="58"/>
      <c r="M29" s="57">
        <v>70.1884208191998</v>
      </c>
      <c r="N29" s="57">
        <v>9.069999999999984</v>
      </c>
      <c r="O29" s="57">
        <v>61.11842081919982</v>
      </c>
      <c r="P29" s="57">
        <v>179.06539097599966</v>
      </c>
      <c r="Q29" s="58"/>
      <c r="R29" s="57">
        <v>2.6320657807199925</v>
      </c>
      <c r="S29" s="57"/>
      <c r="T29" s="57">
        <v>2.6320657807199925</v>
      </c>
      <c r="U29" s="57">
        <v>7.9873271615999855</v>
      </c>
      <c r="V29" s="58"/>
      <c r="W29" s="57">
        <v>2.6320657807199925</v>
      </c>
      <c r="X29" s="57"/>
      <c r="Y29" s="57">
        <v>2.6320657807199925</v>
      </c>
      <c r="Z29" s="57">
        <v>7.9873271615999855</v>
      </c>
      <c r="AA29" s="58"/>
      <c r="AB29" s="57">
        <v>10.52826312287997</v>
      </c>
      <c r="AC29" s="57">
        <v>0.0</v>
      </c>
      <c r="AD29" s="57">
        <v>10.52826312287997</v>
      </c>
      <c r="AE29" s="57">
        <v>31.949308646399942</v>
      </c>
      <c r="AF29" s="58"/>
      <c r="AG29" s="57">
        <v>1.7547105204799953</v>
      </c>
      <c r="AH29" s="57"/>
      <c r="AI29" s="57">
        <v>1.7547105204799953</v>
      </c>
      <c r="AJ29" s="57">
        <v>5.32488477439999</v>
      </c>
      <c r="AK29" s="26">
        <f t="shared" si="1"/>
        <v>0.8</v>
      </c>
      <c r="AL29" s="22">
        <f t="shared" si="2"/>
        <v>0.03</v>
      </c>
      <c r="AM29" s="26">
        <f t="shared" si="3"/>
        <v>0.03</v>
      </c>
      <c r="AN29" s="22">
        <f t="shared" si="4"/>
        <v>0.12</v>
      </c>
      <c r="AO29" s="22">
        <f t="shared" si="5"/>
        <v>0.02</v>
      </c>
      <c r="AP29" s="22">
        <f t="shared" si="6"/>
        <v>1</v>
      </c>
    </row>
    <row r="30">
      <c r="A30" s="27" t="s">
        <v>392</v>
      </c>
      <c r="B30" s="27" t="s">
        <v>32</v>
      </c>
      <c r="C30" s="27" t="s">
        <v>33</v>
      </c>
      <c r="D30" s="27" t="s">
        <v>34</v>
      </c>
      <c r="E30" s="57">
        <v>4229.16</v>
      </c>
      <c r="F30" s="57">
        <v>1237.66</v>
      </c>
      <c r="G30" s="58">
        <v>0.295224254098921</v>
      </c>
      <c r="H30" s="58"/>
      <c r="I30" s="57">
        <v>845.832</v>
      </c>
      <c r="J30" s="58">
        <v>0.292649274670382</v>
      </c>
      <c r="K30" s="57">
        <v>3146.322619709974</v>
      </c>
      <c r="L30" s="58"/>
      <c r="M30" s="57">
        <v>322.17488517199416</v>
      </c>
      <c r="N30" s="57">
        <v>10.889999999999972</v>
      </c>
      <c r="O30" s="57">
        <v>311.2848851719942</v>
      </c>
      <c r="P30" s="57">
        <v>2416.256095767979</v>
      </c>
      <c r="Q30" s="58"/>
      <c r="R30" s="57">
        <v>12.08155819394978</v>
      </c>
      <c r="S30" s="57"/>
      <c r="T30" s="57">
        <v>12.08155819394978</v>
      </c>
      <c r="U30" s="57">
        <v>109.50997859129919</v>
      </c>
      <c r="V30" s="58"/>
      <c r="W30" s="57">
        <v>12.08155819394978</v>
      </c>
      <c r="X30" s="57"/>
      <c r="Y30" s="57">
        <v>12.08155819394978</v>
      </c>
      <c r="Z30" s="57">
        <v>109.50997859129919</v>
      </c>
      <c r="AA30" s="58"/>
      <c r="AB30" s="57">
        <v>48.32623277579912</v>
      </c>
      <c r="AC30" s="57">
        <v>0.0</v>
      </c>
      <c r="AD30" s="57">
        <v>48.32623277579912</v>
      </c>
      <c r="AE30" s="57">
        <v>438.03991436519675</v>
      </c>
      <c r="AF30" s="58"/>
      <c r="AG30" s="57">
        <v>8.054372129299855</v>
      </c>
      <c r="AH30" s="57"/>
      <c r="AI30" s="57">
        <v>8.054372129299855</v>
      </c>
      <c r="AJ30" s="57">
        <v>73.00665239419945</v>
      </c>
      <c r="AK30" s="26">
        <f t="shared" si="1"/>
        <v>0.8</v>
      </c>
      <c r="AL30" s="22">
        <f t="shared" si="2"/>
        <v>0.03</v>
      </c>
      <c r="AM30" s="26">
        <f t="shared" si="3"/>
        <v>0.03</v>
      </c>
      <c r="AN30" s="22">
        <f t="shared" si="4"/>
        <v>0.12</v>
      </c>
      <c r="AO30" s="22">
        <f t="shared" si="5"/>
        <v>0.02</v>
      </c>
      <c r="AP30" s="22">
        <f t="shared" si="6"/>
        <v>1</v>
      </c>
    </row>
    <row r="31">
      <c r="A31" s="27" t="s">
        <v>497</v>
      </c>
      <c r="B31" s="27" t="s">
        <v>249</v>
      </c>
      <c r="C31" s="27" t="s">
        <v>180</v>
      </c>
      <c r="D31" s="27" t="s">
        <v>250</v>
      </c>
      <c r="E31" s="57">
        <v>558.87</v>
      </c>
      <c r="F31" s="57">
        <v>221.56</v>
      </c>
      <c r="G31" s="58">
        <v>0.4008645076099981</v>
      </c>
      <c r="H31" s="58"/>
      <c r="I31" s="57">
        <v>111.774</v>
      </c>
      <c r="J31" s="58">
        <v>0.39644487513733</v>
      </c>
      <c r="K31" s="57">
        <v>162.8744827199994</v>
      </c>
      <c r="L31" s="58"/>
      <c r="M31" s="57">
        <v>89.8057178943997</v>
      </c>
      <c r="N31" s="57">
        <v>2.4699999999999984</v>
      </c>
      <c r="O31" s="57">
        <v>87.3357178943997</v>
      </c>
      <c r="P31" s="57">
        <v>127.75558617599951</v>
      </c>
      <c r="Q31" s="58"/>
      <c r="R31" s="57">
        <v>3.3677144210399885</v>
      </c>
      <c r="S31" s="57"/>
      <c r="T31" s="57">
        <v>3.3677144210399885</v>
      </c>
      <c r="U31" s="57">
        <v>5.267834481599981</v>
      </c>
      <c r="V31" s="58"/>
      <c r="W31" s="57">
        <v>3.3677144210399885</v>
      </c>
      <c r="X31" s="57"/>
      <c r="Y31" s="57">
        <v>3.3677144210399885</v>
      </c>
      <c r="Z31" s="57">
        <v>5.267834481599981</v>
      </c>
      <c r="AA31" s="58"/>
      <c r="AB31" s="57">
        <v>13.470857684159954</v>
      </c>
      <c r="AC31" s="57">
        <v>0.0</v>
      </c>
      <c r="AD31" s="57">
        <v>13.470857684159954</v>
      </c>
      <c r="AE31" s="57">
        <v>21.071337926399924</v>
      </c>
      <c r="AF31" s="58"/>
      <c r="AG31" s="57">
        <v>2.2451429473599926</v>
      </c>
      <c r="AH31" s="57"/>
      <c r="AI31" s="57">
        <v>2.2451429473599926</v>
      </c>
      <c r="AJ31" s="57">
        <v>3.511889654399987</v>
      </c>
      <c r="AK31" s="26">
        <f t="shared" si="1"/>
        <v>0.8</v>
      </c>
      <c r="AL31" s="22">
        <f t="shared" si="2"/>
        <v>0.03</v>
      </c>
      <c r="AM31" s="26">
        <f t="shared" si="3"/>
        <v>0.03</v>
      </c>
      <c r="AN31" s="22">
        <f t="shared" si="4"/>
        <v>0.12</v>
      </c>
      <c r="AO31" s="22">
        <f t="shared" si="5"/>
        <v>0.02</v>
      </c>
      <c r="AP31" s="22">
        <f t="shared" si="6"/>
        <v>1</v>
      </c>
    </row>
    <row r="32">
      <c r="A32" s="27" t="s">
        <v>476</v>
      </c>
      <c r="B32" s="27" t="s">
        <v>112</v>
      </c>
      <c r="C32" s="27" t="s">
        <v>40</v>
      </c>
      <c r="D32" s="27" t="s">
        <v>113</v>
      </c>
      <c r="E32" s="57">
        <v>1402.35</v>
      </c>
      <c r="F32" s="57">
        <v>282.49</v>
      </c>
      <c r="G32" s="58">
        <v>0.2814169743608939</v>
      </c>
      <c r="H32" s="58"/>
      <c r="I32" s="57">
        <v>280.46999999999997</v>
      </c>
      <c r="J32" s="58">
        <v>0.201436940845723</v>
      </c>
      <c r="K32" s="57">
        <v>862.3717138509984</v>
      </c>
      <c r="L32" s="58"/>
      <c r="M32" s="57">
        <v>91.34007519599965</v>
      </c>
      <c r="N32" s="57">
        <v>0.0</v>
      </c>
      <c r="O32" s="57">
        <v>91.34007519599965</v>
      </c>
      <c r="P32" s="57">
        <v>813.2733710807986</v>
      </c>
      <c r="Q32" s="58"/>
      <c r="R32" s="57">
        <v>3.4252528198499865</v>
      </c>
      <c r="S32" s="57"/>
      <c r="T32" s="57">
        <v>3.4252528198499865</v>
      </c>
      <c r="U32" s="57">
        <v>30.497751415529947</v>
      </c>
      <c r="V32" s="58"/>
      <c r="W32" s="57">
        <v>3.4252528198499865</v>
      </c>
      <c r="X32" s="57"/>
      <c r="Y32" s="57">
        <v>3.4252528198499865</v>
      </c>
      <c r="Z32" s="57">
        <v>30.497751415529947</v>
      </c>
      <c r="AA32" s="58"/>
      <c r="AB32" s="57">
        <v>13.701011279399946</v>
      </c>
      <c r="AC32" s="57">
        <v>112.1599999999999</v>
      </c>
      <c r="AD32" s="57">
        <v>-98.45898872059995</v>
      </c>
      <c r="AE32" s="57">
        <v>-32.22899433788007</v>
      </c>
      <c r="AF32" s="58"/>
      <c r="AG32" s="57">
        <v>2.283501879899991</v>
      </c>
      <c r="AH32" s="57"/>
      <c r="AI32" s="57">
        <v>2.283501879899991</v>
      </c>
      <c r="AJ32" s="57">
        <v>20.331834277019965</v>
      </c>
      <c r="AK32" s="26">
        <f t="shared" si="1"/>
        <v>0.8</v>
      </c>
      <c r="AL32" s="22">
        <f t="shared" si="2"/>
        <v>0.03</v>
      </c>
      <c r="AM32" s="26">
        <f t="shared" si="3"/>
        <v>0.03</v>
      </c>
      <c r="AN32" s="22">
        <f t="shared" si="4"/>
        <v>0.12</v>
      </c>
      <c r="AO32" s="22">
        <f t="shared" si="5"/>
        <v>0.02</v>
      </c>
      <c r="AP32" s="22">
        <f t="shared" si="6"/>
        <v>1</v>
      </c>
    </row>
    <row r="33">
      <c r="A33" s="27" t="s">
        <v>489</v>
      </c>
      <c r="B33" s="27" t="s">
        <v>198</v>
      </c>
      <c r="C33" s="27" t="s">
        <v>180</v>
      </c>
      <c r="D33" s="27" t="s">
        <v>199</v>
      </c>
      <c r="E33" s="57">
        <v>944.8</v>
      </c>
      <c r="F33" s="57">
        <v>306.45</v>
      </c>
      <c r="G33" s="58">
        <v>0.339758350127011</v>
      </c>
      <c r="H33" s="58"/>
      <c r="I33" s="57">
        <v>188.96</v>
      </c>
      <c r="J33" s="58">
        <v>0.324358265453006</v>
      </c>
      <c r="K33" s="57">
        <v>118.8429206999998</v>
      </c>
      <c r="L33" s="58"/>
      <c r="M33" s="57">
        <v>105.63495135999999</v>
      </c>
      <c r="N33" s="57">
        <v>14.549999999999924</v>
      </c>
      <c r="O33" s="57">
        <v>91.08495136000006</v>
      </c>
      <c r="P33" s="57">
        <v>80.10233655999988</v>
      </c>
      <c r="Q33" s="58"/>
      <c r="R33" s="57">
        <v>3.961310675999999</v>
      </c>
      <c r="S33" s="57"/>
      <c r="T33" s="57">
        <v>3.961310675999999</v>
      </c>
      <c r="U33" s="57">
        <v>5.811087620999987</v>
      </c>
      <c r="V33" s="58"/>
      <c r="W33" s="57">
        <v>3.961310675999999</v>
      </c>
      <c r="X33" s="57"/>
      <c r="Y33" s="57">
        <v>3.961310675999999</v>
      </c>
      <c r="Z33" s="57">
        <v>5.811087620999987</v>
      </c>
      <c r="AA33" s="58"/>
      <c r="AB33" s="57">
        <v>15.845242703999997</v>
      </c>
      <c r="AC33" s="57">
        <v>0.0</v>
      </c>
      <c r="AD33" s="57">
        <v>15.845242703999997</v>
      </c>
      <c r="AE33" s="57">
        <v>23.24435048399995</v>
      </c>
      <c r="AF33" s="58"/>
      <c r="AG33" s="57">
        <v>2.6408737839999996</v>
      </c>
      <c r="AH33" s="57"/>
      <c r="AI33" s="57">
        <v>2.6408737839999996</v>
      </c>
      <c r="AJ33" s="57">
        <v>3.8740584139999914</v>
      </c>
      <c r="AK33" s="26">
        <f t="shared" si="1"/>
        <v>0.8</v>
      </c>
      <c r="AL33" s="22">
        <f t="shared" si="2"/>
        <v>0.03</v>
      </c>
      <c r="AM33" s="26">
        <f t="shared" si="3"/>
        <v>0.03</v>
      </c>
      <c r="AN33" s="22">
        <f t="shared" si="4"/>
        <v>0.12</v>
      </c>
      <c r="AO33" s="22">
        <f t="shared" si="5"/>
        <v>0.02</v>
      </c>
      <c r="AP33" s="22">
        <f t="shared" si="6"/>
        <v>1</v>
      </c>
    </row>
    <row r="34">
      <c r="A34" s="27" t="s">
        <v>487</v>
      </c>
      <c r="B34" s="27" t="s">
        <v>133</v>
      </c>
      <c r="C34" s="27" t="s">
        <v>100</v>
      </c>
      <c r="D34" s="27" t="s">
        <v>134</v>
      </c>
      <c r="E34" s="57">
        <v>799.84</v>
      </c>
      <c r="F34" s="57">
        <v>206.96</v>
      </c>
      <c r="G34" s="58">
        <v>0.48280285671134116</v>
      </c>
      <c r="H34" s="58"/>
      <c r="I34" s="57">
        <v>159.96800000000002</v>
      </c>
      <c r="J34" s="58">
        <v>0.258745545249049</v>
      </c>
      <c r="K34" s="57">
        <v>184.0019523679994</v>
      </c>
      <c r="L34" s="58"/>
      <c r="M34" s="57">
        <v>180.9576295295993</v>
      </c>
      <c r="N34" s="57">
        <v>124.20999999999972</v>
      </c>
      <c r="O34" s="57">
        <v>56.74762952959958</v>
      </c>
      <c r="P34" s="57">
        <v>158.75356189439958</v>
      </c>
      <c r="Q34" s="58"/>
      <c r="R34" s="57">
        <v>6.785911107359973</v>
      </c>
      <c r="S34" s="57"/>
      <c r="T34" s="57">
        <v>6.785911107359973</v>
      </c>
      <c r="U34" s="57">
        <v>14.28725857103997</v>
      </c>
      <c r="V34" s="58"/>
      <c r="W34" s="57">
        <v>6.785911107359973</v>
      </c>
      <c r="X34" s="57"/>
      <c r="Y34" s="57">
        <v>6.785911107359973</v>
      </c>
      <c r="Z34" s="57">
        <v>14.28725857103997</v>
      </c>
      <c r="AA34" s="58"/>
      <c r="AB34" s="57">
        <v>27.14364442943989</v>
      </c>
      <c r="AC34" s="57">
        <v>55.0</v>
      </c>
      <c r="AD34" s="57">
        <v>-27.85635557056011</v>
      </c>
      <c r="AE34" s="57">
        <v>-12.850965715840093</v>
      </c>
      <c r="AF34" s="58"/>
      <c r="AG34" s="57">
        <v>4.5239407382399826</v>
      </c>
      <c r="AH34" s="57"/>
      <c r="AI34" s="57">
        <v>4.5239407382399826</v>
      </c>
      <c r="AJ34" s="57">
        <v>9.524839047359983</v>
      </c>
      <c r="AK34" s="26">
        <f t="shared" si="1"/>
        <v>0.8</v>
      </c>
      <c r="AL34" s="22">
        <f t="shared" si="2"/>
        <v>0.03</v>
      </c>
      <c r="AM34" s="26">
        <f t="shared" si="3"/>
        <v>0.03</v>
      </c>
      <c r="AN34" s="22">
        <f t="shared" si="4"/>
        <v>0.12</v>
      </c>
      <c r="AO34" s="22">
        <f t="shared" si="5"/>
        <v>0.02</v>
      </c>
      <c r="AP34" s="22">
        <f t="shared" si="6"/>
        <v>1</v>
      </c>
    </row>
    <row r="35">
      <c r="A35" s="27" t="s">
        <v>417</v>
      </c>
      <c r="B35" s="27" t="s">
        <v>195</v>
      </c>
      <c r="C35" s="27" t="s">
        <v>161</v>
      </c>
      <c r="D35" s="27" t="s">
        <v>196</v>
      </c>
      <c r="E35" s="57">
        <v>119.96</v>
      </c>
      <c r="F35" s="57">
        <v>41.6</v>
      </c>
      <c r="G35" s="58">
        <v>0.35444252510170016</v>
      </c>
      <c r="H35" s="58"/>
      <c r="I35" s="57">
        <v>23.992</v>
      </c>
      <c r="J35" s="58">
        <v>0.346773302027342</v>
      </c>
      <c r="K35" s="57">
        <v>64.56251757259989</v>
      </c>
      <c r="L35" s="58"/>
      <c r="M35" s="57">
        <v>14.82154024895996</v>
      </c>
      <c r="N35" s="57">
        <v>0.92</v>
      </c>
      <c r="O35" s="57">
        <v>13.90154024895996</v>
      </c>
      <c r="P35" s="57">
        <v>50.144014058079904</v>
      </c>
      <c r="Q35" s="58"/>
      <c r="R35" s="57">
        <v>0.5558077593359985</v>
      </c>
      <c r="S35" s="57"/>
      <c r="T35" s="57">
        <v>0.5558077593359985</v>
      </c>
      <c r="U35" s="57">
        <v>2.1627755271779963</v>
      </c>
      <c r="V35" s="58"/>
      <c r="W35" s="57">
        <v>0.5558077593359985</v>
      </c>
      <c r="X35" s="57"/>
      <c r="Y35" s="57">
        <v>0.5558077593359985</v>
      </c>
      <c r="Z35" s="57">
        <v>2.1627755271779963</v>
      </c>
      <c r="AA35" s="58"/>
      <c r="AB35" s="57">
        <v>2.223231037343994</v>
      </c>
      <c r="AC35" s="57">
        <v>0.0</v>
      </c>
      <c r="AD35" s="57">
        <v>2.223231037343994</v>
      </c>
      <c r="AE35" s="57">
        <v>8.651102108711985</v>
      </c>
      <c r="AF35" s="58"/>
      <c r="AG35" s="57">
        <v>0.370538506223999</v>
      </c>
      <c r="AH35" s="57"/>
      <c r="AI35" s="57">
        <v>0.370538506223999</v>
      </c>
      <c r="AJ35" s="57">
        <v>1.4418503514519974</v>
      </c>
      <c r="AK35" s="26">
        <f t="shared" si="1"/>
        <v>0.8</v>
      </c>
      <c r="AL35" s="22">
        <f t="shared" si="2"/>
        <v>0.03</v>
      </c>
      <c r="AM35" s="26">
        <f t="shared" si="3"/>
        <v>0.03</v>
      </c>
      <c r="AN35" s="22">
        <f t="shared" si="4"/>
        <v>0.12</v>
      </c>
      <c r="AO35" s="22">
        <f t="shared" si="5"/>
        <v>0.02</v>
      </c>
      <c r="AP35" s="22">
        <f t="shared" si="6"/>
        <v>1</v>
      </c>
    </row>
    <row r="36">
      <c r="A36" s="27" t="s">
        <v>406</v>
      </c>
      <c r="B36" s="27" t="s">
        <v>222</v>
      </c>
      <c r="C36" s="27" t="s">
        <v>161</v>
      </c>
      <c r="D36" s="27" t="s">
        <v>223</v>
      </c>
      <c r="E36" s="57">
        <v>32.99</v>
      </c>
      <c r="F36" s="57">
        <v>13.89</v>
      </c>
      <c r="G36" s="58">
        <v>0.43061223129736254</v>
      </c>
      <c r="H36" s="58"/>
      <c r="I36" s="57">
        <v>6.598000000000001</v>
      </c>
      <c r="J36" s="58">
        <v>0.42091232223401</v>
      </c>
      <c r="K36" s="57">
        <v>7.287897510499989</v>
      </c>
      <c r="L36" s="58"/>
      <c r="M36" s="57">
        <v>6.086318008399992</v>
      </c>
      <c r="N36" s="57">
        <v>0.31999999999999995</v>
      </c>
      <c r="O36" s="57">
        <v>5.766318008399992</v>
      </c>
      <c r="P36" s="57">
        <v>5.766318008399992</v>
      </c>
      <c r="Q36" s="58"/>
      <c r="R36" s="57">
        <v>0.2282369253149997</v>
      </c>
      <c r="S36" s="57"/>
      <c r="T36" s="57">
        <v>0.2282369253149997</v>
      </c>
      <c r="U36" s="57">
        <v>0.2282369253149997</v>
      </c>
      <c r="V36" s="58"/>
      <c r="W36" s="57">
        <v>0.2282369253149997</v>
      </c>
      <c r="X36" s="57"/>
      <c r="Y36" s="57">
        <v>0.2282369253149997</v>
      </c>
      <c r="Z36" s="57">
        <v>0.2282369253149997</v>
      </c>
      <c r="AA36" s="58"/>
      <c r="AB36" s="57">
        <v>0.9129477012599988</v>
      </c>
      <c r="AC36" s="57">
        <v>0.0</v>
      </c>
      <c r="AD36" s="57">
        <v>0.9129477012599988</v>
      </c>
      <c r="AE36" s="57">
        <v>0.9129477012599988</v>
      </c>
      <c r="AF36" s="58"/>
      <c r="AG36" s="57">
        <v>0.1521579502099998</v>
      </c>
      <c r="AH36" s="57"/>
      <c r="AI36" s="57">
        <v>0.1521579502099998</v>
      </c>
      <c r="AJ36" s="57">
        <v>0.1521579502099998</v>
      </c>
      <c r="AK36" s="26">
        <f t="shared" si="1"/>
        <v>0.8</v>
      </c>
      <c r="AL36" s="22">
        <f t="shared" si="2"/>
        <v>0.03</v>
      </c>
      <c r="AM36" s="26">
        <f t="shared" si="3"/>
        <v>0.03</v>
      </c>
      <c r="AN36" s="22">
        <f t="shared" si="4"/>
        <v>0.12</v>
      </c>
      <c r="AO36" s="22">
        <f t="shared" si="5"/>
        <v>0.02</v>
      </c>
      <c r="AP36" s="22">
        <f t="shared" si="6"/>
        <v>1</v>
      </c>
    </row>
    <row r="37">
      <c r="A37" s="27" t="s">
        <v>465</v>
      </c>
      <c r="B37" s="27" t="s">
        <v>309</v>
      </c>
      <c r="C37" s="27" t="s">
        <v>180</v>
      </c>
      <c r="D37" s="27" t="s">
        <v>310</v>
      </c>
      <c r="E37" s="57">
        <v>214.95</v>
      </c>
      <c r="F37" s="57">
        <v>77.98</v>
      </c>
      <c r="G37" s="58">
        <v>0.3791638467550591</v>
      </c>
      <c r="H37" s="58"/>
      <c r="I37" s="57">
        <v>42.99</v>
      </c>
      <c r="J37" s="58">
        <v>0.362787945382647</v>
      </c>
      <c r="K37" s="57">
        <v>64.32339240399995</v>
      </c>
      <c r="L37" s="58"/>
      <c r="M37" s="57">
        <v>30.809015087999963</v>
      </c>
      <c r="N37" s="57">
        <v>3.5199999999999805</v>
      </c>
      <c r="O37" s="57">
        <v>27.28901508799998</v>
      </c>
      <c r="P37" s="57">
        <v>50.458713923199966</v>
      </c>
      <c r="Q37" s="58"/>
      <c r="R37" s="57">
        <v>1.1553380657999983</v>
      </c>
      <c r="S37" s="57"/>
      <c r="T37" s="57">
        <v>1.1553380657999983</v>
      </c>
      <c r="U37" s="57">
        <v>2.0797017721199973</v>
      </c>
      <c r="V37" s="58"/>
      <c r="W37" s="57">
        <v>1.1553380657999983</v>
      </c>
      <c r="X37" s="57"/>
      <c r="Y37" s="57">
        <v>1.1553380657999983</v>
      </c>
      <c r="Z37" s="57">
        <v>2.0797017721199973</v>
      </c>
      <c r="AA37" s="58"/>
      <c r="AB37" s="57">
        <v>4.621352263199993</v>
      </c>
      <c r="AC37" s="57">
        <v>0.0</v>
      </c>
      <c r="AD37" s="57">
        <v>4.621352263199993</v>
      </c>
      <c r="AE37" s="57">
        <v>8.31880708847999</v>
      </c>
      <c r="AF37" s="58"/>
      <c r="AG37" s="57">
        <v>0.770225377199999</v>
      </c>
      <c r="AH37" s="57"/>
      <c r="AI37" s="57">
        <v>0.770225377199999</v>
      </c>
      <c r="AJ37" s="57">
        <v>1.3864678480799983</v>
      </c>
      <c r="AK37" s="26">
        <f t="shared" si="1"/>
        <v>0.8</v>
      </c>
      <c r="AL37" s="22">
        <f t="shared" si="2"/>
        <v>0.03</v>
      </c>
      <c r="AM37" s="26">
        <f t="shared" si="3"/>
        <v>0.03</v>
      </c>
      <c r="AN37" s="22">
        <f t="shared" si="4"/>
        <v>0.12</v>
      </c>
      <c r="AO37" s="22">
        <f t="shared" si="5"/>
        <v>0.02</v>
      </c>
      <c r="AP37" s="22">
        <f t="shared" si="6"/>
        <v>1</v>
      </c>
    </row>
    <row r="38">
      <c r="A38" s="27" t="s">
        <v>484</v>
      </c>
      <c r="B38" s="27" t="s">
        <v>124</v>
      </c>
      <c r="C38" s="27" t="s">
        <v>54</v>
      </c>
      <c r="D38" s="27" t="s">
        <v>125</v>
      </c>
      <c r="E38" s="57">
        <v>1801.13</v>
      </c>
      <c r="F38" s="57">
        <v>499.98</v>
      </c>
      <c r="G38" s="58">
        <v>0.4782119680128571</v>
      </c>
      <c r="H38" s="58"/>
      <c r="I38" s="57">
        <v>360.22600000000006</v>
      </c>
      <c r="J38" s="58">
        <v>0.277593467404906</v>
      </c>
      <c r="K38" s="57">
        <v>306.44146830899746</v>
      </c>
      <c r="L38" s="58"/>
      <c r="M38" s="57">
        <v>400.8767375575979</v>
      </c>
      <c r="N38" s="57">
        <v>199.7099999999991</v>
      </c>
      <c r="O38" s="57">
        <v>201.1667375575988</v>
      </c>
      <c r="P38" s="57">
        <v>237.88317464719805</v>
      </c>
      <c r="Q38" s="58"/>
      <c r="R38" s="57">
        <v>15.03287765840992</v>
      </c>
      <c r="S38" s="57"/>
      <c r="T38" s="57">
        <v>15.03287765840992</v>
      </c>
      <c r="U38" s="57">
        <v>37.45324404926988</v>
      </c>
      <c r="V38" s="58"/>
      <c r="W38" s="57">
        <v>15.03287765840992</v>
      </c>
      <c r="X38" s="57"/>
      <c r="Y38" s="57">
        <v>15.03287765840992</v>
      </c>
      <c r="Z38" s="57">
        <v>37.45324404926988</v>
      </c>
      <c r="AA38" s="58"/>
      <c r="AB38" s="57">
        <v>60.13151063363968</v>
      </c>
      <c r="AC38" s="57">
        <v>161.62999999999988</v>
      </c>
      <c r="AD38" s="57">
        <v>-101.4984893663602</v>
      </c>
      <c r="AE38" s="57">
        <v>-31.317023802920318</v>
      </c>
      <c r="AF38" s="58"/>
      <c r="AG38" s="57">
        <v>10.021918438939947</v>
      </c>
      <c r="AH38" s="57"/>
      <c r="AI38" s="57">
        <v>10.021918438939947</v>
      </c>
      <c r="AJ38" s="57">
        <v>24.968829366179918</v>
      </c>
      <c r="AK38" s="26">
        <f t="shared" si="1"/>
        <v>0.8</v>
      </c>
      <c r="AL38" s="22">
        <f t="shared" si="2"/>
        <v>0.03</v>
      </c>
      <c r="AM38" s="26">
        <f t="shared" si="3"/>
        <v>0.03</v>
      </c>
      <c r="AN38" s="22">
        <f t="shared" si="4"/>
        <v>0.12</v>
      </c>
      <c r="AO38" s="22">
        <f t="shared" si="5"/>
        <v>0.02</v>
      </c>
      <c r="AP38" s="22">
        <f t="shared" si="6"/>
        <v>1</v>
      </c>
    </row>
    <row r="39">
      <c r="A39" s="27" t="s">
        <v>455</v>
      </c>
      <c r="B39" s="27" t="s">
        <v>267</v>
      </c>
      <c r="C39" s="27" t="s">
        <v>180</v>
      </c>
      <c r="D39" s="27" t="s">
        <v>268</v>
      </c>
      <c r="E39" s="57">
        <v>29.99</v>
      </c>
      <c r="F39" s="57">
        <v>4.28</v>
      </c>
      <c r="G39" s="58">
        <v>0.29027625651883904</v>
      </c>
      <c r="H39" s="58"/>
      <c r="I39" s="57">
        <v>5.998</v>
      </c>
      <c r="J39" s="58">
        <v>0.14256035121707203</v>
      </c>
      <c r="K39" s="57">
        <v>-65.18924853599992</v>
      </c>
      <c r="L39" s="58"/>
      <c r="M39" s="57">
        <v>2.165907946399986</v>
      </c>
      <c r="N39" s="57">
        <v>4.429999999999993</v>
      </c>
      <c r="O39" s="57">
        <v>-2.2640920536000064</v>
      </c>
      <c r="P39" s="57">
        <v>-60.207398828799924</v>
      </c>
      <c r="Q39" s="58"/>
      <c r="R39" s="57">
        <v>0.08122154798999946</v>
      </c>
      <c r="S39" s="57"/>
      <c r="T39" s="57">
        <v>0.08122154798999946</v>
      </c>
      <c r="U39" s="57">
        <v>-0.7472774560799998</v>
      </c>
      <c r="V39" s="58"/>
      <c r="W39" s="57">
        <v>0.08122154798999946</v>
      </c>
      <c r="X39" s="57"/>
      <c r="Y39" s="57">
        <v>0.08122154798999946</v>
      </c>
      <c r="Z39" s="57">
        <v>-0.7472774560799998</v>
      </c>
      <c r="AA39" s="58"/>
      <c r="AB39" s="57">
        <v>0.32488619195999785</v>
      </c>
      <c r="AC39" s="57">
        <v>0.0</v>
      </c>
      <c r="AD39" s="57">
        <v>0.32488619195999785</v>
      </c>
      <c r="AE39" s="57">
        <v>-2.9891098243199994</v>
      </c>
      <c r="AF39" s="58"/>
      <c r="AG39" s="57">
        <v>0.054147698659999646</v>
      </c>
      <c r="AH39" s="57"/>
      <c r="AI39" s="57">
        <v>0.054147698659999646</v>
      </c>
      <c r="AJ39" s="57">
        <v>-0.49818497071999984</v>
      </c>
      <c r="AK39" s="26">
        <f t="shared" si="1"/>
        <v>0.8</v>
      </c>
      <c r="AL39" s="22">
        <f t="shared" si="2"/>
        <v>0.03</v>
      </c>
      <c r="AM39" s="26">
        <f t="shared" si="3"/>
        <v>0.03</v>
      </c>
      <c r="AN39" s="22">
        <f t="shared" si="4"/>
        <v>0.12</v>
      </c>
      <c r="AO39" s="22">
        <f t="shared" si="5"/>
        <v>0.02</v>
      </c>
      <c r="AP39" s="22">
        <f t="shared" si="6"/>
        <v>1</v>
      </c>
    </row>
    <row r="40">
      <c r="A40" s="27" t="s">
        <v>384</v>
      </c>
      <c r="B40" s="27" t="s">
        <v>81</v>
      </c>
      <c r="C40" s="27" t="s">
        <v>40</v>
      </c>
      <c r="D40" s="27" t="s">
        <v>82</v>
      </c>
      <c r="E40" s="57">
        <v>2947.08</v>
      </c>
      <c r="F40" s="57">
        <v>562.34</v>
      </c>
      <c r="G40" s="58">
        <v>0.3519312802177054</v>
      </c>
      <c r="H40" s="58"/>
      <c r="I40" s="57">
        <v>589.416</v>
      </c>
      <c r="J40" s="58">
        <v>0.19081247787776257</v>
      </c>
      <c r="K40" s="57">
        <v>-613.9742992260186</v>
      </c>
      <c r="L40" s="58"/>
      <c r="M40" s="57">
        <v>358.20290984319627</v>
      </c>
      <c r="N40" s="57">
        <v>234.82999999999942</v>
      </c>
      <c r="O40" s="57">
        <v>123.37290984319685</v>
      </c>
      <c r="P40" s="57">
        <v>-409.9274393808153</v>
      </c>
      <c r="Q40" s="58"/>
      <c r="R40" s="57">
        <v>13.432609119119856</v>
      </c>
      <c r="S40" s="57"/>
      <c r="T40" s="57">
        <v>13.432609119119856</v>
      </c>
      <c r="U40" s="57">
        <v>58.02947102321936</v>
      </c>
      <c r="V40" s="58"/>
      <c r="W40" s="57">
        <v>13.432609119119856</v>
      </c>
      <c r="X40" s="57"/>
      <c r="Y40" s="57">
        <v>13.432609119119856</v>
      </c>
      <c r="Z40" s="57">
        <v>58.02947102321936</v>
      </c>
      <c r="AA40" s="58"/>
      <c r="AB40" s="57">
        <v>53.730436476479426</v>
      </c>
      <c r="AC40" s="57">
        <v>239.99999999999935</v>
      </c>
      <c r="AD40" s="57">
        <v>-186.26956352351993</v>
      </c>
      <c r="AE40" s="57">
        <v>-358.79211590712146</v>
      </c>
      <c r="AF40" s="58"/>
      <c r="AG40" s="57">
        <v>8.955072746079905</v>
      </c>
      <c r="AH40" s="57"/>
      <c r="AI40" s="57">
        <v>8.955072746079905</v>
      </c>
      <c r="AJ40" s="57">
        <v>38.686314015479574</v>
      </c>
      <c r="AK40" s="26">
        <f t="shared" si="1"/>
        <v>0.8</v>
      </c>
      <c r="AL40" s="22">
        <f t="shared" si="2"/>
        <v>0.03</v>
      </c>
      <c r="AM40" s="26">
        <f t="shared" si="3"/>
        <v>0.03</v>
      </c>
      <c r="AN40" s="22">
        <f t="shared" si="4"/>
        <v>0.12</v>
      </c>
      <c r="AO40" s="22">
        <f t="shared" si="5"/>
        <v>0.02</v>
      </c>
      <c r="AP40" s="22">
        <f t="shared" si="6"/>
        <v>1</v>
      </c>
    </row>
    <row r="41">
      <c r="A41" s="27" t="s">
        <v>412</v>
      </c>
      <c r="B41" s="27" t="s">
        <v>216</v>
      </c>
      <c r="C41" s="27" t="s">
        <v>161</v>
      </c>
      <c r="D41" s="27" t="s">
        <v>217</v>
      </c>
      <c r="E41" s="57">
        <v>295.92</v>
      </c>
      <c r="F41" s="57">
        <v>66.03</v>
      </c>
      <c r="G41" s="58">
        <v>0.43028792404703897</v>
      </c>
      <c r="H41" s="58"/>
      <c r="I41" s="57">
        <v>59.184000000000005</v>
      </c>
      <c r="J41" s="58">
        <v>0.22313734280886696</v>
      </c>
      <c r="K41" s="57">
        <v>-157.39941537450008</v>
      </c>
      <c r="L41" s="58"/>
      <c r="M41" s="57">
        <v>54.51744198719982</v>
      </c>
      <c r="N41" s="57">
        <v>61.29999999999986</v>
      </c>
      <c r="O41" s="57">
        <v>-6.782558012800045</v>
      </c>
      <c r="P41" s="57">
        <v>-225.85553229960004</v>
      </c>
      <c r="Q41" s="58"/>
      <c r="R41" s="57">
        <v>2.044404074519993</v>
      </c>
      <c r="S41" s="57"/>
      <c r="T41" s="57">
        <v>2.044404074519993</v>
      </c>
      <c r="U41" s="57">
        <v>10.26841753876499</v>
      </c>
      <c r="V41" s="58"/>
      <c r="W41" s="57">
        <v>2.044404074519993</v>
      </c>
      <c r="X41" s="57"/>
      <c r="Y41" s="57">
        <v>2.044404074519993</v>
      </c>
      <c r="Z41" s="57">
        <v>10.26841753876499</v>
      </c>
      <c r="AA41" s="58"/>
      <c r="AB41" s="57">
        <v>8.177616298079972</v>
      </c>
      <c r="AC41" s="57">
        <v>0.0</v>
      </c>
      <c r="AD41" s="57">
        <v>8.177616298079972</v>
      </c>
      <c r="AE41" s="57">
        <v>41.07367015505996</v>
      </c>
      <c r="AF41" s="58"/>
      <c r="AG41" s="57">
        <v>1.3629360496799954</v>
      </c>
      <c r="AH41" s="57"/>
      <c r="AI41" s="57">
        <v>1.3629360496799954</v>
      </c>
      <c r="AJ41" s="57">
        <v>6.845611692509992</v>
      </c>
      <c r="AK41" s="26">
        <f t="shared" si="1"/>
        <v>0.8</v>
      </c>
      <c r="AL41" s="22">
        <f t="shared" si="2"/>
        <v>0.03</v>
      </c>
      <c r="AM41" s="26">
        <f t="shared" si="3"/>
        <v>0.03</v>
      </c>
      <c r="AN41" s="22">
        <f t="shared" si="4"/>
        <v>0.12</v>
      </c>
      <c r="AO41" s="22">
        <f t="shared" si="5"/>
        <v>0.02</v>
      </c>
      <c r="AP41" s="22">
        <f t="shared" si="6"/>
        <v>1</v>
      </c>
    </row>
    <row r="42">
      <c r="A42" s="27" t="s">
        <v>454</v>
      </c>
      <c r="B42" s="27" t="s">
        <v>93</v>
      </c>
      <c r="C42" s="27" t="s">
        <v>40</v>
      </c>
      <c r="D42" s="27" t="s">
        <v>94</v>
      </c>
      <c r="E42" s="57">
        <v>1007.79</v>
      </c>
      <c r="F42" s="57">
        <v>259.04</v>
      </c>
      <c r="G42" s="58">
        <v>0.3626298232895735</v>
      </c>
      <c r="H42" s="58"/>
      <c r="I42" s="57">
        <v>201.558</v>
      </c>
      <c r="J42" s="58">
        <v>0.257042349708768</v>
      </c>
      <c r="K42" s="57">
        <v>651.0825072629982</v>
      </c>
      <c r="L42" s="58"/>
      <c r="M42" s="57">
        <v>131.1173676903994</v>
      </c>
      <c r="N42" s="57">
        <v>34.409999999999975</v>
      </c>
      <c r="O42" s="57">
        <v>96.70736769039942</v>
      </c>
      <c r="P42" s="57">
        <v>595.0820058103986</v>
      </c>
      <c r="Q42" s="58"/>
      <c r="R42" s="57">
        <v>4.916901288389978</v>
      </c>
      <c r="S42" s="57"/>
      <c r="T42" s="57">
        <v>4.916901288389978</v>
      </c>
      <c r="U42" s="57">
        <v>25.680075217889943</v>
      </c>
      <c r="V42" s="58"/>
      <c r="W42" s="57">
        <v>4.916901288389978</v>
      </c>
      <c r="X42" s="57"/>
      <c r="Y42" s="57">
        <v>4.916901288389978</v>
      </c>
      <c r="Z42" s="57">
        <v>25.680075217889943</v>
      </c>
      <c r="AA42" s="58"/>
      <c r="AB42" s="57">
        <v>19.66760515355991</v>
      </c>
      <c r="AC42" s="57">
        <v>72.0</v>
      </c>
      <c r="AD42" s="57">
        <v>-52.33239484644009</v>
      </c>
      <c r="AE42" s="57">
        <v>-12.47969912844021</v>
      </c>
      <c r="AF42" s="58"/>
      <c r="AG42" s="57">
        <v>3.277934192259985</v>
      </c>
      <c r="AH42" s="57"/>
      <c r="AI42" s="57">
        <v>3.277934192259985</v>
      </c>
      <c r="AJ42" s="57">
        <v>17.12005014525996</v>
      </c>
      <c r="AK42" s="26">
        <f t="shared" si="1"/>
        <v>0.8</v>
      </c>
      <c r="AL42" s="22">
        <f t="shared" si="2"/>
        <v>0.03</v>
      </c>
      <c r="AM42" s="26">
        <f t="shared" si="3"/>
        <v>0.03</v>
      </c>
      <c r="AN42" s="22">
        <f t="shared" si="4"/>
        <v>0.12</v>
      </c>
      <c r="AO42" s="22">
        <f t="shared" si="5"/>
        <v>0.02</v>
      </c>
      <c r="AP42" s="22">
        <f t="shared" si="6"/>
        <v>1</v>
      </c>
    </row>
    <row r="43">
      <c r="A43" s="27" t="s">
        <v>384</v>
      </c>
      <c r="B43" s="27" t="s">
        <v>164</v>
      </c>
      <c r="C43" s="27" t="s">
        <v>40</v>
      </c>
      <c r="D43" s="27" t="s">
        <v>165</v>
      </c>
      <c r="E43" s="57">
        <v>382.41</v>
      </c>
      <c r="F43" s="57">
        <v>61.33</v>
      </c>
      <c r="G43" s="58">
        <v>0.2619421155644463</v>
      </c>
      <c r="H43" s="58"/>
      <c r="I43" s="57">
        <v>76.48200000000001</v>
      </c>
      <c r="J43" s="58">
        <v>0.160375733932167</v>
      </c>
      <c r="K43" s="57">
        <v>225.2053921639987</v>
      </c>
      <c r="L43" s="58"/>
      <c r="M43" s="57">
        <v>18.949827530399926</v>
      </c>
      <c r="N43" s="57">
        <v>13.359999999999964</v>
      </c>
      <c r="O43" s="57">
        <v>5.589827530399962</v>
      </c>
      <c r="P43" s="57">
        <v>193.80231373119892</v>
      </c>
      <c r="Q43" s="58"/>
      <c r="R43" s="57">
        <v>0.7106185323899972</v>
      </c>
      <c r="S43" s="57"/>
      <c r="T43" s="57">
        <v>0.7106185323899972</v>
      </c>
      <c r="U43" s="57">
        <v>13.309961764919954</v>
      </c>
      <c r="V43" s="58"/>
      <c r="W43" s="57">
        <v>0.7106185323899972</v>
      </c>
      <c r="X43" s="57"/>
      <c r="Y43" s="57">
        <v>0.7106185323899972</v>
      </c>
      <c r="Z43" s="57">
        <v>13.309961764919954</v>
      </c>
      <c r="AA43" s="58"/>
      <c r="AB43" s="57">
        <v>2.8424741295599887</v>
      </c>
      <c r="AC43" s="57">
        <v>25.479999999999965</v>
      </c>
      <c r="AD43" s="57">
        <v>-22.637525870439976</v>
      </c>
      <c r="AE43" s="57">
        <v>-4.090152940320106</v>
      </c>
      <c r="AF43" s="58"/>
      <c r="AG43" s="57">
        <v>0.47374568825999813</v>
      </c>
      <c r="AH43" s="57"/>
      <c r="AI43" s="57">
        <v>0.47374568825999813</v>
      </c>
      <c r="AJ43" s="57">
        <v>8.873307843279969</v>
      </c>
      <c r="AK43" s="26">
        <f t="shared" si="1"/>
        <v>0.8</v>
      </c>
      <c r="AL43" s="22">
        <f t="shared" si="2"/>
        <v>0.03</v>
      </c>
      <c r="AM43" s="26">
        <f t="shared" si="3"/>
        <v>0.03</v>
      </c>
      <c r="AN43" s="22">
        <f t="shared" si="4"/>
        <v>0.12</v>
      </c>
      <c r="AO43" s="22">
        <f t="shared" si="5"/>
        <v>0.02</v>
      </c>
      <c r="AP43" s="22">
        <f t="shared" si="6"/>
        <v>1</v>
      </c>
    </row>
    <row r="44">
      <c r="A44" s="27" t="s">
        <v>434</v>
      </c>
      <c r="B44" s="27" t="s">
        <v>246</v>
      </c>
      <c r="C44" s="27" t="s">
        <v>180</v>
      </c>
      <c r="D44" s="27" t="s">
        <v>247</v>
      </c>
      <c r="E44" s="57">
        <v>68.97</v>
      </c>
      <c r="F44" s="57">
        <v>19.43</v>
      </c>
      <c r="G44" s="58">
        <v>0.3204694314919522</v>
      </c>
      <c r="H44" s="58"/>
      <c r="I44" s="57">
        <v>13.794</v>
      </c>
      <c r="J44" s="58">
        <v>0.281756947803392</v>
      </c>
      <c r="K44" s="57">
        <v>-27.668933159999998</v>
      </c>
      <c r="L44" s="58"/>
      <c r="M44" s="57">
        <v>6.647021351999952</v>
      </c>
      <c r="N44" s="57">
        <v>2.669999999999997</v>
      </c>
      <c r="O44" s="57">
        <v>3.9770213519999555</v>
      </c>
      <c r="P44" s="57">
        <v>-24.309146527999996</v>
      </c>
      <c r="Q44" s="58"/>
      <c r="R44" s="57">
        <v>0.2492633006999982</v>
      </c>
      <c r="S44" s="57"/>
      <c r="T44" s="57">
        <v>0.2492633006999982</v>
      </c>
      <c r="U44" s="57">
        <v>-0.5039679948000009</v>
      </c>
      <c r="V44" s="58"/>
      <c r="W44" s="57">
        <v>0.2492633006999982</v>
      </c>
      <c r="X44" s="57"/>
      <c r="Y44" s="57">
        <v>0.2492633006999982</v>
      </c>
      <c r="Z44" s="57">
        <v>-0.5039679948000009</v>
      </c>
      <c r="AA44" s="58"/>
      <c r="AB44" s="57">
        <v>0.9970532027999928</v>
      </c>
      <c r="AC44" s="57">
        <v>0.0</v>
      </c>
      <c r="AD44" s="57">
        <v>0.9970532027999928</v>
      </c>
      <c r="AE44" s="57">
        <v>-2.0158719792000035</v>
      </c>
      <c r="AF44" s="58"/>
      <c r="AG44" s="57">
        <v>0.1661755337999988</v>
      </c>
      <c r="AH44" s="57"/>
      <c r="AI44" s="57">
        <v>0.1661755337999988</v>
      </c>
      <c r="AJ44" s="57">
        <v>-0.33597866320000047</v>
      </c>
      <c r="AK44" s="26">
        <f t="shared" si="1"/>
        <v>0.8</v>
      </c>
      <c r="AL44" s="22">
        <f t="shared" si="2"/>
        <v>0.03</v>
      </c>
      <c r="AM44" s="26">
        <f t="shared" si="3"/>
        <v>0.03</v>
      </c>
      <c r="AN44" s="22">
        <f t="shared" si="4"/>
        <v>0.12</v>
      </c>
      <c r="AO44" s="22">
        <f t="shared" si="5"/>
        <v>0.02</v>
      </c>
      <c r="AP44" s="22">
        <f t="shared" si="6"/>
        <v>1</v>
      </c>
    </row>
    <row r="45">
      <c r="A45" s="27" t="s">
        <v>498</v>
      </c>
      <c r="B45" s="27" t="s">
        <v>279</v>
      </c>
      <c r="C45" s="27" t="s">
        <v>180</v>
      </c>
      <c r="D45" s="27" t="s">
        <v>280</v>
      </c>
      <c r="E45" s="57">
        <v>298.87</v>
      </c>
      <c r="F45" s="57">
        <v>117.61</v>
      </c>
      <c r="G45" s="58">
        <v>0.40398400304480203</v>
      </c>
      <c r="H45" s="58"/>
      <c r="I45" s="57">
        <v>59.774</v>
      </c>
      <c r="J45" s="58">
        <v>0.393511222237093</v>
      </c>
      <c r="K45" s="57">
        <v>126.20088666999979</v>
      </c>
      <c r="L45" s="58"/>
      <c r="M45" s="57">
        <v>48.77175919199998</v>
      </c>
      <c r="N45" s="57">
        <v>3.129999999999989</v>
      </c>
      <c r="O45" s="57">
        <v>45.641759191999995</v>
      </c>
      <c r="P45" s="57">
        <v>99.47470933599983</v>
      </c>
      <c r="Q45" s="58"/>
      <c r="R45" s="57">
        <v>1.8289409696999992</v>
      </c>
      <c r="S45" s="57"/>
      <c r="T45" s="57">
        <v>1.8289409696999992</v>
      </c>
      <c r="U45" s="57">
        <v>4.008926600099992</v>
      </c>
      <c r="V45" s="58"/>
      <c r="W45" s="57">
        <v>1.8289409696999992</v>
      </c>
      <c r="X45" s="57"/>
      <c r="Y45" s="57">
        <v>1.8289409696999992</v>
      </c>
      <c r="Z45" s="57">
        <v>4.008926600099992</v>
      </c>
      <c r="AA45" s="58"/>
      <c r="AB45" s="57">
        <v>7.315763878799997</v>
      </c>
      <c r="AC45" s="57">
        <v>0.0</v>
      </c>
      <c r="AD45" s="57">
        <v>7.315763878799997</v>
      </c>
      <c r="AE45" s="57">
        <v>16.035706400399967</v>
      </c>
      <c r="AF45" s="58"/>
      <c r="AG45" s="57">
        <v>1.2192939797999998</v>
      </c>
      <c r="AH45" s="57"/>
      <c r="AI45" s="57">
        <v>1.2192939797999998</v>
      </c>
      <c r="AJ45" s="57">
        <v>2.6726177333999948</v>
      </c>
      <c r="AK45" s="26">
        <f t="shared" si="1"/>
        <v>0.8</v>
      </c>
      <c r="AL45" s="22">
        <f t="shared" si="2"/>
        <v>0.03</v>
      </c>
      <c r="AM45" s="26">
        <f t="shared" si="3"/>
        <v>0.03</v>
      </c>
      <c r="AN45" s="22">
        <f t="shared" si="4"/>
        <v>0.12</v>
      </c>
      <c r="AO45" s="22">
        <f t="shared" si="5"/>
        <v>0.02</v>
      </c>
      <c r="AP45" s="22">
        <f t="shared" si="6"/>
        <v>1</v>
      </c>
    </row>
    <row r="46">
      <c r="A46" s="27" t="s">
        <v>486</v>
      </c>
      <c r="B46" s="27" t="s">
        <v>264</v>
      </c>
      <c r="C46" s="27" t="s">
        <v>161</v>
      </c>
      <c r="D46" s="27" t="s">
        <v>265</v>
      </c>
      <c r="E46" s="57">
        <v>65.98</v>
      </c>
      <c r="F46" s="57">
        <v>-19.89</v>
      </c>
      <c r="G46" s="58">
        <v>-0.12228258531373098</v>
      </c>
      <c r="H46" s="58"/>
      <c r="I46" s="57">
        <v>13.196000000000002</v>
      </c>
      <c r="J46" s="58">
        <v>-0.301427780827523</v>
      </c>
      <c r="K46" s="57">
        <v>-53.157187216499885</v>
      </c>
      <c r="L46" s="58"/>
      <c r="M46" s="57">
        <v>-17.011363983199978</v>
      </c>
      <c r="N46" s="57">
        <v>11.819999999999997</v>
      </c>
      <c r="O46" s="57">
        <v>-28.831363983199974</v>
      </c>
      <c r="P46" s="57">
        <v>-108.31774977319988</v>
      </c>
      <c r="Q46" s="58"/>
      <c r="R46" s="57">
        <v>-0.6379261493699991</v>
      </c>
      <c r="S46" s="57"/>
      <c r="T46" s="57">
        <v>-0.6379261493699991</v>
      </c>
      <c r="U46" s="57">
        <v>8.274084383504999</v>
      </c>
      <c r="V46" s="58"/>
      <c r="W46" s="57">
        <v>-0.6379261493699991</v>
      </c>
      <c r="X46" s="57"/>
      <c r="Y46" s="57">
        <v>-0.6379261493699991</v>
      </c>
      <c r="Z46" s="57">
        <v>8.274084383504999</v>
      </c>
      <c r="AA46" s="58"/>
      <c r="AB46" s="57">
        <v>-2.5517045974799966</v>
      </c>
      <c r="AC46" s="57">
        <v>0.0</v>
      </c>
      <c r="AD46" s="57">
        <v>-2.5517045974799966</v>
      </c>
      <c r="AE46" s="57">
        <v>33.096337534019995</v>
      </c>
      <c r="AF46" s="58"/>
      <c r="AG46" s="57">
        <v>-0.42528409957999946</v>
      </c>
      <c r="AH46" s="57"/>
      <c r="AI46" s="57">
        <v>-0.42528409957999946</v>
      </c>
      <c r="AJ46" s="57">
        <v>5.516056255669999</v>
      </c>
      <c r="AK46" s="26">
        <f t="shared" si="1"/>
        <v>0.8</v>
      </c>
      <c r="AL46" s="22">
        <f t="shared" si="2"/>
        <v>0.03</v>
      </c>
      <c r="AM46" s="26">
        <f t="shared" si="3"/>
        <v>0.03</v>
      </c>
      <c r="AN46" s="22">
        <f t="shared" si="4"/>
        <v>0.12</v>
      </c>
      <c r="AO46" s="22">
        <f t="shared" si="5"/>
        <v>0.02</v>
      </c>
      <c r="AP46" s="22">
        <f t="shared" si="6"/>
        <v>1</v>
      </c>
    </row>
    <row r="47">
      <c r="A47" s="27" t="s">
        <v>482</v>
      </c>
      <c r="B47" s="27" t="s">
        <v>186</v>
      </c>
      <c r="C47" s="27" t="s">
        <v>100</v>
      </c>
      <c r="D47" s="27" t="s">
        <v>187</v>
      </c>
      <c r="E47" s="57">
        <v>749.85</v>
      </c>
      <c r="F47" s="57">
        <v>180.39</v>
      </c>
      <c r="G47" s="58">
        <v>0.40606812976595197</v>
      </c>
      <c r="H47" s="58"/>
      <c r="I47" s="57">
        <v>149.97</v>
      </c>
      <c r="J47" s="58">
        <v>0.24056836314596197</v>
      </c>
      <c r="K47" s="57">
        <v>53.079788507999005</v>
      </c>
      <c r="L47" s="58"/>
      <c r="M47" s="57">
        <v>123.61614968399925</v>
      </c>
      <c r="N47" s="57">
        <v>79.09999999999958</v>
      </c>
      <c r="O47" s="57">
        <v>44.51614968399967</v>
      </c>
      <c r="P47" s="57">
        <v>-26.758169193600565</v>
      </c>
      <c r="Q47" s="58"/>
      <c r="R47" s="57">
        <v>4.6356056131499725</v>
      </c>
      <c r="S47" s="57"/>
      <c r="T47" s="57">
        <v>4.6356056131499725</v>
      </c>
      <c r="U47" s="57">
        <v>22.47569365523992</v>
      </c>
      <c r="V47" s="58"/>
      <c r="W47" s="57">
        <v>4.6356056131499725</v>
      </c>
      <c r="X47" s="57"/>
      <c r="Y47" s="57">
        <v>4.6356056131499725</v>
      </c>
      <c r="Z47" s="57">
        <v>22.47569365523992</v>
      </c>
      <c r="AA47" s="58"/>
      <c r="AB47" s="57">
        <v>18.54242245259989</v>
      </c>
      <c r="AC47" s="57">
        <v>44.99999999999993</v>
      </c>
      <c r="AD47" s="57">
        <v>-26.45757754740004</v>
      </c>
      <c r="AE47" s="57">
        <v>19.902774620959786</v>
      </c>
      <c r="AF47" s="58"/>
      <c r="AG47" s="57">
        <v>3.0904037420999817</v>
      </c>
      <c r="AH47" s="57"/>
      <c r="AI47" s="57">
        <v>3.0904037420999817</v>
      </c>
      <c r="AJ47" s="57">
        <v>14.983795770159949</v>
      </c>
      <c r="AK47" s="26">
        <f t="shared" si="1"/>
        <v>0.8</v>
      </c>
      <c r="AL47" s="22">
        <f t="shared" si="2"/>
        <v>0.03</v>
      </c>
      <c r="AM47" s="26">
        <f t="shared" si="3"/>
        <v>0.03</v>
      </c>
      <c r="AN47" s="22">
        <f t="shared" si="4"/>
        <v>0.12</v>
      </c>
      <c r="AO47" s="22">
        <f t="shared" si="5"/>
        <v>0.02</v>
      </c>
      <c r="AP47" s="22">
        <f t="shared" si="6"/>
        <v>1</v>
      </c>
    </row>
    <row r="48">
      <c r="A48" s="27" t="s">
        <v>383</v>
      </c>
      <c r="B48" s="27" t="s">
        <v>151</v>
      </c>
      <c r="C48" s="27" t="s">
        <v>40</v>
      </c>
      <c r="D48" s="27" t="s">
        <v>152</v>
      </c>
      <c r="E48" s="57">
        <v>446.38</v>
      </c>
      <c r="F48" s="57">
        <v>106.41</v>
      </c>
      <c r="G48" s="58">
        <v>0.4765878498431826</v>
      </c>
      <c r="H48" s="58"/>
      <c r="I48" s="57">
        <v>89.27600000000001</v>
      </c>
      <c r="J48" s="58">
        <v>0.23838273312648398</v>
      </c>
      <c r="K48" s="57">
        <v>-109.11932375399999</v>
      </c>
      <c r="L48" s="58"/>
      <c r="M48" s="57">
        <v>98.77062753039988</v>
      </c>
      <c r="N48" s="57">
        <v>68.10999999999994</v>
      </c>
      <c r="O48" s="57">
        <v>30.660627530399935</v>
      </c>
      <c r="P48" s="57">
        <v>-134.23545900319994</v>
      </c>
      <c r="Q48" s="58"/>
      <c r="R48" s="57">
        <v>3.703898532389995</v>
      </c>
      <c r="S48" s="57"/>
      <c r="T48" s="57">
        <v>3.703898532389995</v>
      </c>
      <c r="U48" s="57">
        <v>17.607920287379983</v>
      </c>
      <c r="V48" s="58"/>
      <c r="W48" s="57">
        <v>3.703898532389995</v>
      </c>
      <c r="X48" s="57"/>
      <c r="Y48" s="57">
        <v>3.703898532389995</v>
      </c>
      <c r="Z48" s="57">
        <v>17.607920287379983</v>
      </c>
      <c r="AA48" s="58"/>
      <c r="AB48" s="57">
        <v>14.81559412955998</v>
      </c>
      <c r="AC48" s="57">
        <v>38.21999999999998</v>
      </c>
      <c r="AD48" s="57">
        <v>-23.404405870439998</v>
      </c>
      <c r="AE48" s="57">
        <v>-21.838318850480004</v>
      </c>
      <c r="AF48" s="58"/>
      <c r="AG48" s="57">
        <v>2.4692656882599966</v>
      </c>
      <c r="AH48" s="57"/>
      <c r="AI48" s="57">
        <v>2.4692656882599966</v>
      </c>
      <c r="AJ48" s="57">
        <v>11.738613524919991</v>
      </c>
      <c r="AK48" s="26">
        <f t="shared" si="1"/>
        <v>0.8</v>
      </c>
      <c r="AL48" s="22">
        <f t="shared" si="2"/>
        <v>0.03</v>
      </c>
      <c r="AM48" s="26">
        <f t="shared" si="3"/>
        <v>0.03</v>
      </c>
      <c r="AN48" s="22">
        <f t="shared" si="4"/>
        <v>0.12</v>
      </c>
      <c r="AO48" s="22">
        <f t="shared" si="5"/>
        <v>0.02</v>
      </c>
      <c r="AP48" s="22">
        <f t="shared" si="6"/>
        <v>1</v>
      </c>
    </row>
    <row r="49">
      <c r="A49" s="27" t="s">
        <v>476</v>
      </c>
      <c r="B49" s="27" t="s">
        <v>72</v>
      </c>
      <c r="C49" s="27" t="s">
        <v>40</v>
      </c>
      <c r="D49" s="27" t="s">
        <v>73</v>
      </c>
      <c r="E49" s="57">
        <v>109.99</v>
      </c>
      <c r="F49" s="57">
        <v>-65.55</v>
      </c>
      <c r="G49" s="58">
        <v>-0.41262684850441</v>
      </c>
      <c r="H49" s="58"/>
      <c r="I49" s="57">
        <v>21.998</v>
      </c>
      <c r="J49" s="58">
        <v>-0.596007155805073</v>
      </c>
      <c r="K49" s="57">
        <v>-243.30148746899923</v>
      </c>
      <c r="L49" s="58"/>
      <c r="M49" s="57">
        <v>-53.90626165360004</v>
      </c>
      <c r="N49" s="57">
        <v>20.16999999999992</v>
      </c>
      <c r="O49" s="57">
        <v>-74.07626165359996</v>
      </c>
      <c r="P49" s="57">
        <v>-305.1411899751992</v>
      </c>
      <c r="Q49" s="58"/>
      <c r="R49" s="57">
        <v>-2.0214848120100015</v>
      </c>
      <c r="S49" s="57"/>
      <c r="T49" s="57">
        <v>-2.0214848120100015</v>
      </c>
      <c r="U49" s="57">
        <v>9.275955375930003</v>
      </c>
      <c r="V49" s="58"/>
      <c r="W49" s="57">
        <v>-2.0214848120100015</v>
      </c>
      <c r="X49" s="57"/>
      <c r="Y49" s="57">
        <v>-2.0214848120100015</v>
      </c>
      <c r="Z49" s="57">
        <v>9.275955375930003</v>
      </c>
      <c r="AA49" s="58"/>
      <c r="AB49" s="57">
        <v>-8.085939248040006</v>
      </c>
      <c r="AC49" s="57">
        <v>0.0</v>
      </c>
      <c r="AD49" s="57">
        <v>-8.085939248040006</v>
      </c>
      <c r="AE49" s="57">
        <v>37.10382150372001</v>
      </c>
      <c r="AF49" s="58"/>
      <c r="AG49" s="57">
        <v>-1.3476565413400008</v>
      </c>
      <c r="AH49" s="57"/>
      <c r="AI49" s="57">
        <v>-1.3476565413400008</v>
      </c>
      <c r="AJ49" s="57">
        <v>6.1839702506200025</v>
      </c>
      <c r="AK49" s="26">
        <f t="shared" si="1"/>
        <v>0.8</v>
      </c>
      <c r="AL49" s="22">
        <f t="shared" si="2"/>
        <v>0.03</v>
      </c>
      <c r="AM49" s="26">
        <f t="shared" si="3"/>
        <v>0.03</v>
      </c>
      <c r="AN49" s="22">
        <f t="shared" si="4"/>
        <v>0.12</v>
      </c>
      <c r="AO49" s="22">
        <f t="shared" si="5"/>
        <v>0.02</v>
      </c>
      <c r="AP49" s="22">
        <f t="shared" si="6"/>
        <v>1</v>
      </c>
    </row>
    <row r="50">
      <c r="A50" s="27" t="s">
        <v>499</v>
      </c>
      <c r="B50" s="27" t="s">
        <v>369</v>
      </c>
      <c r="C50" s="27" t="s">
        <v>180</v>
      </c>
      <c r="D50" s="27" t="s">
        <v>370</v>
      </c>
      <c r="E50" s="57">
        <v>827.64</v>
      </c>
      <c r="F50" s="57">
        <v>182.33</v>
      </c>
      <c r="G50" s="58">
        <v>0.268067420955971</v>
      </c>
      <c r="H50" s="58"/>
      <c r="I50" s="57">
        <v>165.52800000000002</v>
      </c>
      <c r="J50" s="58">
        <v>0.22030510883959203</v>
      </c>
      <c r="K50" s="57">
        <v>-432.42989566000006</v>
      </c>
      <c r="L50" s="58"/>
      <c r="M50" s="57">
        <v>45.06825622399989</v>
      </c>
      <c r="N50" s="57">
        <v>39.529999999999916</v>
      </c>
      <c r="O50" s="57">
        <v>5.538256223999973</v>
      </c>
      <c r="P50" s="57">
        <v>-458.20791652799994</v>
      </c>
      <c r="Q50" s="58"/>
      <c r="R50" s="57">
        <v>1.6900596083999955</v>
      </c>
      <c r="S50" s="57"/>
      <c r="T50" s="57">
        <v>1.6900596083999955</v>
      </c>
      <c r="U50" s="57">
        <v>3.8667031301999852</v>
      </c>
      <c r="V50" s="58"/>
      <c r="W50" s="57">
        <v>1.6900596083999955</v>
      </c>
      <c r="X50" s="57"/>
      <c r="Y50" s="57">
        <v>1.6900596083999955</v>
      </c>
      <c r="Z50" s="57">
        <v>3.8667031301999852</v>
      </c>
      <c r="AA50" s="58"/>
      <c r="AB50" s="57">
        <v>6.760238433599982</v>
      </c>
      <c r="AC50" s="57">
        <v>0.0</v>
      </c>
      <c r="AD50" s="57">
        <v>6.760238433599982</v>
      </c>
      <c r="AE50" s="57">
        <v>15.466812520799941</v>
      </c>
      <c r="AF50" s="58"/>
      <c r="AG50" s="57">
        <v>1.1267064055999971</v>
      </c>
      <c r="AH50" s="57"/>
      <c r="AI50" s="57">
        <v>1.1267064055999971</v>
      </c>
      <c r="AJ50" s="57">
        <v>2.5778020867999905</v>
      </c>
      <c r="AK50" s="26">
        <f t="shared" si="1"/>
        <v>0.8</v>
      </c>
      <c r="AL50" s="22">
        <f t="shared" si="2"/>
        <v>0.03</v>
      </c>
      <c r="AM50" s="26">
        <f t="shared" si="3"/>
        <v>0.03</v>
      </c>
      <c r="AN50" s="22">
        <f t="shared" si="4"/>
        <v>0.12</v>
      </c>
      <c r="AO50" s="22">
        <f t="shared" si="5"/>
        <v>0.02</v>
      </c>
      <c r="AP50" s="22">
        <f t="shared" si="6"/>
        <v>1</v>
      </c>
    </row>
    <row r="51">
      <c r="A51" s="27" t="s">
        <v>380</v>
      </c>
      <c r="B51" s="27" t="s">
        <v>348</v>
      </c>
      <c r="C51" s="27" t="s">
        <v>180</v>
      </c>
      <c r="D51" s="27" t="s">
        <v>349</v>
      </c>
      <c r="E51" s="57">
        <v>389.87</v>
      </c>
      <c r="F51" s="57">
        <v>163.85</v>
      </c>
      <c r="G51" s="58">
        <v>0.423243655908379</v>
      </c>
      <c r="H51" s="58"/>
      <c r="I51" s="57">
        <v>77.974</v>
      </c>
      <c r="J51" s="58">
        <v>0.420268305150434</v>
      </c>
      <c r="K51" s="57">
        <v>42.223948927999636</v>
      </c>
      <c r="L51" s="58"/>
      <c r="M51" s="57">
        <v>69.62880330319977</v>
      </c>
      <c r="N51" s="57">
        <v>1.1599999999999977</v>
      </c>
      <c r="O51" s="57">
        <v>68.46880330319978</v>
      </c>
      <c r="P51" s="57">
        <v>32.663159142399714</v>
      </c>
      <c r="Q51" s="58"/>
      <c r="R51" s="57">
        <v>2.611080123869991</v>
      </c>
      <c r="S51" s="57"/>
      <c r="T51" s="57">
        <v>2.611080123869991</v>
      </c>
      <c r="U51" s="57">
        <v>1.4341184678399885</v>
      </c>
      <c r="V51" s="58"/>
      <c r="W51" s="57">
        <v>2.611080123869991</v>
      </c>
      <c r="X51" s="57"/>
      <c r="Y51" s="57">
        <v>2.611080123869991</v>
      </c>
      <c r="Z51" s="57">
        <v>1.4341184678399885</v>
      </c>
      <c r="AA51" s="58"/>
      <c r="AB51" s="57">
        <v>10.444320495479964</v>
      </c>
      <c r="AC51" s="57">
        <v>0.0</v>
      </c>
      <c r="AD51" s="57">
        <v>10.444320495479964</v>
      </c>
      <c r="AE51" s="57">
        <v>5.736473871359954</v>
      </c>
      <c r="AF51" s="58"/>
      <c r="AG51" s="57">
        <v>1.7407200825799942</v>
      </c>
      <c r="AH51" s="57"/>
      <c r="AI51" s="57">
        <v>1.7407200825799942</v>
      </c>
      <c r="AJ51" s="57">
        <v>0.9560789785599926</v>
      </c>
      <c r="AK51" s="26">
        <f t="shared" si="1"/>
        <v>0.8</v>
      </c>
      <c r="AL51" s="22">
        <f t="shared" si="2"/>
        <v>0.03</v>
      </c>
      <c r="AM51" s="26">
        <f t="shared" si="3"/>
        <v>0.03</v>
      </c>
      <c r="AN51" s="22">
        <f t="shared" si="4"/>
        <v>0.12</v>
      </c>
      <c r="AO51" s="22">
        <f t="shared" si="5"/>
        <v>0.02</v>
      </c>
      <c r="AP51" s="22">
        <f t="shared" si="6"/>
        <v>1</v>
      </c>
    </row>
    <row r="52">
      <c r="A52" s="27" t="s">
        <v>417</v>
      </c>
      <c r="B52" s="27" t="s">
        <v>237</v>
      </c>
      <c r="C52" s="27" t="s">
        <v>161</v>
      </c>
      <c r="D52" s="27" t="s">
        <v>238</v>
      </c>
      <c r="E52" s="57">
        <v>179.94</v>
      </c>
      <c r="F52" s="57">
        <v>41.12</v>
      </c>
      <c r="G52" s="58">
        <v>0.39334438127598004</v>
      </c>
      <c r="H52" s="58"/>
      <c r="I52" s="57">
        <v>35.988</v>
      </c>
      <c r="J52" s="58">
        <v>0.22851165925753003</v>
      </c>
      <c r="K52" s="57">
        <v>-123.2004193776</v>
      </c>
      <c r="L52" s="58"/>
      <c r="M52" s="57">
        <v>27.832310373439878</v>
      </c>
      <c r="N52" s="57">
        <v>29.659999999999894</v>
      </c>
      <c r="O52" s="57">
        <v>-1.8276896265600158</v>
      </c>
      <c r="P52" s="57">
        <v>-140.87233550207998</v>
      </c>
      <c r="Q52" s="58"/>
      <c r="R52" s="57">
        <v>1.0437116390039953</v>
      </c>
      <c r="S52" s="57"/>
      <c r="T52" s="57">
        <v>1.0437116390039953</v>
      </c>
      <c r="U52" s="57">
        <v>2.650787418671997</v>
      </c>
      <c r="V52" s="58"/>
      <c r="W52" s="57">
        <v>1.0437116390039953</v>
      </c>
      <c r="X52" s="57"/>
      <c r="Y52" s="57">
        <v>1.0437116390039953</v>
      </c>
      <c r="Z52" s="57">
        <v>2.650787418671997</v>
      </c>
      <c r="AA52" s="58"/>
      <c r="AB52" s="57">
        <v>4.174846556015981</v>
      </c>
      <c r="AC52" s="57">
        <v>0.0</v>
      </c>
      <c r="AD52" s="57">
        <v>4.174846556015981</v>
      </c>
      <c r="AE52" s="57">
        <v>10.603149674687987</v>
      </c>
      <c r="AF52" s="58"/>
      <c r="AG52" s="57">
        <v>0.6958077593359969</v>
      </c>
      <c r="AH52" s="57"/>
      <c r="AI52" s="57">
        <v>0.6958077593359969</v>
      </c>
      <c r="AJ52" s="57">
        <v>1.767191612447998</v>
      </c>
      <c r="AK52" s="26">
        <f t="shared" si="1"/>
        <v>0.8</v>
      </c>
      <c r="AL52" s="22">
        <f t="shared" si="2"/>
        <v>0.03</v>
      </c>
      <c r="AM52" s="26">
        <f t="shared" si="3"/>
        <v>0.03</v>
      </c>
      <c r="AN52" s="22">
        <f t="shared" si="4"/>
        <v>0.12</v>
      </c>
      <c r="AO52" s="22">
        <f t="shared" si="5"/>
        <v>0.02</v>
      </c>
      <c r="AP52" s="22">
        <f t="shared" si="6"/>
        <v>1</v>
      </c>
    </row>
    <row r="53">
      <c r="A53" s="27" t="s">
        <v>480</v>
      </c>
      <c r="B53" s="27" t="s">
        <v>148</v>
      </c>
      <c r="C53" s="27" t="s">
        <v>54</v>
      </c>
      <c r="D53" s="27" t="s">
        <v>149</v>
      </c>
      <c r="E53" s="57">
        <v>3039.68</v>
      </c>
      <c r="F53" s="57">
        <v>593.16</v>
      </c>
      <c r="G53" s="58">
        <v>0.3465914587114422</v>
      </c>
      <c r="H53" s="58"/>
      <c r="I53" s="57">
        <v>607.936</v>
      </c>
      <c r="J53" s="58">
        <v>0.1951380162438145</v>
      </c>
      <c r="K53" s="57">
        <v>544.390732028994</v>
      </c>
      <c r="L53" s="58"/>
      <c r="M53" s="57">
        <v>356.4729001727973</v>
      </c>
      <c r="N53" s="57">
        <v>161.11999999999958</v>
      </c>
      <c r="O53" s="57">
        <v>195.35290017279775</v>
      </c>
      <c r="P53" s="57">
        <v>643.6665856231944</v>
      </c>
      <c r="Q53" s="58"/>
      <c r="R53" s="57">
        <v>13.367733756479897</v>
      </c>
      <c r="S53" s="57"/>
      <c r="T53" s="57">
        <v>13.367733756479897</v>
      </c>
      <c r="U53" s="57">
        <v>34.27112196086975</v>
      </c>
      <c r="V53" s="58"/>
      <c r="W53" s="57">
        <v>13.367733756479897</v>
      </c>
      <c r="X53" s="57"/>
      <c r="Y53" s="57">
        <v>13.367733756479897</v>
      </c>
      <c r="Z53" s="57">
        <v>34.27112196086975</v>
      </c>
      <c r="AA53" s="58"/>
      <c r="AB53" s="57">
        <v>53.47093502591959</v>
      </c>
      <c r="AC53" s="57">
        <v>299.249999999999</v>
      </c>
      <c r="AD53" s="57">
        <v>-245.7790649740794</v>
      </c>
      <c r="AE53" s="57">
        <v>-190.66551215651975</v>
      </c>
      <c r="AF53" s="58"/>
      <c r="AG53" s="57">
        <v>8.911822504319932</v>
      </c>
      <c r="AH53" s="57"/>
      <c r="AI53" s="57">
        <v>8.911822504319932</v>
      </c>
      <c r="AJ53" s="57">
        <v>22.84741464057984</v>
      </c>
      <c r="AK53" s="26">
        <f t="shared" si="1"/>
        <v>0.8</v>
      </c>
      <c r="AL53" s="22">
        <f t="shared" si="2"/>
        <v>0.03</v>
      </c>
      <c r="AM53" s="26">
        <f t="shared" si="3"/>
        <v>0.03</v>
      </c>
      <c r="AN53" s="22">
        <f t="shared" si="4"/>
        <v>0.12</v>
      </c>
      <c r="AO53" s="22">
        <f t="shared" si="5"/>
        <v>0.02</v>
      </c>
      <c r="AP53" s="22">
        <f t="shared" si="6"/>
        <v>1</v>
      </c>
    </row>
    <row r="54">
      <c r="A54" s="27" t="s">
        <v>383</v>
      </c>
      <c r="B54" s="27" t="s">
        <v>176</v>
      </c>
      <c r="C54" s="27" t="s">
        <v>40</v>
      </c>
      <c r="D54" s="27" t="s">
        <v>177</v>
      </c>
      <c r="E54" s="57">
        <v>764.82</v>
      </c>
      <c r="F54" s="57">
        <v>178.29</v>
      </c>
      <c r="G54" s="58">
        <v>0.4007235637483322</v>
      </c>
      <c r="H54" s="58"/>
      <c r="I54" s="57">
        <v>152.96400000000003</v>
      </c>
      <c r="J54" s="58">
        <v>0.23311549910567197</v>
      </c>
      <c r="K54" s="57">
        <v>-321.22691588300063</v>
      </c>
      <c r="L54" s="58"/>
      <c r="M54" s="57">
        <v>122.81391682079955</v>
      </c>
      <c r="N54" s="57">
        <v>96.33999999999942</v>
      </c>
      <c r="O54" s="57">
        <v>26.473916820800127</v>
      </c>
      <c r="P54" s="57">
        <v>-403.6895327064002</v>
      </c>
      <c r="Q54" s="58"/>
      <c r="R54" s="57">
        <v>4.605521880779983</v>
      </c>
      <c r="S54" s="57"/>
      <c r="T54" s="57">
        <v>4.605521880779983</v>
      </c>
      <c r="U54" s="57">
        <v>22.879892523509934</v>
      </c>
      <c r="V54" s="58"/>
      <c r="W54" s="57">
        <v>4.605521880779983</v>
      </c>
      <c r="X54" s="57"/>
      <c r="Y54" s="57">
        <v>4.605521880779983</v>
      </c>
      <c r="Z54" s="57">
        <v>22.879892523509934</v>
      </c>
      <c r="AA54" s="58"/>
      <c r="AB54" s="57">
        <v>18.42208752311993</v>
      </c>
      <c r="AC54" s="57">
        <v>31.849999999999966</v>
      </c>
      <c r="AD54" s="57">
        <v>-13.427912476880035</v>
      </c>
      <c r="AE54" s="57">
        <v>21.449570094039824</v>
      </c>
      <c r="AF54" s="58"/>
      <c r="AG54" s="57">
        <v>3.0703479205199886</v>
      </c>
      <c r="AH54" s="57"/>
      <c r="AI54" s="57">
        <v>3.0703479205199886</v>
      </c>
      <c r="AJ54" s="57">
        <v>15.253261682339957</v>
      </c>
      <c r="AK54" s="26">
        <f t="shared" si="1"/>
        <v>0.8</v>
      </c>
      <c r="AL54" s="22">
        <f t="shared" si="2"/>
        <v>0.03</v>
      </c>
      <c r="AM54" s="26">
        <f t="shared" si="3"/>
        <v>0.03</v>
      </c>
      <c r="AN54" s="22">
        <f t="shared" si="4"/>
        <v>0.12</v>
      </c>
      <c r="AO54" s="22">
        <f t="shared" si="5"/>
        <v>0.02</v>
      </c>
      <c r="AP54" s="22">
        <f t="shared" si="6"/>
        <v>1</v>
      </c>
    </row>
    <row r="55">
      <c r="A55" s="27" t="s">
        <v>387</v>
      </c>
      <c r="B55" s="27" t="s">
        <v>43</v>
      </c>
      <c r="C55" s="27" t="s">
        <v>44</v>
      </c>
      <c r="D55" s="27" t="s">
        <v>388</v>
      </c>
      <c r="E55" s="57">
        <v>1343.58</v>
      </c>
      <c r="F55" s="57">
        <v>388.51</v>
      </c>
      <c r="G55" s="58">
        <v>0.396428943568674</v>
      </c>
      <c r="H55" s="58"/>
      <c r="I55" s="57">
        <v>268.716</v>
      </c>
      <c r="J55" s="58">
        <v>0.289163280191726</v>
      </c>
      <c r="K55" s="57">
        <v>117.8865779999972</v>
      </c>
      <c r="L55" s="58"/>
      <c r="M55" s="57">
        <v>211.13439999999918</v>
      </c>
      <c r="N55" s="57">
        <v>144.11999999999978</v>
      </c>
      <c r="O55" s="57">
        <v>67.0143999999994</v>
      </c>
      <c r="P55" s="57">
        <v>-359.34473760000213</v>
      </c>
      <c r="Q55" s="58"/>
      <c r="R55" s="57">
        <v>7.917539999999968</v>
      </c>
      <c r="S55" s="57"/>
      <c r="T55" s="57">
        <v>7.917539999999968</v>
      </c>
      <c r="U55" s="57">
        <v>71.5846973399999</v>
      </c>
      <c r="V55" s="58"/>
      <c r="W55" s="57">
        <v>7.917539999999968</v>
      </c>
      <c r="X55" s="57"/>
      <c r="Y55" s="57">
        <v>7.917539999999968</v>
      </c>
      <c r="Z55" s="57">
        <v>71.5846973399999</v>
      </c>
      <c r="AA55" s="58"/>
      <c r="AB55" s="57">
        <v>31.67015999999987</v>
      </c>
      <c r="AC55" s="57">
        <v>0.0</v>
      </c>
      <c r="AD55" s="57">
        <v>31.67015999999987</v>
      </c>
      <c r="AE55" s="57">
        <v>286.3387893599996</v>
      </c>
      <c r="AF55" s="58"/>
      <c r="AG55" s="57">
        <v>5.27835999999998</v>
      </c>
      <c r="AH55" s="57"/>
      <c r="AI55" s="57">
        <v>5.27835999999998</v>
      </c>
      <c r="AJ55" s="57">
        <v>47.723131559999935</v>
      </c>
      <c r="AK55" s="26">
        <f t="shared" si="1"/>
        <v>0.8</v>
      </c>
      <c r="AL55" s="22">
        <f t="shared" si="2"/>
        <v>0.03</v>
      </c>
      <c r="AM55" s="26">
        <f t="shared" si="3"/>
        <v>0.03</v>
      </c>
      <c r="AN55" s="22">
        <f t="shared" si="4"/>
        <v>0.12</v>
      </c>
      <c r="AO55" s="22">
        <f t="shared" si="5"/>
        <v>0.02</v>
      </c>
      <c r="AP55" s="22">
        <f t="shared" si="6"/>
        <v>1</v>
      </c>
    </row>
    <row r="56">
      <c r="A56" s="27" t="s">
        <v>410</v>
      </c>
      <c r="B56" s="27" t="s">
        <v>363</v>
      </c>
      <c r="C56" s="27" t="s">
        <v>180</v>
      </c>
      <c r="D56" s="27" t="s">
        <v>364</v>
      </c>
      <c r="E56" s="57">
        <v>104.56</v>
      </c>
      <c r="F56" s="57">
        <v>-5.4</v>
      </c>
      <c r="G56" s="58">
        <v>0.2673668581675585</v>
      </c>
      <c r="H56" s="58"/>
      <c r="I56" s="57">
        <v>20.912000000000003</v>
      </c>
      <c r="J56" s="58">
        <v>-0.051684404265490425</v>
      </c>
      <c r="K56" s="57">
        <v>-485.34450660999937</v>
      </c>
      <c r="L56" s="58"/>
      <c r="M56" s="57">
        <v>5.635102951999934</v>
      </c>
      <c r="N56" s="57">
        <v>33.359999999999594</v>
      </c>
      <c r="O56" s="57">
        <v>-27.72489704799966</v>
      </c>
      <c r="P56" s="57">
        <v>-523.9256052879994</v>
      </c>
      <c r="Q56" s="58"/>
      <c r="R56" s="57">
        <v>0.21131636069999749</v>
      </c>
      <c r="S56" s="57"/>
      <c r="T56" s="57">
        <v>0.21131636069999749</v>
      </c>
      <c r="U56" s="57">
        <v>5.787164801700005</v>
      </c>
      <c r="V56" s="58"/>
      <c r="W56" s="57">
        <v>0.21131636069999749</v>
      </c>
      <c r="X56" s="57"/>
      <c r="Y56" s="57">
        <v>0.21131636069999749</v>
      </c>
      <c r="Z56" s="57">
        <v>5.787164801700005</v>
      </c>
      <c r="AA56" s="58"/>
      <c r="AB56" s="57">
        <v>0.8452654427999899</v>
      </c>
      <c r="AC56" s="57">
        <v>0.0</v>
      </c>
      <c r="AD56" s="57">
        <v>0.8452654427999899</v>
      </c>
      <c r="AE56" s="57">
        <v>23.14865920680002</v>
      </c>
      <c r="AF56" s="58"/>
      <c r="AG56" s="57">
        <v>0.14087757379999835</v>
      </c>
      <c r="AH56" s="57"/>
      <c r="AI56" s="57">
        <v>0.14087757379999835</v>
      </c>
      <c r="AJ56" s="57">
        <v>3.858109867800004</v>
      </c>
      <c r="AK56" s="26">
        <f t="shared" si="1"/>
        <v>0.8</v>
      </c>
      <c r="AL56" s="22">
        <f t="shared" si="2"/>
        <v>0.03</v>
      </c>
      <c r="AM56" s="26">
        <f t="shared" si="3"/>
        <v>0.03</v>
      </c>
      <c r="AN56" s="22">
        <f t="shared" si="4"/>
        <v>0.12</v>
      </c>
      <c r="AO56" s="22">
        <f t="shared" si="5"/>
        <v>0.02</v>
      </c>
      <c r="AP56" s="22">
        <f t="shared" si="6"/>
        <v>1</v>
      </c>
    </row>
    <row r="57">
      <c r="A57" s="27" t="s">
        <v>386</v>
      </c>
      <c r="B57" s="27" t="s">
        <v>204</v>
      </c>
      <c r="C57" s="27" t="s">
        <v>33</v>
      </c>
      <c r="D57" s="27" t="s">
        <v>205</v>
      </c>
      <c r="E57" s="57">
        <v>44.99</v>
      </c>
      <c r="F57" s="57">
        <v>21.77</v>
      </c>
      <c r="G57" s="58">
        <v>0.7041564792176029</v>
      </c>
      <c r="H57" s="58"/>
      <c r="I57" s="57">
        <v>8.998000000000001</v>
      </c>
      <c r="J57" s="58">
        <v>0.48388530784618794</v>
      </c>
      <c r="K57" s="57">
        <v>-184.35432147999984</v>
      </c>
      <c r="L57" s="58"/>
      <c r="M57" s="57">
        <v>18.14559999999997</v>
      </c>
      <c r="N57" s="57">
        <v>9.909999999999961</v>
      </c>
      <c r="O57" s="57">
        <v>8.235600000000009</v>
      </c>
      <c r="P57" s="57">
        <v>-221.09545718399974</v>
      </c>
      <c r="Q57" s="58"/>
      <c r="R57" s="57">
        <v>0.6804599999999987</v>
      </c>
      <c r="S57" s="57"/>
      <c r="T57" s="57">
        <v>0.6804599999999987</v>
      </c>
      <c r="U57" s="57">
        <v>5.511170355599987</v>
      </c>
      <c r="V57" s="58"/>
      <c r="W57" s="57">
        <v>0.6804599999999987</v>
      </c>
      <c r="X57" s="57"/>
      <c r="Y57" s="57">
        <v>0.6804599999999987</v>
      </c>
      <c r="Z57" s="57">
        <v>5.511170355599987</v>
      </c>
      <c r="AA57" s="58"/>
      <c r="AB57" s="57">
        <v>2.721839999999995</v>
      </c>
      <c r="AC57" s="57">
        <v>0.0</v>
      </c>
      <c r="AD57" s="57">
        <v>2.721839999999995</v>
      </c>
      <c r="AE57" s="57">
        <v>22.044681422399947</v>
      </c>
      <c r="AF57" s="58"/>
      <c r="AG57" s="57">
        <v>0.4536399999999992</v>
      </c>
      <c r="AH57" s="57"/>
      <c r="AI57" s="57">
        <v>0.4536399999999992</v>
      </c>
      <c r="AJ57" s="57">
        <v>3.674113570399992</v>
      </c>
      <c r="AK57" s="26">
        <f t="shared" si="1"/>
        <v>0.8</v>
      </c>
      <c r="AL57" s="22">
        <f t="shared" si="2"/>
        <v>0.03</v>
      </c>
      <c r="AM57" s="26">
        <f t="shared" si="3"/>
        <v>0.03</v>
      </c>
      <c r="AN57" s="22">
        <f t="shared" si="4"/>
        <v>0.12</v>
      </c>
      <c r="AO57" s="22">
        <f t="shared" si="5"/>
        <v>0.02</v>
      </c>
      <c r="AP57" s="22">
        <f t="shared" si="6"/>
        <v>1</v>
      </c>
    </row>
    <row r="58">
      <c r="A58" s="27" t="s">
        <v>381</v>
      </c>
      <c r="B58" s="27" t="s">
        <v>69</v>
      </c>
      <c r="C58" s="27" t="s">
        <v>33</v>
      </c>
      <c r="D58" s="27" t="s">
        <v>70</v>
      </c>
      <c r="E58" s="57">
        <v>888.25</v>
      </c>
      <c r="F58" s="57">
        <v>218.78</v>
      </c>
      <c r="G58" s="58">
        <v>0.2466128068133971</v>
      </c>
      <c r="H58" s="58"/>
      <c r="I58" s="57">
        <v>177.65</v>
      </c>
      <c r="J58" s="58">
        <v>0.246308838336054</v>
      </c>
      <c r="K58" s="57">
        <v>1177.4677497959967</v>
      </c>
      <c r="L58" s="58"/>
      <c r="M58" s="57">
        <v>33.12306052159997</v>
      </c>
      <c r="N58" s="57">
        <v>0.26999999999999974</v>
      </c>
      <c r="O58" s="57">
        <v>32.853060521599964</v>
      </c>
      <c r="P58" s="57">
        <v>936.7421998367973</v>
      </c>
      <c r="Q58" s="58"/>
      <c r="R58" s="57">
        <v>1.2421147695599986</v>
      </c>
      <c r="S58" s="57"/>
      <c r="T58" s="57">
        <v>1.2421147695599986</v>
      </c>
      <c r="U58" s="57">
        <v>36.1088324938799</v>
      </c>
      <c r="V58" s="58"/>
      <c r="W58" s="57">
        <v>1.2421147695599986</v>
      </c>
      <c r="X58" s="57"/>
      <c r="Y58" s="57">
        <v>1.2421147695599986</v>
      </c>
      <c r="Z58" s="57">
        <v>36.1088324938799</v>
      </c>
      <c r="AA58" s="58"/>
      <c r="AB58" s="57">
        <v>4.968459078239994</v>
      </c>
      <c r="AC58" s="57">
        <v>0.0</v>
      </c>
      <c r="AD58" s="57">
        <v>4.968459078239994</v>
      </c>
      <c r="AE58" s="57">
        <v>144.4353299755196</v>
      </c>
      <c r="AF58" s="58"/>
      <c r="AG58" s="57">
        <v>0.8280765130399991</v>
      </c>
      <c r="AH58" s="57"/>
      <c r="AI58" s="57">
        <v>0.8280765130399991</v>
      </c>
      <c r="AJ58" s="57">
        <v>24.072554995919933</v>
      </c>
      <c r="AK58" s="26">
        <f t="shared" si="1"/>
        <v>0.8</v>
      </c>
      <c r="AL58" s="22">
        <f t="shared" si="2"/>
        <v>0.03</v>
      </c>
      <c r="AM58" s="26">
        <f t="shared" si="3"/>
        <v>0.03</v>
      </c>
      <c r="AN58" s="22">
        <f t="shared" si="4"/>
        <v>0.12</v>
      </c>
      <c r="AO58" s="22">
        <f t="shared" si="5"/>
        <v>0.02</v>
      </c>
      <c r="AP58" s="22">
        <f t="shared" si="6"/>
        <v>1</v>
      </c>
    </row>
    <row r="59">
      <c r="A59" s="27" t="s">
        <v>399</v>
      </c>
      <c r="B59" s="27" t="s">
        <v>321</v>
      </c>
      <c r="C59" s="27" t="s">
        <v>180</v>
      </c>
      <c r="D59" s="27" t="s">
        <v>322</v>
      </c>
      <c r="E59" s="57">
        <v>17.03</v>
      </c>
      <c r="F59" s="57">
        <v>16.18</v>
      </c>
      <c r="G59" s="58">
        <v>0.9999999999999997</v>
      </c>
      <c r="H59" s="58"/>
      <c r="I59" s="57">
        <v>3.4060000000000006</v>
      </c>
      <c r="J59" s="58">
        <v>0.950088079859072</v>
      </c>
      <c r="K59" s="57">
        <v>-58.946883334999946</v>
      </c>
      <c r="L59" s="58"/>
      <c r="M59" s="57">
        <v>10.899199999999997</v>
      </c>
      <c r="N59" s="57">
        <v>0.8499999999999988</v>
      </c>
      <c r="O59" s="57">
        <v>10.049199999999999</v>
      </c>
      <c r="P59" s="57">
        <v>-49.72350666799995</v>
      </c>
      <c r="Q59" s="58"/>
      <c r="R59" s="57">
        <v>0.4087199999999998</v>
      </c>
      <c r="S59" s="57"/>
      <c r="T59" s="57">
        <v>0.4087199999999998</v>
      </c>
      <c r="U59" s="57">
        <v>-1.3835065000499998</v>
      </c>
      <c r="V59" s="58"/>
      <c r="W59" s="57">
        <v>0.4087199999999998</v>
      </c>
      <c r="X59" s="57"/>
      <c r="Y59" s="57">
        <v>0.4087199999999998</v>
      </c>
      <c r="Z59" s="57">
        <v>-1.3835065000499998</v>
      </c>
      <c r="AA59" s="58"/>
      <c r="AB59" s="57">
        <v>1.6348799999999992</v>
      </c>
      <c r="AC59" s="57">
        <v>0.0</v>
      </c>
      <c r="AD59" s="57">
        <v>1.6348799999999992</v>
      </c>
      <c r="AE59" s="57">
        <v>-5.534026000199999</v>
      </c>
      <c r="AF59" s="58"/>
      <c r="AG59" s="57">
        <v>0.2724799999999999</v>
      </c>
      <c r="AH59" s="57"/>
      <c r="AI59" s="57">
        <v>0.2724799999999999</v>
      </c>
      <c r="AJ59" s="57">
        <v>-0.9223376667000001</v>
      </c>
      <c r="AK59" s="26">
        <f t="shared" si="1"/>
        <v>0.8</v>
      </c>
      <c r="AL59" s="22">
        <f t="shared" si="2"/>
        <v>0.03</v>
      </c>
      <c r="AM59" s="26">
        <f t="shared" si="3"/>
        <v>0.03</v>
      </c>
      <c r="AN59" s="22">
        <f t="shared" si="4"/>
        <v>0.12</v>
      </c>
      <c r="AO59" s="22">
        <f t="shared" si="5"/>
        <v>0.02</v>
      </c>
      <c r="AP59" s="22">
        <f t="shared" si="6"/>
        <v>1</v>
      </c>
    </row>
    <row r="60">
      <c r="A60" s="27" t="s">
        <v>454</v>
      </c>
      <c r="B60" s="27" t="s">
        <v>130</v>
      </c>
      <c r="C60" s="27" t="s">
        <v>40</v>
      </c>
      <c r="D60" s="27" t="s">
        <v>131</v>
      </c>
      <c r="E60" s="57">
        <v>289.37</v>
      </c>
      <c r="F60" s="57">
        <v>-135.63</v>
      </c>
      <c r="G60" s="58">
        <v>-0.023846200445795995</v>
      </c>
      <c r="H60" s="58"/>
      <c r="I60" s="57">
        <v>57.874</v>
      </c>
      <c r="J60" s="58">
        <v>-0.468709178639803</v>
      </c>
      <c r="K60" s="57">
        <v>289.36543088499974</v>
      </c>
      <c r="L60" s="58"/>
      <c r="M60" s="57">
        <v>-51.81950001839999</v>
      </c>
      <c r="N60" s="57">
        <v>78.32999999999994</v>
      </c>
      <c r="O60" s="57">
        <v>-130.14950001839992</v>
      </c>
      <c r="P60" s="57">
        <v>268.0323447079997</v>
      </c>
      <c r="Q60" s="58"/>
      <c r="R60" s="57">
        <v>-1.9432312506899996</v>
      </c>
      <c r="S60" s="57"/>
      <c r="T60" s="57">
        <v>-1.9432312506899996</v>
      </c>
      <c r="U60" s="57">
        <v>16.159962926549984</v>
      </c>
      <c r="V60" s="58"/>
      <c r="W60" s="57">
        <v>-1.9432312506899996</v>
      </c>
      <c r="X60" s="57"/>
      <c r="Y60" s="57">
        <v>-1.9432312506899996</v>
      </c>
      <c r="Z60" s="57">
        <v>16.159962926549984</v>
      </c>
      <c r="AA60" s="58"/>
      <c r="AB60" s="57">
        <v>-7.772925002759998</v>
      </c>
      <c r="AC60" s="57">
        <v>50.399999999999864</v>
      </c>
      <c r="AD60" s="57">
        <v>-58.17292500275986</v>
      </c>
      <c r="AE60" s="57">
        <v>-21.760148293799922</v>
      </c>
      <c r="AF60" s="58"/>
      <c r="AG60" s="57">
        <v>-1.2954875004599997</v>
      </c>
      <c r="AH60" s="57"/>
      <c r="AI60" s="57">
        <v>-1.2954875004599997</v>
      </c>
      <c r="AJ60" s="57">
        <v>10.773308617699989</v>
      </c>
      <c r="AK60" s="26">
        <f t="shared" si="1"/>
        <v>0.8</v>
      </c>
      <c r="AL60" s="22">
        <f t="shared" si="2"/>
        <v>0.03</v>
      </c>
      <c r="AM60" s="26">
        <f t="shared" si="3"/>
        <v>0.03</v>
      </c>
      <c r="AN60" s="22">
        <f t="shared" si="4"/>
        <v>0.12</v>
      </c>
      <c r="AO60" s="22">
        <f t="shared" si="5"/>
        <v>0.02</v>
      </c>
      <c r="AP60" s="22">
        <f t="shared" si="6"/>
        <v>1</v>
      </c>
    </row>
    <row r="61">
      <c r="A61" s="27" t="s">
        <v>384</v>
      </c>
      <c r="B61" s="27" t="s">
        <v>167</v>
      </c>
      <c r="C61" s="27" t="s">
        <v>40</v>
      </c>
      <c r="D61" s="27" t="s">
        <v>168</v>
      </c>
      <c r="E61" s="57">
        <v>524.23</v>
      </c>
      <c r="F61" s="57">
        <v>128.93</v>
      </c>
      <c r="G61" s="58">
        <v>0.4231174353375417</v>
      </c>
      <c r="H61" s="58"/>
      <c r="I61" s="57">
        <v>104.846</v>
      </c>
      <c r="J61" s="58">
        <v>0.245943294216279</v>
      </c>
      <c r="K61" s="57">
        <v>-411.3883161109995</v>
      </c>
      <c r="L61" s="58"/>
      <c r="M61" s="57">
        <v>93.57188250159959</v>
      </c>
      <c r="N61" s="57">
        <v>29.17999999999997</v>
      </c>
      <c r="O61" s="57">
        <v>64.39188250159961</v>
      </c>
      <c r="P61" s="57">
        <v>-433.3926528887996</v>
      </c>
      <c r="Q61" s="58"/>
      <c r="R61" s="57">
        <v>3.5089455938099845</v>
      </c>
      <c r="S61" s="57"/>
      <c r="T61" s="57">
        <v>3.5089455938099845</v>
      </c>
      <c r="U61" s="57">
        <v>20.499650516669956</v>
      </c>
      <c r="V61" s="58"/>
      <c r="W61" s="57">
        <v>3.5089455938099845</v>
      </c>
      <c r="X61" s="57"/>
      <c r="Y61" s="57">
        <v>3.5089455938099845</v>
      </c>
      <c r="Z61" s="57">
        <v>20.499650516669956</v>
      </c>
      <c r="AA61" s="58"/>
      <c r="AB61" s="57">
        <v>14.035782375239938</v>
      </c>
      <c r="AC61" s="57">
        <v>63.69999999999958</v>
      </c>
      <c r="AD61" s="57">
        <v>-49.66421762475964</v>
      </c>
      <c r="AE61" s="57">
        <v>-32.66139793331971</v>
      </c>
      <c r="AF61" s="58"/>
      <c r="AG61" s="57">
        <v>2.33929706253999</v>
      </c>
      <c r="AH61" s="57"/>
      <c r="AI61" s="57">
        <v>2.33929706253999</v>
      </c>
      <c r="AJ61" s="57">
        <v>13.66643367777997</v>
      </c>
      <c r="AK61" s="26">
        <f t="shared" si="1"/>
        <v>0.8</v>
      </c>
      <c r="AL61" s="22">
        <f t="shared" si="2"/>
        <v>0.03</v>
      </c>
      <c r="AM61" s="26">
        <f t="shared" si="3"/>
        <v>0.03</v>
      </c>
      <c r="AN61" s="22">
        <f t="shared" si="4"/>
        <v>0.12</v>
      </c>
      <c r="AO61" s="22">
        <f t="shared" si="5"/>
        <v>0.02</v>
      </c>
      <c r="AP61" s="22">
        <f t="shared" si="6"/>
        <v>1</v>
      </c>
    </row>
    <row r="62">
      <c r="A62" s="27" t="s">
        <v>440</v>
      </c>
      <c r="B62" s="27" t="s">
        <v>324</v>
      </c>
      <c r="C62" s="27" t="s">
        <v>180</v>
      </c>
      <c r="D62" s="27" t="s">
        <v>325</v>
      </c>
      <c r="E62" s="57">
        <v>257.94</v>
      </c>
      <c r="F62" s="57">
        <v>45.57</v>
      </c>
      <c r="G62" s="58">
        <v>0.2356829806001386</v>
      </c>
      <c r="H62" s="58"/>
      <c r="I62" s="57">
        <v>51.588</v>
      </c>
      <c r="J62" s="58">
        <v>0.17667701021943</v>
      </c>
      <c r="K62" s="57">
        <v>101.81160271999937</v>
      </c>
      <c r="L62" s="58"/>
      <c r="M62" s="57">
        <v>7.3632544127997965</v>
      </c>
      <c r="N62" s="57">
        <v>15.219999999999976</v>
      </c>
      <c r="O62" s="57">
        <v>-7.856745587200179</v>
      </c>
      <c r="P62" s="57">
        <v>73.47128217599952</v>
      </c>
      <c r="Q62" s="58"/>
      <c r="R62" s="57">
        <v>0.27612204047999234</v>
      </c>
      <c r="S62" s="57"/>
      <c r="T62" s="57">
        <v>0.27612204047999234</v>
      </c>
      <c r="U62" s="57">
        <v>4.251048081599979</v>
      </c>
      <c r="V62" s="58"/>
      <c r="W62" s="57">
        <v>0.27612204047999234</v>
      </c>
      <c r="X62" s="57"/>
      <c r="Y62" s="57">
        <v>0.27612204047999234</v>
      </c>
      <c r="Z62" s="57">
        <v>4.251048081599979</v>
      </c>
      <c r="AA62" s="58"/>
      <c r="AB62" s="57">
        <v>1.1044881619199693</v>
      </c>
      <c r="AC62" s="57">
        <v>0.0</v>
      </c>
      <c r="AD62" s="57">
        <v>1.1044881619199693</v>
      </c>
      <c r="AE62" s="57">
        <v>17.004192326399917</v>
      </c>
      <c r="AF62" s="58"/>
      <c r="AG62" s="57">
        <v>0.18408136031999492</v>
      </c>
      <c r="AH62" s="57"/>
      <c r="AI62" s="57">
        <v>0.18408136031999492</v>
      </c>
      <c r="AJ62" s="57">
        <v>2.834032054399987</v>
      </c>
      <c r="AK62" s="26">
        <f t="shared" si="1"/>
        <v>0.8</v>
      </c>
      <c r="AL62" s="22">
        <f t="shared" si="2"/>
        <v>0.03</v>
      </c>
      <c r="AM62" s="26">
        <f t="shared" si="3"/>
        <v>0.03</v>
      </c>
      <c r="AN62" s="22">
        <f t="shared" si="4"/>
        <v>0.12</v>
      </c>
      <c r="AO62" s="22">
        <f t="shared" si="5"/>
        <v>0.02</v>
      </c>
      <c r="AP62" s="22">
        <f t="shared" si="6"/>
        <v>1</v>
      </c>
    </row>
    <row r="63">
      <c r="A63" s="27" t="s">
        <v>428</v>
      </c>
      <c r="B63" s="27" t="s">
        <v>127</v>
      </c>
      <c r="C63" s="27" t="s">
        <v>33</v>
      </c>
      <c r="D63" s="27" t="s">
        <v>128</v>
      </c>
      <c r="E63" s="57">
        <v>274.95</v>
      </c>
      <c r="F63" s="57">
        <v>44.8</v>
      </c>
      <c r="G63" s="58">
        <v>0.16606442026186477</v>
      </c>
      <c r="H63" s="58"/>
      <c r="I63" s="57">
        <v>54.99</v>
      </c>
      <c r="J63" s="58">
        <v>0.162936578836151</v>
      </c>
      <c r="K63" s="57">
        <v>473.22379691399846</v>
      </c>
      <c r="L63" s="58"/>
      <c r="M63" s="57">
        <v>-7.464470119200228</v>
      </c>
      <c r="N63" s="57">
        <v>0.8599999999999982</v>
      </c>
      <c r="O63" s="57">
        <v>-8.324470119200226</v>
      </c>
      <c r="P63" s="57">
        <v>372.74703753119877</v>
      </c>
      <c r="Q63" s="58"/>
      <c r="R63" s="57">
        <v>-0.27991762947000853</v>
      </c>
      <c r="S63" s="57"/>
      <c r="T63" s="57">
        <v>-0.27991762947000853</v>
      </c>
      <c r="U63" s="57">
        <v>15.07151390741995</v>
      </c>
      <c r="V63" s="58"/>
      <c r="W63" s="57">
        <v>-0.27991762947000853</v>
      </c>
      <c r="X63" s="57"/>
      <c r="Y63" s="57">
        <v>-0.27991762947000853</v>
      </c>
      <c r="Z63" s="57">
        <v>15.07151390741995</v>
      </c>
      <c r="AA63" s="58"/>
      <c r="AB63" s="57">
        <v>-1.1196705178800341</v>
      </c>
      <c r="AC63" s="57">
        <v>0.0</v>
      </c>
      <c r="AD63" s="57">
        <v>-1.1196705178800341</v>
      </c>
      <c r="AE63" s="57">
        <v>60.2860556296798</v>
      </c>
      <c r="AF63" s="58"/>
      <c r="AG63" s="57">
        <v>-0.18661175298000568</v>
      </c>
      <c r="AH63" s="57"/>
      <c r="AI63" s="57">
        <v>-0.18661175298000568</v>
      </c>
      <c r="AJ63" s="57">
        <v>10.047675938279966</v>
      </c>
      <c r="AK63" s="26">
        <f t="shared" si="1"/>
        <v>0.8</v>
      </c>
      <c r="AL63" s="22">
        <f t="shared" si="2"/>
        <v>0.03</v>
      </c>
      <c r="AM63" s="26">
        <f t="shared" si="3"/>
        <v>0.03</v>
      </c>
      <c r="AN63" s="22">
        <f t="shared" si="4"/>
        <v>0.12</v>
      </c>
      <c r="AO63" s="22">
        <f t="shared" si="5"/>
        <v>0.02</v>
      </c>
      <c r="AP63" s="22">
        <f t="shared" si="6"/>
        <v>1</v>
      </c>
    </row>
    <row r="64">
      <c r="A64" s="27" t="s">
        <v>384</v>
      </c>
      <c r="B64" s="27" t="s">
        <v>378</v>
      </c>
      <c r="C64" s="27" t="s">
        <v>40</v>
      </c>
      <c r="D64" s="27" t="s">
        <v>379</v>
      </c>
      <c r="E64" s="57">
        <v>339.92</v>
      </c>
      <c r="F64" s="57">
        <v>-12.59</v>
      </c>
      <c r="G64" s="58">
        <v>0.395741999458696</v>
      </c>
      <c r="H64" s="58"/>
      <c r="I64" s="57">
        <v>67.98400000000001</v>
      </c>
      <c r="J64" s="58">
        <v>-0.03703630131795721</v>
      </c>
      <c r="K64" s="57">
        <v>-1099.8335332639997</v>
      </c>
      <c r="L64" s="58"/>
      <c r="M64" s="57">
        <v>53.22929636479996</v>
      </c>
      <c r="N64" s="57">
        <v>121.62999999999998</v>
      </c>
      <c r="O64" s="57">
        <v>-68.40070363520002</v>
      </c>
      <c r="P64" s="57">
        <v>-1131.2908266111997</v>
      </c>
      <c r="Q64" s="58"/>
      <c r="R64" s="57">
        <v>1.9960986136799979</v>
      </c>
      <c r="S64" s="57"/>
      <c r="T64" s="57">
        <v>1.9960986136799979</v>
      </c>
      <c r="U64" s="57">
        <v>11.407094002079994</v>
      </c>
      <c r="V64" s="58"/>
      <c r="W64" s="57">
        <v>1.9960986136799979</v>
      </c>
      <c r="X64" s="57"/>
      <c r="Y64" s="57">
        <v>1.9960986136799979</v>
      </c>
      <c r="Z64" s="57">
        <v>11.407094002079994</v>
      </c>
      <c r="AA64" s="58"/>
      <c r="AB64" s="57">
        <v>7.984394454719991</v>
      </c>
      <c r="AC64" s="57">
        <v>25.479999999999986</v>
      </c>
      <c r="AD64" s="57">
        <v>-17.495605545279993</v>
      </c>
      <c r="AE64" s="57">
        <v>1.0383760083200002</v>
      </c>
      <c r="AF64" s="58"/>
      <c r="AG64" s="57">
        <v>1.3307324091199988</v>
      </c>
      <c r="AH64" s="57"/>
      <c r="AI64" s="57">
        <v>1.3307324091199988</v>
      </c>
      <c r="AJ64" s="57">
        <v>7.604729334719996</v>
      </c>
      <c r="AK64" s="26">
        <f t="shared" si="1"/>
        <v>0.8</v>
      </c>
      <c r="AL64" s="22">
        <f t="shared" si="2"/>
        <v>0.03</v>
      </c>
      <c r="AM64" s="26">
        <f t="shared" si="3"/>
        <v>0.03</v>
      </c>
      <c r="AN64" s="22">
        <f t="shared" si="4"/>
        <v>0.12</v>
      </c>
      <c r="AO64" s="22">
        <f t="shared" si="5"/>
        <v>0.02</v>
      </c>
      <c r="AP64" s="22">
        <f t="shared" si="6"/>
        <v>1</v>
      </c>
    </row>
    <row r="65">
      <c r="A65" s="27" t="s">
        <v>428</v>
      </c>
      <c r="B65" s="27" t="s">
        <v>78</v>
      </c>
      <c r="C65" s="27" t="s">
        <v>33</v>
      </c>
      <c r="D65" s="27" t="s">
        <v>79</v>
      </c>
      <c r="E65" s="57">
        <v>824.85</v>
      </c>
      <c r="F65" s="57">
        <v>84.84</v>
      </c>
      <c r="G65" s="58">
        <v>0.1163327414135899</v>
      </c>
      <c r="H65" s="58"/>
      <c r="I65" s="57">
        <v>164.97000000000003</v>
      </c>
      <c r="J65" s="58">
        <v>0.102851502400436</v>
      </c>
      <c r="K65" s="57">
        <v>812.6350094769969</v>
      </c>
      <c r="L65" s="58"/>
      <c r="M65" s="57">
        <v>-55.21035059600031</v>
      </c>
      <c r="N65" s="57">
        <v>11.119999999999996</v>
      </c>
      <c r="O65" s="57">
        <v>-66.3303505960003</v>
      </c>
      <c r="P65" s="57">
        <v>609.5680075815976</v>
      </c>
      <c r="Q65" s="58"/>
      <c r="R65" s="57">
        <v>-2.070388147350011</v>
      </c>
      <c r="S65" s="57"/>
      <c r="T65" s="57">
        <v>-2.070388147350011</v>
      </c>
      <c r="U65" s="57">
        <v>30.46005028430989</v>
      </c>
      <c r="V65" s="58"/>
      <c r="W65" s="57">
        <v>-2.070388147350011</v>
      </c>
      <c r="X65" s="57"/>
      <c r="Y65" s="57">
        <v>-2.070388147350011</v>
      </c>
      <c r="Z65" s="57">
        <v>30.46005028430989</v>
      </c>
      <c r="AA65" s="58"/>
      <c r="AB65" s="57">
        <v>-8.281552589400045</v>
      </c>
      <c r="AC65" s="57">
        <v>0.0</v>
      </c>
      <c r="AD65" s="57">
        <v>-8.281552589400045</v>
      </c>
      <c r="AE65" s="57">
        <v>121.84020113723956</v>
      </c>
      <c r="AF65" s="58"/>
      <c r="AG65" s="57">
        <v>-1.3802587649000075</v>
      </c>
      <c r="AH65" s="57"/>
      <c r="AI65" s="57">
        <v>-1.3802587649000075</v>
      </c>
      <c r="AJ65" s="57">
        <v>20.30670018953993</v>
      </c>
      <c r="AK65" s="26">
        <f t="shared" si="1"/>
        <v>0.8</v>
      </c>
      <c r="AL65" s="22">
        <f t="shared" si="2"/>
        <v>0.03</v>
      </c>
      <c r="AM65" s="26">
        <f t="shared" si="3"/>
        <v>0.03</v>
      </c>
      <c r="AN65" s="22">
        <f t="shared" si="4"/>
        <v>0.12</v>
      </c>
      <c r="AO65" s="22">
        <f t="shared" si="5"/>
        <v>0.02</v>
      </c>
      <c r="AP65" s="22">
        <f t="shared" si="6"/>
        <v>1</v>
      </c>
    </row>
    <row r="66">
      <c r="A66" s="27" t="s">
        <v>384</v>
      </c>
      <c r="B66" s="27" t="s">
        <v>63</v>
      </c>
      <c r="C66" s="27" t="s">
        <v>40</v>
      </c>
      <c r="D66" s="27" t="s">
        <v>64</v>
      </c>
      <c r="E66" s="57">
        <v>1078.88</v>
      </c>
      <c r="F66" s="57">
        <v>316.27</v>
      </c>
      <c r="G66" s="58">
        <v>0.3683883895966184</v>
      </c>
      <c r="H66" s="58"/>
      <c r="I66" s="57">
        <v>215.77600000000004</v>
      </c>
      <c r="J66" s="58">
        <v>0.293143691391072</v>
      </c>
      <c r="K66" s="57">
        <v>1070.3607308749972</v>
      </c>
      <c r="L66" s="58"/>
      <c r="M66" s="57">
        <v>145.33669261439974</v>
      </c>
      <c r="N66" s="57">
        <v>11.10999999999993</v>
      </c>
      <c r="O66" s="57">
        <v>134.2266926143998</v>
      </c>
      <c r="P66" s="57">
        <v>954.2385846999978</v>
      </c>
      <c r="Q66" s="58"/>
      <c r="R66" s="57">
        <v>5.450125973039989</v>
      </c>
      <c r="S66" s="57"/>
      <c r="T66" s="57">
        <v>5.450125973039989</v>
      </c>
      <c r="U66" s="57">
        <v>36.528321926249916</v>
      </c>
      <c r="V66" s="58"/>
      <c r="W66" s="57">
        <v>5.450125973039989</v>
      </c>
      <c r="X66" s="57"/>
      <c r="Y66" s="57">
        <v>5.450125973039989</v>
      </c>
      <c r="Z66" s="57">
        <v>36.528321926249916</v>
      </c>
      <c r="AA66" s="58"/>
      <c r="AB66" s="57">
        <v>21.800503892159956</v>
      </c>
      <c r="AC66" s="57">
        <v>70.06999999999998</v>
      </c>
      <c r="AD66" s="57">
        <v>-48.26949610784003</v>
      </c>
      <c r="AE66" s="57">
        <v>18.713287704999814</v>
      </c>
      <c r="AF66" s="58"/>
      <c r="AG66" s="57">
        <v>3.633417315359994</v>
      </c>
      <c r="AH66" s="57"/>
      <c r="AI66" s="57">
        <v>3.633417315359994</v>
      </c>
      <c r="AJ66" s="57">
        <v>24.352214617499946</v>
      </c>
      <c r="AK66" s="26">
        <f t="shared" si="1"/>
        <v>0.8</v>
      </c>
      <c r="AL66" s="22">
        <f t="shared" si="2"/>
        <v>0.03</v>
      </c>
      <c r="AM66" s="26">
        <f t="shared" si="3"/>
        <v>0.03</v>
      </c>
      <c r="AN66" s="22">
        <f t="shared" si="4"/>
        <v>0.12</v>
      </c>
      <c r="AO66" s="22">
        <f t="shared" si="5"/>
        <v>0.02</v>
      </c>
      <c r="AP66" s="22">
        <f t="shared" si="6"/>
        <v>1</v>
      </c>
    </row>
    <row r="67">
      <c r="A67" s="27" t="s">
        <v>389</v>
      </c>
      <c r="B67" s="27" t="s">
        <v>258</v>
      </c>
      <c r="C67" s="27" t="s">
        <v>161</v>
      </c>
      <c r="D67" s="27" t="s">
        <v>259</v>
      </c>
      <c r="E67" s="57">
        <v>159.96</v>
      </c>
      <c r="F67" s="57">
        <v>85.66</v>
      </c>
      <c r="G67" s="58">
        <v>0.5820480936209047</v>
      </c>
      <c r="H67" s="58"/>
      <c r="I67" s="57">
        <v>31.992000000000004</v>
      </c>
      <c r="J67" s="58">
        <v>0.535536465713928</v>
      </c>
      <c r="K67" s="57">
        <v>88.96047833359982</v>
      </c>
      <c r="L67" s="58"/>
      <c r="M67" s="57">
        <v>48.88993044447994</v>
      </c>
      <c r="N67" s="57">
        <v>7.439999999999993</v>
      </c>
      <c r="O67" s="57">
        <v>41.449930444479946</v>
      </c>
      <c r="P67" s="57">
        <v>66.39038266687986</v>
      </c>
      <c r="Q67" s="58"/>
      <c r="R67" s="57">
        <v>1.8333723916679974</v>
      </c>
      <c r="S67" s="57"/>
      <c r="T67" s="57">
        <v>1.8333723916679974</v>
      </c>
      <c r="U67" s="57">
        <v>3.3855143500079934</v>
      </c>
      <c r="V67" s="58"/>
      <c r="W67" s="57">
        <v>1.8333723916679974</v>
      </c>
      <c r="X67" s="57"/>
      <c r="Y67" s="57">
        <v>1.8333723916679974</v>
      </c>
      <c r="Z67" s="57">
        <v>3.3855143500079934</v>
      </c>
      <c r="AA67" s="58"/>
      <c r="AB67" s="57">
        <v>7.3334895666719895</v>
      </c>
      <c r="AC67" s="57">
        <v>0.0</v>
      </c>
      <c r="AD67" s="57">
        <v>7.3334895666719895</v>
      </c>
      <c r="AE67" s="57">
        <v>13.542057400031974</v>
      </c>
      <c r="AF67" s="58"/>
      <c r="AG67" s="57">
        <v>1.2222482611119985</v>
      </c>
      <c r="AH67" s="57"/>
      <c r="AI67" s="57">
        <v>1.2222482611119985</v>
      </c>
      <c r="AJ67" s="57">
        <v>2.2570095666719956</v>
      </c>
      <c r="AK67" s="26">
        <f t="shared" si="1"/>
        <v>0.8</v>
      </c>
      <c r="AL67" s="22">
        <f t="shared" si="2"/>
        <v>0.03</v>
      </c>
      <c r="AM67" s="26">
        <f t="shared" si="3"/>
        <v>0.03</v>
      </c>
      <c r="AN67" s="22">
        <f t="shared" si="4"/>
        <v>0.12</v>
      </c>
      <c r="AO67" s="22">
        <f t="shared" si="5"/>
        <v>0.02</v>
      </c>
      <c r="AP67" s="22">
        <f t="shared" si="6"/>
        <v>1</v>
      </c>
    </row>
    <row r="68">
      <c r="A68" s="27" t="s">
        <v>389</v>
      </c>
      <c r="B68" s="27" t="s">
        <v>213</v>
      </c>
      <c r="C68" s="27" t="s">
        <v>161</v>
      </c>
      <c r="D68" s="27" t="s">
        <v>214</v>
      </c>
      <c r="E68" s="57">
        <v>119.97</v>
      </c>
      <c r="F68" s="57">
        <v>43.8</v>
      </c>
      <c r="G68" s="58">
        <v>0.37990013822955676</v>
      </c>
      <c r="H68" s="58"/>
      <c r="I68" s="57">
        <v>23.994</v>
      </c>
      <c r="J68" s="58">
        <v>0.365063095635575</v>
      </c>
      <c r="K68" s="57">
        <v>167.14154802819957</v>
      </c>
      <c r="L68" s="58"/>
      <c r="M68" s="57">
        <v>17.266095666719938</v>
      </c>
      <c r="N68" s="57">
        <v>1.7799999999999965</v>
      </c>
      <c r="O68" s="57">
        <v>15.486095666719942</v>
      </c>
      <c r="P68" s="57">
        <v>133.20123842255967</v>
      </c>
      <c r="Q68" s="58"/>
      <c r="R68" s="57">
        <v>0.6474785875019977</v>
      </c>
      <c r="S68" s="57"/>
      <c r="T68" s="57">
        <v>0.6474785875019977</v>
      </c>
      <c r="U68" s="57">
        <v>5.091046440845988</v>
      </c>
      <c r="V68" s="58"/>
      <c r="W68" s="57">
        <v>0.6474785875019977</v>
      </c>
      <c r="X68" s="57"/>
      <c r="Y68" s="57">
        <v>0.6474785875019977</v>
      </c>
      <c r="Z68" s="57">
        <v>5.091046440845988</v>
      </c>
      <c r="AA68" s="58"/>
      <c r="AB68" s="57">
        <v>2.589914350007991</v>
      </c>
      <c r="AC68" s="57">
        <v>0.0</v>
      </c>
      <c r="AD68" s="57">
        <v>2.589914350007991</v>
      </c>
      <c r="AE68" s="57">
        <v>20.36418576338395</v>
      </c>
      <c r="AF68" s="58"/>
      <c r="AG68" s="57">
        <v>0.43165239166799846</v>
      </c>
      <c r="AH68" s="57"/>
      <c r="AI68" s="57">
        <v>0.43165239166799846</v>
      </c>
      <c r="AJ68" s="57">
        <v>3.3940309605639922</v>
      </c>
      <c r="AK68" s="26">
        <f t="shared" si="1"/>
        <v>0.8</v>
      </c>
      <c r="AL68" s="22">
        <f t="shared" si="2"/>
        <v>0.03</v>
      </c>
      <c r="AM68" s="26">
        <f t="shared" si="3"/>
        <v>0.03</v>
      </c>
      <c r="AN68" s="22">
        <f t="shared" si="4"/>
        <v>0.12</v>
      </c>
      <c r="AO68" s="22">
        <f t="shared" si="5"/>
        <v>0.02</v>
      </c>
      <c r="AP68" s="22">
        <f t="shared" si="6"/>
        <v>1</v>
      </c>
    </row>
    <row r="69">
      <c r="A69" s="27" t="s">
        <v>417</v>
      </c>
      <c r="B69" s="27" t="s">
        <v>270</v>
      </c>
      <c r="C69" s="27" t="s">
        <v>161</v>
      </c>
      <c r="D69" s="27" t="s">
        <v>271</v>
      </c>
      <c r="E69" s="57">
        <v>149.95</v>
      </c>
      <c r="F69" s="57">
        <v>40.41</v>
      </c>
      <c r="G69" s="58">
        <v>0.35444252510170016</v>
      </c>
      <c r="H69" s="58"/>
      <c r="I69" s="57">
        <v>29.99</v>
      </c>
      <c r="J69" s="58">
        <v>0.269480871217072</v>
      </c>
      <c r="K69" s="57">
        <v>-0.17732346059998516</v>
      </c>
      <c r="L69" s="58"/>
      <c r="M69" s="57">
        <v>18.52692531119995</v>
      </c>
      <c r="N69" s="57">
        <v>12.739999999999998</v>
      </c>
      <c r="O69" s="57">
        <v>5.786925311199951</v>
      </c>
      <c r="P69" s="57">
        <v>-8.099858768479965</v>
      </c>
      <c r="Q69" s="58"/>
      <c r="R69" s="57">
        <v>0.6947596991699979</v>
      </c>
      <c r="S69" s="57"/>
      <c r="T69" s="57">
        <v>0.6947596991699979</v>
      </c>
      <c r="U69" s="57">
        <v>1.1883802961819971</v>
      </c>
      <c r="V69" s="58"/>
      <c r="W69" s="57">
        <v>0.6947596991699979</v>
      </c>
      <c r="X69" s="57"/>
      <c r="Y69" s="57">
        <v>0.6947596991699979</v>
      </c>
      <c r="Z69" s="57">
        <v>1.1883802961819971</v>
      </c>
      <c r="AA69" s="58"/>
      <c r="AB69" s="57">
        <v>2.7790387966799917</v>
      </c>
      <c r="AC69" s="57">
        <v>0.0</v>
      </c>
      <c r="AD69" s="57">
        <v>2.7790387966799917</v>
      </c>
      <c r="AE69" s="57">
        <v>4.753521184727989</v>
      </c>
      <c r="AF69" s="58"/>
      <c r="AG69" s="57">
        <v>0.46317313277999866</v>
      </c>
      <c r="AH69" s="57"/>
      <c r="AI69" s="57">
        <v>0.46317313277999866</v>
      </c>
      <c r="AJ69" s="57">
        <v>0.7922535307879981</v>
      </c>
      <c r="AK69" s="26">
        <f t="shared" si="1"/>
        <v>0.8</v>
      </c>
      <c r="AL69" s="22">
        <f t="shared" si="2"/>
        <v>0.03</v>
      </c>
      <c r="AM69" s="26">
        <f t="shared" si="3"/>
        <v>0.03</v>
      </c>
      <c r="AN69" s="22">
        <f t="shared" si="4"/>
        <v>0.12</v>
      </c>
      <c r="AO69" s="22">
        <f t="shared" si="5"/>
        <v>0.02</v>
      </c>
      <c r="AP69" s="22">
        <f t="shared" si="6"/>
        <v>1</v>
      </c>
    </row>
    <row r="70">
      <c r="A70" s="27" t="s">
        <v>500</v>
      </c>
      <c r="B70" s="27" t="s">
        <v>228</v>
      </c>
      <c r="C70" s="27" t="s">
        <v>180</v>
      </c>
      <c r="D70" s="27" t="s">
        <v>229</v>
      </c>
      <c r="E70" s="57">
        <v>569.85</v>
      </c>
      <c r="F70" s="57">
        <v>175.94</v>
      </c>
      <c r="G70" s="58">
        <v>0.32545021660963314</v>
      </c>
      <c r="H70" s="58"/>
      <c r="I70" s="57">
        <v>113.97000000000001</v>
      </c>
      <c r="J70" s="58">
        <v>0.30874406586821</v>
      </c>
      <c r="K70" s="57">
        <v>104.43493341199931</v>
      </c>
      <c r="L70" s="58"/>
      <c r="M70" s="57">
        <v>57.19024474799956</v>
      </c>
      <c r="N70" s="57">
        <v>9.519999999999953</v>
      </c>
      <c r="O70" s="57">
        <v>47.670244747999604</v>
      </c>
      <c r="P70" s="57">
        <v>71.08194672959948</v>
      </c>
      <c r="Q70" s="58"/>
      <c r="R70" s="57">
        <v>2.144634178049983</v>
      </c>
      <c r="S70" s="57"/>
      <c r="T70" s="57">
        <v>2.144634178049983</v>
      </c>
      <c r="U70" s="57">
        <v>5.002948002359974</v>
      </c>
      <c r="V70" s="58"/>
      <c r="W70" s="57">
        <v>2.144634178049983</v>
      </c>
      <c r="X70" s="57"/>
      <c r="Y70" s="57">
        <v>2.144634178049983</v>
      </c>
      <c r="Z70" s="57">
        <v>5.002948002359974</v>
      </c>
      <c r="AA70" s="58"/>
      <c r="AB70" s="57">
        <v>8.578536712199933</v>
      </c>
      <c r="AC70" s="57">
        <v>0.0</v>
      </c>
      <c r="AD70" s="57">
        <v>8.578536712199933</v>
      </c>
      <c r="AE70" s="57">
        <v>20.011792009439898</v>
      </c>
      <c r="AF70" s="58"/>
      <c r="AG70" s="57">
        <v>1.4297561186999888</v>
      </c>
      <c r="AH70" s="57"/>
      <c r="AI70" s="57">
        <v>1.4297561186999888</v>
      </c>
      <c r="AJ70" s="57">
        <v>3.3352986682399828</v>
      </c>
      <c r="AK70" s="26">
        <f t="shared" si="1"/>
        <v>0.8</v>
      </c>
      <c r="AL70" s="22">
        <f t="shared" si="2"/>
        <v>0.03</v>
      </c>
      <c r="AM70" s="26">
        <f t="shared" si="3"/>
        <v>0.03</v>
      </c>
      <c r="AN70" s="22">
        <f t="shared" si="4"/>
        <v>0.12</v>
      </c>
      <c r="AO70" s="22">
        <f t="shared" si="5"/>
        <v>0.02</v>
      </c>
      <c r="AP70" s="22">
        <f t="shared" si="6"/>
        <v>1</v>
      </c>
    </row>
    <row r="71">
      <c r="A71" s="27" t="s">
        <v>409</v>
      </c>
      <c r="B71" s="27" t="s">
        <v>303</v>
      </c>
      <c r="C71" s="27" t="s">
        <v>161</v>
      </c>
      <c r="D71" s="27" t="s">
        <v>304</v>
      </c>
      <c r="E71" s="57">
        <v>69.98</v>
      </c>
      <c r="F71" s="57">
        <v>26.23</v>
      </c>
      <c r="G71" s="58">
        <v>0.3805549393483846</v>
      </c>
      <c r="H71" s="58"/>
      <c r="I71" s="57">
        <v>13.996000000000002</v>
      </c>
      <c r="J71" s="58">
        <v>0.374839020514432</v>
      </c>
      <c r="K71" s="57">
        <v>34.19348431119995</v>
      </c>
      <c r="L71" s="58"/>
      <c r="M71" s="57">
        <v>10.108187724479963</v>
      </c>
      <c r="N71" s="57">
        <v>0.39999999999999947</v>
      </c>
      <c r="O71" s="57">
        <v>9.708187724479963</v>
      </c>
      <c r="P71" s="57">
        <v>27.170787448959963</v>
      </c>
      <c r="Q71" s="58"/>
      <c r="R71" s="57">
        <v>0.3790570396679986</v>
      </c>
      <c r="S71" s="57"/>
      <c r="T71" s="57">
        <v>0.3790570396679986</v>
      </c>
      <c r="U71" s="57">
        <v>1.0534045293359986</v>
      </c>
      <c r="V71" s="58"/>
      <c r="W71" s="57">
        <v>0.3790570396679986</v>
      </c>
      <c r="X71" s="57"/>
      <c r="Y71" s="57">
        <v>0.3790570396679986</v>
      </c>
      <c r="Z71" s="57">
        <v>1.0534045293359986</v>
      </c>
      <c r="AA71" s="58"/>
      <c r="AB71" s="57">
        <v>1.5162281586719943</v>
      </c>
      <c r="AC71" s="57">
        <v>0.0</v>
      </c>
      <c r="AD71" s="57">
        <v>1.5162281586719943</v>
      </c>
      <c r="AE71" s="57">
        <v>4.213618117343994</v>
      </c>
      <c r="AF71" s="58"/>
      <c r="AG71" s="57">
        <v>0.25270469311199906</v>
      </c>
      <c r="AH71" s="57"/>
      <c r="AI71" s="57">
        <v>0.25270469311199906</v>
      </c>
      <c r="AJ71" s="57">
        <v>0.702269686223999</v>
      </c>
      <c r="AK71" s="26">
        <f t="shared" si="1"/>
        <v>0.8</v>
      </c>
      <c r="AL71" s="22">
        <f t="shared" si="2"/>
        <v>0.03</v>
      </c>
      <c r="AM71" s="26">
        <f t="shared" si="3"/>
        <v>0.03</v>
      </c>
      <c r="AN71" s="22">
        <f t="shared" si="4"/>
        <v>0.12</v>
      </c>
      <c r="AO71" s="22">
        <f t="shared" si="5"/>
        <v>0.02</v>
      </c>
      <c r="AP71" s="22">
        <f t="shared" si="6"/>
        <v>1</v>
      </c>
    </row>
    <row r="72">
      <c r="A72" s="27" t="s">
        <v>412</v>
      </c>
      <c r="B72" s="27" t="s">
        <v>261</v>
      </c>
      <c r="C72" s="27" t="s">
        <v>161</v>
      </c>
      <c r="D72" s="27" t="s">
        <v>262</v>
      </c>
      <c r="E72" s="57">
        <v>36.99</v>
      </c>
      <c r="F72" s="57">
        <v>-215.36</v>
      </c>
      <c r="G72" s="58">
        <v>-5.75111245443363</v>
      </c>
      <c r="H72" s="58"/>
      <c r="I72" s="57">
        <v>7.398000000000001</v>
      </c>
      <c r="J72" s="58">
        <v>-5.8222127518113</v>
      </c>
      <c r="K72" s="57">
        <v>-162.62959644750012</v>
      </c>
      <c r="L72" s="58"/>
      <c r="M72" s="57">
        <v>-176.1053197516</v>
      </c>
      <c r="N72" s="57">
        <v>2.6299999999999986</v>
      </c>
      <c r="O72" s="57">
        <v>-178.7353197516</v>
      </c>
      <c r="P72" s="57">
        <v>-132.2756771580001</v>
      </c>
      <c r="Q72" s="58"/>
      <c r="R72" s="57">
        <v>-6.603949490684999</v>
      </c>
      <c r="S72" s="57"/>
      <c r="T72" s="57">
        <v>-6.603949490684999</v>
      </c>
      <c r="U72" s="57">
        <v>-4.553087893425003</v>
      </c>
      <c r="V72" s="58"/>
      <c r="W72" s="57">
        <v>-6.603949490684999</v>
      </c>
      <c r="X72" s="57"/>
      <c r="Y72" s="57">
        <v>-6.603949490684999</v>
      </c>
      <c r="Z72" s="57">
        <v>-4.553087893425003</v>
      </c>
      <c r="AA72" s="58"/>
      <c r="AB72" s="57">
        <v>-26.415797962739997</v>
      </c>
      <c r="AC72" s="57">
        <v>0.0</v>
      </c>
      <c r="AD72" s="57">
        <v>-26.415797962739997</v>
      </c>
      <c r="AE72" s="57">
        <v>-18.212351573700012</v>
      </c>
      <c r="AF72" s="58"/>
      <c r="AG72" s="57">
        <v>-4.40263299379</v>
      </c>
      <c r="AH72" s="57"/>
      <c r="AI72" s="57">
        <v>-4.40263299379</v>
      </c>
      <c r="AJ72" s="57">
        <v>-3.0353919289500024</v>
      </c>
      <c r="AK72" s="26">
        <f t="shared" si="1"/>
        <v>0.8</v>
      </c>
      <c r="AL72" s="22">
        <f t="shared" si="2"/>
        <v>0.03</v>
      </c>
      <c r="AM72" s="26">
        <f t="shared" si="3"/>
        <v>0.03</v>
      </c>
      <c r="AN72" s="22">
        <f t="shared" si="4"/>
        <v>0.12</v>
      </c>
      <c r="AO72" s="22">
        <f t="shared" si="5"/>
        <v>0.02</v>
      </c>
      <c r="AP72" s="22">
        <f t="shared" si="6"/>
        <v>1</v>
      </c>
    </row>
    <row r="73">
      <c r="A73" s="27" t="s">
        <v>456</v>
      </c>
      <c r="B73" s="27" t="s">
        <v>336</v>
      </c>
      <c r="C73" s="27" t="s">
        <v>180</v>
      </c>
      <c r="D73" s="27" t="s">
        <v>337</v>
      </c>
      <c r="E73" s="57">
        <v>227.94</v>
      </c>
      <c r="F73" s="57">
        <v>74.84</v>
      </c>
      <c r="G73" s="58">
        <v>0.34545548115293406</v>
      </c>
      <c r="H73" s="58"/>
      <c r="I73" s="57">
        <v>45.588</v>
      </c>
      <c r="J73" s="58">
        <v>0.328345715425111</v>
      </c>
      <c r="K73" s="57">
        <v>37.07642956099975</v>
      </c>
      <c r="L73" s="58"/>
      <c r="M73" s="57">
        <v>26.52409789919983</v>
      </c>
      <c r="N73" s="57">
        <v>3.8999999999999972</v>
      </c>
      <c r="O73" s="57">
        <v>22.624097899199832</v>
      </c>
      <c r="P73" s="57">
        <v>26.025143648799805</v>
      </c>
      <c r="Q73" s="58"/>
      <c r="R73" s="57">
        <v>0.9946536712199936</v>
      </c>
      <c r="S73" s="57"/>
      <c r="T73" s="57">
        <v>0.9946536712199936</v>
      </c>
      <c r="U73" s="57">
        <v>1.6576928868299916</v>
      </c>
      <c r="V73" s="58"/>
      <c r="W73" s="57">
        <v>0.9946536712199936</v>
      </c>
      <c r="X73" s="57"/>
      <c r="Y73" s="57">
        <v>0.9946536712199936</v>
      </c>
      <c r="Z73" s="57">
        <v>1.6576928868299916</v>
      </c>
      <c r="AA73" s="58"/>
      <c r="AB73" s="57">
        <v>3.9786146848799744</v>
      </c>
      <c r="AC73" s="57">
        <v>0.0</v>
      </c>
      <c r="AD73" s="57">
        <v>3.9786146848799744</v>
      </c>
      <c r="AE73" s="57">
        <v>6.630771547319966</v>
      </c>
      <c r="AF73" s="58"/>
      <c r="AG73" s="57">
        <v>0.6631024474799957</v>
      </c>
      <c r="AH73" s="57"/>
      <c r="AI73" s="57">
        <v>0.6631024474799957</v>
      </c>
      <c r="AJ73" s="57">
        <v>1.1051285912199944</v>
      </c>
      <c r="AK73" s="26">
        <f t="shared" si="1"/>
        <v>0.8</v>
      </c>
      <c r="AL73" s="22">
        <f t="shared" si="2"/>
        <v>0.03</v>
      </c>
      <c r="AM73" s="26">
        <f t="shared" si="3"/>
        <v>0.03</v>
      </c>
      <c r="AN73" s="22">
        <f t="shared" si="4"/>
        <v>0.12</v>
      </c>
      <c r="AO73" s="22">
        <f t="shared" si="5"/>
        <v>0.02</v>
      </c>
      <c r="AP73" s="22">
        <f t="shared" si="6"/>
        <v>1</v>
      </c>
    </row>
    <row r="74">
      <c r="A74" s="27" t="s">
        <v>414</v>
      </c>
      <c r="B74" s="27" t="s">
        <v>106</v>
      </c>
      <c r="C74" s="27" t="s">
        <v>33</v>
      </c>
      <c r="D74" s="27" t="s">
        <v>107</v>
      </c>
      <c r="E74" s="57">
        <v>771.38</v>
      </c>
      <c r="F74" s="57">
        <v>358.53</v>
      </c>
      <c r="G74" s="58">
        <v>0.46609236342140026</v>
      </c>
      <c r="H74" s="58"/>
      <c r="I74" s="57">
        <v>154.276</v>
      </c>
      <c r="J74" s="58">
        <v>0.464795985501309</v>
      </c>
      <c r="K74" s="57">
        <v>1061.7911797919955</v>
      </c>
      <c r="L74" s="58"/>
      <c r="M74" s="57">
        <v>164.20666183679978</v>
      </c>
      <c r="N74" s="57">
        <v>0.9999999999999948</v>
      </c>
      <c r="O74" s="57">
        <v>163.20666183679978</v>
      </c>
      <c r="P74" s="57">
        <v>841.5049438335965</v>
      </c>
      <c r="Q74" s="58"/>
      <c r="R74" s="57">
        <v>6.157749818879991</v>
      </c>
      <c r="S74" s="57"/>
      <c r="T74" s="57">
        <v>6.157749818879991</v>
      </c>
      <c r="U74" s="57">
        <v>33.042935393759855</v>
      </c>
      <c r="V74" s="58"/>
      <c r="W74" s="57">
        <v>6.157749818879991</v>
      </c>
      <c r="X74" s="57"/>
      <c r="Y74" s="57">
        <v>6.157749818879991</v>
      </c>
      <c r="Z74" s="57">
        <v>33.042935393759855</v>
      </c>
      <c r="AA74" s="58"/>
      <c r="AB74" s="57">
        <v>24.630999275519965</v>
      </c>
      <c r="AC74" s="57">
        <v>0.0</v>
      </c>
      <c r="AD74" s="57">
        <v>24.630999275519965</v>
      </c>
      <c r="AE74" s="57">
        <v>132.17174157503942</v>
      </c>
      <c r="AF74" s="58"/>
      <c r="AG74" s="57">
        <v>4.105166545919994</v>
      </c>
      <c r="AH74" s="57"/>
      <c r="AI74" s="57">
        <v>4.105166545919994</v>
      </c>
      <c r="AJ74" s="57">
        <v>22.028623595839903</v>
      </c>
      <c r="AK74" s="26">
        <f t="shared" si="1"/>
        <v>0.8</v>
      </c>
      <c r="AL74" s="22">
        <f t="shared" si="2"/>
        <v>0.03</v>
      </c>
      <c r="AM74" s="26">
        <f t="shared" si="3"/>
        <v>0.03</v>
      </c>
      <c r="AN74" s="22">
        <f t="shared" si="4"/>
        <v>0.12</v>
      </c>
      <c r="AO74" s="22">
        <f t="shared" si="5"/>
        <v>0.02</v>
      </c>
      <c r="AP74" s="22">
        <f t="shared" si="6"/>
        <v>1</v>
      </c>
    </row>
    <row r="75">
      <c r="A75" s="27" t="s">
        <v>454</v>
      </c>
      <c r="B75" s="27" t="s">
        <v>96</v>
      </c>
      <c r="C75" s="27" t="s">
        <v>40</v>
      </c>
      <c r="D75" s="27" t="s">
        <v>97</v>
      </c>
      <c r="E75" s="57">
        <v>911.81</v>
      </c>
      <c r="F75" s="57">
        <v>168.63</v>
      </c>
      <c r="G75" s="58">
        <v>0.43238570651780384</v>
      </c>
      <c r="H75" s="58"/>
      <c r="I75" s="57">
        <v>182.362</v>
      </c>
      <c r="J75" s="58">
        <v>0.18494380524451304</v>
      </c>
      <c r="K75" s="57">
        <v>452.8396784749979</v>
      </c>
      <c r="L75" s="58"/>
      <c r="M75" s="57">
        <v>169.51328884799895</v>
      </c>
      <c r="N75" s="57">
        <v>153.61999999999927</v>
      </c>
      <c r="O75" s="57">
        <v>15.893288847999685</v>
      </c>
      <c r="P75" s="57">
        <v>342.3577427799986</v>
      </c>
      <c r="Q75" s="58"/>
      <c r="R75" s="57">
        <v>6.3567483317999605</v>
      </c>
      <c r="S75" s="57"/>
      <c r="T75" s="57">
        <v>6.3567483317999605</v>
      </c>
      <c r="U75" s="57">
        <v>32.77229035424991</v>
      </c>
      <c r="V75" s="58"/>
      <c r="W75" s="57">
        <v>6.3567483317999605</v>
      </c>
      <c r="X75" s="57"/>
      <c r="Y75" s="57">
        <v>6.3567483317999605</v>
      </c>
      <c r="Z75" s="57">
        <v>32.77229035424991</v>
      </c>
      <c r="AA75" s="58"/>
      <c r="AB75" s="57">
        <v>25.426993327199842</v>
      </c>
      <c r="AC75" s="57">
        <v>72.00000000000001</v>
      </c>
      <c r="AD75" s="57">
        <v>-46.573006672800176</v>
      </c>
      <c r="AE75" s="57">
        <v>23.089161416999616</v>
      </c>
      <c r="AF75" s="58"/>
      <c r="AG75" s="57">
        <v>4.237832221199974</v>
      </c>
      <c r="AH75" s="57"/>
      <c r="AI75" s="57">
        <v>4.237832221199974</v>
      </c>
      <c r="AJ75" s="57">
        <v>21.84819356949994</v>
      </c>
      <c r="AK75" s="26">
        <f t="shared" si="1"/>
        <v>0.8</v>
      </c>
      <c r="AL75" s="22">
        <f t="shared" si="2"/>
        <v>0.03</v>
      </c>
      <c r="AM75" s="26">
        <f t="shared" si="3"/>
        <v>0.03</v>
      </c>
      <c r="AN75" s="22">
        <f t="shared" si="4"/>
        <v>0.12</v>
      </c>
      <c r="AO75" s="22">
        <f t="shared" si="5"/>
        <v>0.02</v>
      </c>
      <c r="AP75" s="22">
        <f t="shared" si="6"/>
        <v>1</v>
      </c>
    </row>
    <row r="76">
      <c r="A76" s="27" t="s">
        <v>438</v>
      </c>
      <c r="B76" s="27" t="s">
        <v>306</v>
      </c>
      <c r="C76" s="27" t="s">
        <v>180</v>
      </c>
      <c r="D76" s="27" t="s">
        <v>307</v>
      </c>
      <c r="E76" s="57">
        <v>119.96</v>
      </c>
      <c r="F76" s="57">
        <v>-9.06</v>
      </c>
      <c r="G76" s="58">
        <v>0.06674074468156</v>
      </c>
      <c r="H76" s="58"/>
      <c r="I76" s="57">
        <v>23.992</v>
      </c>
      <c r="J76" s="58">
        <v>-0.075556687795932</v>
      </c>
      <c r="K76" s="57">
        <v>-22.724812804000134</v>
      </c>
      <c r="L76" s="58"/>
      <c r="M76" s="57">
        <v>-12.788624214400052</v>
      </c>
      <c r="N76" s="57">
        <v>17.06999999999994</v>
      </c>
      <c r="O76" s="57">
        <v>-29.858624214399992</v>
      </c>
      <c r="P76" s="57">
        <v>-25.771850243200078</v>
      </c>
      <c r="Q76" s="58"/>
      <c r="R76" s="57">
        <v>-0.4795734080400019</v>
      </c>
      <c r="S76" s="57"/>
      <c r="T76" s="57">
        <v>-0.4795734080400019</v>
      </c>
      <c r="U76" s="57">
        <v>0.4570556158799918</v>
      </c>
      <c r="V76" s="58"/>
      <c r="W76" s="57">
        <v>-0.4795734080400019</v>
      </c>
      <c r="X76" s="57"/>
      <c r="Y76" s="57">
        <v>-0.4795734080400019</v>
      </c>
      <c r="Z76" s="57">
        <v>0.4570556158799918</v>
      </c>
      <c r="AA76" s="58"/>
      <c r="AB76" s="57">
        <v>-1.9182936321600077</v>
      </c>
      <c r="AC76" s="57">
        <v>0.0</v>
      </c>
      <c r="AD76" s="57">
        <v>-1.9182936321600077</v>
      </c>
      <c r="AE76" s="57">
        <v>1.828222463519967</v>
      </c>
      <c r="AF76" s="58"/>
      <c r="AG76" s="57">
        <v>-0.31971560536000126</v>
      </c>
      <c r="AH76" s="57"/>
      <c r="AI76" s="57">
        <v>-0.31971560536000126</v>
      </c>
      <c r="AJ76" s="57">
        <v>0.3047037439199945</v>
      </c>
      <c r="AK76" s="26">
        <f t="shared" si="1"/>
        <v>0.8</v>
      </c>
      <c r="AL76" s="22">
        <f t="shared" si="2"/>
        <v>0.03</v>
      </c>
      <c r="AM76" s="26">
        <f t="shared" si="3"/>
        <v>0.03</v>
      </c>
      <c r="AN76" s="22">
        <f t="shared" si="4"/>
        <v>0.12</v>
      </c>
      <c r="AO76" s="22">
        <f t="shared" si="5"/>
        <v>0.02</v>
      </c>
      <c r="AP76" s="22">
        <f t="shared" si="6"/>
        <v>1</v>
      </c>
    </row>
    <row r="77">
      <c r="A77" s="27" t="s">
        <v>430</v>
      </c>
      <c r="B77" s="27" t="s">
        <v>315</v>
      </c>
      <c r="C77" s="27" t="s">
        <v>180</v>
      </c>
      <c r="D77" s="27" t="s">
        <v>316</v>
      </c>
      <c r="E77" s="57">
        <v>137.04</v>
      </c>
      <c r="F77" s="57">
        <v>9.08</v>
      </c>
      <c r="G77" s="58">
        <v>0.4369123627189137</v>
      </c>
      <c r="H77" s="58"/>
      <c r="I77" s="57">
        <v>27.408</v>
      </c>
      <c r="J77" s="58">
        <v>0.06629064643169869</v>
      </c>
      <c r="K77" s="57">
        <v>11.033107289999867</v>
      </c>
      <c r="L77" s="58"/>
      <c r="M77" s="57">
        <v>25.973176149599947</v>
      </c>
      <c r="N77" s="57">
        <v>50.78999999999994</v>
      </c>
      <c r="O77" s="57">
        <v>-24.816823850399995</v>
      </c>
      <c r="P77" s="57">
        <v>-3.8675141680000884</v>
      </c>
      <c r="Q77" s="58"/>
      <c r="R77" s="57">
        <v>0.9739941056099978</v>
      </c>
      <c r="S77" s="57"/>
      <c r="T77" s="57">
        <v>0.9739941056099978</v>
      </c>
      <c r="U77" s="57">
        <v>2.2350932186999932</v>
      </c>
      <c r="V77" s="58"/>
      <c r="W77" s="57">
        <v>0.9739941056099978</v>
      </c>
      <c r="X77" s="57"/>
      <c r="Y77" s="57">
        <v>0.9739941056099978</v>
      </c>
      <c r="Z77" s="57">
        <v>2.2350932186999932</v>
      </c>
      <c r="AA77" s="58"/>
      <c r="AB77" s="57">
        <v>3.895976422439991</v>
      </c>
      <c r="AC77" s="57">
        <v>0.0</v>
      </c>
      <c r="AD77" s="57">
        <v>3.895976422439991</v>
      </c>
      <c r="AE77" s="57">
        <v>8.940372874799973</v>
      </c>
      <c r="AF77" s="58"/>
      <c r="AG77" s="57">
        <v>0.6493294037399986</v>
      </c>
      <c r="AH77" s="57"/>
      <c r="AI77" s="57">
        <v>0.6493294037399986</v>
      </c>
      <c r="AJ77" s="57">
        <v>1.4900621457999956</v>
      </c>
      <c r="AK77" s="26">
        <f t="shared" si="1"/>
        <v>0.8</v>
      </c>
      <c r="AL77" s="22">
        <f t="shared" si="2"/>
        <v>0.03</v>
      </c>
      <c r="AM77" s="26">
        <f t="shared" si="3"/>
        <v>0.03</v>
      </c>
      <c r="AN77" s="22">
        <f t="shared" si="4"/>
        <v>0.12</v>
      </c>
      <c r="AO77" s="22">
        <f t="shared" si="5"/>
        <v>0.02</v>
      </c>
      <c r="AP77" s="22">
        <f t="shared" si="6"/>
        <v>1</v>
      </c>
    </row>
    <row r="78">
      <c r="A78" s="27" t="s">
        <v>446</v>
      </c>
      <c r="B78" s="27" t="s">
        <v>312</v>
      </c>
      <c r="C78" s="27" t="s">
        <v>180</v>
      </c>
      <c r="D78" s="27" t="s">
        <v>313</v>
      </c>
      <c r="E78" s="57">
        <v>75.98</v>
      </c>
      <c r="F78" s="57">
        <v>24.58</v>
      </c>
      <c r="G78" s="58">
        <v>0.33545284888128407</v>
      </c>
      <c r="H78" s="58"/>
      <c r="I78" s="57">
        <v>15.196000000000002</v>
      </c>
      <c r="J78" s="58">
        <v>0.323476012871808</v>
      </c>
      <c r="K78" s="57">
        <v>31.032814373999873</v>
      </c>
      <c r="L78" s="58"/>
      <c r="M78" s="57">
        <v>8.23336596639997</v>
      </c>
      <c r="N78" s="57">
        <v>0.9099999999999941</v>
      </c>
      <c r="O78" s="57">
        <v>7.323365966399977</v>
      </c>
      <c r="P78" s="57">
        <v>22.800251499199902</v>
      </c>
      <c r="Q78" s="58"/>
      <c r="R78" s="57">
        <v>0.30875122373999886</v>
      </c>
      <c r="S78" s="57"/>
      <c r="T78" s="57">
        <v>0.30875122373999886</v>
      </c>
      <c r="U78" s="57">
        <v>1.2348844312199954</v>
      </c>
      <c r="V78" s="58"/>
      <c r="W78" s="57">
        <v>0.30875122373999886</v>
      </c>
      <c r="X78" s="57"/>
      <c r="Y78" s="57">
        <v>0.30875122373999886</v>
      </c>
      <c r="Z78" s="57">
        <v>1.2348844312199954</v>
      </c>
      <c r="AA78" s="58"/>
      <c r="AB78" s="57">
        <v>1.2350048949599954</v>
      </c>
      <c r="AC78" s="57">
        <v>0.0</v>
      </c>
      <c r="AD78" s="57">
        <v>1.2350048949599954</v>
      </c>
      <c r="AE78" s="57">
        <v>4.939537724879981</v>
      </c>
      <c r="AF78" s="58"/>
      <c r="AG78" s="57">
        <v>0.20583414915999926</v>
      </c>
      <c r="AH78" s="57"/>
      <c r="AI78" s="57">
        <v>0.20583414915999926</v>
      </c>
      <c r="AJ78" s="57">
        <v>0.8232562874799969</v>
      </c>
      <c r="AK78" s="26">
        <f t="shared" si="1"/>
        <v>0.8</v>
      </c>
      <c r="AL78" s="22">
        <f t="shared" si="2"/>
        <v>0.03</v>
      </c>
      <c r="AM78" s="26">
        <f t="shared" si="3"/>
        <v>0.03</v>
      </c>
      <c r="AN78" s="22">
        <f t="shared" si="4"/>
        <v>0.12</v>
      </c>
      <c r="AO78" s="22">
        <f t="shared" si="5"/>
        <v>0.02</v>
      </c>
      <c r="AP78" s="22">
        <f t="shared" si="6"/>
        <v>1</v>
      </c>
    </row>
    <row r="79">
      <c r="A79" s="27" t="s">
        <v>414</v>
      </c>
      <c r="B79" s="27" t="s">
        <v>115</v>
      </c>
      <c r="C79" s="27" t="s">
        <v>33</v>
      </c>
      <c r="D79" s="27" t="s">
        <v>116</v>
      </c>
      <c r="E79" s="57">
        <v>911.02</v>
      </c>
      <c r="F79" s="57">
        <v>345.53</v>
      </c>
      <c r="G79" s="58">
        <v>0.3812732681697429</v>
      </c>
      <c r="H79" s="58"/>
      <c r="I79" s="57">
        <v>182.204</v>
      </c>
      <c r="J79" s="58">
        <v>0.379275507418058</v>
      </c>
      <c r="K79" s="57">
        <v>746.8251405439983</v>
      </c>
      <c r="L79" s="58"/>
      <c r="M79" s="57">
        <v>132.11485821439933</v>
      </c>
      <c r="N79" s="57">
        <v>1.8199999999999956</v>
      </c>
      <c r="O79" s="57">
        <v>130.29485821439934</v>
      </c>
      <c r="P79" s="57">
        <v>592.5201124351987</v>
      </c>
      <c r="Q79" s="58"/>
      <c r="R79" s="57">
        <v>4.954307183039974</v>
      </c>
      <c r="S79" s="57"/>
      <c r="T79" s="57">
        <v>4.954307183039974</v>
      </c>
      <c r="U79" s="57">
        <v>23.145754216319936</v>
      </c>
      <c r="V79" s="58"/>
      <c r="W79" s="57">
        <v>4.954307183039974</v>
      </c>
      <c r="X79" s="57"/>
      <c r="Y79" s="57">
        <v>4.954307183039974</v>
      </c>
      <c r="Z79" s="57">
        <v>23.145754216319936</v>
      </c>
      <c r="AA79" s="58"/>
      <c r="AB79" s="57">
        <v>19.817228732159897</v>
      </c>
      <c r="AC79" s="57">
        <v>0.0</v>
      </c>
      <c r="AD79" s="57">
        <v>19.817228732159897</v>
      </c>
      <c r="AE79" s="57">
        <v>92.58301686527975</v>
      </c>
      <c r="AF79" s="58"/>
      <c r="AG79" s="57">
        <v>3.302871455359983</v>
      </c>
      <c r="AH79" s="57"/>
      <c r="AI79" s="57">
        <v>3.302871455359983</v>
      </c>
      <c r="AJ79" s="57">
        <v>15.430502810879961</v>
      </c>
      <c r="AK79" s="26">
        <f t="shared" si="1"/>
        <v>0.8</v>
      </c>
      <c r="AL79" s="22">
        <f t="shared" si="2"/>
        <v>0.03</v>
      </c>
      <c r="AM79" s="26">
        <f t="shared" si="3"/>
        <v>0.03</v>
      </c>
      <c r="AN79" s="22">
        <f t="shared" si="4"/>
        <v>0.12</v>
      </c>
      <c r="AO79" s="22">
        <f t="shared" si="5"/>
        <v>0.02</v>
      </c>
      <c r="AP79" s="22">
        <f t="shared" si="6"/>
        <v>1</v>
      </c>
    </row>
    <row r="80">
      <c r="A80" s="27" t="s">
        <v>341</v>
      </c>
      <c r="B80" s="27" t="s">
        <v>342</v>
      </c>
      <c r="C80" s="27" t="s">
        <v>161</v>
      </c>
      <c r="D80" s="27" t="s">
        <v>343</v>
      </c>
      <c r="E80" s="57">
        <v>0.0</v>
      </c>
      <c r="F80" s="57">
        <v>-5.63</v>
      </c>
      <c r="G80" s="58">
        <v>0.0</v>
      </c>
      <c r="H80" s="58"/>
      <c r="I80" s="57">
        <v>0.0</v>
      </c>
      <c r="J80" s="58">
        <v>0.0</v>
      </c>
      <c r="K80" s="57">
        <v>11.170009862999889</v>
      </c>
      <c r="L80" s="58"/>
      <c r="M80" s="57">
        <v>0.0</v>
      </c>
      <c r="N80" s="57">
        <v>0.0</v>
      </c>
      <c r="O80" s="57">
        <v>0.0</v>
      </c>
      <c r="P80" s="57">
        <v>8.322007890399913</v>
      </c>
      <c r="Q80" s="58"/>
      <c r="R80" s="57">
        <v>0.0</v>
      </c>
      <c r="S80" s="57"/>
      <c r="T80" s="57">
        <v>0.0</v>
      </c>
      <c r="U80" s="57">
        <v>0.4272002958899964</v>
      </c>
      <c r="V80" s="58"/>
      <c r="W80" s="57">
        <v>0.0</v>
      </c>
      <c r="X80" s="57"/>
      <c r="Y80" s="57">
        <v>0.0</v>
      </c>
      <c r="Z80" s="57">
        <v>0.4272002958899964</v>
      </c>
      <c r="AA80" s="58"/>
      <c r="AB80" s="57">
        <v>0.0</v>
      </c>
      <c r="AC80" s="57">
        <v>0.0</v>
      </c>
      <c r="AD80" s="57">
        <v>0.0</v>
      </c>
      <c r="AE80" s="57">
        <v>1.7088011835599857</v>
      </c>
      <c r="AF80" s="58"/>
      <c r="AG80" s="57">
        <v>0.0</v>
      </c>
      <c r="AH80" s="57"/>
      <c r="AI80" s="57">
        <v>0.0</v>
      </c>
      <c r="AJ80" s="57">
        <v>0.28480019725999767</v>
      </c>
      <c r="AK80" s="26">
        <f t="shared" si="1"/>
        <v>0.8</v>
      </c>
      <c r="AL80" s="22">
        <f t="shared" si="2"/>
        <v>0.03</v>
      </c>
      <c r="AM80" s="26">
        <f t="shared" si="3"/>
        <v>0.03</v>
      </c>
      <c r="AN80" s="22">
        <f t="shared" si="4"/>
        <v>0.12</v>
      </c>
      <c r="AO80" s="22">
        <f t="shared" si="5"/>
        <v>0.02</v>
      </c>
      <c r="AP80" s="22">
        <f t="shared" si="6"/>
        <v>1</v>
      </c>
    </row>
    <row r="81">
      <c r="A81" s="27" t="s">
        <v>412</v>
      </c>
      <c r="B81" s="27" t="s">
        <v>291</v>
      </c>
      <c r="C81" s="27" t="s">
        <v>161</v>
      </c>
      <c r="D81" s="27" t="s">
        <v>292</v>
      </c>
      <c r="E81" s="57">
        <v>36.99</v>
      </c>
      <c r="F81" s="57">
        <v>-5.1</v>
      </c>
      <c r="G81" s="58">
        <v>0.11939308760475797</v>
      </c>
      <c r="H81" s="58"/>
      <c r="I81" s="57">
        <v>7.398000000000001</v>
      </c>
      <c r="J81" s="58">
        <v>-0.137973768302243</v>
      </c>
      <c r="K81" s="57">
        <v>36.854411241999955</v>
      </c>
      <c r="L81" s="58"/>
      <c r="M81" s="57">
        <v>-2.3853197516000026</v>
      </c>
      <c r="N81" s="57">
        <v>9.519999999999968</v>
      </c>
      <c r="O81" s="57">
        <v>-11.90531975159997</v>
      </c>
      <c r="P81" s="57">
        <v>25.337528993599975</v>
      </c>
      <c r="Q81" s="58"/>
      <c r="R81" s="57">
        <v>-0.08944949068500008</v>
      </c>
      <c r="S81" s="57"/>
      <c r="T81" s="57">
        <v>-0.08944949068500008</v>
      </c>
      <c r="U81" s="57">
        <v>1.7275323372599969</v>
      </c>
      <c r="V81" s="58"/>
      <c r="W81" s="57">
        <v>-0.08944949068500008</v>
      </c>
      <c r="X81" s="57"/>
      <c r="Y81" s="57">
        <v>-0.08944949068500008</v>
      </c>
      <c r="Z81" s="57">
        <v>1.7275323372599969</v>
      </c>
      <c r="AA81" s="58"/>
      <c r="AB81" s="57">
        <v>-0.3577979627400003</v>
      </c>
      <c r="AC81" s="57">
        <v>0.0</v>
      </c>
      <c r="AD81" s="57">
        <v>-0.3577979627400003</v>
      </c>
      <c r="AE81" s="57">
        <v>6.9101293490399875</v>
      </c>
      <c r="AF81" s="58"/>
      <c r="AG81" s="57">
        <v>-0.05963299379000006</v>
      </c>
      <c r="AH81" s="57"/>
      <c r="AI81" s="57">
        <v>-0.05963299379000006</v>
      </c>
      <c r="AJ81" s="57">
        <v>1.151688224839998</v>
      </c>
      <c r="AK81" s="26">
        <f t="shared" si="1"/>
        <v>0.8</v>
      </c>
      <c r="AL81" s="22">
        <f t="shared" si="2"/>
        <v>0.03</v>
      </c>
      <c r="AM81" s="26">
        <f t="shared" si="3"/>
        <v>0.03</v>
      </c>
      <c r="AN81" s="22">
        <f t="shared" si="4"/>
        <v>0.12</v>
      </c>
      <c r="AO81" s="22">
        <f t="shared" si="5"/>
        <v>0.02</v>
      </c>
      <c r="AP81" s="22">
        <f t="shared" si="6"/>
        <v>1</v>
      </c>
    </row>
    <row r="82">
      <c r="A82" s="27" t="s">
        <v>386</v>
      </c>
      <c r="B82" s="27" t="s">
        <v>360</v>
      </c>
      <c r="C82" s="27" t="s">
        <v>33</v>
      </c>
      <c r="D82" s="27" t="s">
        <v>361</v>
      </c>
      <c r="E82" s="57">
        <v>89.98</v>
      </c>
      <c r="F82" s="57">
        <v>12.77</v>
      </c>
      <c r="G82" s="58">
        <v>0.2333355005112245</v>
      </c>
      <c r="H82" s="58"/>
      <c r="I82" s="57">
        <v>17.996000000000002</v>
      </c>
      <c r="J82" s="58">
        <v>0.141870730562347</v>
      </c>
      <c r="K82" s="57">
        <v>-139.01778682400004</v>
      </c>
      <c r="L82" s="58"/>
      <c r="M82" s="57">
        <v>2.3996226687999846</v>
      </c>
      <c r="N82" s="57">
        <v>8.229999999999999</v>
      </c>
      <c r="O82" s="57">
        <v>-5.830377331200014</v>
      </c>
      <c r="P82" s="57">
        <v>-145.89622945920001</v>
      </c>
      <c r="Q82" s="58"/>
      <c r="R82" s="57">
        <v>0.0899858500799994</v>
      </c>
      <c r="S82" s="57"/>
      <c r="T82" s="57">
        <v>0.0899858500799994</v>
      </c>
      <c r="U82" s="57">
        <v>1.0317663952799982</v>
      </c>
      <c r="V82" s="58"/>
      <c r="W82" s="57">
        <v>0.0899858500799994</v>
      </c>
      <c r="X82" s="57"/>
      <c r="Y82" s="57">
        <v>0.0899858500799994</v>
      </c>
      <c r="Z82" s="57">
        <v>1.0317663952799982</v>
      </c>
      <c r="AA82" s="58"/>
      <c r="AB82" s="57">
        <v>0.3599434003199976</v>
      </c>
      <c r="AC82" s="57">
        <v>0.0</v>
      </c>
      <c r="AD82" s="57">
        <v>0.3599434003199976</v>
      </c>
      <c r="AE82" s="57">
        <v>4.127065581119993</v>
      </c>
      <c r="AF82" s="58"/>
      <c r="AG82" s="57">
        <v>0.05999056671999961</v>
      </c>
      <c r="AH82" s="57"/>
      <c r="AI82" s="57">
        <v>0.05999056671999961</v>
      </c>
      <c r="AJ82" s="57">
        <v>0.6878442635199989</v>
      </c>
      <c r="AK82" s="26">
        <f t="shared" si="1"/>
        <v>0.8</v>
      </c>
      <c r="AL82" s="22">
        <f t="shared" si="2"/>
        <v>0.03</v>
      </c>
      <c r="AM82" s="26">
        <f t="shared" si="3"/>
        <v>0.03</v>
      </c>
      <c r="AN82" s="22">
        <f t="shared" si="4"/>
        <v>0.12</v>
      </c>
      <c r="AO82" s="22">
        <f t="shared" si="5"/>
        <v>0.02</v>
      </c>
      <c r="AP82" s="22">
        <f t="shared" si="6"/>
        <v>1</v>
      </c>
    </row>
    <row r="83">
      <c r="A83" s="27" t="s">
        <v>457</v>
      </c>
      <c r="B83" s="27" t="s">
        <v>285</v>
      </c>
      <c r="C83" s="27" t="s">
        <v>180</v>
      </c>
      <c r="D83" s="27" t="s">
        <v>286</v>
      </c>
      <c r="E83" s="57">
        <v>389.87</v>
      </c>
      <c r="F83" s="57">
        <v>100.81</v>
      </c>
      <c r="G83" s="58">
        <v>0.2671344656654775</v>
      </c>
      <c r="H83" s="58"/>
      <c r="I83" s="57">
        <v>77.974</v>
      </c>
      <c r="J83" s="58">
        <v>0.258567507448636</v>
      </c>
      <c r="K83" s="57">
        <v>65.45936559299967</v>
      </c>
      <c r="L83" s="58"/>
      <c r="M83" s="57">
        <v>20.938971303199764</v>
      </c>
      <c r="N83" s="57">
        <v>3.3399999999999994</v>
      </c>
      <c r="O83" s="57">
        <v>17.598971303199765</v>
      </c>
      <c r="P83" s="57">
        <v>48.86749247439974</v>
      </c>
      <c r="Q83" s="58"/>
      <c r="R83" s="57">
        <v>0.7852114238699912</v>
      </c>
      <c r="S83" s="57"/>
      <c r="T83" s="57">
        <v>0.7852114238699912</v>
      </c>
      <c r="U83" s="57">
        <v>2.4887809677899897</v>
      </c>
      <c r="V83" s="58"/>
      <c r="W83" s="57">
        <v>0.7852114238699912</v>
      </c>
      <c r="X83" s="57"/>
      <c r="Y83" s="57">
        <v>0.7852114238699912</v>
      </c>
      <c r="Z83" s="57">
        <v>2.4887809677899897</v>
      </c>
      <c r="AA83" s="58"/>
      <c r="AB83" s="57">
        <v>3.140845695479965</v>
      </c>
      <c r="AC83" s="57">
        <v>0.0</v>
      </c>
      <c r="AD83" s="57">
        <v>3.140845695479965</v>
      </c>
      <c r="AE83" s="57">
        <v>9.955123871159959</v>
      </c>
      <c r="AF83" s="58"/>
      <c r="AG83" s="57">
        <v>0.5234742825799942</v>
      </c>
      <c r="AH83" s="57"/>
      <c r="AI83" s="57">
        <v>0.5234742825799942</v>
      </c>
      <c r="AJ83" s="57">
        <v>1.6591873118599936</v>
      </c>
      <c r="AK83" s="26">
        <f t="shared" si="1"/>
        <v>0.8</v>
      </c>
      <c r="AL83" s="22">
        <f t="shared" si="2"/>
        <v>0.03</v>
      </c>
      <c r="AM83" s="26">
        <f t="shared" si="3"/>
        <v>0.03</v>
      </c>
      <c r="AN83" s="22">
        <f t="shared" si="4"/>
        <v>0.12</v>
      </c>
      <c r="AO83" s="22">
        <f t="shared" si="5"/>
        <v>0.02</v>
      </c>
      <c r="AP83" s="22">
        <f t="shared" si="6"/>
        <v>1</v>
      </c>
    </row>
    <row r="84">
      <c r="A84" s="27" t="s">
        <v>389</v>
      </c>
      <c r="B84" s="27" t="s">
        <v>173</v>
      </c>
      <c r="C84" s="27" t="s">
        <v>161</v>
      </c>
      <c r="D84" s="27" t="s">
        <v>174</v>
      </c>
      <c r="E84" s="57">
        <v>239.94</v>
      </c>
      <c r="F84" s="57">
        <v>88.9</v>
      </c>
      <c r="G84" s="58">
        <v>0.379900138229557</v>
      </c>
      <c r="H84" s="58"/>
      <c r="I84" s="57">
        <v>47.988</v>
      </c>
      <c r="J84" s="58">
        <v>0.370522793893473</v>
      </c>
      <c r="K84" s="57">
        <v>209.92132538919972</v>
      </c>
      <c r="L84" s="58"/>
      <c r="M84" s="57">
        <v>34.53219133343992</v>
      </c>
      <c r="N84" s="57">
        <v>2.2499999999999996</v>
      </c>
      <c r="O84" s="57">
        <v>32.28219133343992</v>
      </c>
      <c r="P84" s="57">
        <v>165.62106031135977</v>
      </c>
      <c r="Q84" s="58"/>
      <c r="R84" s="57">
        <v>1.294957175003997</v>
      </c>
      <c r="S84" s="57"/>
      <c r="T84" s="57">
        <v>1.294957175003997</v>
      </c>
      <c r="U84" s="57">
        <v>6.64503976167599</v>
      </c>
      <c r="V84" s="58"/>
      <c r="W84" s="57">
        <v>1.294957175003997</v>
      </c>
      <c r="X84" s="57"/>
      <c r="Y84" s="57">
        <v>1.294957175003997</v>
      </c>
      <c r="Z84" s="57">
        <v>6.64503976167599</v>
      </c>
      <c r="AA84" s="58"/>
      <c r="AB84" s="57">
        <v>5.179828700015988</v>
      </c>
      <c r="AC84" s="57">
        <v>0.0</v>
      </c>
      <c r="AD84" s="57">
        <v>5.179828700015988</v>
      </c>
      <c r="AE84" s="57">
        <v>26.58015904670396</v>
      </c>
      <c r="AF84" s="58"/>
      <c r="AG84" s="57">
        <v>0.863304783335998</v>
      </c>
      <c r="AH84" s="57"/>
      <c r="AI84" s="57">
        <v>0.863304783335998</v>
      </c>
      <c r="AJ84" s="57">
        <v>4.430026507783993</v>
      </c>
      <c r="AK84" s="26">
        <f t="shared" si="1"/>
        <v>0.8</v>
      </c>
      <c r="AL84" s="22">
        <f t="shared" si="2"/>
        <v>0.03</v>
      </c>
      <c r="AM84" s="26">
        <f t="shared" si="3"/>
        <v>0.03</v>
      </c>
      <c r="AN84" s="22">
        <f t="shared" si="4"/>
        <v>0.12</v>
      </c>
      <c r="AO84" s="22">
        <f t="shared" si="5"/>
        <v>0.02</v>
      </c>
      <c r="AP84" s="22">
        <f t="shared" si="6"/>
        <v>1</v>
      </c>
    </row>
    <row r="85">
      <c r="A85" s="27" t="s">
        <v>409</v>
      </c>
      <c r="B85" s="27" t="s">
        <v>243</v>
      </c>
      <c r="C85" s="27" t="s">
        <v>161</v>
      </c>
      <c r="D85" s="27" t="s">
        <v>244</v>
      </c>
      <c r="E85" s="57">
        <v>69.98</v>
      </c>
      <c r="F85" s="57">
        <v>23.4</v>
      </c>
      <c r="G85" s="58">
        <v>0.3805549393483849</v>
      </c>
      <c r="H85" s="58"/>
      <c r="I85" s="57">
        <v>13.996000000000002</v>
      </c>
      <c r="J85" s="58">
        <v>0.334398894764218</v>
      </c>
      <c r="K85" s="57">
        <v>100.65061591699973</v>
      </c>
      <c r="L85" s="58"/>
      <c r="M85" s="57">
        <v>10.108187724479983</v>
      </c>
      <c r="N85" s="57">
        <v>3.23</v>
      </c>
      <c r="O85" s="57">
        <v>6.878187724479982</v>
      </c>
      <c r="P85" s="57">
        <v>77.26049273359978</v>
      </c>
      <c r="Q85" s="58"/>
      <c r="R85" s="57">
        <v>0.3790570396679993</v>
      </c>
      <c r="S85" s="57"/>
      <c r="T85" s="57">
        <v>0.3790570396679993</v>
      </c>
      <c r="U85" s="57">
        <v>3.508518477509991</v>
      </c>
      <c r="V85" s="58"/>
      <c r="W85" s="57">
        <v>0.3790570396679993</v>
      </c>
      <c r="X85" s="57"/>
      <c r="Y85" s="57">
        <v>0.3790570396679993</v>
      </c>
      <c r="Z85" s="57">
        <v>3.508518477509991</v>
      </c>
      <c r="AA85" s="58"/>
      <c r="AB85" s="57">
        <v>1.5162281586719972</v>
      </c>
      <c r="AC85" s="57">
        <v>0.0</v>
      </c>
      <c r="AD85" s="57">
        <v>1.5162281586719972</v>
      </c>
      <c r="AE85" s="57">
        <v>14.034073910039965</v>
      </c>
      <c r="AF85" s="58"/>
      <c r="AG85" s="57">
        <v>0.25270469311199956</v>
      </c>
      <c r="AH85" s="57"/>
      <c r="AI85" s="57">
        <v>0.25270469311199956</v>
      </c>
      <c r="AJ85" s="57">
        <v>2.3390123183399942</v>
      </c>
      <c r="AK85" s="26">
        <f t="shared" si="1"/>
        <v>0.8</v>
      </c>
      <c r="AL85" s="22">
        <f t="shared" si="2"/>
        <v>0.03</v>
      </c>
      <c r="AM85" s="26">
        <f t="shared" si="3"/>
        <v>0.03</v>
      </c>
      <c r="AN85" s="22">
        <f t="shared" si="4"/>
        <v>0.12</v>
      </c>
      <c r="AO85" s="22">
        <f t="shared" si="5"/>
        <v>0.02</v>
      </c>
      <c r="AP85" s="22">
        <f t="shared" si="6"/>
        <v>1</v>
      </c>
    </row>
    <row r="86">
      <c r="A86" s="27" t="s">
        <v>389</v>
      </c>
      <c r="B86" s="27" t="s">
        <v>160</v>
      </c>
      <c r="C86" s="27" t="s">
        <v>161</v>
      </c>
      <c r="D86" s="27" t="s">
        <v>162</v>
      </c>
      <c r="E86" s="57">
        <v>119.97</v>
      </c>
      <c r="F86" s="57">
        <v>41.84</v>
      </c>
      <c r="G86" s="58">
        <v>0.35864482440109996</v>
      </c>
      <c r="H86" s="58"/>
      <c r="I86" s="57">
        <v>23.994</v>
      </c>
      <c r="J86" s="58">
        <v>0.34872567794782</v>
      </c>
      <c r="K86" s="57">
        <v>176.1292966671996</v>
      </c>
      <c r="L86" s="58"/>
      <c r="M86" s="57">
        <v>15.226095666719969</v>
      </c>
      <c r="N86" s="57">
        <v>1.189999999999999</v>
      </c>
      <c r="O86" s="57">
        <v>14.03609566671997</v>
      </c>
      <c r="P86" s="57">
        <v>140.66543733375968</v>
      </c>
      <c r="Q86" s="58"/>
      <c r="R86" s="57">
        <v>0.5709785875019988</v>
      </c>
      <c r="S86" s="57"/>
      <c r="T86" s="57">
        <v>0.5709785875019988</v>
      </c>
      <c r="U86" s="57">
        <v>5.319578900015987</v>
      </c>
      <c r="V86" s="58"/>
      <c r="W86" s="57">
        <v>0.5709785875019988</v>
      </c>
      <c r="X86" s="57"/>
      <c r="Y86" s="57">
        <v>0.5709785875019988</v>
      </c>
      <c r="Z86" s="57">
        <v>5.319578900015987</v>
      </c>
      <c r="AA86" s="58"/>
      <c r="AB86" s="57">
        <v>2.2839143500079953</v>
      </c>
      <c r="AC86" s="57">
        <v>0.0</v>
      </c>
      <c r="AD86" s="57">
        <v>2.2839143500079953</v>
      </c>
      <c r="AE86" s="57">
        <v>21.278315600063948</v>
      </c>
      <c r="AF86" s="58"/>
      <c r="AG86" s="57">
        <v>0.3806523916679992</v>
      </c>
      <c r="AH86" s="57"/>
      <c r="AI86" s="57">
        <v>0.3806523916679992</v>
      </c>
      <c r="AJ86" s="57">
        <v>3.5463859333439918</v>
      </c>
      <c r="AK86" s="26">
        <f t="shared" si="1"/>
        <v>0.8</v>
      </c>
      <c r="AL86" s="22">
        <f t="shared" si="2"/>
        <v>0.03</v>
      </c>
      <c r="AM86" s="26">
        <f t="shared" si="3"/>
        <v>0.03</v>
      </c>
      <c r="AN86" s="22">
        <f t="shared" si="4"/>
        <v>0.12</v>
      </c>
      <c r="AO86" s="22">
        <f t="shared" si="5"/>
        <v>0.02</v>
      </c>
      <c r="AP86" s="22">
        <f t="shared" si="6"/>
        <v>1</v>
      </c>
    </row>
    <row r="87">
      <c r="A87" s="27" t="s">
        <v>409</v>
      </c>
      <c r="B87" s="27" t="s">
        <v>366</v>
      </c>
      <c r="C87" s="27" t="s">
        <v>161</v>
      </c>
      <c r="D87" s="27" t="s">
        <v>367</v>
      </c>
      <c r="E87" s="57">
        <v>209.94</v>
      </c>
      <c r="F87" s="57">
        <v>33.01</v>
      </c>
      <c r="G87" s="58">
        <v>0.275858359373153</v>
      </c>
      <c r="H87" s="58"/>
      <c r="I87" s="57">
        <v>41.988</v>
      </c>
      <c r="J87" s="58">
        <v>0.157253043568638</v>
      </c>
      <c r="K87" s="57">
        <v>-137.054634560201</v>
      </c>
      <c r="L87" s="58"/>
      <c r="M87" s="57">
        <v>12.740563173439792</v>
      </c>
      <c r="N87" s="57">
        <v>24.899999999999878</v>
      </c>
      <c r="O87" s="57">
        <v>-12.159436826560086</v>
      </c>
      <c r="P87" s="57">
        <v>-206.78370764816077</v>
      </c>
      <c r="Q87" s="58"/>
      <c r="R87" s="57">
        <v>0.47777111900399216</v>
      </c>
      <c r="S87" s="57"/>
      <c r="T87" s="57">
        <v>0.47777111900399216</v>
      </c>
      <c r="U87" s="57">
        <v>10.459360963193962</v>
      </c>
      <c r="V87" s="58"/>
      <c r="W87" s="57">
        <v>0.47777111900399216</v>
      </c>
      <c r="X87" s="57"/>
      <c r="Y87" s="57">
        <v>0.47777111900399216</v>
      </c>
      <c r="Z87" s="57">
        <v>10.459360963193962</v>
      </c>
      <c r="AA87" s="58"/>
      <c r="AB87" s="57">
        <v>1.9110844760159686</v>
      </c>
      <c r="AC87" s="57">
        <v>0.0</v>
      </c>
      <c r="AD87" s="57">
        <v>1.9110844760159686</v>
      </c>
      <c r="AE87" s="57">
        <v>41.83744385277585</v>
      </c>
      <c r="AF87" s="58"/>
      <c r="AG87" s="57">
        <v>0.3185140793359948</v>
      </c>
      <c r="AH87" s="57"/>
      <c r="AI87" s="57">
        <v>0.3185140793359948</v>
      </c>
      <c r="AJ87" s="57">
        <v>6.972907308795977</v>
      </c>
      <c r="AK87" s="26">
        <f t="shared" si="1"/>
        <v>0.8</v>
      </c>
      <c r="AL87" s="22">
        <f t="shared" si="2"/>
        <v>0.03</v>
      </c>
      <c r="AM87" s="26">
        <f t="shared" si="3"/>
        <v>0.03</v>
      </c>
      <c r="AN87" s="22">
        <f t="shared" si="4"/>
        <v>0.12</v>
      </c>
      <c r="AO87" s="22">
        <f t="shared" si="5"/>
        <v>0.02</v>
      </c>
      <c r="AP87" s="22">
        <f t="shared" si="6"/>
        <v>1</v>
      </c>
    </row>
    <row r="88">
      <c r="A88" s="27" t="s">
        <v>458</v>
      </c>
      <c r="B88" s="27" t="s">
        <v>345</v>
      </c>
      <c r="C88" s="27" t="s">
        <v>180</v>
      </c>
      <c r="D88" s="27" t="s">
        <v>346</v>
      </c>
      <c r="E88" s="57">
        <v>91.96</v>
      </c>
      <c r="F88" s="57">
        <v>-25.19</v>
      </c>
      <c r="G88" s="58">
        <v>0.30394050587211907</v>
      </c>
      <c r="H88" s="58"/>
      <c r="I88" s="57">
        <v>18.392</v>
      </c>
      <c r="J88" s="58">
        <v>-0.273919433231839</v>
      </c>
      <c r="K88" s="57">
        <v>-131.5114179299999</v>
      </c>
      <c r="L88" s="58"/>
      <c r="M88" s="57">
        <v>7.646695136000055</v>
      </c>
      <c r="N88" s="57">
        <v>53.13999999999998</v>
      </c>
      <c r="O88" s="57">
        <v>-45.493304863999924</v>
      </c>
      <c r="P88" s="57">
        <v>-126.5351343439999</v>
      </c>
      <c r="Q88" s="58"/>
      <c r="R88" s="57">
        <v>0.2867510676000021</v>
      </c>
      <c r="S88" s="57"/>
      <c r="T88" s="57">
        <v>0.2867510676000021</v>
      </c>
      <c r="U88" s="57">
        <v>-0.746442537899999</v>
      </c>
      <c r="V88" s="58"/>
      <c r="W88" s="57">
        <v>0.2867510676000021</v>
      </c>
      <c r="X88" s="57"/>
      <c r="Y88" s="57">
        <v>0.2867510676000021</v>
      </c>
      <c r="Z88" s="57">
        <v>-0.746442537899999</v>
      </c>
      <c r="AA88" s="58"/>
      <c r="AB88" s="57">
        <v>1.1470042704000083</v>
      </c>
      <c r="AC88" s="57">
        <v>0.0</v>
      </c>
      <c r="AD88" s="57">
        <v>1.1470042704000083</v>
      </c>
      <c r="AE88" s="57">
        <v>-2.985770151599996</v>
      </c>
      <c r="AF88" s="58"/>
      <c r="AG88" s="57">
        <v>0.19116737840000136</v>
      </c>
      <c r="AH88" s="57"/>
      <c r="AI88" s="57">
        <v>0.19116737840000136</v>
      </c>
      <c r="AJ88" s="57">
        <v>-0.4976283585999995</v>
      </c>
      <c r="AK88" s="26">
        <f t="shared" si="1"/>
        <v>0.8</v>
      </c>
      <c r="AL88" s="22">
        <f t="shared" si="2"/>
        <v>0.03</v>
      </c>
      <c r="AM88" s="26">
        <f t="shared" si="3"/>
        <v>0.03</v>
      </c>
      <c r="AN88" s="22">
        <f t="shared" si="4"/>
        <v>0.12</v>
      </c>
      <c r="AO88" s="22">
        <f t="shared" si="5"/>
        <v>0.02</v>
      </c>
      <c r="AP88" s="22">
        <f t="shared" si="6"/>
        <v>1</v>
      </c>
    </row>
    <row r="89">
      <c r="A89" s="27" t="s">
        <v>412</v>
      </c>
      <c r="B89" s="27" t="s">
        <v>288</v>
      </c>
      <c r="C89" s="27" t="s">
        <v>161</v>
      </c>
      <c r="D89" s="27" t="s">
        <v>289</v>
      </c>
      <c r="E89" s="57">
        <v>73.98</v>
      </c>
      <c r="F89" s="57">
        <v>22.75</v>
      </c>
      <c r="G89" s="58">
        <v>0.430287924047039</v>
      </c>
      <c r="H89" s="58"/>
      <c r="I89" s="57">
        <v>14.796000000000001</v>
      </c>
      <c r="J89" s="58">
        <v>0.307552049486347</v>
      </c>
      <c r="K89" s="57">
        <v>24.60127255250003</v>
      </c>
      <c r="L89" s="58"/>
      <c r="M89" s="57">
        <v>13.629360496799958</v>
      </c>
      <c r="N89" s="57">
        <v>9.079999999999995</v>
      </c>
      <c r="O89" s="57">
        <v>4.549360496799963</v>
      </c>
      <c r="P89" s="57">
        <v>14.36901804200004</v>
      </c>
      <c r="Q89" s="58"/>
      <c r="R89" s="57">
        <v>0.5111010186299983</v>
      </c>
      <c r="S89" s="57"/>
      <c r="T89" s="57">
        <v>0.5111010186299983</v>
      </c>
      <c r="U89" s="57">
        <v>1.5348381765749983</v>
      </c>
      <c r="V89" s="58"/>
      <c r="W89" s="57">
        <v>0.5111010186299983</v>
      </c>
      <c r="X89" s="57"/>
      <c r="Y89" s="57">
        <v>0.5111010186299983</v>
      </c>
      <c r="Z89" s="57">
        <v>1.5348381765749983</v>
      </c>
      <c r="AA89" s="58"/>
      <c r="AB89" s="57">
        <v>2.0444040745199934</v>
      </c>
      <c r="AC89" s="57">
        <v>0.0</v>
      </c>
      <c r="AD89" s="57">
        <v>2.0444040745199934</v>
      </c>
      <c r="AE89" s="57">
        <v>6.139352706299993</v>
      </c>
      <c r="AF89" s="58"/>
      <c r="AG89" s="57">
        <v>0.34073401241999896</v>
      </c>
      <c r="AH89" s="57"/>
      <c r="AI89" s="57">
        <v>0.34073401241999896</v>
      </c>
      <c r="AJ89" s="57">
        <v>1.023225451049999</v>
      </c>
      <c r="AK89" s="26">
        <f t="shared" si="1"/>
        <v>0.8</v>
      </c>
      <c r="AL89" s="22">
        <f t="shared" si="2"/>
        <v>0.03</v>
      </c>
      <c r="AM89" s="26">
        <f t="shared" si="3"/>
        <v>0.03</v>
      </c>
      <c r="AN89" s="22">
        <f t="shared" si="4"/>
        <v>0.12</v>
      </c>
      <c r="AO89" s="22">
        <f t="shared" si="5"/>
        <v>0.02</v>
      </c>
      <c r="AP89" s="22">
        <f t="shared" si="6"/>
        <v>1</v>
      </c>
    </row>
    <row r="90">
      <c r="A90" s="27" t="s">
        <v>461</v>
      </c>
      <c r="B90" s="27" t="s">
        <v>300</v>
      </c>
      <c r="C90" s="27" t="s">
        <v>180</v>
      </c>
      <c r="D90" s="27" t="s">
        <v>301</v>
      </c>
      <c r="E90" s="57">
        <v>45.98</v>
      </c>
      <c r="F90" s="57">
        <v>-23.35</v>
      </c>
      <c r="G90" s="58">
        <v>0.30877017094388903</v>
      </c>
      <c r="H90" s="58"/>
      <c r="I90" s="57">
        <v>9.196</v>
      </c>
      <c r="J90" s="58">
        <v>-0.507889246193997</v>
      </c>
      <c r="K90" s="57">
        <v>-75.5344310799999</v>
      </c>
      <c r="L90" s="58"/>
      <c r="M90" s="57">
        <v>4.001001968000014</v>
      </c>
      <c r="N90" s="57">
        <v>37.55</v>
      </c>
      <c r="O90" s="57">
        <v>-33.548998031999986</v>
      </c>
      <c r="P90" s="57">
        <v>-79.4335448639999</v>
      </c>
      <c r="Q90" s="58"/>
      <c r="R90" s="57">
        <v>0.15003757380000052</v>
      </c>
      <c r="S90" s="57"/>
      <c r="T90" s="57">
        <v>0.15003757380000052</v>
      </c>
      <c r="U90" s="57">
        <v>0.5848670675999967</v>
      </c>
      <c r="V90" s="58"/>
      <c r="W90" s="57">
        <v>0.15003757380000052</v>
      </c>
      <c r="X90" s="57"/>
      <c r="Y90" s="57">
        <v>0.15003757380000052</v>
      </c>
      <c r="Z90" s="57">
        <v>0.5848670675999967</v>
      </c>
      <c r="AA90" s="58"/>
      <c r="AB90" s="57">
        <v>0.6001502952000021</v>
      </c>
      <c r="AC90" s="57">
        <v>0.0</v>
      </c>
      <c r="AD90" s="57">
        <v>0.6001502952000021</v>
      </c>
      <c r="AE90" s="57">
        <v>2.339468270399987</v>
      </c>
      <c r="AF90" s="58"/>
      <c r="AG90" s="57">
        <v>0.10002504920000034</v>
      </c>
      <c r="AH90" s="57"/>
      <c r="AI90" s="57">
        <v>0.10002504920000034</v>
      </c>
      <c r="AJ90" s="57">
        <v>0.3899113783999979</v>
      </c>
      <c r="AK90" s="26">
        <f t="shared" si="1"/>
        <v>0.8</v>
      </c>
      <c r="AL90" s="22">
        <f t="shared" si="2"/>
        <v>0.03</v>
      </c>
      <c r="AM90" s="26">
        <f t="shared" si="3"/>
        <v>0.03</v>
      </c>
      <c r="AN90" s="22">
        <f t="shared" si="4"/>
        <v>0.12</v>
      </c>
      <c r="AO90" s="22">
        <f t="shared" si="5"/>
        <v>0.02</v>
      </c>
      <c r="AP90" s="22">
        <f t="shared" si="6"/>
        <v>1</v>
      </c>
    </row>
    <row r="91">
      <c r="A91" s="27" t="s">
        <v>453</v>
      </c>
      <c r="B91" s="27" t="s">
        <v>297</v>
      </c>
      <c r="C91" s="27" t="s">
        <v>180</v>
      </c>
      <c r="D91" s="27" t="s">
        <v>298</v>
      </c>
      <c r="E91" s="57">
        <v>22.99</v>
      </c>
      <c r="F91" s="57">
        <v>-26.32</v>
      </c>
      <c r="G91" s="58">
        <v>-1.0114139960852502</v>
      </c>
      <c r="H91" s="58"/>
      <c r="I91" s="57">
        <v>4.598</v>
      </c>
      <c r="J91" s="58">
        <v>-1.14495031622444</v>
      </c>
      <c r="K91" s="57">
        <v>-10.80330378000002</v>
      </c>
      <c r="L91" s="58"/>
      <c r="M91" s="57">
        <v>-22.28032621599992</v>
      </c>
      <c r="N91" s="57">
        <v>3.069999999999978</v>
      </c>
      <c r="O91" s="57">
        <v>-25.3503262159999</v>
      </c>
      <c r="P91" s="57">
        <v>-13.158643023999993</v>
      </c>
      <c r="Q91" s="58"/>
      <c r="R91" s="57">
        <v>-0.835512233099997</v>
      </c>
      <c r="S91" s="57"/>
      <c r="T91" s="57">
        <v>-0.835512233099997</v>
      </c>
      <c r="U91" s="57">
        <v>0.35330088659999614</v>
      </c>
      <c r="V91" s="58"/>
      <c r="W91" s="57">
        <v>-0.835512233099997</v>
      </c>
      <c r="X91" s="57"/>
      <c r="Y91" s="57">
        <v>-0.835512233099997</v>
      </c>
      <c r="Z91" s="57">
        <v>0.35330088659999614</v>
      </c>
      <c r="AA91" s="58"/>
      <c r="AB91" s="57">
        <v>-3.342048932399988</v>
      </c>
      <c r="AC91" s="57">
        <v>0.0</v>
      </c>
      <c r="AD91" s="57">
        <v>-3.342048932399988</v>
      </c>
      <c r="AE91" s="57">
        <v>1.4132035463999846</v>
      </c>
      <c r="AF91" s="58"/>
      <c r="AG91" s="57">
        <v>-0.557008155399998</v>
      </c>
      <c r="AH91" s="57"/>
      <c r="AI91" s="57">
        <v>-0.557008155399998</v>
      </c>
      <c r="AJ91" s="57">
        <v>0.23553392439999732</v>
      </c>
      <c r="AK91" s="26">
        <f t="shared" si="1"/>
        <v>0.8</v>
      </c>
      <c r="AL91" s="22">
        <f t="shared" si="2"/>
        <v>0.03</v>
      </c>
      <c r="AM91" s="26">
        <f t="shared" si="3"/>
        <v>0.03</v>
      </c>
      <c r="AN91" s="22">
        <f t="shared" si="4"/>
        <v>0.12</v>
      </c>
      <c r="AO91" s="22">
        <f t="shared" si="5"/>
        <v>0.02</v>
      </c>
      <c r="AP91" s="22">
        <f t="shared" si="6"/>
        <v>1</v>
      </c>
    </row>
    <row r="92">
      <c r="A92" s="27" t="s">
        <v>384</v>
      </c>
      <c r="B92" s="27" t="s">
        <v>39</v>
      </c>
      <c r="C92" s="27" t="s">
        <v>40</v>
      </c>
      <c r="D92" s="27" t="s">
        <v>41</v>
      </c>
      <c r="E92" s="57">
        <v>762.43</v>
      </c>
      <c r="F92" s="57">
        <v>164.85</v>
      </c>
      <c r="G92" s="58">
        <v>0.33917593813464764</v>
      </c>
      <c r="H92" s="58"/>
      <c r="I92" s="57">
        <v>152.486</v>
      </c>
      <c r="J92" s="58">
        <v>0.21621383013784803</v>
      </c>
      <c r="K92" s="57">
        <v>731.6448841699762</v>
      </c>
      <c r="L92" s="58"/>
      <c r="M92" s="57">
        <v>84.8895284095995</v>
      </c>
      <c r="N92" s="57">
        <v>45.97999999999997</v>
      </c>
      <c r="O92" s="57">
        <v>38.90952840959954</v>
      </c>
      <c r="P92" s="57">
        <v>210.37790733598467</v>
      </c>
      <c r="Q92" s="58"/>
      <c r="R92" s="57">
        <v>3.1833573153599812</v>
      </c>
      <c r="S92" s="57"/>
      <c r="T92" s="57">
        <v>3.1833573153599812</v>
      </c>
      <c r="U92" s="57">
        <v>97.30004652509867</v>
      </c>
      <c r="V92" s="58"/>
      <c r="W92" s="57">
        <v>3.1833573153599812</v>
      </c>
      <c r="X92" s="57"/>
      <c r="Y92" s="57">
        <v>3.1833573153599812</v>
      </c>
      <c r="Z92" s="57">
        <v>97.30004652509867</v>
      </c>
      <c r="AA92" s="58"/>
      <c r="AB92" s="57">
        <v>12.733429261439925</v>
      </c>
      <c r="AC92" s="57">
        <v>47.76999999999994</v>
      </c>
      <c r="AD92" s="57">
        <v>-35.036570738560016</v>
      </c>
      <c r="AE92" s="57">
        <v>261.8001861003951</v>
      </c>
      <c r="AF92" s="58"/>
      <c r="AG92" s="57">
        <v>2.122238210239988</v>
      </c>
      <c r="AH92" s="57"/>
      <c r="AI92" s="57">
        <v>2.122238210239988</v>
      </c>
      <c r="AJ92" s="57">
        <v>64.86669768339911</v>
      </c>
      <c r="AK92" s="26">
        <f t="shared" si="1"/>
        <v>0.8</v>
      </c>
      <c r="AL92" s="22">
        <f t="shared" si="2"/>
        <v>0.03</v>
      </c>
      <c r="AM92" s="26">
        <f t="shared" si="3"/>
        <v>0.03</v>
      </c>
      <c r="AN92" s="22">
        <f t="shared" si="4"/>
        <v>0.12</v>
      </c>
      <c r="AO92" s="22">
        <f t="shared" si="5"/>
        <v>0.02</v>
      </c>
      <c r="AP92" s="22">
        <f t="shared" si="6"/>
        <v>1</v>
      </c>
    </row>
    <row r="93">
      <c r="A93" s="27" t="s">
        <v>488</v>
      </c>
      <c r="B93" s="27" t="s">
        <v>118</v>
      </c>
      <c r="C93" s="27" t="s">
        <v>40</v>
      </c>
      <c r="D93" s="27" t="s">
        <v>119</v>
      </c>
      <c r="E93" s="57">
        <v>274.08</v>
      </c>
      <c r="F93" s="57">
        <v>110.41</v>
      </c>
      <c r="G93" s="58">
        <v>0.5036963552065086</v>
      </c>
      <c r="H93" s="58"/>
      <c r="I93" s="57">
        <v>54.816</v>
      </c>
      <c r="J93" s="58">
        <v>0.40284988702203695</v>
      </c>
      <c r="K93" s="57">
        <v>238.2800684419999</v>
      </c>
      <c r="L93" s="58"/>
      <c r="M93" s="57">
        <v>66.58967762799989</v>
      </c>
      <c r="N93" s="57">
        <v>20.139999999999997</v>
      </c>
      <c r="O93" s="57">
        <v>46.44967762799989</v>
      </c>
      <c r="P93" s="57">
        <v>183.9880547535999</v>
      </c>
      <c r="Q93" s="58"/>
      <c r="R93" s="57">
        <v>2.4971129110499954</v>
      </c>
      <c r="S93" s="57"/>
      <c r="T93" s="57">
        <v>2.4971129110499954</v>
      </c>
      <c r="U93" s="57">
        <v>9.268802053259995</v>
      </c>
      <c r="V93" s="58"/>
      <c r="W93" s="57">
        <v>2.4971129110499954</v>
      </c>
      <c r="X93" s="57"/>
      <c r="Y93" s="57">
        <v>2.4971129110499954</v>
      </c>
      <c r="Z93" s="57">
        <v>9.268802053259995</v>
      </c>
      <c r="AA93" s="58"/>
      <c r="AB93" s="57">
        <v>9.988451644199982</v>
      </c>
      <c r="AC93" s="57">
        <v>7.499999999999978</v>
      </c>
      <c r="AD93" s="57">
        <v>2.488451644200004</v>
      </c>
      <c r="AE93" s="57">
        <v>29.575208213040003</v>
      </c>
      <c r="AF93" s="58"/>
      <c r="AG93" s="57">
        <v>1.664741940699997</v>
      </c>
      <c r="AH93" s="57"/>
      <c r="AI93" s="57">
        <v>1.664741940699997</v>
      </c>
      <c r="AJ93" s="57">
        <v>6.179201368839998</v>
      </c>
      <c r="AK93" s="26">
        <f t="shared" si="1"/>
        <v>0.8</v>
      </c>
      <c r="AL93" s="22">
        <f t="shared" si="2"/>
        <v>0.03</v>
      </c>
      <c r="AM93" s="26">
        <f t="shared" si="3"/>
        <v>0.03</v>
      </c>
      <c r="AN93" s="22">
        <f t="shared" si="4"/>
        <v>0.12</v>
      </c>
      <c r="AO93" s="22">
        <f t="shared" si="5"/>
        <v>0.02</v>
      </c>
      <c r="AP93" s="22">
        <f t="shared" si="6"/>
        <v>1</v>
      </c>
    </row>
    <row r="94">
      <c r="A94" s="27" t="s">
        <v>426</v>
      </c>
      <c r="B94" s="27" t="s">
        <v>357</v>
      </c>
      <c r="C94" s="27" t="s">
        <v>180</v>
      </c>
      <c r="D94" s="27" t="s">
        <v>358</v>
      </c>
      <c r="E94" s="57">
        <v>127.55</v>
      </c>
      <c r="F94" s="57">
        <v>26.79</v>
      </c>
      <c r="G94" s="58">
        <v>0.473407535476283</v>
      </c>
      <c r="H94" s="58"/>
      <c r="I94" s="57">
        <v>25.51</v>
      </c>
      <c r="J94" s="58">
        <v>0.21005982869463108</v>
      </c>
      <c r="K94" s="57">
        <v>-222.74284916999977</v>
      </c>
      <c r="L94" s="58"/>
      <c r="M94" s="57">
        <v>27.89850491999992</v>
      </c>
      <c r="N94" s="57">
        <v>33.589999999999705</v>
      </c>
      <c r="O94" s="57">
        <v>-5.691495079999786</v>
      </c>
      <c r="P94" s="57">
        <v>-216.91227933599967</v>
      </c>
      <c r="Q94" s="58"/>
      <c r="R94" s="57">
        <v>1.0461939344999969</v>
      </c>
      <c r="S94" s="57"/>
      <c r="T94" s="57">
        <v>1.0461939344999969</v>
      </c>
      <c r="U94" s="57">
        <v>-0.8745854751000093</v>
      </c>
      <c r="V94" s="58"/>
      <c r="W94" s="57">
        <v>1.0461939344999969</v>
      </c>
      <c r="X94" s="57"/>
      <c r="Y94" s="57">
        <v>1.0461939344999969</v>
      </c>
      <c r="Z94" s="57">
        <v>-0.8745854751000093</v>
      </c>
      <c r="AA94" s="58"/>
      <c r="AB94" s="57">
        <v>4.1847757379999875</v>
      </c>
      <c r="AC94" s="57">
        <v>0.0</v>
      </c>
      <c r="AD94" s="57">
        <v>4.1847757379999875</v>
      </c>
      <c r="AE94" s="57">
        <v>-3.498341900400037</v>
      </c>
      <c r="AF94" s="58"/>
      <c r="AG94" s="57">
        <v>0.697462622999998</v>
      </c>
      <c r="AH94" s="57"/>
      <c r="AI94" s="57">
        <v>0.697462622999998</v>
      </c>
      <c r="AJ94" s="57">
        <v>-0.5830569834000062</v>
      </c>
      <c r="AK94" s="26">
        <f t="shared" si="1"/>
        <v>0.8</v>
      </c>
      <c r="AL94" s="22">
        <f t="shared" si="2"/>
        <v>0.03</v>
      </c>
      <c r="AM94" s="26">
        <f t="shared" si="3"/>
        <v>0.03</v>
      </c>
      <c r="AN94" s="22">
        <f t="shared" si="4"/>
        <v>0.12</v>
      </c>
      <c r="AO94" s="22">
        <f t="shared" si="5"/>
        <v>0.02</v>
      </c>
      <c r="AP94" s="22">
        <f t="shared" si="6"/>
        <v>1</v>
      </c>
    </row>
    <row r="95">
      <c r="A95" s="27" t="s">
        <v>501</v>
      </c>
      <c r="B95" s="27" t="s">
        <v>84</v>
      </c>
      <c r="C95" s="27" t="s">
        <v>40</v>
      </c>
      <c r="D95" s="27" t="s">
        <v>85</v>
      </c>
      <c r="E95" s="57">
        <v>26.67</v>
      </c>
      <c r="F95" s="57">
        <v>7.68</v>
      </c>
      <c r="G95" s="58">
        <v>0.44431946006749</v>
      </c>
      <c r="H95" s="58"/>
      <c r="I95" s="57">
        <v>5.3340000000000005</v>
      </c>
      <c r="J95" s="58">
        <v>0.28796400449943704</v>
      </c>
      <c r="K95" s="57">
        <v>424.16900009900013</v>
      </c>
      <c r="L95" s="58"/>
      <c r="M95" s="57">
        <v>5.212799999999967</v>
      </c>
      <c r="N95" s="57">
        <v>4.169999999999973</v>
      </c>
      <c r="O95" s="57">
        <v>1.0427999999999935</v>
      </c>
      <c r="P95" s="57">
        <v>325.3852000792001</v>
      </c>
      <c r="Q95" s="58"/>
      <c r="R95" s="57">
        <v>0.19547999999999877</v>
      </c>
      <c r="S95" s="57"/>
      <c r="T95" s="57">
        <v>0.19547999999999877</v>
      </c>
      <c r="U95" s="57">
        <v>14.817570002970003</v>
      </c>
      <c r="V95" s="58"/>
      <c r="W95" s="57">
        <v>0.19547999999999877</v>
      </c>
      <c r="X95" s="57"/>
      <c r="Y95" s="57">
        <v>0.19547999999999877</v>
      </c>
      <c r="Z95" s="57">
        <v>14.817570002970003</v>
      </c>
      <c r="AA95" s="58"/>
      <c r="AB95" s="57">
        <v>0.7819199999999951</v>
      </c>
      <c r="AC95" s="57">
        <v>0.0</v>
      </c>
      <c r="AD95" s="57">
        <v>0.7819199999999951</v>
      </c>
      <c r="AE95" s="57">
        <v>59.27028001188001</v>
      </c>
      <c r="AF95" s="58"/>
      <c r="AG95" s="57">
        <v>0.1303199999999992</v>
      </c>
      <c r="AH95" s="57"/>
      <c r="AI95" s="57">
        <v>0.1303199999999992</v>
      </c>
      <c r="AJ95" s="57">
        <v>9.878380001980002</v>
      </c>
      <c r="AK95" s="26">
        <f t="shared" si="1"/>
        <v>0.8</v>
      </c>
      <c r="AL95" s="22">
        <f t="shared" si="2"/>
        <v>0.03</v>
      </c>
      <c r="AM95" s="26">
        <f t="shared" si="3"/>
        <v>0.03</v>
      </c>
      <c r="AN95" s="22">
        <f t="shared" si="4"/>
        <v>0.12</v>
      </c>
      <c r="AO95" s="22">
        <f t="shared" si="5"/>
        <v>0.02</v>
      </c>
      <c r="AP95" s="22">
        <f t="shared" si="6"/>
        <v>1</v>
      </c>
    </row>
    <row r="96">
      <c r="A96" s="27" t="s">
        <v>389</v>
      </c>
      <c r="B96" s="27" t="s">
        <v>240</v>
      </c>
      <c r="C96" s="27" t="s">
        <v>161</v>
      </c>
      <c r="D96" s="27" t="s">
        <v>241</v>
      </c>
      <c r="E96" s="57">
        <v>159.96</v>
      </c>
      <c r="F96" s="57">
        <v>50.08</v>
      </c>
      <c r="G96" s="58">
        <v>0.35864482440110035</v>
      </c>
      <c r="H96" s="58"/>
      <c r="I96" s="57">
        <v>31.992000000000004</v>
      </c>
      <c r="J96" s="58">
        <v>0.313070930927732</v>
      </c>
      <c r="K96" s="57">
        <v>101.78145638919978</v>
      </c>
      <c r="L96" s="58"/>
      <c r="M96" s="57">
        <v>20.301460888960012</v>
      </c>
      <c r="N96" s="57">
        <v>7.289999999999994</v>
      </c>
      <c r="O96" s="57">
        <v>13.011460888960018</v>
      </c>
      <c r="P96" s="57">
        <v>79.58116511135981</v>
      </c>
      <c r="Q96" s="58"/>
      <c r="R96" s="57">
        <v>0.7613047833360003</v>
      </c>
      <c r="S96" s="57"/>
      <c r="T96" s="57">
        <v>0.7613047833360003</v>
      </c>
      <c r="U96" s="57">
        <v>3.330043691675992</v>
      </c>
      <c r="V96" s="58"/>
      <c r="W96" s="57">
        <v>0.7613047833360003</v>
      </c>
      <c r="X96" s="57"/>
      <c r="Y96" s="57">
        <v>0.7613047833360003</v>
      </c>
      <c r="Z96" s="57">
        <v>3.330043691675992</v>
      </c>
      <c r="AA96" s="58"/>
      <c r="AB96" s="57">
        <v>3.045219133344001</v>
      </c>
      <c r="AC96" s="57">
        <v>0.0</v>
      </c>
      <c r="AD96" s="57">
        <v>3.045219133344001</v>
      </c>
      <c r="AE96" s="57">
        <v>13.320174766703968</v>
      </c>
      <c r="AF96" s="58"/>
      <c r="AG96" s="57">
        <v>0.5075365222240003</v>
      </c>
      <c r="AH96" s="57"/>
      <c r="AI96" s="57">
        <v>0.5075365222240003</v>
      </c>
      <c r="AJ96" s="57">
        <v>2.220029127783995</v>
      </c>
      <c r="AK96" s="26">
        <f t="shared" si="1"/>
        <v>0.8</v>
      </c>
      <c r="AL96" s="22">
        <f t="shared" si="2"/>
        <v>0.03</v>
      </c>
      <c r="AM96" s="26">
        <f t="shared" si="3"/>
        <v>0.03</v>
      </c>
      <c r="AN96" s="22">
        <f t="shared" si="4"/>
        <v>0.12</v>
      </c>
      <c r="AO96" s="22">
        <f t="shared" si="5"/>
        <v>0.02</v>
      </c>
      <c r="AP96" s="22">
        <f t="shared" si="6"/>
        <v>1</v>
      </c>
    </row>
    <row r="97">
      <c r="A97" s="27" t="s">
        <v>502</v>
      </c>
      <c r="B97" s="27" t="s">
        <v>503</v>
      </c>
      <c r="C97" s="27" t="s">
        <v>40</v>
      </c>
      <c r="D97" s="27" t="s">
        <v>504</v>
      </c>
      <c r="E97" s="57">
        <v>42.11</v>
      </c>
      <c r="F97" s="57">
        <v>42.11</v>
      </c>
      <c r="G97" s="58">
        <v>1.0</v>
      </c>
      <c r="H97" s="58"/>
      <c r="I97" s="57">
        <v>8.422</v>
      </c>
      <c r="J97" s="58">
        <v>1.0</v>
      </c>
      <c r="K97" s="57">
        <v>33.688</v>
      </c>
      <c r="L97" s="58"/>
      <c r="M97" s="57">
        <v>26.950400000000002</v>
      </c>
      <c r="N97" s="57">
        <v>0.0</v>
      </c>
      <c r="O97" s="57">
        <v>26.950400000000002</v>
      </c>
      <c r="P97" s="57">
        <v>26.950400000000002</v>
      </c>
      <c r="Q97" s="58"/>
      <c r="R97" s="57">
        <v>1.01064</v>
      </c>
      <c r="S97" s="57"/>
      <c r="T97" s="57">
        <v>1.01064</v>
      </c>
      <c r="U97" s="57">
        <v>1.01064</v>
      </c>
      <c r="V97" s="58"/>
      <c r="W97" s="57">
        <v>1.01064</v>
      </c>
      <c r="X97" s="57"/>
      <c r="Y97" s="57">
        <v>1.01064</v>
      </c>
      <c r="Z97" s="57">
        <v>1.01064</v>
      </c>
      <c r="AA97" s="58"/>
      <c r="AB97" s="57">
        <v>4.04256</v>
      </c>
      <c r="AC97" s="57">
        <v>0.0</v>
      </c>
      <c r="AD97" s="57">
        <v>4.04256</v>
      </c>
      <c r="AE97" s="57">
        <v>4.04256</v>
      </c>
      <c r="AF97" s="58"/>
      <c r="AG97" s="57">
        <v>0.6737600000000001</v>
      </c>
      <c r="AH97" s="57"/>
      <c r="AI97" s="57">
        <v>0.6737600000000001</v>
      </c>
      <c r="AJ97" s="57">
        <v>0.6737600000000001</v>
      </c>
      <c r="AK97" s="26">
        <f t="shared" si="1"/>
        <v>0.8</v>
      </c>
      <c r="AL97" s="22">
        <f t="shared" si="2"/>
        <v>0.03</v>
      </c>
      <c r="AM97" s="26">
        <f t="shared" si="3"/>
        <v>0.03</v>
      </c>
      <c r="AN97" s="22">
        <f t="shared" si="4"/>
        <v>0.12</v>
      </c>
      <c r="AO97" s="22">
        <f t="shared" si="5"/>
        <v>0.02</v>
      </c>
      <c r="AP97" s="22">
        <f t="shared" si="6"/>
        <v>1</v>
      </c>
    </row>
    <row r="98">
      <c r="A98" s="27" t="s">
        <v>409</v>
      </c>
      <c r="B98" s="27" t="s">
        <v>225</v>
      </c>
      <c r="C98" s="27" t="s">
        <v>161</v>
      </c>
      <c r="D98" s="27" t="s">
        <v>226</v>
      </c>
      <c r="E98" s="57">
        <v>34.99</v>
      </c>
      <c r="F98" s="57">
        <v>12.06</v>
      </c>
      <c r="G98" s="58">
        <v>0.3805549393483851</v>
      </c>
      <c r="H98" s="58"/>
      <c r="I98" s="57">
        <v>6.998000000000001</v>
      </c>
      <c r="J98" s="58">
        <v>0.344544650694484</v>
      </c>
      <c r="K98" s="57">
        <v>91.91880660579984</v>
      </c>
      <c r="L98" s="58"/>
      <c r="M98" s="57">
        <v>5.054093862239996</v>
      </c>
      <c r="N98" s="57">
        <v>1.2599999999999996</v>
      </c>
      <c r="O98" s="57">
        <v>3.794093862239996</v>
      </c>
      <c r="P98" s="57">
        <v>72.88304528463986</v>
      </c>
      <c r="Q98" s="58"/>
      <c r="R98" s="57">
        <v>0.18952851983399982</v>
      </c>
      <c r="S98" s="57"/>
      <c r="T98" s="57">
        <v>0.18952851983399982</v>
      </c>
      <c r="U98" s="57">
        <v>2.8553641981739952</v>
      </c>
      <c r="V98" s="58"/>
      <c r="W98" s="57">
        <v>0.18952851983399982</v>
      </c>
      <c r="X98" s="57"/>
      <c r="Y98" s="57">
        <v>0.18952851983399982</v>
      </c>
      <c r="Z98" s="57">
        <v>2.8553641981739952</v>
      </c>
      <c r="AA98" s="58"/>
      <c r="AB98" s="57">
        <v>0.7581140793359993</v>
      </c>
      <c r="AC98" s="57">
        <v>0.0</v>
      </c>
      <c r="AD98" s="57">
        <v>0.7581140793359993</v>
      </c>
      <c r="AE98" s="57">
        <v>11.421456792695981</v>
      </c>
      <c r="AF98" s="58"/>
      <c r="AG98" s="57">
        <v>0.1263523465559999</v>
      </c>
      <c r="AH98" s="57"/>
      <c r="AI98" s="57">
        <v>0.1263523465559999</v>
      </c>
      <c r="AJ98" s="57">
        <v>1.9035761321159967</v>
      </c>
      <c r="AK98" s="26">
        <f t="shared" si="1"/>
        <v>0.8</v>
      </c>
      <c r="AL98" s="22">
        <f t="shared" si="2"/>
        <v>0.03</v>
      </c>
      <c r="AM98" s="26">
        <f t="shared" si="3"/>
        <v>0.03</v>
      </c>
      <c r="AN98" s="22">
        <f t="shared" si="4"/>
        <v>0.12</v>
      </c>
      <c r="AO98" s="22">
        <f t="shared" si="5"/>
        <v>0.02</v>
      </c>
      <c r="AP98" s="22">
        <f t="shared" si="6"/>
        <v>1</v>
      </c>
    </row>
    <row r="99">
      <c r="A99" s="27" t="s">
        <v>409</v>
      </c>
      <c r="B99" s="27" t="s">
        <v>210</v>
      </c>
      <c r="C99" s="27" t="s">
        <v>161</v>
      </c>
      <c r="D99" s="27" t="s">
        <v>211</v>
      </c>
      <c r="E99" s="57">
        <v>69.98</v>
      </c>
      <c r="F99" s="57">
        <v>26.29</v>
      </c>
      <c r="G99" s="58">
        <v>0.3805549393483847</v>
      </c>
      <c r="H99" s="58"/>
      <c r="I99" s="57">
        <v>13.996000000000002</v>
      </c>
      <c r="J99" s="58">
        <v>0.375696408339525</v>
      </c>
      <c r="K99" s="57">
        <v>133.39735293359993</v>
      </c>
      <c r="L99" s="58"/>
      <c r="M99" s="57">
        <v>10.10818772447997</v>
      </c>
      <c r="N99" s="57">
        <v>0.33999999999999975</v>
      </c>
      <c r="O99" s="57">
        <v>9.76818772447997</v>
      </c>
      <c r="P99" s="57">
        <v>106.64988234687992</v>
      </c>
      <c r="Q99" s="58"/>
      <c r="R99" s="57">
        <v>0.3790570396679988</v>
      </c>
      <c r="S99" s="57"/>
      <c r="T99" s="57">
        <v>0.3790570396679988</v>
      </c>
      <c r="U99" s="57">
        <v>4.012120588007996</v>
      </c>
      <c r="V99" s="58"/>
      <c r="W99" s="57">
        <v>0.3790570396679988</v>
      </c>
      <c r="X99" s="57"/>
      <c r="Y99" s="57">
        <v>0.3790570396679988</v>
      </c>
      <c r="Z99" s="57">
        <v>4.012120588007996</v>
      </c>
      <c r="AA99" s="58"/>
      <c r="AB99" s="57">
        <v>1.5162281586719952</v>
      </c>
      <c r="AC99" s="57">
        <v>0.0</v>
      </c>
      <c r="AD99" s="57">
        <v>1.5162281586719952</v>
      </c>
      <c r="AE99" s="57">
        <v>16.048482352031986</v>
      </c>
      <c r="AF99" s="58"/>
      <c r="AG99" s="57">
        <v>0.2527046931119992</v>
      </c>
      <c r="AH99" s="57"/>
      <c r="AI99" s="57">
        <v>0.2527046931119992</v>
      </c>
      <c r="AJ99" s="57">
        <v>2.674747058671998</v>
      </c>
      <c r="AK99" s="26">
        <f t="shared" si="1"/>
        <v>0.8</v>
      </c>
      <c r="AL99" s="22">
        <f t="shared" si="2"/>
        <v>0.03</v>
      </c>
      <c r="AM99" s="26">
        <f t="shared" si="3"/>
        <v>0.03</v>
      </c>
      <c r="AN99" s="22">
        <f t="shared" si="4"/>
        <v>0.12</v>
      </c>
      <c r="AO99" s="22">
        <f t="shared" si="5"/>
        <v>0.02</v>
      </c>
      <c r="AP99" s="22">
        <f t="shared" si="6"/>
        <v>1</v>
      </c>
    </row>
    <row r="100">
      <c r="A100" s="27" t="s">
        <v>418</v>
      </c>
      <c r="B100" s="27" t="s">
        <v>294</v>
      </c>
      <c r="C100" s="27" t="s">
        <v>161</v>
      </c>
      <c r="D100" s="27" t="s">
        <v>295</v>
      </c>
      <c r="E100" s="57">
        <v>29.99</v>
      </c>
      <c r="F100" s="57">
        <v>3.46</v>
      </c>
      <c r="G100" s="58">
        <v>0.192386405818606</v>
      </c>
      <c r="H100" s="58"/>
      <c r="I100" s="57">
        <v>5.998</v>
      </c>
      <c r="J100" s="58">
        <v>0.115360730593531</v>
      </c>
      <c r="K100" s="57">
        <v>51.03651655249997</v>
      </c>
      <c r="L100" s="58"/>
      <c r="M100" s="57">
        <v>-0.18266535160000516</v>
      </c>
      <c r="N100" s="57">
        <v>2.309999999999999</v>
      </c>
      <c r="O100" s="57">
        <v>-2.4926653516000044</v>
      </c>
      <c r="P100" s="57">
        <v>40.17121324199997</v>
      </c>
      <c r="Q100" s="58"/>
      <c r="R100" s="57">
        <v>-0.0068499506850001925</v>
      </c>
      <c r="S100" s="57"/>
      <c r="T100" s="57">
        <v>-0.0068499506850001925</v>
      </c>
      <c r="U100" s="57">
        <v>1.6297954965749988</v>
      </c>
      <c r="V100" s="58"/>
      <c r="W100" s="57">
        <v>-0.0068499506850001925</v>
      </c>
      <c r="X100" s="57"/>
      <c r="Y100" s="57">
        <v>-0.0068499506850001925</v>
      </c>
      <c r="Z100" s="57">
        <v>1.6297954965749988</v>
      </c>
      <c r="AA100" s="58"/>
      <c r="AB100" s="57">
        <v>-0.02739980274000077</v>
      </c>
      <c r="AC100" s="57">
        <v>0.0</v>
      </c>
      <c r="AD100" s="57">
        <v>-0.02739980274000077</v>
      </c>
      <c r="AE100" s="57">
        <v>6.519181986299995</v>
      </c>
      <c r="AF100" s="58"/>
      <c r="AG100" s="57">
        <v>-0.004566633790000128</v>
      </c>
      <c r="AH100" s="57"/>
      <c r="AI100" s="57">
        <v>-0.004566633790000128</v>
      </c>
      <c r="AJ100" s="57">
        <v>1.0865303310499994</v>
      </c>
      <c r="AK100" s="26">
        <f t="shared" si="1"/>
        <v>0.8</v>
      </c>
      <c r="AL100" s="22">
        <f t="shared" si="2"/>
        <v>0.03</v>
      </c>
      <c r="AM100" s="26">
        <f t="shared" si="3"/>
        <v>0.03</v>
      </c>
      <c r="AN100" s="22">
        <f t="shared" si="4"/>
        <v>0.12</v>
      </c>
      <c r="AO100" s="22">
        <f t="shared" si="5"/>
        <v>0.02</v>
      </c>
      <c r="AP100" s="22">
        <f t="shared" si="6"/>
        <v>1</v>
      </c>
    </row>
    <row r="101">
      <c r="A101" s="27" t="s">
        <v>412</v>
      </c>
      <c r="B101" s="27" t="s">
        <v>327</v>
      </c>
      <c r="C101" s="27" t="s">
        <v>161</v>
      </c>
      <c r="D101" s="27" t="s">
        <v>328</v>
      </c>
      <c r="E101" s="57">
        <v>36.99</v>
      </c>
      <c r="F101" s="57">
        <v>7.89</v>
      </c>
      <c r="G101" s="58">
        <v>0.43028792404703897</v>
      </c>
      <c r="H101" s="58"/>
      <c r="I101" s="57">
        <v>7.398000000000001</v>
      </c>
      <c r="J101" s="58">
        <v>0.21320222520951598</v>
      </c>
      <c r="K101" s="57">
        <v>9.058933310499993</v>
      </c>
      <c r="L101" s="58"/>
      <c r="M101" s="57">
        <v>6.814680248399977</v>
      </c>
      <c r="N101" s="57">
        <v>8.029999999999976</v>
      </c>
      <c r="O101" s="57">
        <v>-1.2153197515999992</v>
      </c>
      <c r="P101" s="57">
        <v>5.6411466484</v>
      </c>
      <c r="Q101" s="58"/>
      <c r="R101" s="57">
        <v>0.2555505093149991</v>
      </c>
      <c r="S101" s="57"/>
      <c r="T101" s="57">
        <v>0.2555505093149991</v>
      </c>
      <c r="U101" s="57">
        <v>0.5126679993149991</v>
      </c>
      <c r="V101" s="58"/>
      <c r="W101" s="57">
        <v>0.2555505093149991</v>
      </c>
      <c r="X101" s="57"/>
      <c r="Y101" s="57">
        <v>0.2555505093149991</v>
      </c>
      <c r="Z101" s="57">
        <v>0.5126679993149991</v>
      </c>
      <c r="AA101" s="58"/>
      <c r="AB101" s="57">
        <v>1.0222020372599965</v>
      </c>
      <c r="AC101" s="57">
        <v>0.0</v>
      </c>
      <c r="AD101" s="57">
        <v>1.0222020372599965</v>
      </c>
      <c r="AE101" s="57">
        <v>2.0506719972599963</v>
      </c>
      <c r="AF101" s="58"/>
      <c r="AG101" s="57">
        <v>0.17036700620999942</v>
      </c>
      <c r="AH101" s="57"/>
      <c r="AI101" s="57">
        <v>0.17036700620999942</v>
      </c>
      <c r="AJ101" s="57">
        <v>0.3417786662099994</v>
      </c>
      <c r="AK101" s="26">
        <f t="shared" si="1"/>
        <v>0.8</v>
      </c>
      <c r="AL101" s="22">
        <f t="shared" si="2"/>
        <v>0.03</v>
      </c>
      <c r="AM101" s="26">
        <f t="shared" si="3"/>
        <v>0.03</v>
      </c>
      <c r="AN101" s="22">
        <f t="shared" si="4"/>
        <v>0.12</v>
      </c>
      <c r="AO101" s="22">
        <f t="shared" si="5"/>
        <v>0.02</v>
      </c>
      <c r="AP101" s="22">
        <f t="shared" si="6"/>
        <v>1</v>
      </c>
    </row>
    <row r="102">
      <c r="A102" s="27" t="s">
        <v>191</v>
      </c>
      <c r="B102" s="27" t="s">
        <v>192</v>
      </c>
      <c r="C102" s="27" t="s">
        <v>161</v>
      </c>
      <c r="D102" s="27" t="s">
        <v>193</v>
      </c>
      <c r="E102" s="57">
        <v>22.99</v>
      </c>
      <c r="F102" s="57">
        <v>21.2</v>
      </c>
      <c r="G102" s="58">
        <v>0.9999999999999991</v>
      </c>
      <c r="H102" s="58"/>
      <c r="I102" s="57">
        <v>4.598</v>
      </c>
      <c r="J102" s="58">
        <v>0.922140060896041</v>
      </c>
      <c r="K102" s="57">
        <v>53.78406258920001</v>
      </c>
      <c r="L102" s="58"/>
      <c r="M102" s="57">
        <v>14.713599999999984</v>
      </c>
      <c r="N102" s="57">
        <v>1.7899999999999991</v>
      </c>
      <c r="O102" s="57">
        <v>12.923599999999984</v>
      </c>
      <c r="P102" s="57">
        <v>42.003250071360014</v>
      </c>
      <c r="Q102" s="58"/>
      <c r="R102" s="57">
        <v>0.5517599999999994</v>
      </c>
      <c r="S102" s="57"/>
      <c r="T102" s="57">
        <v>0.5517599999999994</v>
      </c>
      <c r="U102" s="57">
        <v>1.7671218776760005</v>
      </c>
      <c r="V102" s="58"/>
      <c r="W102" s="57">
        <v>0.5517599999999994</v>
      </c>
      <c r="X102" s="57"/>
      <c r="Y102" s="57">
        <v>0.5517599999999994</v>
      </c>
      <c r="Z102" s="57">
        <v>1.7671218776760005</v>
      </c>
      <c r="AA102" s="58"/>
      <c r="AB102" s="57">
        <v>2.2070399999999974</v>
      </c>
      <c r="AC102" s="57">
        <v>0.0</v>
      </c>
      <c r="AD102" s="57">
        <v>2.2070399999999974</v>
      </c>
      <c r="AE102" s="57">
        <v>7.068487510704002</v>
      </c>
      <c r="AF102" s="58"/>
      <c r="AG102" s="57">
        <v>0.3678399999999996</v>
      </c>
      <c r="AH102" s="57"/>
      <c r="AI102" s="57">
        <v>0.3678399999999996</v>
      </c>
      <c r="AJ102" s="57">
        <v>1.1780812517840005</v>
      </c>
      <c r="AK102" s="26">
        <f t="shared" si="1"/>
        <v>0.8</v>
      </c>
      <c r="AL102" s="22">
        <f t="shared" si="2"/>
        <v>0.03</v>
      </c>
      <c r="AM102" s="26">
        <f t="shared" si="3"/>
        <v>0.03</v>
      </c>
      <c r="AN102" s="22">
        <f t="shared" si="4"/>
        <v>0.12</v>
      </c>
      <c r="AO102" s="22">
        <f t="shared" si="5"/>
        <v>0.02</v>
      </c>
      <c r="AP102" s="22">
        <f t="shared" si="6"/>
        <v>1</v>
      </c>
    </row>
    <row r="103">
      <c r="A103" s="27" t="s">
        <v>483</v>
      </c>
      <c r="B103" s="27" t="s">
        <v>60</v>
      </c>
      <c r="C103" s="27" t="s">
        <v>54</v>
      </c>
      <c r="D103" s="27" t="s">
        <v>61</v>
      </c>
      <c r="E103" s="57">
        <v>41.77</v>
      </c>
      <c r="F103" s="57">
        <v>41.77</v>
      </c>
      <c r="G103" s="58">
        <v>1.0</v>
      </c>
      <c r="H103" s="58"/>
      <c r="I103" s="57">
        <v>8.354000000000001</v>
      </c>
      <c r="J103" s="58">
        <v>1.0</v>
      </c>
      <c r="K103" s="57">
        <v>333.6688819920011</v>
      </c>
      <c r="L103" s="58"/>
      <c r="M103" s="57">
        <v>26.732800000000005</v>
      </c>
      <c r="N103" s="57">
        <v>0.0</v>
      </c>
      <c r="O103" s="57">
        <v>26.732800000000005</v>
      </c>
      <c r="P103" s="57">
        <v>232.3111055936009</v>
      </c>
      <c r="Q103" s="58"/>
      <c r="R103" s="57">
        <v>1.00248</v>
      </c>
      <c r="S103" s="57"/>
      <c r="T103" s="57">
        <v>1.00248</v>
      </c>
      <c r="U103" s="57">
        <v>15.203666459760035</v>
      </c>
      <c r="V103" s="58"/>
      <c r="W103" s="57">
        <v>1.00248</v>
      </c>
      <c r="X103" s="57"/>
      <c r="Y103" s="57">
        <v>1.00248</v>
      </c>
      <c r="Z103" s="57">
        <v>15.203666459760035</v>
      </c>
      <c r="AA103" s="58"/>
      <c r="AB103" s="57">
        <v>4.00992</v>
      </c>
      <c r="AC103" s="57">
        <v>0.0</v>
      </c>
      <c r="AD103" s="57">
        <v>4.00992</v>
      </c>
      <c r="AE103" s="57">
        <v>60.81466583904014</v>
      </c>
      <c r="AF103" s="58"/>
      <c r="AG103" s="57">
        <v>0.66832</v>
      </c>
      <c r="AH103" s="57"/>
      <c r="AI103" s="57">
        <v>0.66832</v>
      </c>
      <c r="AJ103" s="57">
        <v>10.135777639840022</v>
      </c>
      <c r="AK103" s="26">
        <f t="shared" si="1"/>
        <v>0.8</v>
      </c>
      <c r="AL103" s="22">
        <f t="shared" si="2"/>
        <v>0.03</v>
      </c>
      <c r="AM103" s="26">
        <f t="shared" si="3"/>
        <v>0.03</v>
      </c>
      <c r="AN103" s="22">
        <f t="shared" si="4"/>
        <v>0.12</v>
      </c>
      <c r="AO103" s="22">
        <f t="shared" si="5"/>
        <v>0.02</v>
      </c>
      <c r="AP103" s="22">
        <f t="shared" si="6"/>
        <v>1</v>
      </c>
    </row>
    <row r="104">
      <c r="A104" s="27" t="s">
        <v>206</v>
      </c>
      <c r="B104" s="27" t="s">
        <v>207</v>
      </c>
      <c r="C104" s="27" t="s">
        <v>161</v>
      </c>
      <c r="D104" s="27" t="s">
        <v>208</v>
      </c>
      <c r="E104" s="57">
        <v>0.0</v>
      </c>
      <c r="F104" s="57">
        <v>-7.0</v>
      </c>
      <c r="G104" s="58">
        <v>0.0</v>
      </c>
      <c r="H104" s="58"/>
      <c r="I104" s="57">
        <v>0.0</v>
      </c>
      <c r="J104" s="58">
        <v>0.0</v>
      </c>
      <c r="K104" s="57">
        <v>76.66269929459995</v>
      </c>
      <c r="L104" s="58"/>
      <c r="M104" s="57">
        <v>0.0</v>
      </c>
      <c r="N104" s="57">
        <v>0.0</v>
      </c>
      <c r="O104" s="57">
        <v>0.0</v>
      </c>
      <c r="P104" s="57">
        <v>61.33015943567996</v>
      </c>
      <c r="Q104" s="58"/>
      <c r="R104" s="57">
        <v>0.0</v>
      </c>
      <c r="S104" s="57"/>
      <c r="T104" s="57">
        <v>0.0</v>
      </c>
      <c r="U104" s="57">
        <v>2.2998809788379986</v>
      </c>
      <c r="V104" s="58"/>
      <c r="W104" s="57">
        <v>0.0</v>
      </c>
      <c r="X104" s="57"/>
      <c r="Y104" s="57">
        <v>0.0</v>
      </c>
      <c r="Z104" s="57">
        <v>2.2998809788379986</v>
      </c>
      <c r="AA104" s="58"/>
      <c r="AB104" s="57">
        <v>0.0</v>
      </c>
      <c r="AC104" s="57">
        <v>0.0</v>
      </c>
      <c r="AD104" s="57">
        <v>0.0</v>
      </c>
      <c r="AE104" s="57">
        <v>9.199523915351994</v>
      </c>
      <c r="AF104" s="58"/>
      <c r="AG104" s="57">
        <v>0.0</v>
      </c>
      <c r="AH104" s="57"/>
      <c r="AI104" s="57">
        <v>0.0</v>
      </c>
      <c r="AJ104" s="57">
        <v>1.533253985891999</v>
      </c>
      <c r="AK104" s="26">
        <f t="shared" si="1"/>
        <v>0.8</v>
      </c>
      <c r="AL104" s="22">
        <f t="shared" si="2"/>
        <v>0.03</v>
      </c>
      <c r="AM104" s="26">
        <f t="shared" si="3"/>
        <v>0.03</v>
      </c>
      <c r="AN104" s="22">
        <f t="shared" si="4"/>
        <v>0.12</v>
      </c>
      <c r="AO104" s="22">
        <f t="shared" si="5"/>
        <v>0.02</v>
      </c>
      <c r="AP104" s="22">
        <f t="shared" si="6"/>
        <v>1</v>
      </c>
    </row>
    <row r="105">
      <c r="A105" s="27" t="s">
        <v>332</v>
      </c>
      <c r="B105" s="27" t="s">
        <v>333</v>
      </c>
      <c r="C105" s="27" t="s">
        <v>161</v>
      </c>
      <c r="D105" s="27" t="s">
        <v>334</v>
      </c>
      <c r="E105" s="57">
        <v>0.0</v>
      </c>
      <c r="F105" s="57">
        <v>11.33</v>
      </c>
      <c r="G105" s="58">
        <v>0.0</v>
      </c>
      <c r="H105" s="58"/>
      <c r="I105" s="57">
        <v>0.0</v>
      </c>
      <c r="J105" s="58">
        <v>0.0</v>
      </c>
      <c r="K105" s="57">
        <v>20.29730557349997</v>
      </c>
      <c r="L105" s="58"/>
      <c r="M105" s="57">
        <v>0.0</v>
      </c>
      <c r="N105" s="57">
        <v>0.0</v>
      </c>
      <c r="O105" s="57">
        <v>0.0</v>
      </c>
      <c r="P105" s="57">
        <v>15.40984445879998</v>
      </c>
      <c r="Q105" s="58"/>
      <c r="R105" s="57">
        <v>0.0</v>
      </c>
      <c r="S105" s="57"/>
      <c r="T105" s="57">
        <v>0.0</v>
      </c>
      <c r="U105" s="57">
        <v>0.7331191672049985</v>
      </c>
      <c r="V105" s="58"/>
      <c r="W105" s="57">
        <v>0.0</v>
      </c>
      <c r="X105" s="57"/>
      <c r="Y105" s="57">
        <v>0.0</v>
      </c>
      <c r="Z105" s="57">
        <v>0.7331191672049985</v>
      </c>
      <c r="AA105" s="58"/>
      <c r="AB105" s="57">
        <v>0.0</v>
      </c>
      <c r="AC105" s="57">
        <v>0.0</v>
      </c>
      <c r="AD105" s="57">
        <v>0.0</v>
      </c>
      <c r="AE105" s="57">
        <v>2.932476668819994</v>
      </c>
      <c r="AF105" s="58"/>
      <c r="AG105" s="57">
        <v>0.0</v>
      </c>
      <c r="AH105" s="57"/>
      <c r="AI105" s="57">
        <v>0.0</v>
      </c>
      <c r="AJ105" s="57">
        <v>0.48874611146999913</v>
      </c>
      <c r="AK105" s="26">
        <f t="shared" si="1"/>
        <v>0.8</v>
      </c>
      <c r="AL105" s="22">
        <f t="shared" si="2"/>
        <v>0.03</v>
      </c>
      <c r="AM105" s="26">
        <f t="shared" si="3"/>
        <v>0.03</v>
      </c>
      <c r="AN105" s="22">
        <f t="shared" si="4"/>
        <v>0.12</v>
      </c>
      <c r="AO105" s="22">
        <f t="shared" si="5"/>
        <v>0.02</v>
      </c>
      <c r="AP105" s="22">
        <f t="shared" si="6"/>
        <v>1</v>
      </c>
    </row>
    <row r="106">
      <c r="D106" s="27" t="s">
        <v>45</v>
      </c>
      <c r="E106" s="57">
        <v>0.0</v>
      </c>
      <c r="F106" s="57">
        <v>8.04</v>
      </c>
      <c r="G106" s="58">
        <v>0.0</v>
      </c>
      <c r="H106" s="58"/>
      <c r="I106" s="57">
        <v>0.0</v>
      </c>
      <c r="J106" s="58">
        <v>0.0</v>
      </c>
      <c r="K106" s="57">
        <v>0.0</v>
      </c>
      <c r="L106" s="58"/>
      <c r="M106" s="57">
        <v>0.0</v>
      </c>
      <c r="N106" s="57">
        <v>0.0</v>
      </c>
      <c r="O106" s="57">
        <v>0.0</v>
      </c>
      <c r="P106" s="57">
        <v>0.0</v>
      </c>
      <c r="Q106" s="58"/>
      <c r="R106" s="57">
        <v>0.0</v>
      </c>
      <c r="S106" s="57"/>
      <c r="T106" s="57">
        <v>0.0</v>
      </c>
      <c r="U106" s="57">
        <v>0.0</v>
      </c>
      <c r="V106" s="58"/>
      <c r="W106" s="57">
        <v>0.0</v>
      </c>
      <c r="X106" s="57"/>
      <c r="Y106" s="57">
        <v>0.0</v>
      </c>
      <c r="Z106" s="57">
        <v>0.0</v>
      </c>
      <c r="AA106" s="58"/>
      <c r="AB106" s="57">
        <v>0.0</v>
      </c>
      <c r="AC106" s="57">
        <v>0.0</v>
      </c>
      <c r="AD106" s="57">
        <v>0.0</v>
      </c>
      <c r="AE106" s="57">
        <v>0.0</v>
      </c>
      <c r="AF106" s="58"/>
      <c r="AG106" s="57">
        <v>0.0</v>
      </c>
      <c r="AH106" s="57"/>
      <c r="AI106" s="57">
        <v>0.0</v>
      </c>
      <c r="AJ106" s="57">
        <v>0.0</v>
      </c>
      <c r="AK106" s="26">
        <f t="shared" si="1"/>
        <v>0.8</v>
      </c>
      <c r="AL106" s="22">
        <f t="shared" si="2"/>
        <v>0.03</v>
      </c>
      <c r="AM106" s="26">
        <f t="shared" si="3"/>
        <v>0.03</v>
      </c>
      <c r="AN106" s="22">
        <f t="shared" si="4"/>
        <v>0.12</v>
      </c>
      <c r="AO106" s="22">
        <f t="shared" si="5"/>
        <v>0.02</v>
      </c>
      <c r="AP106" s="22">
        <f t="shared" si="6"/>
        <v>1</v>
      </c>
    </row>
    <row r="107">
      <c r="A107" s="27" t="s">
        <v>449</v>
      </c>
      <c r="B107" s="27" t="s">
        <v>351</v>
      </c>
      <c r="C107" s="27" t="s">
        <v>180</v>
      </c>
      <c r="D107" s="27" t="s">
        <v>352</v>
      </c>
      <c r="E107" s="57">
        <v>0.0</v>
      </c>
      <c r="F107" s="57">
        <v>-0.41</v>
      </c>
      <c r="G107" s="58">
        <v>0.0</v>
      </c>
      <c r="H107" s="58"/>
      <c r="I107" s="57">
        <v>0.0</v>
      </c>
      <c r="J107" s="58">
        <v>0.0</v>
      </c>
      <c r="K107" s="57">
        <v>44.894068015999906</v>
      </c>
      <c r="L107" s="58"/>
      <c r="M107" s="57">
        <v>0.0</v>
      </c>
      <c r="N107" s="57">
        <v>0.0</v>
      </c>
      <c r="O107" s="57">
        <v>0.0</v>
      </c>
      <c r="P107" s="57">
        <v>35.48725441279992</v>
      </c>
      <c r="Q107" s="58"/>
      <c r="R107" s="57">
        <v>0.0</v>
      </c>
      <c r="S107" s="57"/>
      <c r="T107" s="57">
        <v>0.0</v>
      </c>
      <c r="U107" s="57">
        <v>1.411022040479997</v>
      </c>
      <c r="V107" s="58"/>
      <c r="W107" s="57">
        <v>0.0</v>
      </c>
      <c r="X107" s="57"/>
      <c r="Y107" s="57">
        <v>0.0</v>
      </c>
      <c r="Z107" s="57">
        <v>1.411022040479997</v>
      </c>
      <c r="AA107" s="58"/>
      <c r="AB107" s="57">
        <v>0.0</v>
      </c>
      <c r="AC107" s="57">
        <v>0.0</v>
      </c>
      <c r="AD107" s="57">
        <v>0.0</v>
      </c>
      <c r="AE107" s="57">
        <v>5.644088161919988</v>
      </c>
      <c r="AF107" s="58"/>
      <c r="AG107" s="57">
        <v>0.0</v>
      </c>
      <c r="AH107" s="57"/>
      <c r="AI107" s="57">
        <v>0.0</v>
      </c>
      <c r="AJ107" s="57">
        <v>0.9406813603199979</v>
      </c>
      <c r="AK107" s="26">
        <f t="shared" si="1"/>
        <v>0.8</v>
      </c>
      <c r="AL107" s="22">
        <f t="shared" si="2"/>
        <v>0.03</v>
      </c>
      <c r="AM107" s="26">
        <f t="shared" si="3"/>
        <v>0.03</v>
      </c>
      <c r="AN107" s="22">
        <f t="shared" si="4"/>
        <v>0.12</v>
      </c>
      <c r="AO107" s="22">
        <f t="shared" si="5"/>
        <v>0.02</v>
      </c>
      <c r="AP107" s="22">
        <f t="shared" si="6"/>
        <v>1</v>
      </c>
    </row>
    <row r="108">
      <c r="A108" s="27" t="s">
        <v>317</v>
      </c>
      <c r="B108" s="27" t="s">
        <v>318</v>
      </c>
      <c r="C108" s="27" t="s">
        <v>161</v>
      </c>
      <c r="D108" s="27" t="s">
        <v>319</v>
      </c>
      <c r="E108" s="57">
        <v>0.0</v>
      </c>
      <c r="F108" s="57">
        <v>-16.5</v>
      </c>
      <c r="G108" s="58">
        <v>0.0</v>
      </c>
      <c r="H108" s="58"/>
      <c r="I108" s="57">
        <v>0.0</v>
      </c>
      <c r="J108" s="58">
        <v>0.0</v>
      </c>
      <c r="K108" s="57">
        <v>26.507978041999923</v>
      </c>
      <c r="L108" s="58"/>
      <c r="M108" s="57">
        <v>0.0</v>
      </c>
      <c r="N108" s="57">
        <v>0.0</v>
      </c>
      <c r="O108" s="57">
        <v>0.0</v>
      </c>
      <c r="P108" s="57">
        <v>18.846382433599942</v>
      </c>
      <c r="Q108" s="58"/>
      <c r="R108" s="57">
        <v>0.0</v>
      </c>
      <c r="S108" s="57"/>
      <c r="T108" s="57">
        <v>0.0</v>
      </c>
      <c r="U108" s="57">
        <v>1.1492393412599975</v>
      </c>
      <c r="V108" s="58"/>
      <c r="W108" s="57">
        <v>0.0</v>
      </c>
      <c r="X108" s="57"/>
      <c r="Y108" s="57">
        <v>0.0</v>
      </c>
      <c r="Z108" s="57">
        <v>1.1492393412599975</v>
      </c>
      <c r="AA108" s="58"/>
      <c r="AB108" s="57">
        <v>0.0</v>
      </c>
      <c r="AC108" s="57">
        <v>0.0</v>
      </c>
      <c r="AD108" s="57">
        <v>0.0</v>
      </c>
      <c r="AE108" s="57">
        <v>4.59695736503999</v>
      </c>
      <c r="AF108" s="58"/>
      <c r="AG108" s="57">
        <v>0.0</v>
      </c>
      <c r="AH108" s="57"/>
      <c r="AI108" s="57">
        <v>0.0</v>
      </c>
      <c r="AJ108" s="57">
        <v>0.7661595608399984</v>
      </c>
      <c r="AK108" s="26">
        <f t="shared" si="1"/>
        <v>0.8</v>
      </c>
      <c r="AL108" s="22">
        <f t="shared" si="2"/>
        <v>0.03</v>
      </c>
      <c r="AM108" s="26">
        <f t="shared" si="3"/>
        <v>0.03</v>
      </c>
      <c r="AN108" s="22">
        <f t="shared" si="4"/>
        <v>0.12</v>
      </c>
      <c r="AO108" s="22">
        <f t="shared" si="5"/>
        <v>0.02</v>
      </c>
      <c r="AP108" s="22">
        <f t="shared" si="6"/>
        <v>1</v>
      </c>
    </row>
    <row r="109">
      <c r="A109" s="27" t="s">
        <v>230</v>
      </c>
      <c r="B109" s="27" t="s">
        <v>231</v>
      </c>
      <c r="C109" s="27" t="s">
        <v>161</v>
      </c>
      <c r="D109" s="27" t="s">
        <v>232</v>
      </c>
      <c r="E109" s="57">
        <v>0.0</v>
      </c>
      <c r="F109" s="57">
        <v>-3.97</v>
      </c>
      <c r="G109" s="58">
        <v>0.0</v>
      </c>
      <c r="H109" s="58"/>
      <c r="I109" s="57">
        <v>0.0</v>
      </c>
      <c r="J109" s="58">
        <v>0.0</v>
      </c>
      <c r="K109" s="57">
        <v>123.0851964154998</v>
      </c>
      <c r="L109" s="58"/>
      <c r="M109" s="57">
        <v>0.0</v>
      </c>
      <c r="N109" s="57">
        <v>0.0</v>
      </c>
      <c r="O109" s="57">
        <v>0.0</v>
      </c>
      <c r="P109" s="57">
        <v>97.29815713239984</v>
      </c>
      <c r="Q109" s="58"/>
      <c r="R109" s="57">
        <v>0.0</v>
      </c>
      <c r="S109" s="57"/>
      <c r="T109" s="57">
        <v>0.0</v>
      </c>
      <c r="U109" s="57">
        <v>3.868055892464993</v>
      </c>
      <c r="V109" s="58"/>
      <c r="W109" s="57">
        <v>0.0</v>
      </c>
      <c r="X109" s="57"/>
      <c r="Y109" s="57">
        <v>0.0</v>
      </c>
      <c r="Z109" s="57">
        <v>3.868055892464993</v>
      </c>
      <c r="AA109" s="58"/>
      <c r="AB109" s="57">
        <v>0.0</v>
      </c>
      <c r="AC109" s="57">
        <v>0.0</v>
      </c>
      <c r="AD109" s="57">
        <v>0.0</v>
      </c>
      <c r="AE109" s="57">
        <v>15.472223569859972</v>
      </c>
      <c r="AF109" s="58"/>
      <c r="AG109" s="57">
        <v>0.0</v>
      </c>
      <c r="AH109" s="57"/>
      <c r="AI109" s="57">
        <v>0.0</v>
      </c>
      <c r="AJ109" s="57">
        <v>2.578703928309996</v>
      </c>
      <c r="AK109" s="26">
        <f t="shared" si="1"/>
        <v>0.8</v>
      </c>
      <c r="AL109" s="22">
        <f t="shared" si="2"/>
        <v>0.03</v>
      </c>
      <c r="AM109" s="26">
        <f t="shared" si="3"/>
        <v>0.03</v>
      </c>
      <c r="AN109" s="22">
        <f t="shared" si="4"/>
        <v>0.12</v>
      </c>
      <c r="AO109" s="22">
        <f t="shared" si="5"/>
        <v>0.02</v>
      </c>
      <c r="AP109" s="22">
        <f t="shared" si="6"/>
        <v>1</v>
      </c>
    </row>
    <row r="110">
      <c r="A110" s="27" t="s">
        <v>281</v>
      </c>
      <c r="B110" s="27" t="s">
        <v>282</v>
      </c>
      <c r="C110" s="27" t="s">
        <v>161</v>
      </c>
      <c r="D110" s="27" t="s">
        <v>283</v>
      </c>
      <c r="E110" s="57">
        <v>0.0</v>
      </c>
      <c r="F110" s="57">
        <v>-2.9</v>
      </c>
      <c r="G110" s="58">
        <v>0.0</v>
      </c>
      <c r="H110" s="58"/>
      <c r="I110" s="57">
        <v>0.0</v>
      </c>
      <c r="J110" s="58">
        <v>0.0</v>
      </c>
      <c r="K110" s="57">
        <v>43.43590493149995</v>
      </c>
      <c r="L110" s="58"/>
      <c r="M110" s="57">
        <v>0.0</v>
      </c>
      <c r="N110" s="57">
        <v>0.0</v>
      </c>
      <c r="O110" s="57">
        <v>0.0</v>
      </c>
      <c r="P110" s="57">
        <v>33.91472394519996</v>
      </c>
      <c r="Q110" s="58"/>
      <c r="R110" s="57">
        <v>0.0</v>
      </c>
      <c r="S110" s="57"/>
      <c r="T110" s="57">
        <v>0.0</v>
      </c>
      <c r="U110" s="57">
        <v>1.4281771479449983</v>
      </c>
      <c r="V110" s="58"/>
      <c r="W110" s="57">
        <v>0.0</v>
      </c>
      <c r="X110" s="57"/>
      <c r="Y110" s="57">
        <v>0.0</v>
      </c>
      <c r="Z110" s="57">
        <v>1.4281771479449983</v>
      </c>
      <c r="AA110" s="58"/>
      <c r="AB110" s="57">
        <v>0.0</v>
      </c>
      <c r="AC110" s="57">
        <v>0.0</v>
      </c>
      <c r="AD110" s="57">
        <v>0.0</v>
      </c>
      <c r="AE110" s="57">
        <v>5.712708591779993</v>
      </c>
      <c r="AF110" s="58"/>
      <c r="AG110" s="57">
        <v>0.0</v>
      </c>
      <c r="AH110" s="57"/>
      <c r="AI110" s="57">
        <v>0.0</v>
      </c>
      <c r="AJ110" s="57">
        <v>0.9521180986299989</v>
      </c>
      <c r="AK110" s="26">
        <f t="shared" si="1"/>
        <v>0.8</v>
      </c>
      <c r="AL110" s="22">
        <f t="shared" si="2"/>
        <v>0.03</v>
      </c>
      <c r="AM110" s="26">
        <f t="shared" si="3"/>
        <v>0.03</v>
      </c>
      <c r="AN110" s="22">
        <f t="shared" si="4"/>
        <v>0.12</v>
      </c>
      <c r="AO110" s="22">
        <f t="shared" si="5"/>
        <v>0.02</v>
      </c>
      <c r="AP110" s="22">
        <f t="shared" si="6"/>
        <v>1</v>
      </c>
    </row>
    <row r="111">
      <c r="A111" s="59"/>
      <c r="B111" s="59"/>
      <c r="C111" s="60" t="s">
        <v>22</v>
      </c>
      <c r="D111" s="59"/>
      <c r="E111" s="61">
        <f t="shared" ref="E111:F111" si="7">subtotal(109,E3:E110)</f>
        <v>78259.1</v>
      </c>
      <c r="F111" s="61">
        <f t="shared" si="7"/>
        <v>19491.33</v>
      </c>
      <c r="G111" s="62"/>
      <c r="H111" s="62">
        <f t="shared" ref="H111:H112" si="14">I111/E111</f>
        <v>0.2</v>
      </c>
      <c r="I111" s="61">
        <f>subtotal(109,I3:I110)</f>
        <v>15651.82</v>
      </c>
      <c r="J111" s="62">
        <f t="shared" ref="J111:J112" si="15">F111/E111</f>
        <v>0.2490615149</v>
      </c>
      <c r="K111" s="61">
        <f>subtotal(109,K3:K110)</f>
        <v>25453.83017</v>
      </c>
      <c r="L111" s="62"/>
      <c r="M111" s="61">
        <f t="shared" ref="M111:P111" si="8">subtotal(109,M3:M110)</f>
        <v>10005.17082</v>
      </c>
      <c r="N111" s="61">
        <f t="shared" si="8"/>
        <v>5459.65</v>
      </c>
      <c r="O111" s="61">
        <f t="shared" si="8"/>
        <v>4545.520818</v>
      </c>
      <c r="P111" s="61">
        <f t="shared" si="8"/>
        <v>17625.96414</v>
      </c>
      <c r="Q111" s="62"/>
      <c r="R111" s="61">
        <f t="shared" ref="R111:U111" si="9">subtotal(109,R3:R110)</f>
        <v>375.1939057</v>
      </c>
      <c r="S111" s="61">
        <f t="shared" si="9"/>
        <v>0</v>
      </c>
      <c r="T111" s="61">
        <f t="shared" si="9"/>
        <v>375.1939057</v>
      </c>
      <c r="U111" s="61">
        <f t="shared" si="9"/>
        <v>1937.387405</v>
      </c>
      <c r="V111" s="62"/>
      <c r="W111" s="61">
        <f t="shared" ref="W111:Z111" si="10">subtotal(109,W3:W110)</f>
        <v>375.1939057</v>
      </c>
      <c r="X111" s="61">
        <f t="shared" si="10"/>
        <v>0</v>
      </c>
      <c r="Y111" s="61">
        <f t="shared" si="10"/>
        <v>375.1939057</v>
      </c>
      <c r="Z111" s="61">
        <f t="shared" si="10"/>
        <v>1937.387405</v>
      </c>
      <c r="AA111" s="62"/>
      <c r="AB111" s="61">
        <f t="shared" ref="AB111:AE111" si="11">subtotal(109,AB3:AB110)</f>
        <v>1500.775623</v>
      </c>
      <c r="AC111" s="61">
        <f t="shared" si="11"/>
        <v>3190.29</v>
      </c>
      <c r="AD111" s="61">
        <f t="shared" si="11"/>
        <v>-1689.514377</v>
      </c>
      <c r="AE111" s="61">
        <f t="shared" si="11"/>
        <v>2661.49962</v>
      </c>
      <c r="AF111" s="62"/>
      <c r="AG111" s="61">
        <f t="shared" ref="AG111:AJ111" si="12">subtotal(109,AG3:AG110)</f>
        <v>250.1292704</v>
      </c>
      <c r="AH111" s="61">
        <f t="shared" si="12"/>
        <v>0</v>
      </c>
      <c r="AI111" s="61">
        <f t="shared" si="12"/>
        <v>250.1292704</v>
      </c>
      <c r="AJ111" s="61">
        <f t="shared" si="12"/>
        <v>1291.591603</v>
      </c>
      <c r="AK111" s="59"/>
      <c r="AL111" s="59"/>
      <c r="AM111" s="59"/>
      <c r="AN111" s="59"/>
      <c r="AO111" s="59"/>
      <c r="AP111" s="59"/>
    </row>
    <row r="112">
      <c r="A112" s="59"/>
      <c r="B112" s="59"/>
      <c r="C112" s="60" t="s">
        <v>23</v>
      </c>
      <c r="D112" s="59"/>
      <c r="E112" s="61">
        <f t="shared" ref="E112:F112" si="13">sum(E3:E110)</f>
        <v>78259.1</v>
      </c>
      <c r="F112" s="61">
        <f t="shared" si="13"/>
        <v>19491.33</v>
      </c>
      <c r="G112" s="62"/>
      <c r="H112" s="62">
        <f t="shared" si="14"/>
        <v>0.2</v>
      </c>
      <c r="I112" s="61">
        <f>sum(I3:I110)</f>
        <v>15651.82</v>
      </c>
      <c r="J112" s="62">
        <f t="shared" si="15"/>
        <v>0.2490615149</v>
      </c>
      <c r="K112" s="61">
        <f>sum(K3:K110)</f>
        <v>25453.83017</v>
      </c>
      <c r="L112" s="62"/>
      <c r="M112" s="61">
        <f t="shared" ref="M112:P112" si="16">sum(M3:M110)</f>
        <v>10005.17082</v>
      </c>
      <c r="N112" s="61">
        <f t="shared" si="16"/>
        <v>5459.65</v>
      </c>
      <c r="O112" s="61">
        <f t="shared" si="16"/>
        <v>4545.520818</v>
      </c>
      <c r="P112" s="61">
        <f t="shared" si="16"/>
        <v>17625.96414</v>
      </c>
      <c r="Q112" s="62"/>
      <c r="R112" s="61">
        <f t="shared" ref="R112:U112" si="17">sum(R3:R110)</f>
        <v>375.1939057</v>
      </c>
      <c r="S112" s="61">
        <f t="shared" si="17"/>
        <v>0</v>
      </c>
      <c r="T112" s="61">
        <f t="shared" si="17"/>
        <v>375.1939057</v>
      </c>
      <c r="U112" s="61">
        <f t="shared" si="17"/>
        <v>1937.387405</v>
      </c>
      <c r="V112" s="62"/>
      <c r="W112" s="61">
        <f t="shared" ref="W112:Z112" si="18">sum(W3:W110)</f>
        <v>375.1939057</v>
      </c>
      <c r="X112" s="61">
        <f t="shared" si="18"/>
        <v>0</v>
      </c>
      <c r="Y112" s="61">
        <f t="shared" si="18"/>
        <v>375.1939057</v>
      </c>
      <c r="Z112" s="61">
        <f t="shared" si="18"/>
        <v>1937.387405</v>
      </c>
      <c r="AA112" s="62"/>
      <c r="AB112" s="61">
        <f t="shared" ref="AB112:AE112" si="19">sum(AB3:AB110)</f>
        <v>1500.775623</v>
      </c>
      <c r="AC112" s="61">
        <f t="shared" si="19"/>
        <v>3190.29</v>
      </c>
      <c r="AD112" s="61">
        <f t="shared" si="19"/>
        <v>-1689.514377</v>
      </c>
      <c r="AE112" s="61">
        <f t="shared" si="19"/>
        <v>2661.49962</v>
      </c>
      <c r="AF112" s="62"/>
      <c r="AG112" s="61">
        <f t="shared" ref="AG112:AJ112" si="20">sum(AG3:AG110)</f>
        <v>250.1292704</v>
      </c>
      <c r="AH112" s="61">
        <f t="shared" si="20"/>
        <v>0</v>
      </c>
      <c r="AI112" s="61">
        <f t="shared" si="20"/>
        <v>250.1292704</v>
      </c>
      <c r="AJ112" s="61">
        <f t="shared" si="20"/>
        <v>1291.591603</v>
      </c>
      <c r="AK112" s="59"/>
      <c r="AL112" s="59"/>
      <c r="AM112" s="59"/>
      <c r="AN112" s="59"/>
      <c r="AO112" s="59"/>
      <c r="AP112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12">
    <cfRule type="cellIs" dxfId="0" priority="1" stopIfTrue="1" operator="not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5" t="s">
        <v>6</v>
      </c>
      <c r="B1" s="65" t="s">
        <v>7</v>
      </c>
      <c r="C1" s="65" t="s">
        <v>8</v>
      </c>
      <c r="D1" s="65" t="s">
        <v>9</v>
      </c>
      <c r="E1" s="65" t="s">
        <v>10</v>
      </c>
      <c r="F1" s="65" t="s">
        <v>505</v>
      </c>
      <c r="G1" s="65" t="s">
        <v>506</v>
      </c>
      <c r="H1" s="65" t="s">
        <v>507</v>
      </c>
      <c r="I1" s="65" t="s">
        <v>508</v>
      </c>
      <c r="J1" s="65" t="s">
        <v>509</v>
      </c>
      <c r="K1" s="65" t="s">
        <v>510</v>
      </c>
      <c r="L1" s="65" t="s">
        <v>511</v>
      </c>
      <c r="M1" s="65" t="s">
        <v>512</v>
      </c>
      <c r="N1" s="65" t="s">
        <v>513</v>
      </c>
      <c r="O1" s="65" t="s">
        <v>1</v>
      </c>
      <c r="P1" s="65" t="s">
        <v>514</v>
      </c>
      <c r="Q1" s="65" t="s">
        <v>515</v>
      </c>
      <c r="R1" s="65" t="s">
        <v>516</v>
      </c>
      <c r="S1" s="65" t="s">
        <v>11</v>
      </c>
      <c r="T1" s="65" t="s">
        <v>517</v>
      </c>
      <c r="U1" s="65" t="s">
        <v>518</v>
      </c>
      <c r="V1" s="65" t="s">
        <v>519</v>
      </c>
      <c r="W1" s="65" t="s">
        <v>520</v>
      </c>
      <c r="X1" s="65" t="s">
        <v>521</v>
      </c>
      <c r="Y1" s="65" t="s">
        <v>522</v>
      </c>
      <c r="Z1" s="65" t="s">
        <v>523</v>
      </c>
    </row>
    <row r="2">
      <c r="A2" s="27" t="s">
        <v>383</v>
      </c>
      <c r="B2" s="27" t="s">
        <v>176</v>
      </c>
      <c r="C2" s="27" t="s">
        <v>40</v>
      </c>
      <c r="D2" s="27" t="s">
        <v>177</v>
      </c>
      <c r="E2" s="66">
        <v>2691.42999999999</v>
      </c>
      <c r="F2" s="57">
        <v>1926.60999999999</v>
      </c>
      <c r="G2" s="58">
        <v>2.5190371590701</v>
      </c>
      <c r="H2" s="67">
        <v>93.0</v>
      </c>
      <c r="I2" s="67">
        <v>102.0</v>
      </c>
      <c r="J2" s="58">
        <v>4.66666666666666</v>
      </c>
      <c r="K2" s="68">
        <v>-50.9599999999999</v>
      </c>
      <c r="L2" s="58">
        <v>0.0189341725402481</v>
      </c>
      <c r="M2" s="68">
        <v>0.0</v>
      </c>
      <c r="N2" s="58">
        <v>0.0</v>
      </c>
      <c r="O2" s="68">
        <v>-100.47</v>
      </c>
      <c r="P2" s="58">
        <v>0.0373295980203832</v>
      </c>
      <c r="Q2" s="58">
        <v>0.500837450368389</v>
      </c>
      <c r="R2" s="58">
        <v>-0.319124565425821</v>
      </c>
      <c r="S2" s="57">
        <v>617.107910813999</v>
      </c>
      <c r="T2" s="57">
        <v>438.816514787999</v>
      </c>
      <c r="U2" s="58">
        <v>0.229286257050712</v>
      </c>
      <c r="V2" s="58">
        <v>-0.00382924205495921</v>
      </c>
      <c r="W2" s="69">
        <v>753.0</v>
      </c>
      <c r="X2" s="58">
        <v>2.16386554621848</v>
      </c>
      <c r="Y2" s="58">
        <v>0.1355</v>
      </c>
      <c r="Z2" s="58">
        <v>0.0599</v>
      </c>
    </row>
    <row r="3">
      <c r="A3" s="27" t="s">
        <v>480</v>
      </c>
      <c r="B3" s="27" t="s">
        <v>148</v>
      </c>
      <c r="C3" s="27" t="s">
        <v>54</v>
      </c>
      <c r="D3" s="27" t="s">
        <v>149</v>
      </c>
      <c r="E3" s="68">
        <v>1675.39999999999</v>
      </c>
      <c r="F3" s="57">
        <v>-1364.28</v>
      </c>
      <c r="G3" s="58">
        <v>-0.448823560374776</v>
      </c>
      <c r="H3" s="67">
        <v>11.0</v>
      </c>
      <c r="I3" s="67">
        <v>11.0</v>
      </c>
      <c r="J3" s="58">
        <v>-0.65625</v>
      </c>
      <c r="K3" s="68">
        <v>-28.5</v>
      </c>
      <c r="L3" s="58">
        <v>0.017010863077474</v>
      </c>
      <c r="M3" s="68">
        <v>0.0</v>
      </c>
      <c r="N3" s="58">
        <v>0.0</v>
      </c>
      <c r="O3" s="68">
        <v>-72.1399999999999</v>
      </c>
      <c r="P3" s="58">
        <v>0.0430583741196132</v>
      </c>
      <c r="Q3" s="58">
        <v>3.53256502652862</v>
      </c>
      <c r="R3" s="58">
        <v>2.77355986556673</v>
      </c>
      <c r="S3" s="57">
        <v>948.981824292999</v>
      </c>
      <c r="T3" s="57">
        <v>355.824699076999</v>
      </c>
      <c r="U3" s="58">
        <v>0.566421048282798</v>
      </c>
      <c r="V3" s="58">
        <v>0.371283032038982</v>
      </c>
      <c r="W3" s="69">
        <v>75.0</v>
      </c>
      <c r="X3" s="58">
        <v>-0.583333333333333</v>
      </c>
      <c r="Y3" s="58">
        <v>0.1467</v>
      </c>
      <c r="Z3" s="58">
        <v>-0.0311</v>
      </c>
    </row>
    <row r="4">
      <c r="A4" s="27" t="s">
        <v>384</v>
      </c>
      <c r="B4" s="27" t="s">
        <v>167</v>
      </c>
      <c r="C4" s="27" t="s">
        <v>40</v>
      </c>
      <c r="D4" s="27" t="s">
        <v>168</v>
      </c>
      <c r="E4" s="68">
        <v>1048.18</v>
      </c>
      <c r="F4" s="57">
        <v>523.95</v>
      </c>
      <c r="G4" s="58">
        <v>0.9994658832955</v>
      </c>
      <c r="H4" s="67">
        <v>23.0</v>
      </c>
      <c r="I4" s="67">
        <v>24.0</v>
      </c>
      <c r="J4" s="58">
        <v>1.18181818181818</v>
      </c>
      <c r="K4" s="68">
        <v>-57.3299999999999</v>
      </c>
      <c r="L4" s="58">
        <v>0.0546948043275009</v>
      </c>
      <c r="M4" s="68">
        <v>0.0</v>
      </c>
      <c r="N4" s="58">
        <v>0.0</v>
      </c>
      <c r="O4" s="68">
        <v>-83.0899999999999</v>
      </c>
      <c r="P4" s="58">
        <v>0.0792707359422999</v>
      </c>
      <c r="Q4" s="58">
        <v>0.999116035770618</v>
      </c>
      <c r="R4" s="58">
        <v>0.0288294546095695</v>
      </c>
      <c r="S4" s="57">
        <v>289.661861368</v>
      </c>
      <c r="T4" s="57">
        <v>160.731008241</v>
      </c>
      <c r="U4" s="58">
        <v>0.276347441630254</v>
      </c>
      <c r="V4" s="58">
        <v>0.0304041474139753</v>
      </c>
      <c r="W4" s="69">
        <v>534.0</v>
      </c>
      <c r="X4" s="58">
        <v>1.71065989847715</v>
      </c>
      <c r="Y4" s="58">
        <v>0.0449</v>
      </c>
      <c r="Z4" s="58">
        <v>-0.0109</v>
      </c>
    </row>
    <row r="5">
      <c r="A5" s="27" t="s">
        <v>384</v>
      </c>
      <c r="B5" s="27" t="s">
        <v>164</v>
      </c>
      <c r="C5" s="27" t="s">
        <v>40</v>
      </c>
      <c r="D5" s="27" t="s">
        <v>165</v>
      </c>
      <c r="E5" s="68">
        <v>1504.82</v>
      </c>
      <c r="F5" s="57">
        <v>1122.41</v>
      </c>
      <c r="G5" s="58">
        <v>2.93509583954394</v>
      </c>
      <c r="H5" s="67">
        <v>52.0</v>
      </c>
      <c r="I5" s="67">
        <v>54.0</v>
      </c>
      <c r="J5" s="58">
        <v>5.0</v>
      </c>
      <c r="K5" s="68">
        <v>-41.41</v>
      </c>
      <c r="L5" s="58">
        <v>0.0275182413843516</v>
      </c>
      <c r="M5" s="68">
        <v>0.0</v>
      </c>
      <c r="N5" s="58">
        <v>0.0</v>
      </c>
      <c r="O5" s="68">
        <v>-17.84</v>
      </c>
      <c r="P5" s="58">
        <v>0.0118552385002857</v>
      </c>
      <c r="Q5" s="58">
        <v>0.596763509834413</v>
      </c>
      <c r="R5" s="58">
        <v>0.0233285021638838</v>
      </c>
      <c r="S5" s="57">
        <v>382.945706478</v>
      </c>
      <c r="T5" s="57">
        <v>321.616422065</v>
      </c>
      <c r="U5" s="58">
        <v>0.254479410479659</v>
      </c>
      <c r="V5" s="58">
        <v>0.0941036765474923</v>
      </c>
      <c r="W5" s="69">
        <v>652.0</v>
      </c>
      <c r="X5" s="58">
        <v>3.6241134751773</v>
      </c>
      <c r="Y5" s="58">
        <v>0.0828</v>
      </c>
      <c r="Z5" s="58">
        <v>0.019</v>
      </c>
    </row>
    <row r="6">
      <c r="A6" s="27" t="s">
        <v>383</v>
      </c>
      <c r="B6" s="27" t="s">
        <v>151</v>
      </c>
      <c r="C6" s="27" t="s">
        <v>40</v>
      </c>
      <c r="D6" s="27" t="s">
        <v>152</v>
      </c>
      <c r="E6" s="68">
        <v>1695.77</v>
      </c>
      <c r="F6" s="57">
        <v>1249.39</v>
      </c>
      <c r="G6" s="58">
        <v>2.79893812446794</v>
      </c>
      <c r="H6" s="67">
        <v>49.0</v>
      </c>
      <c r="I6" s="67">
        <v>53.0</v>
      </c>
      <c r="J6" s="58">
        <v>4.3</v>
      </c>
      <c r="K6" s="68">
        <v>-76.44</v>
      </c>
      <c r="L6" s="58">
        <v>0.0450768677356009</v>
      </c>
      <c r="M6" s="68">
        <v>-31.78</v>
      </c>
      <c r="N6" s="58">
        <v>0.0187407490402589</v>
      </c>
      <c r="O6" s="68">
        <v>-140.269999999999</v>
      </c>
      <c r="P6" s="58">
        <v>0.0827175855216214</v>
      </c>
      <c r="Q6" s="58">
        <v>0.474974915087752</v>
      </c>
      <c r="R6" s="58">
        <v>-0.420468892333959</v>
      </c>
      <c r="S6" s="57">
        <v>299.149119321001</v>
      </c>
      <c r="T6" s="57">
        <v>192.739834908001</v>
      </c>
      <c r="U6" s="58">
        <v>0.17640901733195</v>
      </c>
      <c r="V6" s="58">
        <v>-0.0619737157945338</v>
      </c>
      <c r="W6" s="69">
        <v>561.0</v>
      </c>
      <c r="X6" s="58">
        <v>1.8477157360406</v>
      </c>
      <c r="Y6" s="58">
        <v>0.0944999999999999</v>
      </c>
      <c r="Z6" s="58">
        <v>0.0436999999999999</v>
      </c>
    </row>
    <row r="7">
      <c r="A7" s="27" t="s">
        <v>454</v>
      </c>
      <c r="B7" s="27" t="s">
        <v>96</v>
      </c>
      <c r="C7" s="27" t="s">
        <v>40</v>
      </c>
      <c r="D7" s="27" t="s">
        <v>97</v>
      </c>
      <c r="E7" s="68">
        <v>1055.78</v>
      </c>
      <c r="F7" s="57">
        <v>143.97</v>
      </c>
      <c r="G7" s="58">
        <v>0.157894736842105</v>
      </c>
      <c r="H7" s="67">
        <v>20.0</v>
      </c>
      <c r="I7" s="67">
        <v>22.0</v>
      </c>
      <c r="J7" s="58">
        <v>0.1</v>
      </c>
      <c r="K7" s="68">
        <v>-43.2</v>
      </c>
      <c r="L7" s="58">
        <v>0.0409176154123018</v>
      </c>
      <c r="M7" s="68">
        <v>0.0</v>
      </c>
      <c r="N7" s="58">
        <v>0.0</v>
      </c>
      <c r="O7" s="68">
        <v>-225.499999999999</v>
      </c>
      <c r="P7" s="58">
        <v>0.213586163784121</v>
      </c>
      <c r="Q7" s="58">
        <v>0.658822904984545</v>
      </c>
      <c r="R7" s="58">
        <v>0.0405656692315989</v>
      </c>
      <c r="S7" s="57">
        <v>197.667972165999</v>
      </c>
      <c r="T7" s="57">
        <v>29.0343611059999</v>
      </c>
      <c r="U7" s="58">
        <v>0.187224584824489</v>
      </c>
      <c r="V7" s="58">
        <v>0.00228077957997624</v>
      </c>
      <c r="W7" s="27">
        <v>345.0</v>
      </c>
      <c r="X7" s="58">
        <v>0.760204081632653</v>
      </c>
      <c r="Y7" s="70">
        <v>0.0638</v>
      </c>
      <c r="Z7" s="58">
        <v>-0.0382</v>
      </c>
    </row>
    <row r="8">
      <c r="A8" s="27" t="s">
        <v>475</v>
      </c>
      <c r="B8" s="27" t="s">
        <v>53</v>
      </c>
      <c r="C8" s="27" t="s">
        <v>54</v>
      </c>
      <c r="D8" s="27" t="s">
        <v>55</v>
      </c>
      <c r="E8" s="68">
        <v>8644.08999999998</v>
      </c>
      <c r="F8" s="57">
        <v>2991.72999999998</v>
      </c>
      <c r="G8" s="58">
        <v>0.529288651112099</v>
      </c>
      <c r="H8" s="67">
        <v>91.0</v>
      </c>
      <c r="I8" s="67">
        <v>91.0</v>
      </c>
      <c r="J8" s="58">
        <v>0.516666666666666</v>
      </c>
      <c r="K8" s="68">
        <v>-527.25</v>
      </c>
      <c r="L8" s="58">
        <v>0.0609954315607543</v>
      </c>
      <c r="M8" s="68">
        <v>-225.69</v>
      </c>
      <c r="N8" s="58">
        <v>0.0261091682293914</v>
      </c>
      <c r="O8" s="68">
        <v>-428.08</v>
      </c>
      <c r="P8" s="58">
        <v>0.0495228531863968</v>
      </c>
      <c r="Q8" s="58">
        <v>1.23734609490111</v>
      </c>
      <c r="R8" s="58">
        <v>-0.118097858667169</v>
      </c>
      <c r="S8" s="57">
        <v>2749.84128966998</v>
      </c>
      <c r="T8" s="57">
        <v>763.710429889982</v>
      </c>
      <c r="U8" s="58">
        <v>0.318118077168329</v>
      </c>
      <c r="V8" s="58">
        <v>-0.0332627371782441</v>
      </c>
      <c r="W8" s="69">
        <v>514.0</v>
      </c>
      <c r="X8" s="58">
        <v>1.06425702811244</v>
      </c>
      <c r="Y8" s="58">
        <v>0.177</v>
      </c>
      <c r="Z8" s="58">
        <v>-0.064</v>
      </c>
    </row>
    <row r="9">
      <c r="A9" s="27" t="s">
        <v>384</v>
      </c>
      <c r="B9" s="27" t="s">
        <v>378</v>
      </c>
      <c r="C9" s="27" t="s">
        <v>40</v>
      </c>
      <c r="D9" s="27" t="s">
        <v>379</v>
      </c>
      <c r="E9" s="68">
        <v>2386.40999999999</v>
      </c>
      <c r="F9" s="57">
        <v>2046.48999999999</v>
      </c>
      <c r="G9" s="58">
        <v>6.02050482466461</v>
      </c>
      <c r="H9" s="67">
        <v>86.0</v>
      </c>
      <c r="I9" s="67">
        <v>97.0</v>
      </c>
      <c r="J9" s="58">
        <v>11.125</v>
      </c>
      <c r="K9" s="68">
        <v>-15.92</v>
      </c>
      <c r="L9" s="58">
        <v>0.00667110848513039</v>
      </c>
      <c r="M9" s="68">
        <v>-34.59</v>
      </c>
      <c r="N9" s="58">
        <v>0.014494575533961</v>
      </c>
      <c r="O9" s="68">
        <v>-149.56</v>
      </c>
      <c r="P9" s="58">
        <v>0.0626715442861872</v>
      </c>
      <c r="Q9" s="58">
        <v>0.343594343465563</v>
      </c>
      <c r="R9" s="58">
        <v>0.473866077446099</v>
      </c>
      <c r="S9" s="57">
        <v>402.607523028998</v>
      </c>
      <c r="T9" s="57">
        <v>415.196902572998</v>
      </c>
      <c r="U9" s="58">
        <v>0.168708446171864</v>
      </c>
      <c r="V9" s="58">
        <v>0.205744747489821</v>
      </c>
      <c r="W9" s="69">
        <v>818.0</v>
      </c>
      <c r="X9" s="58">
        <v>2.60352422907489</v>
      </c>
      <c r="Y9" s="58">
        <v>0.1198</v>
      </c>
      <c r="Z9" s="58">
        <v>0.0846</v>
      </c>
    </row>
    <row r="10">
      <c r="A10" s="27" t="s">
        <v>393</v>
      </c>
      <c r="B10" s="27" t="s">
        <v>75</v>
      </c>
      <c r="C10" s="27" t="s">
        <v>44</v>
      </c>
      <c r="D10" s="27" t="s">
        <v>394</v>
      </c>
      <c r="E10" s="68">
        <v>1471.54</v>
      </c>
      <c r="F10" s="57">
        <v>-575.819999999999</v>
      </c>
      <c r="G10" s="58">
        <v>-0.281249999999999</v>
      </c>
      <c r="H10" s="67">
        <v>43.0</v>
      </c>
      <c r="I10" s="67">
        <v>46.0</v>
      </c>
      <c r="J10" s="58">
        <v>-0.28125</v>
      </c>
      <c r="K10" s="68">
        <v>0.0</v>
      </c>
      <c r="L10" s="58">
        <v>0.0</v>
      </c>
      <c r="M10" s="68">
        <v>-84.4499999999999</v>
      </c>
      <c r="N10" s="58">
        <v>0.0573888579311469</v>
      </c>
      <c r="O10" s="68">
        <v>-26.9699999999999</v>
      </c>
      <c r="P10" s="58">
        <v>0.0183277382877801</v>
      </c>
      <c r="Q10" s="58">
        <v>1.192001640949</v>
      </c>
      <c r="R10" s="58">
        <v>-0.336034624409752</v>
      </c>
      <c r="S10" s="57">
        <v>432.64975</v>
      </c>
      <c r="T10" s="57">
        <v>-338.99145</v>
      </c>
      <c r="U10" s="58">
        <v>0.294011545727605</v>
      </c>
      <c r="V10" s="58">
        <v>-0.0828841638691442</v>
      </c>
      <c r="W10" s="69">
        <v>125.0</v>
      </c>
      <c r="X10" s="58">
        <v>-0.470338983050847</v>
      </c>
      <c r="Y10" s="58">
        <v>0.384</v>
      </c>
      <c r="Z10" s="58">
        <v>0.1043</v>
      </c>
    </row>
    <row r="11">
      <c r="A11" s="27" t="s">
        <v>474</v>
      </c>
      <c r="B11" s="27" t="s">
        <v>87</v>
      </c>
      <c r="C11" s="27" t="s">
        <v>54</v>
      </c>
      <c r="D11" s="27" t="s">
        <v>88</v>
      </c>
      <c r="E11" s="68">
        <v>4950.83999999999</v>
      </c>
      <c r="F11" s="57">
        <v>1474.52999999999</v>
      </c>
      <c r="G11" s="58">
        <v>0.424165278700689</v>
      </c>
      <c r="H11" s="67">
        <v>52.0</v>
      </c>
      <c r="I11" s="67">
        <v>52.0</v>
      </c>
      <c r="J11" s="58">
        <v>0.181818181818181</v>
      </c>
      <c r="K11" s="68">
        <v>-267.75</v>
      </c>
      <c r="L11" s="58">
        <v>0.0540817315849432</v>
      </c>
      <c r="M11" s="68">
        <v>-196.149999999999</v>
      </c>
      <c r="N11" s="58">
        <v>0.0396195393105008</v>
      </c>
      <c r="O11" s="68">
        <v>-672.14</v>
      </c>
      <c r="P11" s="58">
        <v>0.135762820046699</v>
      </c>
      <c r="Q11" s="58">
        <v>1.22714011738197</v>
      </c>
      <c r="R11" s="58">
        <v>0.415019278760503</v>
      </c>
      <c r="S11" s="57">
        <v>1396.92324363199</v>
      </c>
      <c r="T11" s="57">
        <v>614.668191327993</v>
      </c>
      <c r="U11" s="58">
        <v>0.282158834386082</v>
      </c>
      <c r="V11" s="58">
        <v>0.0571342962108339</v>
      </c>
      <c r="W11" s="69">
        <v>411.0</v>
      </c>
      <c r="X11" s="58">
        <v>0.407534246575342</v>
      </c>
      <c r="Y11" s="58">
        <v>0.1289</v>
      </c>
      <c r="Z11" s="58">
        <v>-0.0217999999999999</v>
      </c>
    </row>
    <row r="12">
      <c r="A12" s="27" t="s">
        <v>493</v>
      </c>
      <c r="B12" s="27" t="s">
        <v>273</v>
      </c>
      <c r="C12" s="27" t="s">
        <v>180</v>
      </c>
      <c r="D12" s="27" t="s">
        <v>274</v>
      </c>
      <c r="E12" s="68">
        <v>942.59</v>
      </c>
      <c r="F12" s="57">
        <v>-183.919999999999</v>
      </c>
      <c r="G12" s="58">
        <v>-0.163265306122448</v>
      </c>
      <c r="H12" s="67">
        <v>38.0</v>
      </c>
      <c r="I12" s="67">
        <v>41.0</v>
      </c>
      <c r="J12" s="58">
        <v>-0.163265306122448</v>
      </c>
      <c r="K12" s="68">
        <v>0.0</v>
      </c>
      <c r="L12" s="58">
        <v>0.0</v>
      </c>
      <c r="M12" s="68">
        <v>-60.6899999999999</v>
      </c>
      <c r="N12" s="58">
        <v>0.064386424638496</v>
      </c>
      <c r="O12" s="68">
        <v>-75.16</v>
      </c>
      <c r="P12" s="58">
        <v>0.0797377438759163</v>
      </c>
      <c r="Q12" s="58">
        <v>0.800784540993494</v>
      </c>
      <c r="R12" s="58">
        <v>-0.399318593302912</v>
      </c>
      <c r="S12" s="57">
        <v>171.79128143</v>
      </c>
      <c r="T12" s="57">
        <v>-135.900737839999</v>
      </c>
      <c r="U12" s="58">
        <v>0.182254513022629</v>
      </c>
      <c r="V12" s="58">
        <v>-0.0908828930101623</v>
      </c>
      <c r="W12" s="69">
        <v>470.0</v>
      </c>
      <c r="X12" s="58">
        <v>0.154791154791154</v>
      </c>
      <c r="Y12" s="58">
        <v>0.0872</v>
      </c>
      <c r="Z12" s="58">
        <v>-0.0331999999999999</v>
      </c>
    </row>
    <row r="13">
      <c r="A13" s="27" t="s">
        <v>471</v>
      </c>
      <c r="B13" s="27" t="s">
        <v>157</v>
      </c>
      <c r="C13" s="27" t="s">
        <v>54</v>
      </c>
      <c r="D13" s="27" t="s">
        <v>158</v>
      </c>
      <c r="E13" s="68">
        <v>2199.59999999999</v>
      </c>
      <c r="F13" s="57">
        <v>1374.74999999999</v>
      </c>
      <c r="G13" s="58">
        <v>1.66666666666666</v>
      </c>
      <c r="H13" s="67">
        <v>37.0</v>
      </c>
      <c r="I13" s="67">
        <v>41.0</v>
      </c>
      <c r="J13" s="58">
        <v>1.5625</v>
      </c>
      <c r="K13" s="68">
        <v>-94.54</v>
      </c>
      <c r="L13" s="58">
        <v>0.0429805419167121</v>
      </c>
      <c r="M13" s="68">
        <v>-96.78</v>
      </c>
      <c r="N13" s="58">
        <v>0.0439989088925259</v>
      </c>
      <c r="O13" s="68">
        <v>-361.939999999999</v>
      </c>
      <c r="P13" s="58">
        <v>0.164548099654482</v>
      </c>
      <c r="Q13" s="58">
        <v>0.935932611294783</v>
      </c>
      <c r="R13" s="58">
        <v>0.714907833387685</v>
      </c>
      <c r="S13" s="57">
        <v>529.801555847999</v>
      </c>
      <c r="T13" s="57">
        <v>480.976163911999</v>
      </c>
      <c r="U13" s="58">
        <v>0.24086268223677</v>
      </c>
      <c r="V13" s="58">
        <v>0.181669626607261</v>
      </c>
      <c r="W13" s="27">
        <v>455.0</v>
      </c>
      <c r="X13" s="58">
        <v>1.54189944134078</v>
      </c>
      <c r="Y13" s="58">
        <v>0.0923</v>
      </c>
      <c r="Z13" s="58">
        <v>0.0029</v>
      </c>
    </row>
    <row r="14">
      <c r="A14" s="27" t="s">
        <v>455</v>
      </c>
      <c r="B14" s="27" t="s">
        <v>267</v>
      </c>
      <c r="C14" s="27" t="s">
        <v>180</v>
      </c>
      <c r="D14" s="27" t="s">
        <v>268</v>
      </c>
      <c r="E14" s="68">
        <v>449.85</v>
      </c>
      <c r="F14" s="57">
        <v>419.86</v>
      </c>
      <c r="G14" s="58">
        <v>14.0</v>
      </c>
      <c r="H14" s="67">
        <v>15.0</v>
      </c>
      <c r="I14" s="67">
        <v>15.0</v>
      </c>
      <c r="J14" s="58">
        <v>14.0</v>
      </c>
      <c r="K14" s="68">
        <v>0.0</v>
      </c>
      <c r="L14" s="58">
        <v>0.0</v>
      </c>
      <c r="M14" s="68">
        <v>0.0</v>
      </c>
      <c r="N14" s="58">
        <v>0.0</v>
      </c>
      <c r="O14" s="68">
        <v>-25.6499999999999</v>
      </c>
      <c r="P14" s="58">
        <v>0.0570190063354451</v>
      </c>
      <c r="Q14" s="58">
        <v>0.840325333567764</v>
      </c>
      <c r="R14" s="58">
        <v>0.326741834680439</v>
      </c>
      <c r="S14" s="57">
        <v>104.930773995</v>
      </c>
      <c r="T14" s="57">
        <v>100.655389062</v>
      </c>
      <c r="U14" s="58">
        <v>0.233257250183394</v>
      </c>
      <c r="V14" s="58">
        <v>0.0906968989663223</v>
      </c>
      <c r="W14" s="69">
        <v>212.0</v>
      </c>
      <c r="X14" s="58">
        <v>4.17073170731707</v>
      </c>
      <c r="Y14" s="58">
        <v>0.0755</v>
      </c>
      <c r="Z14" s="58">
        <v>0.0510999999999999</v>
      </c>
    </row>
    <row r="15">
      <c r="A15" s="27" t="s">
        <v>384</v>
      </c>
      <c r="B15" s="27" t="s">
        <v>142</v>
      </c>
      <c r="C15" s="27" t="s">
        <v>40</v>
      </c>
      <c r="D15" s="27" t="s">
        <v>143</v>
      </c>
      <c r="E15" s="68">
        <v>2508.37999999999</v>
      </c>
      <c r="F15" s="57">
        <v>2210.94999999999</v>
      </c>
      <c r="G15" s="58">
        <v>7.43351376794539</v>
      </c>
      <c r="H15" s="67">
        <v>82.0</v>
      </c>
      <c r="I15" s="67">
        <v>88.0</v>
      </c>
      <c r="J15" s="58">
        <v>11.5714285714285</v>
      </c>
      <c r="K15" s="68">
        <v>-50.9599999999999</v>
      </c>
      <c r="L15" s="58">
        <v>0.0203159010995144</v>
      </c>
      <c r="M15" s="68">
        <v>0.0</v>
      </c>
      <c r="N15" s="58">
        <v>0.0</v>
      </c>
      <c r="O15" s="68">
        <v>-188.94</v>
      </c>
      <c r="P15" s="58">
        <v>0.07532351557579</v>
      </c>
      <c r="Q15" s="58">
        <v>0.489699510105915</v>
      </c>
      <c r="R15" s="58">
        <v>0.547877001656317</v>
      </c>
      <c r="S15" s="57">
        <v>520.566825015999</v>
      </c>
      <c r="T15" s="57">
        <v>525.486282117</v>
      </c>
      <c r="U15" s="58">
        <v>0.207531085806775</v>
      </c>
      <c r="V15" s="58">
        <v>0.224070967799177</v>
      </c>
      <c r="W15" s="69">
        <v>546.0</v>
      </c>
      <c r="X15" s="58">
        <v>1.7029702970297</v>
      </c>
      <c r="Y15" s="58">
        <v>0.1612</v>
      </c>
      <c r="Z15" s="58">
        <v>0.1265</v>
      </c>
    </row>
    <row r="16">
      <c r="A16" s="27" t="s">
        <v>497</v>
      </c>
      <c r="B16" s="27" t="s">
        <v>249</v>
      </c>
      <c r="C16" s="27" t="s">
        <v>180</v>
      </c>
      <c r="D16" s="27" t="s">
        <v>250</v>
      </c>
      <c r="E16" s="68">
        <v>1074.75</v>
      </c>
      <c r="F16" s="57">
        <v>515.88</v>
      </c>
      <c r="G16" s="58">
        <v>0.923076923076923</v>
      </c>
      <c r="H16" s="67">
        <v>25.0</v>
      </c>
      <c r="I16" s="67">
        <v>25.0</v>
      </c>
      <c r="J16" s="58">
        <v>0.923076923076923</v>
      </c>
      <c r="K16" s="68">
        <v>0.0</v>
      </c>
      <c r="L16" s="58">
        <v>0.0</v>
      </c>
      <c r="M16" s="68">
        <v>0.0</v>
      </c>
      <c r="N16" s="58">
        <v>0.0</v>
      </c>
      <c r="O16" s="68">
        <v>-13.1199999999999</v>
      </c>
      <c r="P16" s="58">
        <v>0.0122074901139799</v>
      </c>
      <c r="Q16" s="58">
        <v>1.28151042370541</v>
      </c>
      <c r="R16" s="58">
        <v>-0.182303178969567</v>
      </c>
      <c r="S16" s="57">
        <v>373.0152834</v>
      </c>
      <c r="T16" s="57">
        <v>151.454136032</v>
      </c>
      <c r="U16" s="58">
        <v>0.347071675645499</v>
      </c>
      <c r="V16" s="58">
        <v>-0.0493731994918316</v>
      </c>
      <c r="W16" s="69">
        <v>194.0</v>
      </c>
      <c r="X16" s="58">
        <v>0.480916030534351</v>
      </c>
      <c r="Y16" s="58">
        <v>0.1341</v>
      </c>
      <c r="Z16" s="58">
        <v>0.0349</v>
      </c>
    </row>
    <row r="17">
      <c r="A17" s="27" t="s">
        <v>384</v>
      </c>
      <c r="B17" s="27" t="s">
        <v>63</v>
      </c>
      <c r="C17" s="27" t="s">
        <v>40</v>
      </c>
      <c r="D17" s="27" t="s">
        <v>64</v>
      </c>
      <c r="E17" s="68">
        <v>1232.21</v>
      </c>
      <c r="F17" s="57">
        <v>153.329999999999</v>
      </c>
      <c r="G17" s="58">
        <v>0.142119605516832</v>
      </c>
      <c r="H17" s="67">
        <v>28.0</v>
      </c>
      <c r="I17" s="67">
        <v>29.0</v>
      </c>
      <c r="J17" s="58">
        <v>0.208333333333333</v>
      </c>
      <c r="K17" s="68">
        <v>-31.85</v>
      </c>
      <c r="L17" s="58">
        <v>0.0258478668408793</v>
      </c>
      <c r="M17" s="68">
        <v>-31.78</v>
      </c>
      <c r="N17" s="58">
        <v>0.025791058342328</v>
      </c>
      <c r="O17" s="68">
        <v>-5.64</v>
      </c>
      <c r="P17" s="58">
        <v>0.00457714188328288</v>
      </c>
      <c r="Q17" s="58">
        <v>1.29964372471383</v>
      </c>
      <c r="R17" s="58">
        <v>0.304634295179126</v>
      </c>
      <c r="S17" s="57">
        <v>499.157462803</v>
      </c>
      <c r="T17" s="57">
        <v>182.890597035</v>
      </c>
      <c r="U17" s="58">
        <v>0.405091228607948</v>
      </c>
      <c r="V17" s="58">
        <v>0.111947537216876</v>
      </c>
      <c r="W17" s="69">
        <v>579.0</v>
      </c>
      <c r="X17" s="58">
        <v>1.1766917293233</v>
      </c>
      <c r="Y17" s="58">
        <v>0.0501</v>
      </c>
      <c r="Z17" s="58">
        <v>-0.0401</v>
      </c>
    </row>
    <row r="18">
      <c r="A18" s="27" t="s">
        <v>457</v>
      </c>
      <c r="B18" s="27" t="s">
        <v>285</v>
      </c>
      <c r="C18" s="27" t="s">
        <v>180</v>
      </c>
      <c r="D18" s="27" t="s">
        <v>286</v>
      </c>
      <c r="E18" s="68">
        <v>749.75</v>
      </c>
      <c r="F18" s="57">
        <v>359.88</v>
      </c>
      <c r="G18" s="58">
        <v>0.923076923076923</v>
      </c>
      <c r="H18" s="67">
        <v>25.0</v>
      </c>
      <c r="I18" s="67">
        <v>25.0</v>
      </c>
      <c r="J18" s="58">
        <v>0.923076923076923</v>
      </c>
      <c r="K18" s="68">
        <v>0.0</v>
      </c>
      <c r="L18" s="58">
        <v>0.0</v>
      </c>
      <c r="M18" s="68">
        <v>0.0</v>
      </c>
      <c r="N18" s="58">
        <v>0.0</v>
      </c>
      <c r="O18" s="68">
        <v>-11.19</v>
      </c>
      <c r="P18" s="58">
        <v>0.0149249749916638</v>
      </c>
      <c r="Q18" s="58">
        <v>1.07160642860347</v>
      </c>
      <c r="R18" s="58">
        <v>0.151847197964357</v>
      </c>
      <c r="S18" s="57">
        <v>225.866373324999</v>
      </c>
      <c r="T18" s="57">
        <v>125.058659195999</v>
      </c>
      <c r="U18" s="58">
        <v>0.301255582960986</v>
      </c>
      <c r="V18" s="58">
        <v>0.0426880755123501</v>
      </c>
      <c r="W18" s="27">
        <v>246.0</v>
      </c>
      <c r="X18" s="58">
        <v>0.473053892215568</v>
      </c>
      <c r="Y18" s="58">
        <v>0.1016</v>
      </c>
      <c r="Z18" s="58">
        <v>0.0238</v>
      </c>
    </row>
    <row r="19">
      <c r="A19" s="27" t="s">
        <v>524</v>
      </c>
      <c r="B19" s="27" t="s">
        <v>333</v>
      </c>
      <c r="C19" s="27" t="s">
        <v>161</v>
      </c>
      <c r="D19" s="27" t="s">
        <v>334</v>
      </c>
      <c r="E19" s="68">
        <v>298.4</v>
      </c>
      <c r="F19" s="57">
        <v>298.4</v>
      </c>
      <c r="G19" s="58">
        <v>0.0</v>
      </c>
      <c r="H19" s="67">
        <v>10.0</v>
      </c>
      <c r="I19" s="67">
        <v>10.0</v>
      </c>
      <c r="J19" s="58">
        <v>0.0</v>
      </c>
      <c r="K19" s="68">
        <v>0.0</v>
      </c>
      <c r="L19" s="58">
        <v>0.0</v>
      </c>
      <c r="M19" s="68">
        <v>0.0</v>
      </c>
      <c r="N19" s="58">
        <v>0.0</v>
      </c>
      <c r="O19" s="68">
        <v>-18.28</v>
      </c>
      <c r="P19" s="58">
        <v>0.0612600536193029</v>
      </c>
      <c r="Q19" s="58">
        <v>0.855991686989588</v>
      </c>
      <c r="R19" s="58">
        <v>0.855991686989588</v>
      </c>
      <c r="S19" s="57">
        <v>97.018975105</v>
      </c>
      <c r="T19" s="57">
        <v>85.6848726155</v>
      </c>
      <c r="U19" s="58">
        <v>0.325130613622654</v>
      </c>
      <c r="V19" s="58">
        <v>0.325130613622654</v>
      </c>
      <c r="W19" s="27">
        <v>63.0</v>
      </c>
      <c r="X19" s="58">
        <v>0.0</v>
      </c>
      <c r="Y19" s="58">
        <v>0.158699999999999</v>
      </c>
      <c r="Z19" s="58">
        <v>0.0</v>
      </c>
    </row>
    <row r="20">
      <c r="A20" s="27" t="s">
        <v>454</v>
      </c>
      <c r="B20" s="27" t="s">
        <v>93</v>
      </c>
      <c r="C20" s="27" t="s">
        <v>40</v>
      </c>
      <c r="D20" s="27" t="s">
        <v>94</v>
      </c>
      <c r="E20" s="68">
        <v>1177.07</v>
      </c>
      <c r="F20" s="57">
        <v>169.279999999999</v>
      </c>
      <c r="G20" s="58">
        <v>0.167971501999424</v>
      </c>
      <c r="H20" s="67">
        <v>24.0</v>
      </c>
      <c r="I20" s="67">
        <v>24.0</v>
      </c>
      <c r="J20" s="58">
        <v>0.142857142857142</v>
      </c>
      <c r="K20" s="68">
        <v>-64.8</v>
      </c>
      <c r="L20" s="58">
        <v>0.0550519510309497</v>
      </c>
      <c r="M20" s="68">
        <v>0.0</v>
      </c>
      <c r="N20" s="58">
        <v>0.0</v>
      </c>
      <c r="O20" s="68">
        <v>-82.67</v>
      </c>
      <c r="P20" s="58">
        <v>0.0702337159217378</v>
      </c>
      <c r="Q20" s="58">
        <v>1.31593125226156</v>
      </c>
      <c r="R20" s="58">
        <v>0.400434287144912</v>
      </c>
      <c r="S20" s="57">
        <v>425.542525272</v>
      </c>
      <c r="T20" s="57">
        <v>166.497815659</v>
      </c>
      <c r="U20" s="58">
        <v>0.361526948500938</v>
      </c>
      <c r="V20" s="58">
        <v>0.10448459879217</v>
      </c>
      <c r="W20" s="27">
        <v>272.0</v>
      </c>
      <c r="X20" s="58">
        <v>0.638554216867469</v>
      </c>
      <c r="Y20" s="58">
        <v>0.0882</v>
      </c>
      <c r="Z20" s="58">
        <v>-0.0383</v>
      </c>
    </row>
    <row r="21">
      <c r="A21" s="27" t="s">
        <v>454</v>
      </c>
      <c r="B21" s="27" t="s">
        <v>47</v>
      </c>
      <c r="C21" s="27" t="s">
        <v>40</v>
      </c>
      <c r="D21" s="27" t="s">
        <v>48</v>
      </c>
      <c r="E21" s="68">
        <v>4177.08999999999</v>
      </c>
      <c r="F21" s="57">
        <v>1958.81999999999</v>
      </c>
      <c r="G21" s="58">
        <v>0.883039485725358</v>
      </c>
      <c r="H21" s="67">
        <v>88.0</v>
      </c>
      <c r="I21" s="67">
        <v>89.0</v>
      </c>
      <c r="J21" s="58">
        <v>0.977777777777777</v>
      </c>
      <c r="K21" s="68">
        <v>-218.55</v>
      </c>
      <c r="L21" s="58">
        <v>0.0523211135024623</v>
      </c>
      <c r="M21" s="68">
        <v>-111.65</v>
      </c>
      <c r="N21" s="58">
        <v>0.0267291343973915</v>
      </c>
      <c r="O21" s="68">
        <v>-564.8</v>
      </c>
      <c r="P21" s="58">
        <v>0.135213749284789</v>
      </c>
      <c r="Q21" s="58">
        <v>0.748850008239976</v>
      </c>
      <c r="R21" s="58">
        <v>-0.105591500526162</v>
      </c>
      <c r="S21" s="57">
        <v>896.881531216991</v>
      </c>
      <c r="T21" s="57">
        <v>379.459296331991</v>
      </c>
      <c r="U21" s="58">
        <v>0.214714437854342</v>
      </c>
      <c r="V21" s="58">
        <v>-0.0185404115936512</v>
      </c>
      <c r="W21" s="27">
        <v>926.0</v>
      </c>
      <c r="X21" s="58">
        <v>1.39896373056994</v>
      </c>
      <c r="Y21" s="58">
        <v>0.0983</v>
      </c>
      <c r="Z21" s="58">
        <v>-0.0182999999999999</v>
      </c>
    </row>
    <row r="22">
      <c r="A22" s="27" t="s">
        <v>487</v>
      </c>
      <c r="B22" s="27" t="s">
        <v>133</v>
      </c>
      <c r="C22" s="27" t="s">
        <v>100</v>
      </c>
      <c r="D22" s="27" t="s">
        <v>134</v>
      </c>
      <c r="E22" s="68">
        <v>1199.76</v>
      </c>
      <c r="F22" s="57">
        <v>399.919999999999</v>
      </c>
      <c r="G22" s="58">
        <v>0.499999999999999</v>
      </c>
      <c r="H22" s="67">
        <v>24.0</v>
      </c>
      <c r="I22" s="67">
        <v>24.0</v>
      </c>
      <c r="J22" s="58">
        <v>0.5</v>
      </c>
      <c r="K22" s="68">
        <v>-62.5</v>
      </c>
      <c r="L22" s="58">
        <v>0.05209375208375</v>
      </c>
      <c r="M22" s="68">
        <v>-39.59</v>
      </c>
      <c r="N22" s="58">
        <v>0.0329982663199306</v>
      </c>
      <c r="O22" s="68">
        <v>-107.819999999999</v>
      </c>
      <c r="P22" s="58">
        <v>0.0898679735947189</v>
      </c>
      <c r="Q22" s="58">
        <v>1.38031670654539</v>
      </c>
      <c r="R22" s="58">
        <v>0.296129489469566</v>
      </c>
      <c r="S22" s="57">
        <v>395.222555368</v>
      </c>
      <c r="T22" s="57">
        <v>188.267518455999</v>
      </c>
      <c r="U22" s="58">
        <v>0.329418013075948</v>
      </c>
      <c r="V22" s="58">
        <v>0.0706724678268986</v>
      </c>
      <c r="W22" s="27">
        <v>255.0</v>
      </c>
      <c r="X22" s="58">
        <v>0.180555555555555</v>
      </c>
      <c r="Y22" s="58">
        <v>0.0941</v>
      </c>
      <c r="Z22" s="58">
        <v>0.02</v>
      </c>
    </row>
    <row r="23">
      <c r="A23" s="27" t="s">
        <v>485</v>
      </c>
      <c r="B23" s="27" t="s">
        <v>170</v>
      </c>
      <c r="C23" s="27" t="s">
        <v>40</v>
      </c>
      <c r="D23" s="27" t="s">
        <v>171</v>
      </c>
      <c r="E23" s="68">
        <v>1359.84</v>
      </c>
      <c r="F23" s="57">
        <v>841.06</v>
      </c>
      <c r="G23" s="58">
        <v>1.62122672423763</v>
      </c>
      <c r="H23" s="67">
        <v>15.0</v>
      </c>
      <c r="I23" s="67">
        <v>16.0</v>
      </c>
      <c r="J23" s="58">
        <v>1.28571428571428</v>
      </c>
      <c r="K23" s="68">
        <v>-38.25</v>
      </c>
      <c r="L23" s="58">
        <v>0.0281283092128485</v>
      </c>
      <c r="M23" s="68">
        <v>-74.7899999999999</v>
      </c>
      <c r="N23" s="58">
        <v>0.0549991175432403</v>
      </c>
      <c r="O23" s="68">
        <v>-75.88</v>
      </c>
      <c r="P23" s="58">
        <v>0.0558006824332274</v>
      </c>
      <c r="Q23" s="58">
        <v>1.22912186171239</v>
      </c>
      <c r="R23" s="58">
        <v>0.895246234812768</v>
      </c>
      <c r="S23" s="57">
        <v>482.132396224</v>
      </c>
      <c r="T23" s="57">
        <v>424.835097876</v>
      </c>
      <c r="U23" s="58">
        <v>0.354550826732556</v>
      </c>
      <c r="V23" s="58">
        <v>0.244104590663317</v>
      </c>
      <c r="W23" s="27">
        <v>593.0</v>
      </c>
      <c r="X23" s="58">
        <v>2.92715231788079</v>
      </c>
      <c r="Y23" s="58">
        <v>0.0287</v>
      </c>
      <c r="Z23" s="58">
        <v>-0.0176999999999999</v>
      </c>
    </row>
    <row r="24">
      <c r="A24" s="27" t="s">
        <v>484</v>
      </c>
      <c r="B24" s="27" t="s">
        <v>124</v>
      </c>
      <c r="C24" s="27" t="s">
        <v>54</v>
      </c>
      <c r="D24" s="27" t="s">
        <v>125</v>
      </c>
      <c r="E24" s="68">
        <v>3054.52999999999</v>
      </c>
      <c r="F24" s="57">
        <v>1253.39999999999</v>
      </c>
      <c r="G24" s="58">
        <v>0.695896464996972</v>
      </c>
      <c r="H24" s="67">
        <v>45.0</v>
      </c>
      <c r="I24" s="67">
        <v>48.0</v>
      </c>
      <c r="J24" s="58">
        <v>0.777777777777777</v>
      </c>
      <c r="K24" s="68">
        <v>-101.96</v>
      </c>
      <c r="L24" s="58">
        <v>0.0333799307913165</v>
      </c>
      <c r="M24" s="68">
        <v>-57.19</v>
      </c>
      <c r="N24" s="58">
        <v>0.0187230113961886</v>
      </c>
      <c r="O24" s="68">
        <v>-918.169999999999</v>
      </c>
      <c r="P24" s="58">
        <v>0.300592889904502</v>
      </c>
      <c r="Q24" s="58">
        <v>0.506815652964455</v>
      </c>
      <c r="R24" s="58">
        <v>-0.650394331860009</v>
      </c>
      <c r="S24" s="57">
        <v>389.286750127998</v>
      </c>
      <c r="T24" s="57">
        <v>-110.695171819001</v>
      </c>
      <c r="U24" s="58">
        <v>0.127445711820803</v>
      </c>
      <c r="V24" s="58">
        <v>-0.150147755584103</v>
      </c>
      <c r="W24" s="69">
        <v>854.0</v>
      </c>
      <c r="X24" s="58">
        <v>3.44791666666666</v>
      </c>
      <c r="Y24" s="58">
        <v>0.0584999999999999</v>
      </c>
      <c r="Z24" s="58">
        <v>-0.0821</v>
      </c>
    </row>
    <row r="25">
      <c r="A25" s="27" t="s">
        <v>491</v>
      </c>
      <c r="B25" s="27" t="s">
        <v>354</v>
      </c>
      <c r="C25" s="27" t="s">
        <v>180</v>
      </c>
      <c r="D25" s="27" t="s">
        <v>355</v>
      </c>
      <c r="E25" s="68">
        <v>491.06</v>
      </c>
      <c r="F25" s="57">
        <v>-608.389999999999</v>
      </c>
      <c r="G25" s="58">
        <v>-0.553358497430533</v>
      </c>
      <c r="H25" s="67">
        <v>23.0</v>
      </c>
      <c r="I25" s="67">
        <v>23.0</v>
      </c>
      <c r="J25" s="58">
        <v>-0.581818181818181</v>
      </c>
      <c r="K25" s="68">
        <v>0.0</v>
      </c>
      <c r="L25" s="58">
        <v>0.0</v>
      </c>
      <c r="M25" s="68">
        <v>-35.18</v>
      </c>
      <c r="N25" s="58">
        <v>0.071640940007331</v>
      </c>
      <c r="O25" s="68">
        <v>-31.12</v>
      </c>
      <c r="P25" s="58">
        <v>0.0633731112287704</v>
      </c>
      <c r="Q25" s="58">
        <v>0.592884884920512</v>
      </c>
      <c r="R25" s="58">
        <v>-0.0843807412709142</v>
      </c>
      <c r="S25" s="57">
        <v>69.14140329</v>
      </c>
      <c r="T25" s="57">
        <v>-119.728039359999</v>
      </c>
      <c r="U25" s="58">
        <v>0.140800316234268</v>
      </c>
      <c r="V25" s="58">
        <v>-0.0309850697769186</v>
      </c>
      <c r="W25" s="27">
        <v>249.0</v>
      </c>
      <c r="X25" s="58">
        <v>-0.183606557377049</v>
      </c>
      <c r="Y25" s="58">
        <v>0.100399999999999</v>
      </c>
      <c r="Z25" s="58">
        <v>-0.0799</v>
      </c>
    </row>
    <row r="26">
      <c r="A26" s="27" t="s">
        <v>384</v>
      </c>
      <c r="B26" s="27" t="s">
        <v>81</v>
      </c>
      <c r="C26" s="27" t="s">
        <v>40</v>
      </c>
      <c r="D26" s="27" t="s">
        <v>82</v>
      </c>
      <c r="E26" s="68">
        <v>8888.30999999996</v>
      </c>
      <c r="F26" s="57">
        <v>5941.22999999996</v>
      </c>
      <c r="G26" s="58">
        <v>2.0159717415204</v>
      </c>
      <c r="H26" s="67">
        <v>214.0</v>
      </c>
      <c r="I26" s="67">
        <v>224.0</v>
      </c>
      <c r="J26" s="58">
        <v>2.06849315068493</v>
      </c>
      <c r="K26" s="68">
        <v>-528.0</v>
      </c>
      <c r="L26" s="58">
        <v>0.0594038686769478</v>
      </c>
      <c r="M26" s="68">
        <v>-192.58</v>
      </c>
      <c r="N26" s="58">
        <v>0.0216666610413003</v>
      </c>
      <c r="O26" s="68">
        <v>-505.459999999999</v>
      </c>
      <c r="P26" s="58">
        <v>0.0568679535254735</v>
      </c>
      <c r="Q26" s="58">
        <v>0.695151765199902</v>
      </c>
      <c r="R26" s="58">
        <v>0.123450330115245</v>
      </c>
      <c r="S26" s="57">
        <v>2098.13873776096</v>
      </c>
      <c r="T26" s="57">
        <v>1535.79910045696</v>
      </c>
      <c r="U26" s="58">
        <v>0.23605598114388</v>
      </c>
      <c r="V26" s="58">
        <v>0.0452435032661175</v>
      </c>
      <c r="W26" s="27">
        <v>1053.0</v>
      </c>
      <c r="X26" s="58">
        <v>2.12462908011869</v>
      </c>
      <c r="Y26" s="58">
        <v>0.2155</v>
      </c>
      <c r="Z26" s="58">
        <v>-0.00109999999999998</v>
      </c>
    </row>
    <row r="27">
      <c r="A27" s="27" t="s">
        <v>499</v>
      </c>
      <c r="B27" s="27" t="s">
        <v>369</v>
      </c>
      <c r="C27" s="27" t="s">
        <v>180</v>
      </c>
      <c r="D27" s="27" t="s">
        <v>370</v>
      </c>
      <c r="E27" s="68">
        <v>252.89</v>
      </c>
      <c r="F27" s="57">
        <v>-574.75</v>
      </c>
      <c r="G27" s="58">
        <v>-0.694444444444444</v>
      </c>
      <c r="H27" s="67">
        <v>11.0</v>
      </c>
      <c r="I27" s="67">
        <v>11.0</v>
      </c>
      <c r="J27" s="58">
        <v>-0.694444444444444</v>
      </c>
      <c r="K27" s="68">
        <v>0.0</v>
      </c>
      <c r="L27" s="58">
        <v>0.0</v>
      </c>
      <c r="M27" s="68">
        <v>-20.2299999999999</v>
      </c>
      <c r="N27" s="58">
        <v>0.079995254853889</v>
      </c>
      <c r="O27" s="68">
        <v>-21.47</v>
      </c>
      <c r="P27" s="58">
        <v>0.0848985725018782</v>
      </c>
      <c r="Q27" s="58">
        <v>0.423818694466926</v>
      </c>
      <c r="R27" s="58">
        <v>-0.544151439906262</v>
      </c>
      <c r="S27" s="57">
        <v>24.39351453</v>
      </c>
      <c r="T27" s="57">
        <v>-157.939805749999</v>
      </c>
      <c r="U27" s="58">
        <v>0.0964589921705091</v>
      </c>
      <c r="V27" s="58">
        <v>-0.123846116669082</v>
      </c>
      <c r="W27" s="69">
        <v>219.0</v>
      </c>
      <c r="X27" s="58">
        <v>-0.236933797909407</v>
      </c>
      <c r="Y27" s="58">
        <v>0.0501999999999999</v>
      </c>
      <c r="Z27" s="58">
        <v>-0.0752</v>
      </c>
    </row>
    <row r="28">
      <c r="A28" s="27" t="s">
        <v>430</v>
      </c>
      <c r="B28" s="27" t="s">
        <v>315</v>
      </c>
      <c r="C28" s="27" t="s">
        <v>180</v>
      </c>
      <c r="D28" s="27" t="s">
        <v>316</v>
      </c>
      <c r="E28" s="68">
        <v>1177.69</v>
      </c>
      <c r="F28" s="57">
        <v>1040.65</v>
      </c>
      <c r="G28" s="58">
        <v>7.5937682428488</v>
      </c>
      <c r="H28" s="67">
        <v>31.0</v>
      </c>
      <c r="I28" s="67">
        <v>31.0</v>
      </c>
      <c r="J28" s="58">
        <v>9.33333333333333</v>
      </c>
      <c r="K28" s="68">
        <v>0.0</v>
      </c>
      <c r="L28" s="58">
        <v>0.0</v>
      </c>
      <c r="M28" s="68">
        <v>0.0</v>
      </c>
      <c r="N28" s="58">
        <v>0.0</v>
      </c>
      <c r="O28" s="68">
        <v>-82.43</v>
      </c>
      <c r="P28" s="58">
        <v>0.0699929523049359</v>
      </c>
      <c r="Q28" s="58">
        <v>0.814445400381673</v>
      </c>
      <c r="R28" s="58">
        <v>0.534108364097341</v>
      </c>
      <c r="S28" s="57">
        <v>272.722858598999</v>
      </c>
      <c r="T28" s="57">
        <v>263.638388411999</v>
      </c>
      <c r="U28" s="58">
        <v>0.231574402940502</v>
      </c>
      <c r="V28" s="58">
        <v>0.165283756508803</v>
      </c>
      <c r="W28" s="69">
        <v>229.0</v>
      </c>
      <c r="X28" s="58">
        <v>0.487012987012987</v>
      </c>
      <c r="Y28" s="58">
        <v>0.1354</v>
      </c>
      <c r="Z28" s="58">
        <v>0.115899999999999</v>
      </c>
    </row>
    <row r="29">
      <c r="A29" s="27" t="s">
        <v>454</v>
      </c>
      <c r="B29" s="27" t="s">
        <v>130</v>
      </c>
      <c r="C29" s="27" t="s">
        <v>40</v>
      </c>
      <c r="D29" s="27" t="s">
        <v>131</v>
      </c>
      <c r="E29" s="68">
        <v>1061.76</v>
      </c>
      <c r="F29" s="57">
        <v>772.39</v>
      </c>
      <c r="G29" s="58">
        <v>2.66921242699657</v>
      </c>
      <c r="H29" s="67">
        <v>23.0</v>
      </c>
      <c r="I29" s="67">
        <v>24.0</v>
      </c>
      <c r="J29" s="58">
        <v>1.66666666666666</v>
      </c>
      <c r="K29" s="68">
        <v>-64.8</v>
      </c>
      <c r="L29" s="58">
        <v>0.0610307414104882</v>
      </c>
      <c r="M29" s="68">
        <v>-35.89</v>
      </c>
      <c r="N29" s="58">
        <v>0.033802365883062</v>
      </c>
      <c r="O29" s="68">
        <v>-74.56</v>
      </c>
      <c r="P29" s="58">
        <v>0.0702230259192284</v>
      </c>
      <c r="Q29" s="58">
        <v>0.795222231956761</v>
      </c>
      <c r="R29" s="58">
        <v>1.9002406498782</v>
      </c>
      <c r="S29" s="57">
        <v>260.282333271999</v>
      </c>
      <c r="T29" s="57">
        <v>395.912708294999</v>
      </c>
      <c r="U29" s="58">
        <v>0.245142342216696</v>
      </c>
      <c r="V29" s="58">
        <v>0.7138515208565</v>
      </c>
      <c r="W29" s="69">
        <v>297.0</v>
      </c>
      <c r="X29" s="58">
        <v>0.867924528301886</v>
      </c>
      <c r="Y29" s="58">
        <v>0.0842</v>
      </c>
      <c r="Z29" s="58">
        <v>0.0213</v>
      </c>
    </row>
    <row r="30">
      <c r="A30" s="27" t="s">
        <v>496</v>
      </c>
      <c r="B30" s="27" t="s">
        <v>255</v>
      </c>
      <c r="C30" s="27" t="s">
        <v>180</v>
      </c>
      <c r="D30" s="27" t="s">
        <v>256</v>
      </c>
      <c r="E30" s="68">
        <v>1633.57</v>
      </c>
      <c r="F30" s="57">
        <v>303.92</v>
      </c>
      <c r="G30" s="58">
        <v>0.228571428571428</v>
      </c>
      <c r="H30" s="67">
        <v>41.0</v>
      </c>
      <c r="I30" s="67">
        <v>43.0</v>
      </c>
      <c r="J30" s="58">
        <v>0.228571428571428</v>
      </c>
      <c r="K30" s="68">
        <v>0.0</v>
      </c>
      <c r="L30" s="58">
        <v>0.0</v>
      </c>
      <c r="M30" s="68">
        <v>-33.43</v>
      </c>
      <c r="N30" s="58">
        <v>0.0204643816916324</v>
      </c>
      <c r="O30" s="68">
        <v>-74.72</v>
      </c>
      <c r="P30" s="58">
        <v>0.0457403110977797</v>
      </c>
      <c r="Q30" s="58">
        <v>0.718957265987553</v>
      </c>
      <c r="R30" s="58">
        <v>-0.533727044149653</v>
      </c>
      <c r="S30" s="57">
        <v>333.940739347</v>
      </c>
      <c r="T30" s="57">
        <v>-139.654746167999</v>
      </c>
      <c r="U30" s="58">
        <v>0.204423893280974</v>
      </c>
      <c r="V30" s="58">
        <v>-0.151756669660401</v>
      </c>
      <c r="W30" s="27">
        <v>397.0</v>
      </c>
      <c r="X30" s="58">
        <v>0.332214765100671</v>
      </c>
      <c r="Y30" s="58">
        <v>0.1133</v>
      </c>
      <c r="Z30" s="58">
        <v>-0.00409999999999999</v>
      </c>
    </row>
    <row r="31">
      <c r="A31" s="27" t="s">
        <v>525</v>
      </c>
      <c r="B31" s="27" t="s">
        <v>210</v>
      </c>
      <c r="C31" s="27" t="s">
        <v>161</v>
      </c>
      <c r="D31" s="27" t="s">
        <v>211</v>
      </c>
      <c r="E31" s="68">
        <v>244.93</v>
      </c>
      <c r="F31" s="57">
        <v>174.95</v>
      </c>
      <c r="G31" s="58">
        <v>2.5</v>
      </c>
      <c r="H31" s="67">
        <v>7.0</v>
      </c>
      <c r="I31" s="67">
        <v>7.0</v>
      </c>
      <c r="J31" s="58">
        <v>2.5</v>
      </c>
      <c r="K31" s="68">
        <v>0.0</v>
      </c>
      <c r="L31" s="58">
        <v>0.0</v>
      </c>
      <c r="M31" s="68">
        <v>0.0</v>
      </c>
      <c r="N31" s="58">
        <v>0.0</v>
      </c>
      <c r="O31" s="68">
        <v>-2.3</v>
      </c>
      <c r="P31" s="58">
        <v>0.00939043808435063</v>
      </c>
      <c r="Q31" s="58">
        <v>0.932683782467224</v>
      </c>
      <c r="R31" s="58">
        <v>-0.0113880401238908</v>
      </c>
      <c r="S31" s="57">
        <v>90.9093212946</v>
      </c>
      <c r="T31" s="57">
        <v>64.618086639</v>
      </c>
      <c r="U31" s="58">
        <v>0.371164501264034</v>
      </c>
      <c r="V31" s="58">
        <v>-0.00453190707549083</v>
      </c>
      <c r="W31" s="69">
        <v>38.0</v>
      </c>
      <c r="X31" s="58">
        <v>0.117647058823529</v>
      </c>
      <c r="Y31" s="58">
        <v>0.1842</v>
      </c>
      <c r="Z31" s="58">
        <v>0.1254</v>
      </c>
    </row>
    <row r="32">
      <c r="A32" s="27" t="s">
        <v>410</v>
      </c>
      <c r="B32" s="27" t="s">
        <v>363</v>
      </c>
      <c r="C32" s="27" t="s">
        <v>180</v>
      </c>
      <c r="D32" s="27" t="s">
        <v>364</v>
      </c>
      <c r="E32" s="68">
        <v>1369.01</v>
      </c>
      <c r="F32" s="57">
        <v>1264.45</v>
      </c>
      <c r="G32" s="58">
        <v>12.0930566182096</v>
      </c>
      <c r="H32" s="67">
        <v>54.0</v>
      </c>
      <c r="I32" s="67">
        <v>59.0</v>
      </c>
      <c r="J32" s="58">
        <v>13.75</v>
      </c>
      <c r="K32" s="68">
        <v>0.0</v>
      </c>
      <c r="L32" s="58">
        <v>0.0</v>
      </c>
      <c r="M32" s="68">
        <v>-80.9199999999999</v>
      </c>
      <c r="N32" s="58">
        <v>0.0591084068049173</v>
      </c>
      <c r="O32" s="68">
        <v>-203.55</v>
      </c>
      <c r="P32" s="58">
        <v>0.14868408558009</v>
      </c>
      <c r="Q32" s="58">
        <v>0.577474561783319</v>
      </c>
      <c r="R32" s="58">
        <v>0.841276890645561</v>
      </c>
      <c r="S32" s="57">
        <v>174.49032134</v>
      </c>
      <c r="T32" s="57">
        <v>179.89444265</v>
      </c>
      <c r="U32" s="58">
        <v>0.127457302240305</v>
      </c>
      <c r="V32" s="58">
        <v>0.179141706505799</v>
      </c>
      <c r="W32" s="27">
        <v>448.0</v>
      </c>
      <c r="X32" s="58">
        <v>2.41984732824427</v>
      </c>
      <c r="Y32" s="70">
        <v>0.1339</v>
      </c>
      <c r="Z32" s="58">
        <v>0.1034</v>
      </c>
    </row>
    <row r="33">
      <c r="A33" s="27" t="s">
        <v>392</v>
      </c>
      <c r="B33" s="27" t="s">
        <v>50</v>
      </c>
      <c r="C33" s="27" t="s">
        <v>33</v>
      </c>
      <c r="D33" s="27" t="s">
        <v>51</v>
      </c>
      <c r="E33" s="68">
        <v>539.939999999999</v>
      </c>
      <c r="F33" s="57">
        <v>-2101.04</v>
      </c>
      <c r="G33" s="58">
        <v>-0.795553165870245</v>
      </c>
      <c r="H33" s="67">
        <v>6.0</v>
      </c>
      <c r="I33" s="67">
        <v>6.0</v>
      </c>
      <c r="J33" s="58">
        <v>-0.785714285714285</v>
      </c>
      <c r="K33" s="68">
        <v>0.0</v>
      </c>
      <c r="L33" s="58">
        <v>0.0</v>
      </c>
      <c r="M33" s="68">
        <v>0.0</v>
      </c>
      <c r="N33" s="58">
        <v>0.0</v>
      </c>
      <c r="O33" s="68">
        <v>-7.52</v>
      </c>
      <c r="P33" s="58">
        <v>0.0139274734229729</v>
      </c>
      <c r="Q33" s="58">
        <v>1.38891473820352</v>
      </c>
      <c r="R33" s="58">
        <v>0.0887846808053538</v>
      </c>
      <c r="S33" s="57">
        <v>225.304080861999</v>
      </c>
      <c r="T33" s="57">
        <v>-758.904283016999</v>
      </c>
      <c r="U33" s="58">
        <v>0.417276143390006</v>
      </c>
      <c r="V33" s="58">
        <v>0.0446082837776655</v>
      </c>
      <c r="W33" s="27">
        <v>96.0</v>
      </c>
      <c r="X33" s="58">
        <v>-0.640449438202247</v>
      </c>
      <c r="Y33" s="58">
        <v>0.0729</v>
      </c>
      <c r="Z33" s="58">
        <v>-0.0319999999999999</v>
      </c>
    </row>
    <row r="34">
      <c r="A34" s="27" t="s">
        <v>526</v>
      </c>
      <c r="B34" s="27" t="s">
        <v>231</v>
      </c>
      <c r="C34" s="27" t="s">
        <v>161</v>
      </c>
      <c r="D34" s="27" t="s">
        <v>232</v>
      </c>
      <c r="E34" s="68">
        <v>599.8</v>
      </c>
      <c r="F34" s="57">
        <v>599.8</v>
      </c>
      <c r="G34" s="58">
        <v>0.0</v>
      </c>
      <c r="H34" s="67">
        <v>19.0</v>
      </c>
      <c r="I34" s="67">
        <v>20.0</v>
      </c>
      <c r="J34" s="58">
        <v>0.0</v>
      </c>
      <c r="K34" s="68">
        <v>0.0</v>
      </c>
      <c r="L34" s="58">
        <v>0.0</v>
      </c>
      <c r="M34" s="68">
        <v>0.0</v>
      </c>
      <c r="N34" s="58">
        <v>0.0</v>
      </c>
      <c r="O34" s="68">
        <v>-16.43</v>
      </c>
      <c r="P34" s="58">
        <v>0.0273924641547182</v>
      </c>
      <c r="Q34" s="58">
        <v>1.30604061746972</v>
      </c>
      <c r="R34" s="58">
        <v>1.30604061746972</v>
      </c>
      <c r="S34" s="57">
        <v>266.96336621</v>
      </c>
      <c r="T34" s="57">
        <v>266.96336621</v>
      </c>
      <c r="U34" s="58">
        <v>0.445087306118706</v>
      </c>
      <c r="V34" s="58">
        <v>0.445087306118706</v>
      </c>
      <c r="W34" s="27">
        <v>53.0</v>
      </c>
      <c r="X34" s="58">
        <v>0.0</v>
      </c>
      <c r="Y34" s="70">
        <v>0.3774</v>
      </c>
      <c r="Z34" s="58">
        <v>0.0</v>
      </c>
    </row>
    <row r="35">
      <c r="A35" s="27" t="s">
        <v>441</v>
      </c>
      <c r="B35" s="27" t="s">
        <v>179</v>
      </c>
      <c r="C35" s="27" t="s">
        <v>180</v>
      </c>
      <c r="D35" s="27" t="s">
        <v>181</v>
      </c>
      <c r="E35" s="68">
        <v>1160.73</v>
      </c>
      <c r="F35" s="57">
        <v>773.819999999999</v>
      </c>
      <c r="G35" s="58">
        <v>1.99999999999999</v>
      </c>
      <c r="H35" s="67">
        <v>27.0</v>
      </c>
      <c r="I35" s="67">
        <v>27.0</v>
      </c>
      <c r="J35" s="58">
        <v>2.0</v>
      </c>
      <c r="K35" s="68">
        <v>0.0</v>
      </c>
      <c r="L35" s="58">
        <v>0.0</v>
      </c>
      <c r="M35" s="68">
        <v>0.0</v>
      </c>
      <c r="N35" s="58">
        <v>0.0</v>
      </c>
      <c r="O35" s="68">
        <v>-28.77</v>
      </c>
      <c r="P35" s="58">
        <v>0.0247861259724483</v>
      </c>
      <c r="Q35" s="58">
        <v>1.42757613360088</v>
      </c>
      <c r="R35" s="58">
        <v>-0.0508120097171085</v>
      </c>
      <c r="S35" s="57">
        <v>452.052578071999</v>
      </c>
      <c r="T35" s="57">
        <v>296.005052047999</v>
      </c>
      <c r="U35" s="58">
        <v>0.389455410019556</v>
      </c>
      <c r="V35" s="58">
        <v>-0.0138619661764579</v>
      </c>
      <c r="W35" s="27">
        <v>236.0</v>
      </c>
      <c r="X35" s="58">
        <v>0.934426229508196</v>
      </c>
      <c r="Y35" s="58">
        <v>0.1186</v>
      </c>
      <c r="Z35" s="58">
        <v>0.0447999999999999</v>
      </c>
    </row>
    <row r="36">
      <c r="A36" s="27" t="s">
        <v>482</v>
      </c>
      <c r="B36" s="27" t="s">
        <v>186</v>
      </c>
      <c r="C36" s="27" t="s">
        <v>100</v>
      </c>
      <c r="D36" s="27" t="s">
        <v>187</v>
      </c>
      <c r="E36" s="68">
        <v>899.82</v>
      </c>
      <c r="F36" s="57">
        <v>149.97</v>
      </c>
      <c r="G36" s="58">
        <v>0.2</v>
      </c>
      <c r="H36" s="67">
        <v>18.0</v>
      </c>
      <c r="I36" s="67">
        <v>18.0</v>
      </c>
      <c r="J36" s="58">
        <v>0.2</v>
      </c>
      <c r="K36" s="68">
        <v>-42.5</v>
      </c>
      <c r="L36" s="58">
        <v>0.0472316685559334</v>
      </c>
      <c r="M36" s="68">
        <v>0.0</v>
      </c>
      <c r="N36" s="58">
        <v>0.0</v>
      </c>
      <c r="O36" s="68">
        <v>-130.92</v>
      </c>
      <c r="P36" s="58">
        <v>0.14549576581983</v>
      </c>
      <c r="Q36" s="58">
        <v>1.16237943583386</v>
      </c>
      <c r="R36" s="58">
        <v>0.172474522695744</v>
      </c>
      <c r="S36" s="57">
        <v>254.184224526</v>
      </c>
      <c r="T36" s="57">
        <v>73.794037421</v>
      </c>
      <c r="U36" s="58">
        <v>0.282483412822564</v>
      </c>
      <c r="V36" s="58">
        <v>0.0419150496766019</v>
      </c>
      <c r="W36" s="27">
        <v>287.0</v>
      </c>
      <c r="X36" s="58">
        <v>0.568306010928961</v>
      </c>
      <c r="Y36" s="58">
        <v>0.0626999999999999</v>
      </c>
      <c r="Z36" s="58">
        <v>-0.0193</v>
      </c>
    </row>
    <row r="37">
      <c r="A37" s="27" t="s">
        <v>481</v>
      </c>
      <c r="B37" s="27" t="s">
        <v>99</v>
      </c>
      <c r="C37" s="27" t="s">
        <v>100</v>
      </c>
      <c r="D37" s="27" t="s">
        <v>101</v>
      </c>
      <c r="E37" s="68">
        <v>2099.58</v>
      </c>
      <c r="F37" s="57">
        <v>0.0</v>
      </c>
      <c r="G37" s="58">
        <v>0.0</v>
      </c>
      <c r="H37" s="67">
        <v>42.0</v>
      </c>
      <c r="I37" s="67">
        <v>43.0</v>
      </c>
      <c r="J37" s="58">
        <v>-0.0227272727272727</v>
      </c>
      <c r="K37" s="68">
        <v>-70.0</v>
      </c>
      <c r="L37" s="58">
        <v>0.0333400013336</v>
      </c>
      <c r="M37" s="68">
        <v>-73.58</v>
      </c>
      <c r="N37" s="58">
        <v>0.035045104258947</v>
      </c>
      <c r="O37" s="68">
        <v>-226.5</v>
      </c>
      <c r="P37" s="58">
        <v>0.107878718600863</v>
      </c>
      <c r="Q37" s="58">
        <v>1.12953779915417</v>
      </c>
      <c r="R37" s="58">
        <v>-0.103869458608735</v>
      </c>
      <c r="S37" s="57">
        <v>579.456661700999</v>
      </c>
      <c r="T37" s="57">
        <v>-68.0003101930002</v>
      </c>
      <c r="U37" s="58">
        <v>0.275986941055353</v>
      </c>
      <c r="V37" s="58">
        <v>-0.0323875776074263</v>
      </c>
      <c r="W37" s="27">
        <v>536.0</v>
      </c>
      <c r="X37" s="58">
        <v>0.609609609609609</v>
      </c>
      <c r="Y37" s="70">
        <v>0.0802</v>
      </c>
      <c r="Z37" s="58">
        <v>-0.0549</v>
      </c>
    </row>
    <row r="38">
      <c r="A38" s="27" t="s">
        <v>417</v>
      </c>
      <c r="B38" s="27" t="s">
        <v>270</v>
      </c>
      <c r="C38" s="27" t="s">
        <v>161</v>
      </c>
      <c r="D38" s="27" t="s">
        <v>271</v>
      </c>
      <c r="E38" s="68">
        <v>219.95</v>
      </c>
      <c r="F38" s="57">
        <v>70.0</v>
      </c>
      <c r="G38" s="58">
        <v>0.466822274091364</v>
      </c>
      <c r="H38" s="67">
        <v>8.0</v>
      </c>
      <c r="I38" s="67">
        <v>13.0</v>
      </c>
      <c r="J38" s="58">
        <v>1.6</v>
      </c>
      <c r="K38" s="68">
        <v>0.0</v>
      </c>
      <c r="L38" s="58">
        <v>0.0</v>
      </c>
      <c r="M38" s="68">
        <v>0.0</v>
      </c>
      <c r="N38" s="58">
        <v>0.0</v>
      </c>
      <c r="O38" s="68">
        <v>-7.12999999999999</v>
      </c>
      <c r="P38" s="58">
        <v>0.032416458285974</v>
      </c>
      <c r="Q38" s="58">
        <v>0.0384389656717752</v>
      </c>
      <c r="R38" s="58">
        <v>-0.615408579404405</v>
      </c>
      <c r="S38" s="57">
        <v>6.17650726139999</v>
      </c>
      <c r="T38" s="57">
        <v>-34.2321493775999</v>
      </c>
      <c r="U38" s="58">
        <v>0.0280814151461695</v>
      </c>
      <c r="V38" s="58">
        <v>-0.241399456070902</v>
      </c>
      <c r="W38" s="69">
        <v>69.0</v>
      </c>
      <c r="X38" s="58">
        <v>0.0</v>
      </c>
      <c r="Y38" s="58">
        <v>0.1884</v>
      </c>
      <c r="Z38" s="58">
        <v>0.1159</v>
      </c>
    </row>
    <row r="39">
      <c r="A39" s="27" t="s">
        <v>453</v>
      </c>
      <c r="B39" s="27" t="s">
        <v>297</v>
      </c>
      <c r="C39" s="27" t="s">
        <v>180</v>
      </c>
      <c r="D39" s="27" t="s">
        <v>298</v>
      </c>
      <c r="E39" s="68">
        <v>206.91</v>
      </c>
      <c r="F39" s="57">
        <v>183.92</v>
      </c>
      <c r="G39" s="58">
        <v>8.0</v>
      </c>
      <c r="H39" s="67">
        <v>9.0</v>
      </c>
      <c r="I39" s="67">
        <v>9.0</v>
      </c>
      <c r="J39" s="58">
        <v>8.0</v>
      </c>
      <c r="K39" s="68">
        <v>0.0</v>
      </c>
      <c r="L39" s="58">
        <v>0.0</v>
      </c>
      <c r="M39" s="68">
        <v>-20.2299999999999</v>
      </c>
      <c r="N39" s="58">
        <v>0.0977719781547532</v>
      </c>
      <c r="O39" s="68">
        <v>-4.14</v>
      </c>
      <c r="P39" s="58">
        <v>0.0200086994345367</v>
      </c>
      <c r="Q39" s="58">
        <v>0.890567910043109</v>
      </c>
      <c r="R39" s="58">
        <v>5.92121707330585</v>
      </c>
      <c r="S39" s="57">
        <v>41.93833007</v>
      </c>
      <c r="T39" s="57">
        <v>68.26073784</v>
      </c>
      <c r="U39" s="58">
        <v>0.202688753902663</v>
      </c>
      <c r="V39" s="58">
        <v>1.3476390701271</v>
      </c>
      <c r="W39" s="27">
        <v>254.0</v>
      </c>
      <c r="X39" s="58">
        <v>0.365591397849462</v>
      </c>
      <c r="Y39" s="58">
        <v>0.0354</v>
      </c>
      <c r="Z39" s="58">
        <v>0.03</v>
      </c>
    </row>
    <row r="40">
      <c r="A40" s="27" t="s">
        <v>384</v>
      </c>
      <c r="B40" s="27" t="s">
        <v>139</v>
      </c>
      <c r="C40" s="27" t="s">
        <v>40</v>
      </c>
      <c r="D40" s="27" t="s">
        <v>140</v>
      </c>
      <c r="E40" s="68">
        <v>1019.76</v>
      </c>
      <c r="F40" s="57">
        <v>311.12</v>
      </c>
      <c r="G40" s="58">
        <v>0.439038157597652</v>
      </c>
      <c r="H40" s="67">
        <v>25.0</v>
      </c>
      <c r="I40" s="67">
        <v>25.0</v>
      </c>
      <c r="J40" s="58">
        <v>0.5625</v>
      </c>
      <c r="K40" s="68">
        <v>-82.81</v>
      </c>
      <c r="L40" s="58">
        <v>0.0812053816584294</v>
      </c>
      <c r="M40" s="68">
        <v>0.0</v>
      </c>
      <c r="N40" s="58">
        <v>0.0</v>
      </c>
      <c r="O40" s="68">
        <v>-174.25</v>
      </c>
      <c r="P40" s="58">
        <v>0.170873538871891</v>
      </c>
      <c r="Q40" s="58">
        <v>0.495274500745403</v>
      </c>
      <c r="R40" s="58">
        <v>-0.211379668375242</v>
      </c>
      <c r="S40" s="57">
        <v>149.571938925</v>
      </c>
      <c r="T40" s="57">
        <v>12.9906980130002</v>
      </c>
      <c r="U40" s="58">
        <v>0.146673667259943</v>
      </c>
      <c r="V40" s="58">
        <v>-0.0460634643047435</v>
      </c>
      <c r="W40" s="27">
        <v>383.0</v>
      </c>
      <c r="X40" s="58">
        <v>0.915</v>
      </c>
      <c r="Y40" s="70">
        <v>0.0653</v>
      </c>
      <c r="Z40" s="58">
        <v>-0.0147</v>
      </c>
    </row>
    <row r="41">
      <c r="A41" s="27" t="s">
        <v>412</v>
      </c>
      <c r="B41" s="27" t="s">
        <v>216</v>
      </c>
      <c r="C41" s="27" t="s">
        <v>161</v>
      </c>
      <c r="D41" s="27" t="s">
        <v>217</v>
      </c>
      <c r="E41" s="68">
        <v>73.98</v>
      </c>
      <c r="F41" s="57">
        <v>-221.94</v>
      </c>
      <c r="G41" s="58">
        <v>-0.75</v>
      </c>
      <c r="H41" s="67">
        <v>1.0</v>
      </c>
      <c r="I41" s="67">
        <v>2.0</v>
      </c>
      <c r="J41" s="58">
        <v>-0.75</v>
      </c>
      <c r="K41" s="68">
        <v>0.0</v>
      </c>
      <c r="L41" s="58">
        <v>0.0</v>
      </c>
      <c r="M41" s="68">
        <v>0.0</v>
      </c>
      <c r="N41" s="58">
        <v>0.0</v>
      </c>
      <c r="O41" s="68">
        <v>-20.75</v>
      </c>
      <c r="P41" s="58">
        <v>0.280481211138145</v>
      </c>
      <c r="Q41" s="58">
        <v>0.425483673364432</v>
      </c>
      <c r="R41" s="58">
        <v>-0.208274950929222</v>
      </c>
      <c r="S41" s="57">
        <v>11.082700621</v>
      </c>
      <c r="T41" s="57">
        <v>-54.948101863</v>
      </c>
      <c r="U41" s="58">
        <v>0.149806712908894</v>
      </c>
      <c r="V41" s="58">
        <v>-0.0733306298999729</v>
      </c>
      <c r="W41" s="27">
        <v>36.0</v>
      </c>
      <c r="X41" s="58">
        <v>-0.709677419354838</v>
      </c>
      <c r="Y41" s="70">
        <v>0.0556</v>
      </c>
      <c r="Z41" s="58">
        <v>-0.0089</v>
      </c>
    </row>
    <row r="42">
      <c r="A42" s="27" t="s">
        <v>467</v>
      </c>
      <c r="B42" s="27" t="s">
        <v>136</v>
      </c>
      <c r="C42" s="27" t="s">
        <v>44</v>
      </c>
      <c r="D42" s="27" t="s">
        <v>396</v>
      </c>
      <c r="E42" s="68">
        <v>824.67</v>
      </c>
      <c r="F42" s="57">
        <v>-949.619999999999</v>
      </c>
      <c r="G42" s="58">
        <v>-0.535211267605633</v>
      </c>
      <c r="H42" s="67">
        <v>31.0</v>
      </c>
      <c r="I42" s="67">
        <v>33.0</v>
      </c>
      <c r="J42" s="58">
        <v>-0.535211267605633</v>
      </c>
      <c r="K42" s="68">
        <v>0.0</v>
      </c>
      <c r="L42" s="58">
        <v>0.0</v>
      </c>
      <c r="M42" s="68">
        <v>-21.99</v>
      </c>
      <c r="N42" s="58">
        <v>0.0266652115391611</v>
      </c>
      <c r="O42" s="68">
        <v>-18.79</v>
      </c>
      <c r="P42" s="58">
        <v>0.0227848715243673</v>
      </c>
      <c r="Q42" s="58">
        <v>1.48659278271884</v>
      </c>
      <c r="R42" s="58">
        <v>0.283253684879462</v>
      </c>
      <c r="S42" s="57">
        <v>280.18</v>
      </c>
      <c r="T42" s="57">
        <v>-207.772499999999</v>
      </c>
      <c r="U42" s="58">
        <v>0.339748020420289</v>
      </c>
      <c r="V42" s="58">
        <v>0.0647351983900691</v>
      </c>
      <c r="W42" s="27">
        <v>114.0</v>
      </c>
      <c r="X42" s="58">
        <v>-0.582417582417582</v>
      </c>
      <c r="Y42" s="70">
        <v>0.2895</v>
      </c>
      <c r="Z42" s="58">
        <v>0.0257</v>
      </c>
    </row>
    <row r="43">
      <c r="A43" s="27" t="s">
        <v>381</v>
      </c>
      <c r="B43" s="27" t="s">
        <v>69</v>
      </c>
      <c r="C43" s="27" t="s">
        <v>33</v>
      </c>
      <c r="D43" s="27" t="s">
        <v>70</v>
      </c>
      <c r="E43" s="68">
        <v>236.719999999999</v>
      </c>
      <c r="F43" s="57">
        <v>-651.53</v>
      </c>
      <c r="G43" s="58">
        <v>-0.733498452012383</v>
      </c>
      <c r="H43" s="67">
        <v>2.0</v>
      </c>
      <c r="I43" s="67">
        <v>2.0</v>
      </c>
      <c r="J43" s="58">
        <v>-0.833333333333333</v>
      </c>
      <c r="K43" s="68">
        <v>0.0</v>
      </c>
      <c r="L43" s="58">
        <v>0.0</v>
      </c>
      <c r="M43" s="68">
        <v>0.0</v>
      </c>
      <c r="N43" s="58">
        <v>0.0</v>
      </c>
      <c r="O43" s="68">
        <v>-3.59</v>
      </c>
      <c r="P43" s="58">
        <v>0.015165596485299</v>
      </c>
      <c r="Q43" s="58">
        <v>3.06803718449613</v>
      </c>
      <c r="R43" s="58">
        <v>2.18085815813784</v>
      </c>
      <c r="S43" s="57">
        <v>126.099485470999</v>
      </c>
      <c r="T43" s="57">
        <v>-92.684340181</v>
      </c>
      <c r="U43" s="58">
        <v>0.532694683469922</v>
      </c>
      <c r="V43" s="58">
        <v>0.286385845133868</v>
      </c>
      <c r="W43" s="27">
        <v>72.0</v>
      </c>
      <c r="X43" s="58">
        <v>-0.5</v>
      </c>
      <c r="Y43" s="70">
        <v>0.0278</v>
      </c>
      <c r="Z43" s="58">
        <v>-0.0624</v>
      </c>
    </row>
    <row r="44">
      <c r="A44" s="27" t="s">
        <v>386</v>
      </c>
      <c r="B44" s="27" t="s">
        <v>360</v>
      </c>
      <c r="C44" s="27" t="s">
        <v>33</v>
      </c>
      <c r="D44" s="27" t="s">
        <v>361</v>
      </c>
      <c r="E44" s="68">
        <v>69.02</v>
      </c>
      <c r="F44" s="57">
        <v>-20.9599999999999</v>
      </c>
      <c r="G44" s="58">
        <v>-0.23294065347855</v>
      </c>
      <c r="H44" s="67">
        <v>1.0</v>
      </c>
      <c r="I44" s="67">
        <v>1.0</v>
      </c>
      <c r="J44" s="58">
        <v>-0.5</v>
      </c>
      <c r="K44" s="68">
        <v>0.0</v>
      </c>
      <c r="L44" s="58">
        <v>0.0</v>
      </c>
      <c r="M44" s="68">
        <v>0.0</v>
      </c>
      <c r="N44" s="58">
        <v>0.0</v>
      </c>
      <c r="O44" s="68">
        <v>-9.02</v>
      </c>
      <c r="P44" s="58">
        <v>0.130686757461605</v>
      </c>
      <c r="Q44" s="58">
        <v>1.66140745933312</v>
      </c>
      <c r="R44" s="58">
        <v>1.15250583656861</v>
      </c>
      <c r="S44" s="57">
        <v>20.837764168</v>
      </c>
      <c r="T44" s="57">
        <v>8.07223583200001</v>
      </c>
      <c r="U44" s="58">
        <v>0.301909072268907</v>
      </c>
      <c r="V44" s="58">
        <v>0.16003834170656</v>
      </c>
      <c r="W44" s="27">
        <v>69.0</v>
      </c>
      <c r="X44" s="58">
        <v>-0.115384615384615</v>
      </c>
      <c r="Y44" s="58">
        <v>0.0144999999999999</v>
      </c>
      <c r="Z44" s="58">
        <v>-0.0238999999999999</v>
      </c>
    </row>
    <row r="45">
      <c r="A45" s="27" t="s">
        <v>494</v>
      </c>
      <c r="B45" s="27" t="s">
        <v>252</v>
      </c>
      <c r="C45" s="27" t="s">
        <v>180</v>
      </c>
      <c r="D45" s="27" t="s">
        <v>253</v>
      </c>
      <c r="E45" s="68">
        <v>265.93</v>
      </c>
      <c r="F45" s="57">
        <v>-227.94</v>
      </c>
      <c r="G45" s="58">
        <v>-0.461538461538461</v>
      </c>
      <c r="H45" s="67">
        <v>7.0</v>
      </c>
      <c r="I45" s="67">
        <v>7.0</v>
      </c>
      <c r="J45" s="58">
        <v>-0.461538461538461</v>
      </c>
      <c r="K45" s="68">
        <v>0.0</v>
      </c>
      <c r="L45" s="58">
        <v>0.0</v>
      </c>
      <c r="M45" s="68">
        <v>-33.43</v>
      </c>
      <c r="N45" s="58">
        <v>0.125709773248599</v>
      </c>
      <c r="O45" s="68">
        <v>-98.3399999999999</v>
      </c>
      <c r="P45" s="58">
        <v>0.369796563005302</v>
      </c>
      <c r="Q45" s="58">
        <v>-0.425081294688393</v>
      </c>
      <c r="R45" s="58">
        <v>-1.28102455354544</v>
      </c>
      <c r="S45" s="57">
        <v>-31.8568776259999</v>
      </c>
      <c r="T45" s="57">
        <v>-150.986976103</v>
      </c>
      <c r="U45" s="58">
        <v>-0.119794222637536</v>
      </c>
      <c r="V45" s="58">
        <v>-0.361011746433271</v>
      </c>
      <c r="W45" s="69">
        <v>271.0</v>
      </c>
      <c r="X45" s="58">
        <v>0.404145077720207</v>
      </c>
      <c r="Y45" s="58">
        <v>0.0258</v>
      </c>
      <c r="Z45" s="58">
        <v>-0.0416</v>
      </c>
    </row>
    <row r="46">
      <c r="A46" s="27" t="s">
        <v>438</v>
      </c>
      <c r="B46" s="27" t="s">
        <v>306</v>
      </c>
      <c r="C46" s="27" t="s">
        <v>180</v>
      </c>
      <c r="D46" s="27" t="s">
        <v>307</v>
      </c>
      <c r="E46" s="68">
        <v>569.81</v>
      </c>
      <c r="F46" s="57">
        <v>449.85</v>
      </c>
      <c r="G46" s="58">
        <v>3.75</v>
      </c>
      <c r="H46" s="67">
        <v>19.0</v>
      </c>
      <c r="I46" s="67">
        <v>19.0</v>
      </c>
      <c r="J46" s="58">
        <v>3.75</v>
      </c>
      <c r="K46" s="68">
        <v>0.0</v>
      </c>
      <c r="L46" s="58">
        <v>0.0</v>
      </c>
      <c r="M46" s="68">
        <v>0.0</v>
      </c>
      <c r="N46" s="58">
        <v>0.0</v>
      </c>
      <c r="O46" s="68">
        <v>-98.0699999999999</v>
      </c>
      <c r="P46" s="58">
        <v>0.172110001579473</v>
      </c>
      <c r="Q46" s="58">
        <v>0.407721312179625</v>
      </c>
      <c r="R46" s="58">
        <v>0.676486563167827</v>
      </c>
      <c r="S46" s="57">
        <v>65.312043727</v>
      </c>
      <c r="T46" s="57">
        <v>74.375823995</v>
      </c>
      <c r="U46" s="58">
        <v>0.114620739767641</v>
      </c>
      <c r="V46" s="58">
        <v>0.190177427563573</v>
      </c>
      <c r="W46" s="27">
        <v>202.0</v>
      </c>
      <c r="X46" s="58">
        <v>0.669421487603305</v>
      </c>
      <c r="Y46" s="58">
        <v>0.109</v>
      </c>
      <c r="Z46" s="58">
        <v>0.0759</v>
      </c>
    </row>
    <row r="47">
      <c r="A47" s="27" t="s">
        <v>434</v>
      </c>
      <c r="B47" s="27" t="s">
        <v>246</v>
      </c>
      <c r="C47" s="27" t="s">
        <v>180</v>
      </c>
      <c r="D47" s="27" t="s">
        <v>247</v>
      </c>
      <c r="E47" s="68">
        <v>160.93</v>
      </c>
      <c r="F47" s="57">
        <v>91.96</v>
      </c>
      <c r="G47" s="58">
        <v>1.33333333333333</v>
      </c>
      <c r="H47" s="67">
        <v>7.0</v>
      </c>
      <c r="I47" s="67">
        <v>7.0</v>
      </c>
      <c r="J47" s="58">
        <v>1.33333333333333</v>
      </c>
      <c r="K47" s="68">
        <v>0.0</v>
      </c>
      <c r="L47" s="58">
        <v>0.0</v>
      </c>
      <c r="M47" s="68">
        <v>0.0</v>
      </c>
      <c r="N47" s="58">
        <v>0.0</v>
      </c>
      <c r="O47" s="68">
        <v>-5.32</v>
      </c>
      <c r="P47" s="58">
        <v>0.0330578512396694</v>
      </c>
      <c r="Q47" s="58">
        <v>1.26282058288434</v>
      </c>
      <c r="R47" s="58">
        <v>0.02484515842694</v>
      </c>
      <c r="S47" s="57">
        <v>46.25314561</v>
      </c>
      <c r="T47" s="57">
        <v>26.82036892</v>
      </c>
      <c r="U47" s="58">
        <v>0.287411580252283</v>
      </c>
      <c r="V47" s="58">
        <v>0.00565463244889091</v>
      </c>
      <c r="W47" s="27">
        <v>228.0</v>
      </c>
      <c r="X47" s="58">
        <v>0.302857142857142</v>
      </c>
      <c r="Y47" s="58">
        <v>0.0306999999999999</v>
      </c>
      <c r="Z47" s="58">
        <v>0.0135999999999999</v>
      </c>
    </row>
    <row r="48">
      <c r="A48" s="27" t="s">
        <v>495</v>
      </c>
      <c r="B48" s="27" t="s">
        <v>109</v>
      </c>
      <c r="C48" s="27" t="s">
        <v>100</v>
      </c>
      <c r="D48" s="27" t="s">
        <v>110</v>
      </c>
      <c r="E48" s="68">
        <v>1099.78</v>
      </c>
      <c r="F48" s="57">
        <v>299.939999999999</v>
      </c>
      <c r="G48" s="58">
        <v>0.374999999999999</v>
      </c>
      <c r="H48" s="67">
        <v>22.0</v>
      </c>
      <c r="I48" s="67">
        <v>22.0</v>
      </c>
      <c r="J48" s="58">
        <v>0.375</v>
      </c>
      <c r="K48" s="68">
        <v>-42.5</v>
      </c>
      <c r="L48" s="58">
        <v>0.0386440924548546</v>
      </c>
      <c r="M48" s="68">
        <v>-39.59</v>
      </c>
      <c r="N48" s="58">
        <v>0.0359981087126516</v>
      </c>
      <c r="O48" s="68">
        <v>-73.5099999999999</v>
      </c>
      <c r="P48" s="58">
        <v>0.0668406408554437</v>
      </c>
      <c r="Q48" s="58">
        <v>1.37074520179847</v>
      </c>
      <c r="R48" s="58">
        <v>0.294640754399456</v>
      </c>
      <c r="S48" s="57">
        <v>366.359607754</v>
      </c>
      <c r="T48" s="57">
        <v>157.188074842</v>
      </c>
      <c r="U48" s="58">
        <v>0.333120813029878</v>
      </c>
      <c r="V48" s="58">
        <v>0.0716040935459819</v>
      </c>
      <c r="W48" s="69">
        <v>213.0</v>
      </c>
      <c r="X48" s="58">
        <v>0.468965517241379</v>
      </c>
      <c r="Y48" s="58">
        <v>0.1033</v>
      </c>
      <c r="Z48" s="58">
        <v>-0.0208</v>
      </c>
    </row>
    <row r="49">
      <c r="A49" s="27" t="s">
        <v>409</v>
      </c>
      <c r="B49" s="27" t="s">
        <v>366</v>
      </c>
      <c r="C49" s="27" t="s">
        <v>161</v>
      </c>
      <c r="D49" s="27" t="s">
        <v>367</v>
      </c>
      <c r="E49" s="68">
        <v>69.98</v>
      </c>
      <c r="F49" s="57">
        <v>-139.959999999999</v>
      </c>
      <c r="G49" s="58">
        <v>-0.666666666666666</v>
      </c>
      <c r="H49" s="67">
        <v>2.0</v>
      </c>
      <c r="I49" s="67">
        <v>2.0</v>
      </c>
      <c r="J49" s="58">
        <v>-0.666666666666666</v>
      </c>
      <c r="K49" s="68">
        <v>0.0</v>
      </c>
      <c r="L49" s="58">
        <v>0.0</v>
      </c>
      <c r="M49" s="68">
        <v>0.0</v>
      </c>
      <c r="N49" s="58">
        <v>0.0</v>
      </c>
      <c r="O49" s="68">
        <v>-2.31</v>
      </c>
      <c r="P49" s="58">
        <v>0.033009431266076</v>
      </c>
      <c r="Q49" s="58">
        <v>0.815161260287788</v>
      </c>
      <c r="R49" s="58">
        <v>0.420006650995704</v>
      </c>
      <c r="S49" s="57">
        <v>22.7012346556</v>
      </c>
      <c r="T49" s="57">
        <v>-10.3124693111999</v>
      </c>
      <c r="U49" s="58">
        <v>0.324396036804801</v>
      </c>
      <c r="V49" s="58">
        <v>0.167142993236162</v>
      </c>
      <c r="W49" s="27">
        <v>71.0</v>
      </c>
      <c r="X49" s="58">
        <v>-0.336448598130841</v>
      </c>
      <c r="Y49" s="58">
        <v>0.0282</v>
      </c>
      <c r="Z49" s="58">
        <v>-0.0278999999999999</v>
      </c>
    </row>
    <row r="50">
      <c r="A50" s="27" t="s">
        <v>477</v>
      </c>
      <c r="B50" s="27" t="s">
        <v>121</v>
      </c>
      <c r="C50" s="27" t="s">
        <v>100</v>
      </c>
      <c r="D50" s="27" t="s">
        <v>122</v>
      </c>
      <c r="E50" s="68">
        <v>1349.73</v>
      </c>
      <c r="F50" s="57">
        <v>149.97</v>
      </c>
      <c r="G50" s="58">
        <v>0.125</v>
      </c>
      <c r="H50" s="67">
        <v>27.0</v>
      </c>
      <c r="I50" s="67">
        <v>27.0</v>
      </c>
      <c r="J50" s="58">
        <v>0.125</v>
      </c>
      <c r="K50" s="68">
        <v>-62.5</v>
      </c>
      <c r="L50" s="58">
        <v>0.0463055574077778</v>
      </c>
      <c r="M50" s="68">
        <v>-43.99</v>
      </c>
      <c r="N50" s="58">
        <v>0.0325917035258903</v>
      </c>
      <c r="O50" s="68">
        <v>-126.779999999999</v>
      </c>
      <c r="P50" s="58">
        <v>0.0939298970905292</v>
      </c>
      <c r="Q50" s="58">
        <v>1.31893011229398</v>
      </c>
      <c r="R50" s="58">
        <v>0.129477714537567</v>
      </c>
      <c r="S50" s="57">
        <v>424.851624788999</v>
      </c>
      <c r="T50" s="57">
        <v>84.2787592279999</v>
      </c>
      <c r="U50" s="58">
        <v>0.314767860823275</v>
      </c>
      <c r="V50" s="58">
        <v>0.0309003660234823</v>
      </c>
      <c r="W50" s="69">
        <v>373.0</v>
      </c>
      <c r="X50" s="58">
        <v>0.474308300395256</v>
      </c>
      <c r="Y50" s="58">
        <v>0.0724</v>
      </c>
      <c r="Z50" s="58">
        <v>-0.0224999999999999</v>
      </c>
    </row>
    <row r="51">
      <c r="A51" s="27" t="s">
        <v>409</v>
      </c>
      <c r="B51" s="27" t="s">
        <v>303</v>
      </c>
      <c r="C51" s="27" t="s">
        <v>161</v>
      </c>
      <c r="D51" s="27" t="s">
        <v>304</v>
      </c>
      <c r="E51" s="68">
        <v>216.73</v>
      </c>
      <c r="F51" s="57">
        <v>146.75</v>
      </c>
      <c r="G51" s="58">
        <v>2.09702772220634</v>
      </c>
      <c r="H51" s="67">
        <v>4.0</v>
      </c>
      <c r="I51" s="67">
        <v>7.0</v>
      </c>
      <c r="J51" s="58">
        <v>2.5</v>
      </c>
      <c r="K51" s="68">
        <v>0.0</v>
      </c>
      <c r="L51" s="58">
        <v>0.0</v>
      </c>
      <c r="M51" s="68">
        <v>0.0</v>
      </c>
      <c r="N51" s="58">
        <v>0.0</v>
      </c>
      <c r="O51" s="68">
        <v>0.0</v>
      </c>
      <c r="P51" s="58">
        <v>0.0</v>
      </c>
      <c r="Q51" s="58">
        <v>0.710463107617239</v>
      </c>
      <c r="R51" s="58">
        <v>-0.231454220896382</v>
      </c>
      <c r="S51" s="57">
        <v>69.2493212946</v>
      </c>
      <c r="T51" s="57">
        <v>43.018086639</v>
      </c>
      <c r="U51" s="58">
        <v>0.31951885430997</v>
      </c>
      <c r="V51" s="58">
        <v>-0.0553201662044617</v>
      </c>
      <c r="W51" s="27">
        <v>27.0</v>
      </c>
      <c r="X51" s="58">
        <v>-0.341463414634146</v>
      </c>
      <c r="Y51" s="58">
        <v>0.2593</v>
      </c>
      <c r="Z51" s="58">
        <v>0.210499999999999</v>
      </c>
    </row>
    <row r="52">
      <c r="A52" s="27" t="s">
        <v>469</v>
      </c>
      <c r="B52" s="27" t="s">
        <v>145</v>
      </c>
      <c r="C52" s="27" t="s">
        <v>100</v>
      </c>
      <c r="D52" s="27" t="s">
        <v>146</v>
      </c>
      <c r="E52" s="68">
        <v>849.83</v>
      </c>
      <c r="F52" s="57">
        <v>0.0</v>
      </c>
      <c r="G52" s="58">
        <v>0.0</v>
      </c>
      <c r="H52" s="67">
        <v>17.0</v>
      </c>
      <c r="I52" s="67">
        <v>17.0</v>
      </c>
      <c r="J52" s="58">
        <v>0.0</v>
      </c>
      <c r="K52" s="68">
        <v>-35.0</v>
      </c>
      <c r="L52" s="58">
        <v>0.0411847075297412</v>
      </c>
      <c r="M52" s="68">
        <v>-43.99</v>
      </c>
      <c r="N52" s="58">
        <v>0.0517632938352376</v>
      </c>
      <c r="O52" s="68">
        <v>-130.149999999999</v>
      </c>
      <c r="P52" s="58">
        <v>0.153148276714166</v>
      </c>
      <c r="Q52" s="58">
        <v>0.939018941028746</v>
      </c>
      <c r="R52" s="58">
        <v>0.0945638513666569</v>
      </c>
      <c r="S52" s="57">
        <v>193.932878719</v>
      </c>
      <c r="T52" s="57">
        <v>19.53</v>
      </c>
      <c r="U52" s="58">
        <v>0.228201968298365</v>
      </c>
      <c r="V52" s="58">
        <v>0.0229810668015956</v>
      </c>
      <c r="W52" s="27">
        <v>382.0</v>
      </c>
      <c r="X52" s="58">
        <v>0.863414634146341</v>
      </c>
      <c r="Y52" s="58">
        <v>0.0445</v>
      </c>
      <c r="Z52" s="58">
        <v>-0.0384</v>
      </c>
    </row>
    <row r="53">
      <c r="A53" s="27" t="s">
        <v>381</v>
      </c>
      <c r="B53" s="27" t="s">
        <v>36</v>
      </c>
      <c r="C53" s="27" t="s">
        <v>33</v>
      </c>
      <c r="D53" s="27" t="s">
        <v>37</v>
      </c>
      <c r="E53" s="68">
        <v>776.46</v>
      </c>
      <c r="F53" s="57">
        <v>-2642.12</v>
      </c>
      <c r="G53" s="58">
        <v>-0.772870607094173</v>
      </c>
      <c r="H53" s="67">
        <v>10.0</v>
      </c>
      <c r="I53" s="67">
        <v>10.0</v>
      </c>
      <c r="J53" s="58">
        <v>-0.803921568627451</v>
      </c>
      <c r="K53" s="68">
        <v>0.0</v>
      </c>
      <c r="L53" s="58">
        <v>0.0</v>
      </c>
      <c r="M53" s="68">
        <v>-59.83</v>
      </c>
      <c r="N53" s="58">
        <v>0.0770548386265873</v>
      </c>
      <c r="O53" s="68">
        <v>-22.14</v>
      </c>
      <c r="P53" s="58">
        <v>0.0285140251912526</v>
      </c>
      <c r="Q53" s="58">
        <v>1.48269767429559</v>
      </c>
      <c r="R53" s="58">
        <v>0.567409887907522</v>
      </c>
      <c r="S53" s="57">
        <v>304.197883767999</v>
      </c>
      <c r="T53" s="57">
        <v>-653.506389781999</v>
      </c>
      <c r="U53" s="58">
        <v>0.391775344213481</v>
      </c>
      <c r="V53" s="58">
        <v>0.111628536606229</v>
      </c>
      <c r="W53" s="27">
        <v>224.0</v>
      </c>
      <c r="X53" s="58">
        <v>-0.584415584415584</v>
      </c>
      <c r="Y53" s="70">
        <v>0.0446</v>
      </c>
      <c r="Z53" s="58">
        <v>-0.05</v>
      </c>
    </row>
    <row r="54">
      <c r="A54" s="27" t="s">
        <v>492</v>
      </c>
      <c r="B54" s="27" t="s">
        <v>154</v>
      </c>
      <c r="C54" s="27" t="s">
        <v>44</v>
      </c>
      <c r="D54" s="27" t="s">
        <v>416</v>
      </c>
      <c r="E54" s="68">
        <v>1007.52</v>
      </c>
      <c r="F54" s="57">
        <v>-881.579999999999</v>
      </c>
      <c r="G54" s="58">
        <v>-0.466666666666666</v>
      </c>
      <c r="H54" s="67">
        <v>41.0</v>
      </c>
      <c r="I54" s="67">
        <v>49.0</v>
      </c>
      <c r="J54" s="58">
        <v>-0.455555555555555</v>
      </c>
      <c r="K54" s="68">
        <v>0.0</v>
      </c>
      <c r="L54" s="58">
        <v>0.0</v>
      </c>
      <c r="M54" s="68">
        <v>0.0</v>
      </c>
      <c r="N54" s="58">
        <v>0.0</v>
      </c>
      <c r="O54" s="68">
        <v>-41.6299999999999</v>
      </c>
      <c r="P54" s="58">
        <v>0.0413192790217563</v>
      </c>
      <c r="Q54" s="58">
        <v>1.47472987858259</v>
      </c>
      <c r="R54" s="58">
        <v>0.490789465421708</v>
      </c>
      <c r="S54" s="57">
        <v>340.52995</v>
      </c>
      <c r="T54" s="57">
        <v>-76.7793500000003</v>
      </c>
      <c r="U54" s="58">
        <v>0.337988278148324</v>
      </c>
      <c r="V54" s="58">
        <v>0.117084514451325</v>
      </c>
      <c r="W54" s="69">
        <v>142.0</v>
      </c>
      <c r="X54" s="58">
        <v>-0.584795321637426</v>
      </c>
      <c r="Y54" s="58">
        <v>0.345099999999999</v>
      </c>
      <c r="Z54" s="58">
        <v>0.0760999999999999</v>
      </c>
    </row>
    <row r="55">
      <c r="A55" s="27" t="s">
        <v>486</v>
      </c>
      <c r="B55" s="27" t="s">
        <v>264</v>
      </c>
      <c r="C55" s="27" t="s">
        <v>161</v>
      </c>
      <c r="D55" s="27" t="s">
        <v>265</v>
      </c>
      <c r="E55" s="68">
        <v>142.4</v>
      </c>
      <c r="F55" s="57">
        <v>76.42</v>
      </c>
      <c r="G55" s="58">
        <v>1.15822976659593</v>
      </c>
      <c r="H55" s="67">
        <v>3.0</v>
      </c>
      <c r="I55" s="67">
        <v>3.0</v>
      </c>
      <c r="J55" s="58">
        <v>0.5</v>
      </c>
      <c r="K55" s="68">
        <v>0.0</v>
      </c>
      <c r="L55" s="58">
        <v>0.0</v>
      </c>
      <c r="M55" s="68">
        <v>0.0</v>
      </c>
      <c r="N55" s="58">
        <v>0.0</v>
      </c>
      <c r="O55" s="68">
        <v>-6.99</v>
      </c>
      <c r="P55" s="58">
        <v>0.0490870786516853</v>
      </c>
      <c r="Q55" s="58">
        <v>2.3250684561552</v>
      </c>
      <c r="R55" s="58">
        <v>3.20242972042049</v>
      </c>
      <c r="S55" s="57">
        <v>79.0576925315</v>
      </c>
      <c r="T55" s="57">
        <v>98.9458975105</v>
      </c>
      <c r="U55" s="58">
        <v>0.555180425080758</v>
      </c>
      <c r="V55" s="58">
        <v>0.856608205908282</v>
      </c>
      <c r="W55" s="27">
        <v>66.0</v>
      </c>
      <c r="X55" s="58">
        <v>-0.56578947368421</v>
      </c>
      <c r="Y55" s="58">
        <v>0.0455</v>
      </c>
      <c r="Z55" s="58">
        <v>0.0322999999999999</v>
      </c>
    </row>
    <row r="56">
      <c r="A56" s="27" t="s">
        <v>417</v>
      </c>
      <c r="B56" s="27" t="s">
        <v>237</v>
      </c>
      <c r="C56" s="27" t="s">
        <v>161</v>
      </c>
      <c r="D56" s="27" t="s">
        <v>238</v>
      </c>
      <c r="E56" s="68">
        <v>149.95</v>
      </c>
      <c r="F56" s="57">
        <v>-29.99</v>
      </c>
      <c r="G56" s="58">
        <v>-0.166666666666666</v>
      </c>
      <c r="H56" s="67">
        <v>5.0</v>
      </c>
      <c r="I56" s="67">
        <v>5.0</v>
      </c>
      <c r="J56" s="58">
        <v>-0.166666666666666</v>
      </c>
      <c r="K56" s="68">
        <v>0.0</v>
      </c>
      <c r="L56" s="58">
        <v>0.0</v>
      </c>
      <c r="M56" s="68">
        <v>0.0</v>
      </c>
      <c r="N56" s="58">
        <v>0.0</v>
      </c>
      <c r="O56" s="68">
        <v>-0.82</v>
      </c>
      <c r="P56" s="58">
        <v>0.00546848949649883</v>
      </c>
      <c r="Q56" s="58">
        <v>0.733457465062237</v>
      </c>
      <c r="R56" s="58">
        <v>0.17901444744832</v>
      </c>
      <c r="S56" s="57">
        <v>45.3286566389999</v>
      </c>
      <c r="T56" s="57">
        <v>4.21026867219998</v>
      </c>
      <c r="U56" s="58">
        <v>0.302291808196065</v>
      </c>
      <c r="V56" s="58">
        <v>0.0737801489385349</v>
      </c>
      <c r="W56" s="27">
        <v>46.0</v>
      </c>
      <c r="X56" s="58">
        <v>-0.342857142857142</v>
      </c>
      <c r="Y56" s="58">
        <v>0.108699999999999</v>
      </c>
      <c r="Z56" s="58">
        <v>0.0229999999999999</v>
      </c>
    </row>
    <row r="57">
      <c r="A57" s="27" t="s">
        <v>418</v>
      </c>
      <c r="B57" s="27" t="s">
        <v>342</v>
      </c>
      <c r="C57" s="27" t="s">
        <v>161</v>
      </c>
      <c r="D57" s="27" t="s">
        <v>343</v>
      </c>
      <c r="E57" s="68">
        <v>49.92</v>
      </c>
      <c r="F57" s="57">
        <v>49.92</v>
      </c>
      <c r="G57" s="58">
        <v>0.0</v>
      </c>
      <c r="H57" s="67">
        <v>2.0</v>
      </c>
      <c r="I57" s="67">
        <v>2.0</v>
      </c>
      <c r="J57" s="58">
        <v>0.0</v>
      </c>
      <c r="K57" s="68">
        <v>0.0</v>
      </c>
      <c r="L57" s="58">
        <v>0.0</v>
      </c>
      <c r="M57" s="68">
        <v>0.0</v>
      </c>
      <c r="N57" s="58">
        <v>0.0</v>
      </c>
      <c r="O57" s="68">
        <v>-6.56</v>
      </c>
      <c r="P57" s="58">
        <v>0.131410256410256</v>
      </c>
      <c r="Q57" s="58">
        <v>0.510224958340379</v>
      </c>
      <c r="R57" s="58">
        <v>0.510224958340379</v>
      </c>
      <c r="S57" s="57">
        <v>10.429336621</v>
      </c>
      <c r="T57" s="57">
        <v>16.059336621</v>
      </c>
      <c r="U57" s="58">
        <v>0.208921006029647</v>
      </c>
      <c r="V57" s="58">
        <v>0.208921006029647</v>
      </c>
      <c r="W57" s="27">
        <v>30.0</v>
      </c>
      <c r="X57" s="58">
        <v>0.0</v>
      </c>
      <c r="Y57" s="58">
        <v>0.0667</v>
      </c>
      <c r="Z57" s="58">
        <v>0.0</v>
      </c>
    </row>
    <row r="58">
      <c r="A58" s="27" t="s">
        <v>500</v>
      </c>
      <c r="B58" s="27" t="s">
        <v>228</v>
      </c>
      <c r="C58" s="27" t="s">
        <v>180</v>
      </c>
      <c r="D58" s="27" t="s">
        <v>229</v>
      </c>
      <c r="E58" s="68">
        <v>1405.63</v>
      </c>
      <c r="F58" s="57">
        <v>835.78</v>
      </c>
      <c r="G58" s="58">
        <v>1.46666666666666</v>
      </c>
      <c r="H58" s="67">
        <v>37.0</v>
      </c>
      <c r="I58" s="67">
        <v>37.0</v>
      </c>
      <c r="J58" s="58">
        <v>1.46666666666666</v>
      </c>
      <c r="K58" s="68">
        <v>0.0</v>
      </c>
      <c r="L58" s="58">
        <v>0.0</v>
      </c>
      <c r="M58" s="68">
        <v>-33.43</v>
      </c>
      <c r="N58" s="58">
        <v>0.0237829300740593</v>
      </c>
      <c r="O58" s="68">
        <v>-23.77</v>
      </c>
      <c r="P58" s="58">
        <v>0.0169105667921145</v>
      </c>
      <c r="Q58" s="58">
        <v>1.01043900477586</v>
      </c>
      <c r="R58" s="58">
        <v>-0.0851173948321355</v>
      </c>
      <c r="S58" s="57">
        <v>400.262587972999</v>
      </c>
      <c r="T58" s="57">
        <v>224.324782037999</v>
      </c>
      <c r="U58" s="58">
        <v>0.28475671974346</v>
      </c>
      <c r="V58" s="58">
        <v>-0.023987346124751</v>
      </c>
      <c r="W58" s="69">
        <v>308.0</v>
      </c>
      <c r="X58" s="58">
        <v>0.175572519083969</v>
      </c>
      <c r="Y58" s="58">
        <v>0.123299999999999</v>
      </c>
      <c r="Z58" s="58">
        <v>0.0621999999999999</v>
      </c>
    </row>
    <row r="59">
      <c r="A59" s="27" t="s">
        <v>387</v>
      </c>
      <c r="B59" s="27" t="s">
        <v>43</v>
      </c>
      <c r="C59" s="27" t="s">
        <v>44</v>
      </c>
      <c r="D59" s="27" t="s">
        <v>388</v>
      </c>
      <c r="E59" s="68">
        <v>917.11</v>
      </c>
      <c r="F59" s="57">
        <v>-426.469999999999</v>
      </c>
      <c r="G59" s="58">
        <v>-0.317413179713898</v>
      </c>
      <c r="H59" s="67">
        <v>26.0</v>
      </c>
      <c r="I59" s="67">
        <v>28.0</v>
      </c>
      <c r="J59" s="58">
        <v>-0.333333333333333</v>
      </c>
      <c r="K59" s="68">
        <v>0.0</v>
      </c>
      <c r="L59" s="58">
        <v>0.0</v>
      </c>
      <c r="M59" s="68">
        <v>-56.3</v>
      </c>
      <c r="N59" s="58">
        <v>0.061388492111088</v>
      </c>
      <c r="O59" s="68">
        <v>-19.22</v>
      </c>
      <c r="P59" s="58">
        <v>0.0209571370936965</v>
      </c>
      <c r="Q59" s="58">
        <v>1.44493121956421</v>
      </c>
      <c r="R59" s="58">
        <v>0.294105972819583</v>
      </c>
      <c r="S59" s="57">
        <v>325.201999999999</v>
      </c>
      <c r="T59" s="57">
        <v>-63.3119999999998</v>
      </c>
      <c r="U59" s="58">
        <v>0.354594323472647</v>
      </c>
      <c r="V59" s="58">
        <v>0.0654310432809212</v>
      </c>
      <c r="W59" s="27">
        <v>117.0</v>
      </c>
      <c r="X59" s="58">
        <v>-0.445497630331753</v>
      </c>
      <c r="Y59" s="70">
        <v>0.239299999999999</v>
      </c>
      <c r="Z59" s="58">
        <v>0.0354999999999999</v>
      </c>
    </row>
    <row r="60">
      <c r="A60" s="27" t="s">
        <v>429</v>
      </c>
      <c r="B60" s="27" t="s">
        <v>66</v>
      </c>
      <c r="C60" s="27" t="s">
        <v>40</v>
      </c>
      <c r="D60" s="27" t="s">
        <v>67</v>
      </c>
      <c r="E60" s="68">
        <v>1019.76</v>
      </c>
      <c r="F60" s="57">
        <v>-1346.75</v>
      </c>
      <c r="G60" s="58">
        <v>-0.569086967728849</v>
      </c>
      <c r="H60" s="67">
        <v>24.0</v>
      </c>
      <c r="I60" s="67">
        <v>24.0</v>
      </c>
      <c r="J60" s="58">
        <v>-0.571428571428571</v>
      </c>
      <c r="K60" s="68">
        <v>-70.07</v>
      </c>
      <c r="L60" s="58">
        <v>0.068712246018671</v>
      </c>
      <c r="M60" s="68">
        <v>-37.39</v>
      </c>
      <c r="N60" s="58">
        <v>0.0366654899191966</v>
      </c>
      <c r="O60" s="68">
        <v>-133.549999999999</v>
      </c>
      <c r="P60" s="58">
        <v>0.130962187181297</v>
      </c>
      <c r="Q60" s="58">
        <v>0.359541627089415</v>
      </c>
      <c r="R60" s="58">
        <v>-0.278233782108406</v>
      </c>
      <c r="S60" s="57">
        <v>116.636545768</v>
      </c>
      <c r="T60" s="57">
        <v>-366.122061024</v>
      </c>
      <c r="U60" s="58">
        <v>0.114376466784341</v>
      </c>
      <c r="V60" s="58">
        <v>-0.0896195470892534</v>
      </c>
      <c r="W60" s="27">
        <v>464.0</v>
      </c>
      <c r="X60" s="58">
        <v>0.496774193548387</v>
      </c>
      <c r="Y60" s="70">
        <v>0.0516999999999999</v>
      </c>
      <c r="Z60" s="58">
        <v>-0.1289</v>
      </c>
    </row>
    <row r="61">
      <c r="A61" s="27" t="s">
        <v>458</v>
      </c>
      <c r="B61" s="27" t="s">
        <v>345</v>
      </c>
      <c r="C61" s="27" t="s">
        <v>180</v>
      </c>
      <c r="D61" s="27" t="s">
        <v>346</v>
      </c>
      <c r="E61" s="68">
        <v>206.91</v>
      </c>
      <c r="F61" s="57">
        <v>114.95</v>
      </c>
      <c r="G61" s="58">
        <v>1.25</v>
      </c>
      <c r="H61" s="67">
        <v>9.0</v>
      </c>
      <c r="I61" s="67">
        <v>9.0</v>
      </c>
      <c r="J61" s="58">
        <v>1.25</v>
      </c>
      <c r="K61" s="68">
        <v>0.0</v>
      </c>
      <c r="L61" s="58">
        <v>0.0</v>
      </c>
      <c r="M61" s="68">
        <v>0.0</v>
      </c>
      <c r="N61" s="58">
        <v>0.0</v>
      </c>
      <c r="O61" s="68">
        <v>-30.53</v>
      </c>
      <c r="P61" s="58">
        <v>0.14755207578174</v>
      </c>
      <c r="Q61" s="58">
        <v>0.687134903436201</v>
      </c>
      <c r="R61" s="58">
        <v>1.89067408593382</v>
      </c>
      <c r="S61" s="57">
        <v>32.35833007</v>
      </c>
      <c r="T61" s="57">
        <v>57.54796115</v>
      </c>
      <c r="U61" s="58">
        <v>0.156388430090377</v>
      </c>
      <c r="V61" s="58">
        <v>0.430307863322217</v>
      </c>
      <c r="W61" s="69">
        <v>244.0</v>
      </c>
      <c r="X61" s="58">
        <v>0.363128491620111</v>
      </c>
      <c r="Y61" s="58">
        <v>0.041</v>
      </c>
      <c r="Z61" s="58">
        <v>0.0242</v>
      </c>
    </row>
    <row r="62">
      <c r="A62" s="27" t="s">
        <v>380</v>
      </c>
      <c r="B62" s="27" t="s">
        <v>348</v>
      </c>
      <c r="C62" s="27" t="s">
        <v>180</v>
      </c>
      <c r="D62" s="27" t="s">
        <v>349</v>
      </c>
      <c r="E62" s="68">
        <v>509.83</v>
      </c>
      <c r="F62" s="57">
        <v>119.96</v>
      </c>
      <c r="G62" s="58">
        <v>0.307692307692307</v>
      </c>
      <c r="H62" s="67">
        <v>17.0</v>
      </c>
      <c r="I62" s="67">
        <v>17.0</v>
      </c>
      <c r="J62" s="58">
        <v>0.307692307692307</v>
      </c>
      <c r="K62" s="68">
        <v>0.0</v>
      </c>
      <c r="L62" s="58">
        <v>0.0</v>
      </c>
      <c r="M62" s="68">
        <v>-79.1699999999999</v>
      </c>
      <c r="N62" s="58">
        <v>0.155287056469803</v>
      </c>
      <c r="O62" s="68">
        <v>-1.95</v>
      </c>
      <c r="P62" s="58">
        <v>0.00382480434654688</v>
      </c>
      <c r="Q62" s="58">
        <v>0.165039667370731</v>
      </c>
      <c r="R62" s="58">
        <v>-1.34900589149541</v>
      </c>
      <c r="S62" s="57">
        <v>23.356158928</v>
      </c>
      <c r="T62" s="57">
        <v>-140.493845201</v>
      </c>
      <c r="U62" s="58">
        <v>0.0458116606084381</v>
      </c>
      <c r="V62" s="58">
        <v>-0.374456644541996</v>
      </c>
      <c r="W62" s="27">
        <v>117.0</v>
      </c>
      <c r="X62" s="58">
        <v>0.285714285714285</v>
      </c>
      <c r="Y62" s="70">
        <v>0.1538</v>
      </c>
      <c r="Z62" s="58">
        <v>0.0108999999999999</v>
      </c>
    </row>
    <row r="63">
      <c r="A63" s="27" t="s">
        <v>468</v>
      </c>
      <c r="B63" s="27" t="s">
        <v>375</v>
      </c>
      <c r="C63" s="27" t="s">
        <v>44</v>
      </c>
      <c r="D63" s="27" t="s">
        <v>408</v>
      </c>
      <c r="E63" s="68">
        <v>1889.3</v>
      </c>
      <c r="F63" s="57">
        <v>-746.249999999999</v>
      </c>
      <c r="G63" s="58">
        <v>-0.283147730075316</v>
      </c>
      <c r="H63" s="67">
        <v>68.0</v>
      </c>
      <c r="I63" s="67">
        <v>70.0</v>
      </c>
      <c r="J63" s="58">
        <v>-0.278350515463917</v>
      </c>
      <c r="K63" s="68">
        <v>0.0</v>
      </c>
      <c r="L63" s="58">
        <v>0.0</v>
      </c>
      <c r="M63" s="68">
        <v>-95.0</v>
      </c>
      <c r="N63" s="58">
        <v>0.0502831736622029</v>
      </c>
      <c r="O63" s="68">
        <v>-24.43</v>
      </c>
      <c r="P63" s="58">
        <v>0.0129307150796591</v>
      </c>
      <c r="Q63" s="58">
        <v>1.41376858435682</v>
      </c>
      <c r="R63" s="58">
        <v>0.188783745060275</v>
      </c>
      <c r="S63" s="57">
        <v>656.13</v>
      </c>
      <c r="T63" s="57">
        <v>-131.67</v>
      </c>
      <c r="U63" s="58">
        <v>0.347287355105065</v>
      </c>
      <c r="V63" s="58">
        <v>0.048374414732088</v>
      </c>
      <c r="W63" s="69">
        <v>248.0</v>
      </c>
      <c r="X63" s="58">
        <v>-0.456140350877192</v>
      </c>
      <c r="Y63" s="58">
        <v>0.2863</v>
      </c>
      <c r="Z63" s="58">
        <v>0.067</v>
      </c>
    </row>
    <row r="64">
      <c r="A64" s="27" t="s">
        <v>440</v>
      </c>
      <c r="B64" s="27" t="s">
        <v>324</v>
      </c>
      <c r="C64" s="27" t="s">
        <v>180</v>
      </c>
      <c r="D64" s="27" t="s">
        <v>325</v>
      </c>
      <c r="E64" s="68">
        <v>157.05</v>
      </c>
      <c r="F64" s="57">
        <v>-100.889999999999</v>
      </c>
      <c r="G64" s="58">
        <v>-0.391137473831123</v>
      </c>
      <c r="H64" s="67">
        <v>3.0</v>
      </c>
      <c r="I64" s="67">
        <v>3.0</v>
      </c>
      <c r="J64" s="58">
        <v>-0.5</v>
      </c>
      <c r="K64" s="68">
        <v>0.0</v>
      </c>
      <c r="L64" s="58">
        <v>0.0</v>
      </c>
      <c r="M64" s="68">
        <v>0.0</v>
      </c>
      <c r="N64" s="58">
        <v>0.0</v>
      </c>
      <c r="O64" s="68">
        <v>-11.99</v>
      </c>
      <c r="P64" s="58">
        <v>0.0763451130213307</v>
      </c>
      <c r="Q64" s="58">
        <v>1.87240109034373</v>
      </c>
      <c r="R64" s="58">
        <v>1.22004756767664</v>
      </c>
      <c r="S64" s="57">
        <v>65.401034008</v>
      </c>
      <c r="T64" s="57">
        <v>19.8289659919999</v>
      </c>
      <c r="U64" s="58">
        <v>0.416434473148678</v>
      </c>
      <c r="V64" s="58">
        <v>0.239757462929247</v>
      </c>
      <c r="W64" s="27">
        <v>160.0</v>
      </c>
      <c r="X64" s="58">
        <v>0.00628930817610062</v>
      </c>
      <c r="Y64" s="70">
        <v>0.0187999999999999</v>
      </c>
      <c r="Z64" s="58">
        <v>-0.0189</v>
      </c>
    </row>
    <row r="65">
      <c r="A65" s="27" t="s">
        <v>414</v>
      </c>
      <c r="B65" s="27" t="s">
        <v>106</v>
      </c>
      <c r="C65" s="27" t="s">
        <v>33</v>
      </c>
      <c r="D65" s="27" t="s">
        <v>107</v>
      </c>
      <c r="E65" s="68">
        <v>419.96</v>
      </c>
      <c r="F65" s="57">
        <v>-351.42</v>
      </c>
      <c r="G65" s="58">
        <v>-0.455573128678472</v>
      </c>
      <c r="H65" s="67">
        <v>4.0</v>
      </c>
      <c r="I65" s="67">
        <v>4.0</v>
      </c>
      <c r="J65" s="58">
        <v>-0.333333333333333</v>
      </c>
      <c r="K65" s="68">
        <v>-15.75</v>
      </c>
      <c r="L65" s="58">
        <v>0.0375035717687398</v>
      </c>
      <c r="M65" s="68">
        <v>0.0</v>
      </c>
      <c r="N65" s="58">
        <v>0.0</v>
      </c>
      <c r="O65" s="68">
        <v>-83.3</v>
      </c>
      <c r="P65" s="58">
        <v>0.198352224021335</v>
      </c>
      <c r="Q65" s="58">
        <v>0.908441770517049</v>
      </c>
      <c r="R65" s="58">
        <v>-1.15004765901338</v>
      </c>
      <c r="S65" s="57">
        <v>105.484327295999</v>
      </c>
      <c r="T65" s="57">
        <v>-253.05</v>
      </c>
      <c r="U65" s="58">
        <v>0.251177081855414</v>
      </c>
      <c r="V65" s="58">
        <v>-0.213618903645894</v>
      </c>
      <c r="W65" s="69">
        <v>73.0</v>
      </c>
      <c r="X65" s="58">
        <v>-0.5</v>
      </c>
      <c r="Y65" s="58">
        <v>0.0548</v>
      </c>
      <c r="Z65" s="58">
        <v>0.0137</v>
      </c>
    </row>
    <row r="66">
      <c r="A66" s="27" t="s">
        <v>389</v>
      </c>
      <c r="B66" s="27" t="s">
        <v>240</v>
      </c>
      <c r="C66" s="27" t="s">
        <v>161</v>
      </c>
      <c r="D66" s="27" t="s">
        <v>241</v>
      </c>
      <c r="E66" s="68">
        <v>58.23</v>
      </c>
      <c r="F66" s="57">
        <v>-101.73</v>
      </c>
      <c r="G66" s="58">
        <v>-0.635971492873218</v>
      </c>
      <c r="H66" s="67">
        <v>2.0</v>
      </c>
      <c r="I66" s="67">
        <v>2.0</v>
      </c>
      <c r="J66" s="58">
        <v>-0.5</v>
      </c>
      <c r="K66" s="68">
        <v>0.0</v>
      </c>
      <c r="L66" s="58">
        <v>0.0</v>
      </c>
      <c r="M66" s="68">
        <v>0.0</v>
      </c>
      <c r="N66" s="58">
        <v>0.0</v>
      </c>
      <c r="O66" s="68">
        <v>0.0</v>
      </c>
      <c r="P66" s="58">
        <v>0.0</v>
      </c>
      <c r="Q66" s="58">
        <v>0.315269151388189</v>
      </c>
      <c r="R66" s="58">
        <v>-0.45909171296397</v>
      </c>
      <c r="S66" s="57">
        <v>10.1944130556</v>
      </c>
      <c r="T66" s="57">
        <v>-39.8844130556</v>
      </c>
      <c r="U66" s="58">
        <v>0.175071493312725</v>
      </c>
      <c r="V66" s="58">
        <v>-0.137999437615006</v>
      </c>
      <c r="W66" s="27">
        <v>30.0</v>
      </c>
      <c r="X66" s="58">
        <v>-0.361702127659574</v>
      </c>
      <c r="Y66" s="58">
        <v>0.0667</v>
      </c>
      <c r="Z66" s="58">
        <v>-0.0184</v>
      </c>
    </row>
    <row r="67">
      <c r="A67" s="27" t="s">
        <v>428</v>
      </c>
      <c r="B67" s="27" t="s">
        <v>127</v>
      </c>
      <c r="C67" s="27" t="s">
        <v>33</v>
      </c>
      <c r="D67" s="27" t="s">
        <v>128</v>
      </c>
      <c r="E67" s="68">
        <v>329.94</v>
      </c>
      <c r="F67" s="57">
        <v>54.99</v>
      </c>
      <c r="G67" s="58">
        <v>0.2</v>
      </c>
      <c r="H67" s="67">
        <v>6.0</v>
      </c>
      <c r="I67" s="67">
        <v>6.0</v>
      </c>
      <c r="J67" s="58">
        <v>0.2</v>
      </c>
      <c r="K67" s="68">
        <v>-8.25</v>
      </c>
      <c r="L67" s="58">
        <v>0.025004546281142</v>
      </c>
      <c r="M67" s="68">
        <v>-48.39</v>
      </c>
      <c r="N67" s="58">
        <v>0.146663029641753</v>
      </c>
      <c r="O67" s="68">
        <v>-9.33</v>
      </c>
      <c r="P67" s="58">
        <v>0.0282778687034006</v>
      </c>
      <c r="Q67" s="58">
        <v>0.684518180036275</v>
      </c>
      <c r="R67" s="58">
        <v>0.135512363290344</v>
      </c>
      <c r="S67" s="57">
        <v>67.028824702</v>
      </c>
      <c r="T67" s="57">
        <v>22.229412351</v>
      </c>
      <c r="U67" s="58">
        <v>0.203154587809904</v>
      </c>
      <c r="V67" s="58">
        <v>0.0402180089737529</v>
      </c>
      <c r="W67" s="69">
        <v>57.0</v>
      </c>
      <c r="X67" s="58">
        <v>-0.467289719626168</v>
      </c>
      <c r="Y67" s="58">
        <v>0.105299999999999</v>
      </c>
      <c r="Z67" s="58">
        <v>0.0585999999999999</v>
      </c>
    </row>
    <row r="68">
      <c r="A68" s="27" t="s">
        <v>403</v>
      </c>
      <c r="B68" s="27" t="s">
        <v>57</v>
      </c>
      <c r="C68" s="27" t="s">
        <v>44</v>
      </c>
      <c r="D68" s="27" t="s">
        <v>404</v>
      </c>
      <c r="E68" s="68">
        <v>769.65</v>
      </c>
      <c r="F68" s="57">
        <v>-602.449999999999</v>
      </c>
      <c r="G68" s="58">
        <v>-0.439071496246629</v>
      </c>
      <c r="H68" s="67">
        <v>33.0</v>
      </c>
      <c r="I68" s="67">
        <v>35.0</v>
      </c>
      <c r="J68" s="58">
        <v>-0.444444444444444</v>
      </c>
      <c r="K68" s="68">
        <v>0.0</v>
      </c>
      <c r="L68" s="58">
        <v>0.0</v>
      </c>
      <c r="M68" s="68">
        <v>-19.3499999999999</v>
      </c>
      <c r="N68" s="58">
        <v>0.025141297992594</v>
      </c>
      <c r="O68" s="68">
        <v>-146.45</v>
      </c>
      <c r="P68" s="58">
        <v>0.190281296693302</v>
      </c>
      <c r="Q68" s="58">
        <v>0.582877413595244</v>
      </c>
      <c r="R68" s="58">
        <v>-0.318289970747868</v>
      </c>
      <c r="S68" s="57">
        <v>98.9159000000003</v>
      </c>
      <c r="T68" s="57">
        <v>-176.359149999999</v>
      </c>
      <c r="U68" s="58">
        <v>0.128520626258689</v>
      </c>
      <c r="V68" s="58">
        <v>-0.0721025426065534</v>
      </c>
      <c r="W68" s="69">
        <v>184.0</v>
      </c>
      <c r="X68" s="58">
        <v>-0.388704318936877</v>
      </c>
      <c r="Y68" s="58">
        <v>0.2011</v>
      </c>
      <c r="Z68" s="58">
        <v>-0.0181999999999999</v>
      </c>
    </row>
    <row r="69">
      <c r="A69" s="27" t="s">
        <v>489</v>
      </c>
      <c r="B69" s="27" t="s">
        <v>198</v>
      </c>
      <c r="C69" s="27" t="s">
        <v>180</v>
      </c>
      <c r="D69" s="27" t="s">
        <v>199</v>
      </c>
      <c r="E69" s="68">
        <v>633.33</v>
      </c>
      <c r="F69" s="57">
        <v>-311.469999999999</v>
      </c>
      <c r="G69" s="58">
        <v>-0.329667654530059</v>
      </c>
      <c r="H69" s="67">
        <v>26.0</v>
      </c>
      <c r="I69" s="67">
        <v>27.0</v>
      </c>
      <c r="J69" s="58">
        <v>-0.325</v>
      </c>
      <c r="K69" s="68">
        <v>0.0</v>
      </c>
      <c r="L69" s="58">
        <v>0.0</v>
      </c>
      <c r="M69" s="68">
        <v>0.0</v>
      </c>
      <c r="N69" s="58">
        <v>0.0</v>
      </c>
      <c r="O69" s="68">
        <v>-29.79</v>
      </c>
      <c r="P69" s="58">
        <v>0.0470370896688929</v>
      </c>
      <c r="Q69" s="58">
        <v>0.918669129118594</v>
      </c>
      <c r="R69" s="58">
        <v>-0.545540574476427</v>
      </c>
      <c r="S69" s="57">
        <v>129.78499021</v>
      </c>
      <c r="T69" s="57">
        <v>-176.668698989999</v>
      </c>
      <c r="U69" s="58">
        <v>0.204924747303933</v>
      </c>
      <c r="V69" s="58">
        <v>-0.119433518149072</v>
      </c>
      <c r="W69" s="27">
        <v>372.0</v>
      </c>
      <c r="X69" s="58">
        <v>0.0845481049562682</v>
      </c>
      <c r="Y69" s="58">
        <v>0.078</v>
      </c>
      <c r="Z69" s="58">
        <v>-0.0385999999999999</v>
      </c>
    </row>
    <row r="70">
      <c r="A70" s="27" t="s">
        <v>446</v>
      </c>
      <c r="B70" s="27" t="s">
        <v>312</v>
      </c>
      <c r="C70" s="27" t="s">
        <v>180</v>
      </c>
      <c r="D70" s="27" t="s">
        <v>313</v>
      </c>
      <c r="E70" s="68">
        <v>455.88</v>
      </c>
      <c r="F70" s="57">
        <v>379.9</v>
      </c>
      <c r="G70" s="58">
        <v>5.0</v>
      </c>
      <c r="H70" s="67">
        <v>12.0</v>
      </c>
      <c r="I70" s="67">
        <v>12.0</v>
      </c>
      <c r="J70" s="58">
        <v>5.0</v>
      </c>
      <c r="K70" s="68">
        <v>0.0</v>
      </c>
      <c r="L70" s="58">
        <v>0.0</v>
      </c>
      <c r="M70" s="68">
        <v>0.0</v>
      </c>
      <c r="N70" s="58">
        <v>0.0</v>
      </c>
      <c r="O70" s="68">
        <v>-3.25</v>
      </c>
      <c r="P70" s="58">
        <v>0.00712906905325962</v>
      </c>
      <c r="Q70" s="58">
        <v>1.16503362460614</v>
      </c>
      <c r="R70" s="58">
        <v>0.0172019568951271</v>
      </c>
      <c r="S70" s="57">
        <v>149.676244748</v>
      </c>
      <c r="T70" s="57">
        <v>125.09853729</v>
      </c>
      <c r="U70" s="58">
        <v>0.328323779828024</v>
      </c>
      <c r="V70" s="58">
        <v>0.00484776695621647</v>
      </c>
      <c r="W70" s="27">
        <v>108.0</v>
      </c>
      <c r="X70" s="58">
        <v>0.588235294117647</v>
      </c>
      <c r="Y70" s="58">
        <v>0.111099999999999</v>
      </c>
      <c r="Z70" s="58">
        <v>0.0817</v>
      </c>
    </row>
    <row r="71">
      <c r="A71" s="27" t="s">
        <v>386</v>
      </c>
      <c r="B71" s="27" t="s">
        <v>204</v>
      </c>
      <c r="C71" s="27" t="s">
        <v>33</v>
      </c>
      <c r="D71" s="27" t="s">
        <v>205</v>
      </c>
      <c r="E71" s="68">
        <v>44.99</v>
      </c>
      <c r="F71" s="57">
        <v>0.0</v>
      </c>
      <c r="G71" s="58">
        <v>0.0</v>
      </c>
      <c r="H71" s="67">
        <v>1.0</v>
      </c>
      <c r="I71" s="67">
        <v>1.0</v>
      </c>
      <c r="J71" s="58">
        <v>0.0</v>
      </c>
      <c r="K71" s="68">
        <v>0.0</v>
      </c>
      <c r="L71" s="58">
        <v>0.0</v>
      </c>
      <c r="M71" s="68">
        <v>0.0</v>
      </c>
      <c r="N71" s="58">
        <v>0.0</v>
      </c>
      <c r="O71" s="68">
        <v>-15.45</v>
      </c>
      <c r="P71" s="58">
        <v>0.34340964658813</v>
      </c>
      <c r="Q71" s="58">
        <v>0.294027653234769</v>
      </c>
      <c r="R71" s="58">
        <v>-1.44170752920028</v>
      </c>
      <c r="S71" s="57">
        <v>3.68776416799999</v>
      </c>
      <c r="T71" s="57">
        <v>-18.082235832</v>
      </c>
      <c r="U71" s="58">
        <v>0.0819685300733495</v>
      </c>
      <c r="V71" s="58">
        <v>-0.401916777772838</v>
      </c>
      <c r="W71" s="69">
        <v>74.0</v>
      </c>
      <c r="X71" s="58">
        <v>-0.57471264367816</v>
      </c>
      <c r="Y71" s="58">
        <v>0.0135</v>
      </c>
      <c r="Z71" s="58">
        <v>0.0078</v>
      </c>
    </row>
    <row r="72">
      <c r="A72" s="27" t="s">
        <v>412</v>
      </c>
      <c r="B72" s="27" t="s">
        <v>327</v>
      </c>
      <c r="C72" s="27" t="s">
        <v>161</v>
      </c>
      <c r="D72" s="27" t="s">
        <v>328</v>
      </c>
      <c r="E72" s="68">
        <v>36.99</v>
      </c>
      <c r="F72" s="57">
        <v>0.0</v>
      </c>
      <c r="G72" s="58">
        <v>0.0</v>
      </c>
      <c r="H72" s="67">
        <v>1.0</v>
      </c>
      <c r="I72" s="67">
        <v>1.0</v>
      </c>
      <c r="J72" s="58">
        <v>0.0</v>
      </c>
      <c r="K72" s="68">
        <v>0.0</v>
      </c>
      <c r="L72" s="58">
        <v>0.0</v>
      </c>
      <c r="M72" s="68">
        <v>0.0</v>
      </c>
      <c r="N72" s="58">
        <v>0.0</v>
      </c>
      <c r="O72" s="68">
        <v>-3.15999999999999</v>
      </c>
      <c r="P72" s="58">
        <v>0.0854284941876182</v>
      </c>
      <c r="Q72" s="58">
        <v>0.979475846988152</v>
      </c>
      <c r="R72" s="58">
        <v>0.373935119272005</v>
      </c>
      <c r="S72" s="57">
        <v>12.7563503105</v>
      </c>
      <c r="T72" s="57">
        <v>4.87</v>
      </c>
      <c r="U72" s="58">
        <v>0.344859429859421</v>
      </c>
      <c r="V72" s="58">
        <v>0.131657204649905</v>
      </c>
      <c r="W72" s="69">
        <v>22.0</v>
      </c>
      <c r="X72" s="58">
        <v>-0.241379310344827</v>
      </c>
      <c r="Y72" s="58">
        <v>0.0455</v>
      </c>
      <c r="Z72" s="58">
        <v>0.0109999999999999</v>
      </c>
    </row>
    <row r="73">
      <c r="A73" s="27" t="s">
        <v>456</v>
      </c>
      <c r="B73" s="27" t="s">
        <v>336</v>
      </c>
      <c r="C73" s="27" t="s">
        <v>180</v>
      </c>
      <c r="D73" s="27" t="s">
        <v>337</v>
      </c>
      <c r="E73" s="68">
        <v>75.98</v>
      </c>
      <c r="F73" s="57">
        <v>-151.959999999999</v>
      </c>
      <c r="G73" s="58">
        <v>-0.666666666666666</v>
      </c>
      <c r="H73" s="67">
        <v>2.0</v>
      </c>
      <c r="I73" s="67">
        <v>2.0</v>
      </c>
      <c r="J73" s="58">
        <v>-0.666666666666666</v>
      </c>
      <c r="K73" s="68">
        <v>0.0</v>
      </c>
      <c r="L73" s="58">
        <v>0.0</v>
      </c>
      <c r="M73" s="68">
        <v>0.0</v>
      </c>
      <c r="N73" s="58">
        <v>0.0</v>
      </c>
      <c r="O73" s="68">
        <v>-16.46</v>
      </c>
      <c r="P73" s="58">
        <v>0.216635956830744</v>
      </c>
      <c r="Q73" s="58">
        <v>0.457106936998993</v>
      </c>
      <c r="R73" s="58">
        <v>-0.708004524516177</v>
      </c>
      <c r="S73" s="57">
        <v>9.787707458</v>
      </c>
      <c r="T73" s="57">
        <v>-65.055414916</v>
      </c>
      <c r="U73" s="58">
        <v>0.12881952432219</v>
      </c>
      <c r="V73" s="58">
        <v>-0.199526191102921</v>
      </c>
      <c r="W73" s="27">
        <v>138.0</v>
      </c>
      <c r="X73" s="58">
        <v>0.4375</v>
      </c>
      <c r="Y73" s="70">
        <v>0.0144999999999999</v>
      </c>
      <c r="Z73" s="58">
        <v>-0.048</v>
      </c>
    </row>
    <row r="74">
      <c r="A74" s="27" t="s">
        <v>417</v>
      </c>
      <c r="B74" s="27" t="s">
        <v>192</v>
      </c>
      <c r="C74" s="27" t="s">
        <v>161</v>
      </c>
      <c r="D74" s="27" t="s">
        <v>193</v>
      </c>
      <c r="E74" s="68">
        <v>29.99</v>
      </c>
      <c r="F74" s="57">
        <v>7.0</v>
      </c>
      <c r="G74" s="58">
        <v>0.304480208786428</v>
      </c>
      <c r="H74" s="67">
        <v>1.0</v>
      </c>
      <c r="I74" s="67">
        <v>1.0</v>
      </c>
      <c r="J74" s="58">
        <v>0.0</v>
      </c>
      <c r="K74" s="68">
        <v>0.0</v>
      </c>
      <c r="L74" s="58">
        <v>0.0</v>
      </c>
      <c r="M74" s="68">
        <v>0.0</v>
      </c>
      <c r="N74" s="58">
        <v>0.0</v>
      </c>
      <c r="O74" s="68">
        <v>-4.1</v>
      </c>
      <c r="P74" s="58">
        <v>0.13671223741247</v>
      </c>
      <c r="Q74" s="58">
        <v>0.528283931439636</v>
      </c>
      <c r="R74" s="58">
        <v>0.528283931439636</v>
      </c>
      <c r="S74" s="57">
        <v>6.52973132779999</v>
      </c>
      <c r="T74" s="57">
        <v>-14.6702686722</v>
      </c>
      <c r="U74" s="58">
        <v>0.217730287689229</v>
      </c>
      <c r="V74" s="58">
        <v>-0.704409773206812</v>
      </c>
      <c r="W74" s="27">
        <v>30.0</v>
      </c>
      <c r="X74" s="58">
        <v>0.0</v>
      </c>
      <c r="Y74" s="58">
        <v>0.0333</v>
      </c>
      <c r="Z74" s="58">
        <v>0.0</v>
      </c>
    </row>
    <row r="75">
      <c r="A75" s="27" t="s">
        <v>465</v>
      </c>
      <c r="B75" s="27" t="s">
        <v>309</v>
      </c>
      <c r="C75" s="27" t="s">
        <v>180</v>
      </c>
      <c r="D75" s="27" t="s">
        <v>310</v>
      </c>
      <c r="E75" s="68">
        <v>988.77</v>
      </c>
      <c r="F75" s="57">
        <v>773.82</v>
      </c>
      <c r="G75" s="58">
        <v>3.6</v>
      </c>
      <c r="H75" s="67">
        <v>23.0</v>
      </c>
      <c r="I75" s="67">
        <v>23.0</v>
      </c>
      <c r="J75" s="58">
        <v>3.6</v>
      </c>
      <c r="K75" s="68">
        <v>0.0</v>
      </c>
      <c r="L75" s="58">
        <v>0.0</v>
      </c>
      <c r="M75" s="68">
        <v>0.0</v>
      </c>
      <c r="N75" s="58">
        <v>0.0</v>
      </c>
      <c r="O75" s="68">
        <v>-17.65</v>
      </c>
      <c r="P75" s="58">
        <v>0.0178504606733618</v>
      </c>
      <c r="Q75" s="58">
        <v>1.31860756310107</v>
      </c>
      <c r="R75" s="58">
        <v>-0.0053813811537926</v>
      </c>
      <c r="S75" s="57">
        <v>357.255836756</v>
      </c>
      <c r="T75" s="57">
        <v>279.274567896</v>
      </c>
      <c r="U75" s="58">
        <v>0.361313386081697</v>
      </c>
      <c r="V75" s="58">
        <v>-0.00147455930094958</v>
      </c>
      <c r="W75" s="27">
        <v>176.0</v>
      </c>
      <c r="X75" s="58">
        <v>0.644859813084112</v>
      </c>
      <c r="Y75" s="58">
        <v>0.1421</v>
      </c>
      <c r="Z75" s="58">
        <v>0.0954</v>
      </c>
    </row>
    <row r="76">
      <c r="A76" s="27" t="s">
        <v>405</v>
      </c>
      <c r="B76" s="27" t="s">
        <v>330</v>
      </c>
      <c r="C76" s="27" t="s">
        <v>180</v>
      </c>
      <c r="D76" s="27" t="s">
        <v>331</v>
      </c>
      <c r="E76" s="68">
        <v>83.97</v>
      </c>
      <c r="F76" s="57">
        <v>83.97</v>
      </c>
      <c r="G76" s="58">
        <v>0.0</v>
      </c>
      <c r="H76" s="67">
        <v>3.0</v>
      </c>
      <c r="I76" s="67">
        <v>3.0</v>
      </c>
      <c r="J76" s="58">
        <v>0.0</v>
      </c>
      <c r="K76" s="68">
        <v>0.0</v>
      </c>
      <c r="L76" s="58">
        <v>0.0</v>
      </c>
      <c r="M76" s="68">
        <v>0.0</v>
      </c>
      <c r="N76" s="58">
        <v>0.0</v>
      </c>
      <c r="O76" s="68">
        <v>-3.99</v>
      </c>
      <c r="P76" s="58">
        <v>0.0475169703465523</v>
      </c>
      <c r="Q76" s="58">
        <v>0.688656376741655</v>
      </c>
      <c r="R76" s="58">
        <v>0.688656376741655</v>
      </c>
      <c r="S76" s="57">
        <v>17.1281547989999</v>
      </c>
      <c r="T76" s="57">
        <v>17.1281547989999</v>
      </c>
      <c r="U76" s="58">
        <v>0.203979454555198</v>
      </c>
      <c r="V76" s="58">
        <v>0.203979454555198</v>
      </c>
      <c r="W76" s="27">
        <v>81.0</v>
      </c>
      <c r="X76" s="58">
        <v>0.0</v>
      </c>
      <c r="Y76" s="70">
        <v>0.037</v>
      </c>
      <c r="Z76" s="58">
        <v>0.0</v>
      </c>
    </row>
    <row r="77">
      <c r="A77" s="27" t="s">
        <v>527</v>
      </c>
      <c r="B77" s="27" t="s">
        <v>294</v>
      </c>
      <c r="C77" s="27" t="s">
        <v>161</v>
      </c>
      <c r="D77" s="27" t="s">
        <v>295</v>
      </c>
      <c r="E77" s="68">
        <v>228.59</v>
      </c>
      <c r="F77" s="57">
        <v>198.6</v>
      </c>
      <c r="G77" s="58">
        <v>6.62220740246748</v>
      </c>
      <c r="H77" s="67">
        <v>7.0</v>
      </c>
      <c r="I77" s="67">
        <v>8.0</v>
      </c>
      <c r="J77" s="58">
        <v>7.0</v>
      </c>
      <c r="K77" s="68">
        <v>0.0</v>
      </c>
      <c r="L77" s="58">
        <v>0.0</v>
      </c>
      <c r="M77" s="68">
        <v>0.0</v>
      </c>
      <c r="N77" s="58">
        <v>0.0</v>
      </c>
      <c r="O77" s="68">
        <v>-4.81</v>
      </c>
      <c r="P77" s="58">
        <v>0.0210420403342228</v>
      </c>
      <c r="Q77" s="58">
        <v>1.13765077922523</v>
      </c>
      <c r="R77" s="58">
        <v>0.799142361337548</v>
      </c>
      <c r="S77" s="57">
        <v>93.017346484</v>
      </c>
      <c r="T77" s="57">
        <v>89.5576781735</v>
      </c>
      <c r="U77" s="58">
        <v>0.40691782879391</v>
      </c>
      <c r="V77" s="58">
        <v>0.291557098200379</v>
      </c>
      <c r="W77" s="27">
        <v>37.0</v>
      </c>
      <c r="X77" s="58">
        <v>0.193548387096774</v>
      </c>
      <c r="Y77" s="70">
        <v>0.2162</v>
      </c>
      <c r="Z77" s="58">
        <v>0.1839</v>
      </c>
    </row>
    <row r="78">
      <c r="A78" s="27" t="s">
        <v>428</v>
      </c>
      <c r="B78" s="27" t="s">
        <v>78</v>
      </c>
      <c r="C78" s="27" t="s">
        <v>33</v>
      </c>
      <c r="D78" s="27" t="s">
        <v>79</v>
      </c>
      <c r="E78" s="68">
        <v>202.87</v>
      </c>
      <c r="F78" s="57">
        <v>-621.98</v>
      </c>
      <c r="G78" s="58">
        <v>-0.754052251924592</v>
      </c>
      <c r="H78" s="67">
        <v>3.0</v>
      </c>
      <c r="I78" s="67">
        <v>3.0</v>
      </c>
      <c r="J78" s="58">
        <v>-0.8</v>
      </c>
      <c r="K78" s="68">
        <v>0.0</v>
      </c>
      <c r="L78" s="58">
        <v>0.0</v>
      </c>
      <c r="M78" s="68">
        <v>-48.39</v>
      </c>
      <c r="N78" s="58">
        <v>0.238527135604081</v>
      </c>
      <c r="O78" s="68">
        <v>-11.87</v>
      </c>
      <c r="P78" s="58">
        <v>0.058510376102923</v>
      </c>
      <c r="Q78" s="58">
        <v>0.865582183261756</v>
      </c>
      <c r="R78" s="58">
        <v>0.51902971798826</v>
      </c>
      <c r="S78" s="57">
        <v>42.379412351</v>
      </c>
      <c r="T78" s="57">
        <v>-42.457649404</v>
      </c>
      <c r="U78" s="58">
        <v>0.20889935599645</v>
      </c>
      <c r="V78" s="58">
        <v>0.106047853596014</v>
      </c>
      <c r="W78" s="27">
        <v>88.0</v>
      </c>
      <c r="X78" s="58">
        <v>-0.570731707317073</v>
      </c>
      <c r="Y78" s="70">
        <v>0.0341</v>
      </c>
      <c r="Z78" s="58">
        <v>-0.0391</v>
      </c>
    </row>
    <row r="79">
      <c r="A79" s="27" t="s">
        <v>392</v>
      </c>
      <c r="B79" s="27" t="s">
        <v>32</v>
      </c>
      <c r="C79" s="27" t="s">
        <v>33</v>
      </c>
      <c r="D79" s="27" t="s">
        <v>34</v>
      </c>
      <c r="E79" s="68">
        <v>1229.73999999999</v>
      </c>
      <c r="F79" s="57">
        <v>-2999.42</v>
      </c>
      <c r="G79" s="58">
        <v>-0.709223581042098</v>
      </c>
      <c r="H79" s="67">
        <v>13.0</v>
      </c>
      <c r="I79" s="67">
        <v>13.0</v>
      </c>
      <c r="J79" s="58">
        <v>-0.711111111111111</v>
      </c>
      <c r="K79" s="68">
        <v>0.0</v>
      </c>
      <c r="L79" s="58">
        <v>0.0</v>
      </c>
      <c r="M79" s="68">
        <v>-79.19</v>
      </c>
      <c r="N79" s="58">
        <v>0.0643957259258054</v>
      </c>
      <c r="O79" s="68">
        <v>-10.13</v>
      </c>
      <c r="P79" s="58">
        <v>0.00823751362076536</v>
      </c>
      <c r="Q79" s="58">
        <v>1.29856594556845</v>
      </c>
      <c r="R79" s="58">
        <v>0.281271125970957</v>
      </c>
      <c r="S79" s="57">
        <v>456.404148246999</v>
      </c>
      <c r="T79" s="57">
        <v>-781.256458217999</v>
      </c>
      <c r="U79" s="58">
        <v>0.371138735218013</v>
      </c>
      <c r="V79" s="58">
        <v>0.0784894605476299</v>
      </c>
      <c r="W79" s="27">
        <v>196.0</v>
      </c>
      <c r="X79" s="58">
        <v>-0.614931237721021</v>
      </c>
      <c r="Y79" s="70">
        <v>0.0663</v>
      </c>
      <c r="Z79" s="58">
        <v>-0.0240999999999999</v>
      </c>
    </row>
    <row r="80">
      <c r="A80" s="27" t="s">
        <v>528</v>
      </c>
      <c r="B80" s="27" t="s">
        <v>225</v>
      </c>
      <c r="C80" s="27" t="s">
        <v>161</v>
      </c>
      <c r="D80" s="27" t="s">
        <v>226</v>
      </c>
      <c r="E80" s="68">
        <v>482.11</v>
      </c>
      <c r="F80" s="57">
        <v>447.12</v>
      </c>
      <c r="G80" s="58">
        <v>12.7785081451843</v>
      </c>
      <c r="H80" s="67">
        <v>12.0</v>
      </c>
      <c r="I80" s="67">
        <v>13.0</v>
      </c>
      <c r="J80" s="58">
        <v>12.0</v>
      </c>
      <c r="K80" s="68">
        <v>0.0</v>
      </c>
      <c r="L80" s="58">
        <v>0.0</v>
      </c>
      <c r="M80" s="68">
        <v>0.0</v>
      </c>
      <c r="N80" s="58">
        <v>0.0</v>
      </c>
      <c r="O80" s="68">
        <v>-2.37</v>
      </c>
      <c r="P80" s="58">
        <v>0.00491589056439401</v>
      </c>
      <c r="Q80" s="58">
        <v>1.09367105238216</v>
      </c>
      <c r="R80" s="58">
        <v>0.22787918127329</v>
      </c>
      <c r="S80" s="57">
        <v>197.9730252614</v>
      </c>
      <c r="T80" s="57">
        <v>185.9174079336</v>
      </c>
      <c r="U80" s="58">
        <v>0.410638703327871</v>
      </c>
      <c r="V80" s="58">
        <v>0.0660940526333871</v>
      </c>
      <c r="W80" s="27">
        <v>54.0</v>
      </c>
      <c r="X80" s="58">
        <v>0.17391304347826</v>
      </c>
      <c r="Y80" s="70">
        <v>0.2407</v>
      </c>
      <c r="Z80" s="58">
        <v>0.219</v>
      </c>
    </row>
    <row r="81">
      <c r="A81" s="27" t="s">
        <v>449</v>
      </c>
      <c r="B81" s="27" t="s">
        <v>351</v>
      </c>
      <c r="C81" s="27" t="s">
        <v>180</v>
      </c>
      <c r="D81" s="27" t="s">
        <v>352</v>
      </c>
      <c r="E81" s="68">
        <v>85.98</v>
      </c>
      <c r="F81" s="57">
        <v>85.98</v>
      </c>
      <c r="G81" s="58">
        <v>0.0</v>
      </c>
      <c r="H81" s="67">
        <v>2.0</v>
      </c>
      <c r="I81" s="67">
        <v>2.0</v>
      </c>
      <c r="J81" s="58">
        <v>0.0</v>
      </c>
      <c r="K81" s="68">
        <v>0.0</v>
      </c>
      <c r="L81" s="58">
        <v>0.0</v>
      </c>
      <c r="M81" s="68">
        <v>0.0</v>
      </c>
      <c r="N81" s="58">
        <v>0.0</v>
      </c>
      <c r="O81" s="68">
        <v>-2.08</v>
      </c>
      <c r="P81" s="58">
        <v>0.0241916724819725</v>
      </c>
      <c r="Q81" s="58">
        <v>1.32242775290225</v>
      </c>
      <c r="R81" s="58">
        <v>1.32242775290225</v>
      </c>
      <c r="S81" s="57">
        <v>30.794022672</v>
      </c>
      <c r="T81" s="57">
        <v>30.794022672</v>
      </c>
      <c r="U81" s="58">
        <v>0.358153322540125</v>
      </c>
      <c r="V81" s="58">
        <v>0.358153322540125</v>
      </c>
      <c r="W81" s="27">
        <v>95.0</v>
      </c>
      <c r="X81" s="58">
        <v>0.0</v>
      </c>
      <c r="Y81" s="70">
        <v>0.0210999999999999</v>
      </c>
      <c r="Z81" s="58">
        <v>0.0</v>
      </c>
    </row>
    <row r="82">
      <c r="A82" s="27" t="s">
        <v>461</v>
      </c>
      <c r="B82" s="27" t="s">
        <v>300</v>
      </c>
      <c r="C82" s="27" t="s">
        <v>180</v>
      </c>
      <c r="D82" s="27" t="s">
        <v>301</v>
      </c>
      <c r="E82" s="68">
        <v>528.77</v>
      </c>
      <c r="F82" s="57">
        <v>482.79</v>
      </c>
      <c r="G82" s="58">
        <v>10.5</v>
      </c>
      <c r="H82" s="67">
        <v>18.0</v>
      </c>
      <c r="I82" s="67">
        <v>23.0</v>
      </c>
      <c r="J82" s="58">
        <v>10.5</v>
      </c>
      <c r="K82" s="68">
        <v>0.0</v>
      </c>
      <c r="L82" s="58">
        <v>0.0</v>
      </c>
      <c r="M82" s="68">
        <v>0.0</v>
      </c>
      <c r="N82" s="58">
        <v>0.0</v>
      </c>
      <c r="O82" s="68">
        <v>-26.8799999999999</v>
      </c>
      <c r="P82" s="58">
        <v>0.0508349565973863</v>
      </c>
      <c r="Q82" s="58">
        <v>1.22239962197384</v>
      </c>
      <c r="R82" s="58">
        <v>3.50232963575216</v>
      </c>
      <c r="S82" s="57">
        <v>143.98840329</v>
      </c>
      <c r="T82" s="57">
        <v>167.34115083</v>
      </c>
      <c r="U82" s="58">
        <v>0.272308193146358</v>
      </c>
      <c r="V82" s="58">
        <v>0.780197439340355</v>
      </c>
      <c r="W82" s="27">
        <v>216.0</v>
      </c>
      <c r="X82" s="58">
        <v>0.227272727272727</v>
      </c>
      <c r="Y82" s="70">
        <v>0.1111</v>
      </c>
      <c r="Z82" s="58">
        <v>0.0997</v>
      </c>
    </row>
    <row r="83">
      <c r="A83" s="27" t="s">
        <v>384</v>
      </c>
      <c r="B83" s="27" t="s">
        <v>39</v>
      </c>
      <c r="C83" s="27" t="s">
        <v>40</v>
      </c>
      <c r="D83" s="27" t="s">
        <v>41</v>
      </c>
      <c r="E83" s="68">
        <v>102.62</v>
      </c>
      <c r="F83" s="57">
        <v>-659.81</v>
      </c>
      <c r="G83" s="58">
        <v>-0.865404037091929</v>
      </c>
      <c r="H83" s="67">
        <v>1.0</v>
      </c>
      <c r="I83" s="67">
        <v>1.0</v>
      </c>
      <c r="J83" s="58">
        <v>-0.9375</v>
      </c>
      <c r="K83" s="68">
        <v>0.0</v>
      </c>
      <c r="L83" s="58">
        <v>0.0</v>
      </c>
      <c r="M83" s="68">
        <v>0.0</v>
      </c>
      <c r="N83" s="58">
        <v>0.0</v>
      </c>
      <c r="O83" s="68">
        <v>-4.22</v>
      </c>
      <c r="P83" s="58">
        <v>0.0411225881894367</v>
      </c>
      <c r="Q83" s="58">
        <v>5.53463159723309</v>
      </c>
      <c r="R83" s="58">
        <v>4.75668782654963</v>
      </c>
      <c r="S83" s="57">
        <v>73.3</v>
      </c>
      <c r="T83" s="57">
        <v>-91.5479105119999</v>
      </c>
      <c r="U83" s="58">
        <v>0.714285714285714</v>
      </c>
      <c r="V83" s="58">
        <v>0.498071884147865</v>
      </c>
      <c r="W83" s="27">
        <v>12.0</v>
      </c>
      <c r="X83" s="58">
        <v>-0.872340425531914</v>
      </c>
      <c r="Y83" s="70">
        <v>0.0833</v>
      </c>
      <c r="Z83" s="58">
        <v>-0.0868999999999999</v>
      </c>
    </row>
    <row r="84">
      <c r="A84" s="27" t="s">
        <v>409</v>
      </c>
      <c r="B84" s="27" t="s">
        <v>243</v>
      </c>
      <c r="C84" s="27" t="s">
        <v>161</v>
      </c>
      <c r="D84" s="27" t="s">
        <v>244</v>
      </c>
      <c r="E84" s="68">
        <v>34.99</v>
      </c>
      <c r="F84" s="57">
        <v>-34.99</v>
      </c>
      <c r="G84" s="58">
        <v>-0.5</v>
      </c>
      <c r="H84" s="67">
        <v>1.0</v>
      </c>
      <c r="I84" s="67">
        <v>1.0</v>
      </c>
      <c r="J84" s="58">
        <v>-0.5</v>
      </c>
      <c r="K84" s="68">
        <v>0.0</v>
      </c>
      <c r="L84" s="58">
        <v>0.0</v>
      </c>
      <c r="M84" s="68">
        <v>0.0</v>
      </c>
      <c r="N84" s="58">
        <v>0.0</v>
      </c>
      <c r="O84" s="68">
        <v>-1.51</v>
      </c>
      <c r="P84" s="58">
        <v>0.0431551871963418</v>
      </c>
      <c r="Q84" s="58">
        <v>0.847837753796431</v>
      </c>
      <c r="R84" s="58">
        <v>0.00754072927122528</v>
      </c>
      <c r="S84" s="57">
        <v>11.8056173278</v>
      </c>
      <c r="T84" s="57">
        <v>-11.5956173278</v>
      </c>
      <c r="U84" s="58">
        <v>0.337399752152043</v>
      </c>
      <c r="V84" s="58">
        <v>0.00300085738782512</v>
      </c>
      <c r="W84" s="27">
        <v>33.0</v>
      </c>
      <c r="X84" s="58">
        <v>-0.326530612244897</v>
      </c>
      <c r="Y84" s="70">
        <v>0.0302999999999999</v>
      </c>
      <c r="Z84" s="58">
        <v>-0.0105</v>
      </c>
    </row>
    <row r="85">
      <c r="A85" s="27" t="s">
        <v>418</v>
      </c>
      <c r="B85" s="27" t="s">
        <v>372</v>
      </c>
      <c r="C85" s="27" t="s">
        <v>161</v>
      </c>
      <c r="D85" s="27" t="s">
        <v>373</v>
      </c>
      <c r="E85" s="68">
        <v>59.98</v>
      </c>
      <c r="F85" s="57">
        <v>-149.95</v>
      </c>
      <c r="G85" s="58">
        <v>-0.714285714285714</v>
      </c>
      <c r="H85" s="67">
        <v>2.0</v>
      </c>
      <c r="I85" s="67">
        <v>2.0</v>
      </c>
      <c r="J85" s="58">
        <v>-0.714285714285714</v>
      </c>
      <c r="K85" s="68">
        <v>0.0</v>
      </c>
      <c r="L85" s="58">
        <v>0.0</v>
      </c>
      <c r="M85" s="68">
        <v>-26.3899999999999</v>
      </c>
      <c r="N85" s="58">
        <v>0.43997999333111</v>
      </c>
      <c r="O85" s="68">
        <v>-26.13</v>
      </c>
      <c r="P85" s="58">
        <v>0.43564521507169</v>
      </c>
      <c r="Q85" s="58">
        <v>-1.3199504770828</v>
      </c>
      <c r="R85" s="58">
        <v>-2.33218598083291</v>
      </c>
      <c r="S85" s="57">
        <v>-26.980663379</v>
      </c>
      <c r="T85" s="57">
        <v>-99.3983415525</v>
      </c>
      <c r="U85" s="58">
        <v>-0.449827665538512</v>
      </c>
      <c r="V85" s="58">
        <v>-0.79478873910351</v>
      </c>
      <c r="W85" s="27">
        <v>59.0</v>
      </c>
      <c r="X85" s="58">
        <v>-0.13235294117647</v>
      </c>
      <c r="Y85" s="70">
        <v>0.0339</v>
      </c>
      <c r="Z85" s="58">
        <v>-0.069</v>
      </c>
    </row>
    <row r="86">
      <c r="A86" s="27" t="s">
        <v>476</v>
      </c>
      <c r="B86" s="27" t="s">
        <v>112</v>
      </c>
      <c r="C86" s="27" t="s">
        <v>40</v>
      </c>
      <c r="D86" s="27" t="s">
        <v>113</v>
      </c>
      <c r="E86" s="68">
        <v>721.079999999999</v>
      </c>
      <c r="F86" s="57">
        <v>-681.27</v>
      </c>
      <c r="G86" s="58">
        <v>-0.485805968552786</v>
      </c>
      <c r="H86" s="67">
        <v>7.0</v>
      </c>
      <c r="I86" s="67">
        <v>7.0</v>
      </c>
      <c r="J86" s="58">
        <v>-0.533333333333333</v>
      </c>
      <c r="K86" s="68">
        <v>-70.1</v>
      </c>
      <c r="L86" s="58">
        <v>0.0972152881788428</v>
      </c>
      <c r="M86" s="68">
        <v>0.0</v>
      </c>
      <c r="N86" s="58">
        <v>0.0</v>
      </c>
      <c r="O86" s="68">
        <v>0.0</v>
      </c>
      <c r="P86" s="58">
        <v>0.0</v>
      </c>
      <c r="Q86" s="58">
        <v>1.24171877886384</v>
      </c>
      <c r="R86" s="58">
        <v>0.583344975643243</v>
      </c>
      <c r="S86" s="57">
        <v>248.629710531</v>
      </c>
      <c r="T86" s="57">
        <v>-33.855383464</v>
      </c>
      <c r="U86" s="58">
        <v>0.344801839644699</v>
      </c>
      <c r="V86" s="58">
        <v>0.143364898798976</v>
      </c>
      <c r="W86" s="27">
        <v>134.0</v>
      </c>
      <c r="X86" s="58">
        <v>-0.336633663366336</v>
      </c>
      <c r="Y86" s="70">
        <v>0.0521999999999999</v>
      </c>
      <c r="Z86" s="58">
        <v>-0.0221</v>
      </c>
    </row>
    <row r="87">
      <c r="A87" s="27" t="s">
        <v>498</v>
      </c>
      <c r="B87" s="27" t="s">
        <v>279</v>
      </c>
      <c r="C87" s="27" t="s">
        <v>180</v>
      </c>
      <c r="D87" s="27" t="s">
        <v>280</v>
      </c>
      <c r="E87" s="68">
        <v>390.83</v>
      </c>
      <c r="F87" s="57">
        <v>91.9600000000001</v>
      </c>
      <c r="G87" s="58">
        <v>0.307692307692308</v>
      </c>
      <c r="H87" s="67">
        <v>15.0</v>
      </c>
      <c r="I87" s="67">
        <v>17.0</v>
      </c>
      <c r="J87" s="58">
        <v>0.307692307692307</v>
      </c>
      <c r="K87" s="68">
        <v>0.0</v>
      </c>
      <c r="L87" s="58">
        <v>0.0</v>
      </c>
      <c r="M87" s="68">
        <v>0.0</v>
      </c>
      <c r="N87" s="58">
        <v>0.0</v>
      </c>
      <c r="O87" s="68">
        <v>-9.97</v>
      </c>
      <c r="P87" s="58">
        <v>0.025509812450426</v>
      </c>
      <c r="Q87" s="58">
        <v>1.14354133812877</v>
      </c>
      <c r="R87" s="58">
        <v>-0.585456743997149</v>
      </c>
      <c r="S87" s="57">
        <v>101.71906791</v>
      </c>
      <c r="T87" s="57">
        <v>-15.8896310799999</v>
      </c>
      <c r="U87" s="58">
        <v>0.260264227183174</v>
      </c>
      <c r="V87" s="58">
        <v>-0.133246995053918</v>
      </c>
      <c r="W87" s="27">
        <v>250.0</v>
      </c>
      <c r="X87" s="58">
        <v>0.196172248803827</v>
      </c>
      <c r="Y87" s="58">
        <v>0.068</v>
      </c>
      <c r="Z87" s="58">
        <v>0.0058</v>
      </c>
    </row>
    <row r="88">
      <c r="A88" s="27" t="s">
        <v>399</v>
      </c>
      <c r="B88" s="27" t="s">
        <v>321</v>
      </c>
      <c r="C88" s="27" t="s">
        <v>180</v>
      </c>
      <c r="D88" s="27" t="s">
        <v>322</v>
      </c>
      <c r="E88" s="68">
        <v>149.95</v>
      </c>
      <c r="F88" s="57">
        <v>132.92</v>
      </c>
      <c r="G88" s="58">
        <v>7.80504991192014</v>
      </c>
      <c r="H88" s="67">
        <v>5.0</v>
      </c>
      <c r="I88" s="67">
        <v>5.0</v>
      </c>
      <c r="J88" s="58">
        <v>0.0</v>
      </c>
      <c r="K88" s="68">
        <v>0.0</v>
      </c>
      <c r="L88" s="58">
        <v>0.0</v>
      </c>
      <c r="M88" s="68">
        <v>0.0</v>
      </c>
      <c r="N88" s="58">
        <v>0.0</v>
      </c>
      <c r="O88" s="68">
        <v>-7.78</v>
      </c>
      <c r="P88" s="58">
        <v>0.0518839613204401</v>
      </c>
      <c r="Q88" s="58">
        <v>0.858824687443052</v>
      </c>
      <c r="R88" s="58">
        <v>0.858824687443052</v>
      </c>
      <c r="S88" s="57">
        <v>35.7469246649999</v>
      </c>
      <c r="T88" s="57">
        <v>19.5669246649999</v>
      </c>
      <c r="U88" s="58">
        <v>0.238392295198399</v>
      </c>
      <c r="V88" s="58">
        <v>-0.711695784660672</v>
      </c>
      <c r="W88" s="27">
        <v>94.0</v>
      </c>
      <c r="X88" s="58">
        <v>0.0</v>
      </c>
      <c r="Y88" s="58">
        <v>0.0532</v>
      </c>
      <c r="Z88" s="58">
        <v>0.0</v>
      </c>
    </row>
    <row r="89">
      <c r="A89" s="27" t="s">
        <v>485</v>
      </c>
      <c r="B89" s="27" t="s">
        <v>90</v>
      </c>
      <c r="C89" s="27" t="s">
        <v>40</v>
      </c>
      <c r="D89" s="27" t="s">
        <v>91</v>
      </c>
      <c r="E89" s="68">
        <v>776.079999999999</v>
      </c>
      <c r="F89" s="57">
        <v>-999.9</v>
      </c>
      <c r="G89" s="58">
        <v>-0.563013096994335</v>
      </c>
      <c r="H89" s="67">
        <v>8.0</v>
      </c>
      <c r="I89" s="67">
        <v>8.0</v>
      </c>
      <c r="J89" s="58">
        <v>-0.529411764705882</v>
      </c>
      <c r="K89" s="68">
        <v>-30.0</v>
      </c>
      <c r="L89" s="58">
        <v>0.0386558086795175</v>
      </c>
      <c r="M89" s="68">
        <v>-87.99</v>
      </c>
      <c r="N89" s="58">
        <v>0.113377486857025</v>
      </c>
      <c r="O89" s="68">
        <v>-115.45</v>
      </c>
      <c r="P89" s="58">
        <v>0.148760437068343</v>
      </c>
      <c r="Q89" s="58">
        <v>0.678266189387195</v>
      </c>
      <c r="R89" s="58">
        <v>-1.02189172510606</v>
      </c>
      <c r="S89" s="57">
        <v>134.411198111999</v>
      </c>
      <c r="T89" s="57">
        <v>-581.540097876</v>
      </c>
      <c r="U89" s="58">
        <v>0.173192451953406</v>
      </c>
      <c r="V89" s="58">
        <v>-0.229937817524853</v>
      </c>
      <c r="W89" s="27">
        <v>181.0</v>
      </c>
      <c r="X89" s="58">
        <v>-0.281746031746031</v>
      </c>
      <c r="Y89" s="58">
        <v>0.0441999999999999</v>
      </c>
      <c r="Z89" s="58">
        <v>-0.0272999999999999</v>
      </c>
    </row>
    <row r="90">
      <c r="A90" s="27" t="s">
        <v>529</v>
      </c>
      <c r="B90" s="27" t="s">
        <v>60</v>
      </c>
      <c r="C90" s="27" t="s">
        <v>54</v>
      </c>
      <c r="D90" s="27" t="s">
        <v>61</v>
      </c>
      <c r="E90" s="68">
        <v>23.32</v>
      </c>
      <c r="F90" s="57">
        <v>-18.45</v>
      </c>
      <c r="G90" s="58">
        <v>-0.441704572659803</v>
      </c>
      <c r="H90" s="67">
        <v>1.0</v>
      </c>
      <c r="I90" s="67">
        <v>1.0</v>
      </c>
      <c r="J90" s="58">
        <v>0.0</v>
      </c>
      <c r="K90" s="68">
        <v>0.0</v>
      </c>
      <c r="L90" s="58">
        <v>0.0</v>
      </c>
      <c r="M90" s="68">
        <v>-52.79</v>
      </c>
      <c r="N90" s="58">
        <v>2.26372212692967</v>
      </c>
      <c r="O90" s="68">
        <v>-7.78</v>
      </c>
      <c r="P90" s="58">
        <v>0.333619210977701</v>
      </c>
      <c r="Q90" s="58">
        <v>-4.80582171922673</v>
      </c>
      <c r="R90" s="58">
        <v>-4.80582171922673</v>
      </c>
      <c r="S90" s="57">
        <v>-70.0450390039999</v>
      </c>
      <c r="T90" s="57">
        <v>-111.815039004</v>
      </c>
      <c r="U90" s="58">
        <v>-3.00364661252144</v>
      </c>
      <c r="V90" s="58">
        <v>-4.00364661252144</v>
      </c>
      <c r="W90" s="27">
        <v>4.0</v>
      </c>
      <c r="X90" s="58">
        <v>0.0</v>
      </c>
      <c r="Y90" s="70">
        <v>0.25</v>
      </c>
      <c r="Z90" s="58">
        <v>0.0</v>
      </c>
    </row>
    <row r="91">
      <c r="A91" s="27" t="s">
        <v>417</v>
      </c>
      <c r="B91" s="27" t="s">
        <v>195</v>
      </c>
      <c r="C91" s="27" t="s">
        <v>161</v>
      </c>
      <c r="D91" s="27" t="s">
        <v>196</v>
      </c>
      <c r="E91" s="68">
        <v>29.99</v>
      </c>
      <c r="F91" s="57">
        <v>-89.97</v>
      </c>
      <c r="G91" s="58">
        <v>-0.75</v>
      </c>
      <c r="H91" s="67">
        <v>1.0</v>
      </c>
      <c r="I91" s="67">
        <v>1.0</v>
      </c>
      <c r="J91" s="58">
        <v>-0.75</v>
      </c>
      <c r="K91" s="68">
        <v>0.0</v>
      </c>
      <c r="L91" s="58">
        <v>0.0</v>
      </c>
      <c r="M91" s="68">
        <v>0.0</v>
      </c>
      <c r="N91" s="58">
        <v>0.0</v>
      </c>
      <c r="O91" s="68">
        <v>0.0</v>
      </c>
      <c r="P91" s="58">
        <v>0.0</v>
      </c>
      <c r="Q91" s="58">
        <v>0.859991931381538</v>
      </c>
      <c r="R91" s="58">
        <v>0.0186080097528383</v>
      </c>
      <c r="S91" s="57">
        <v>10.6297313277999</v>
      </c>
      <c r="T91" s="57">
        <v>-30.9691939833999</v>
      </c>
      <c r="U91" s="58">
        <v>0.3544425251017</v>
      </c>
      <c r="V91" s="58">
        <v>0.00766922307435813</v>
      </c>
      <c r="W91" s="27">
        <v>34.0</v>
      </c>
      <c r="X91" s="58">
        <v>-0.291666666666666</v>
      </c>
      <c r="Y91" s="70">
        <v>0.0294</v>
      </c>
      <c r="Z91" s="58">
        <v>-0.0539</v>
      </c>
    </row>
    <row r="92">
      <c r="A92" s="27" t="s">
        <v>384</v>
      </c>
      <c r="B92" s="27" t="s">
        <v>84</v>
      </c>
      <c r="C92" s="27" t="s">
        <v>40</v>
      </c>
      <c r="D92" s="27" t="s">
        <v>85</v>
      </c>
      <c r="E92" s="68">
        <v>199.96</v>
      </c>
      <c r="F92" s="57">
        <v>173.29</v>
      </c>
      <c r="G92" s="58">
        <v>6.49756280464941</v>
      </c>
      <c r="H92" s="67">
        <v>4.0</v>
      </c>
      <c r="I92" s="67">
        <v>4.0</v>
      </c>
      <c r="J92" s="58">
        <v>0.0</v>
      </c>
      <c r="K92" s="68">
        <v>-22.5</v>
      </c>
      <c r="L92" s="58">
        <v>0.1125225045009</v>
      </c>
      <c r="M92" s="68">
        <v>-27.1899999999999</v>
      </c>
      <c r="N92" s="58">
        <v>0.135977195439087</v>
      </c>
      <c r="O92" s="68">
        <v>-21.86</v>
      </c>
      <c r="P92" s="58">
        <v>0.109321864372874</v>
      </c>
      <c r="Q92" s="58">
        <v>0.338158074252208</v>
      </c>
      <c r="R92" s="58">
        <v>0.338158074252208</v>
      </c>
      <c r="S92" s="57">
        <v>16.2463486279999</v>
      </c>
      <c r="T92" s="57">
        <v>8.56634862799999</v>
      </c>
      <c r="U92" s="58">
        <v>0.0812479927385476</v>
      </c>
      <c r="V92" s="58">
        <v>-0.206716011760889</v>
      </c>
      <c r="W92" s="27">
        <v>83.0</v>
      </c>
      <c r="X92" s="58">
        <v>0.0</v>
      </c>
      <c r="Y92" s="70">
        <v>0.0482</v>
      </c>
      <c r="Z92" s="58">
        <v>0.0</v>
      </c>
    </row>
    <row r="93">
      <c r="A93" s="27" t="s">
        <v>406</v>
      </c>
      <c r="B93" s="27" t="s">
        <v>222</v>
      </c>
      <c r="C93" s="27" t="s">
        <v>161</v>
      </c>
      <c r="D93" s="27" t="s">
        <v>223</v>
      </c>
      <c r="E93" s="68">
        <v>32.99</v>
      </c>
      <c r="F93" s="57">
        <v>0.0</v>
      </c>
      <c r="G93" s="58">
        <v>0.0</v>
      </c>
      <c r="H93" s="67">
        <v>1.0</v>
      </c>
      <c r="I93" s="67">
        <v>1.0</v>
      </c>
      <c r="J93" s="58">
        <v>0.0</v>
      </c>
      <c r="K93" s="68">
        <v>0.0</v>
      </c>
      <c r="L93" s="58">
        <v>0.0</v>
      </c>
      <c r="M93" s="68">
        <v>0.0</v>
      </c>
      <c r="N93" s="58">
        <v>0.0</v>
      </c>
      <c r="O93" s="68">
        <v>0.0</v>
      </c>
      <c r="P93" s="58">
        <v>0.0</v>
      </c>
      <c r="Q93" s="58">
        <v>1.25337648249258</v>
      </c>
      <c r="R93" s="58">
        <v>0.0282333780108703</v>
      </c>
      <c r="S93" s="57">
        <v>14.2058975105</v>
      </c>
      <c r="T93" s="57">
        <v>0.32</v>
      </c>
      <c r="U93" s="58">
        <v>0.430612231297362</v>
      </c>
      <c r="V93" s="58">
        <v>0.00969990906335255</v>
      </c>
      <c r="W93" s="27">
        <v>32.0</v>
      </c>
      <c r="X93" s="58">
        <v>-0.384615384615384</v>
      </c>
      <c r="Y93" s="70">
        <v>0.0313</v>
      </c>
      <c r="Z93" s="58">
        <v>0.0121</v>
      </c>
    </row>
    <row r="94">
      <c r="A94" s="27" t="s">
        <v>414</v>
      </c>
      <c r="B94" s="27" t="s">
        <v>115</v>
      </c>
      <c r="C94" s="27" t="s">
        <v>33</v>
      </c>
      <c r="D94" s="27" t="s">
        <v>116</v>
      </c>
      <c r="E94" s="68">
        <v>33.89</v>
      </c>
      <c r="F94" s="57">
        <v>-877.13</v>
      </c>
      <c r="G94" s="58">
        <v>-0.962799938530438</v>
      </c>
      <c r="H94" s="67">
        <v>1.0</v>
      </c>
      <c r="I94" s="67">
        <v>1.0</v>
      </c>
      <c r="J94" s="58">
        <v>-0.875</v>
      </c>
      <c r="K94" s="68">
        <v>0.0</v>
      </c>
      <c r="L94" s="58">
        <v>0.0</v>
      </c>
      <c r="M94" s="68">
        <v>0.0</v>
      </c>
      <c r="N94" s="58">
        <v>0.0</v>
      </c>
      <c r="O94" s="68">
        <v>0.0</v>
      </c>
      <c r="P94" s="58">
        <v>0.0</v>
      </c>
      <c r="Q94" s="58">
        <v>-0.986909605184179</v>
      </c>
      <c r="R94" s="58">
        <v>-2.47476892994911</v>
      </c>
      <c r="S94" s="57">
        <v>-28.648918176</v>
      </c>
      <c r="T94" s="57">
        <v>-374.176490943999</v>
      </c>
      <c r="U94" s="58">
        <v>-0.845350196990262</v>
      </c>
      <c r="V94" s="58">
        <v>-1.22462570440832</v>
      </c>
      <c r="W94" s="27">
        <v>39.0</v>
      </c>
      <c r="X94" s="58">
        <v>-0.654867256637168</v>
      </c>
      <c r="Y94" s="70">
        <v>0.0256</v>
      </c>
      <c r="Z94" s="58">
        <v>-0.0452</v>
      </c>
    </row>
    <row r="95">
      <c r="A95" s="27" t="s">
        <v>389</v>
      </c>
      <c r="B95" s="27" t="s">
        <v>258</v>
      </c>
      <c r="C95" s="27" t="s">
        <v>161</v>
      </c>
      <c r="D95" s="27" t="s">
        <v>259</v>
      </c>
      <c r="E95" s="68">
        <v>79.98</v>
      </c>
      <c r="F95" s="57">
        <v>-79.98</v>
      </c>
      <c r="G95" s="58">
        <v>-0.5</v>
      </c>
      <c r="H95" s="67">
        <v>1.0</v>
      </c>
      <c r="I95" s="67">
        <v>2.0</v>
      </c>
      <c r="J95" s="58">
        <v>-0.5</v>
      </c>
      <c r="K95" s="68">
        <v>0.0</v>
      </c>
      <c r="L95" s="58">
        <v>0.0</v>
      </c>
      <c r="M95" s="68">
        <v>0.0</v>
      </c>
      <c r="N95" s="58">
        <v>0.0</v>
      </c>
      <c r="O95" s="68">
        <v>0.0</v>
      </c>
      <c r="P95" s="58">
        <v>0.0</v>
      </c>
      <c r="Q95" s="58">
        <v>0.939658621562831</v>
      </c>
      <c r="R95" s="58">
        <v>-0.384956472062918</v>
      </c>
      <c r="S95" s="57">
        <v>30.3844130556</v>
      </c>
      <c r="T95" s="57">
        <v>-55.2799999999999</v>
      </c>
      <c r="U95" s="58">
        <v>0.379900138229557</v>
      </c>
      <c r="V95" s="58">
        <v>-0.155636327484371</v>
      </c>
      <c r="W95" s="27">
        <v>26.0</v>
      </c>
      <c r="X95" s="58">
        <v>-0.277777777777777</v>
      </c>
      <c r="Y95" s="70">
        <v>0.0769</v>
      </c>
      <c r="Z95" s="58">
        <v>-0.0341999999999999</v>
      </c>
    </row>
    <row r="96">
      <c r="A96" s="27" t="s">
        <v>427</v>
      </c>
      <c r="B96" s="27" t="s">
        <v>339</v>
      </c>
      <c r="C96" s="27" t="s">
        <v>180</v>
      </c>
      <c r="D96" s="27" t="s">
        <v>340</v>
      </c>
      <c r="E96" s="68">
        <v>42.99</v>
      </c>
      <c r="F96" s="57">
        <v>42.99</v>
      </c>
      <c r="G96" s="58">
        <v>0.0</v>
      </c>
      <c r="H96" s="67">
        <v>1.0</v>
      </c>
      <c r="I96" s="67">
        <v>1.0</v>
      </c>
      <c r="J96" s="58">
        <v>0.0</v>
      </c>
      <c r="K96" s="68">
        <v>0.0</v>
      </c>
      <c r="L96" s="58">
        <v>0.0</v>
      </c>
      <c r="M96" s="68">
        <v>0.0</v>
      </c>
      <c r="N96" s="58">
        <v>0.0</v>
      </c>
      <c r="O96" s="68">
        <v>-0.31</v>
      </c>
      <c r="P96" s="58">
        <v>0.00721097929751104</v>
      </c>
      <c r="Q96" s="58">
        <v>1.34209014541852</v>
      </c>
      <c r="R96" s="58">
        <v>1.34209014541852</v>
      </c>
      <c r="S96" s="57">
        <v>15.695317772</v>
      </c>
      <c r="T96" s="57">
        <v>15.695317772</v>
      </c>
      <c r="U96" s="58">
        <v>0.365092295231449</v>
      </c>
      <c r="V96" s="58">
        <v>0.365092295231449</v>
      </c>
      <c r="W96" s="27">
        <v>16.0</v>
      </c>
      <c r="X96" s="58">
        <v>0.0</v>
      </c>
      <c r="Y96" s="70">
        <v>0.0625</v>
      </c>
      <c r="Z96" s="58">
        <v>0.0</v>
      </c>
    </row>
    <row r="97">
      <c r="A97" s="27" t="s">
        <v>426</v>
      </c>
      <c r="B97" s="27" t="s">
        <v>357</v>
      </c>
      <c r="C97" s="27" t="s">
        <v>180</v>
      </c>
      <c r="D97" s="27" t="s">
        <v>358</v>
      </c>
      <c r="E97" s="68">
        <v>22.99</v>
      </c>
      <c r="F97" s="57">
        <v>-104.56</v>
      </c>
      <c r="G97" s="58">
        <v>-0.819756958055664</v>
      </c>
      <c r="H97" s="67">
        <v>1.0</v>
      </c>
      <c r="I97" s="67">
        <v>1.0</v>
      </c>
      <c r="J97" s="58">
        <v>-0.8</v>
      </c>
      <c r="K97" s="68">
        <v>0.0</v>
      </c>
      <c r="L97" s="58">
        <v>0.0</v>
      </c>
      <c r="M97" s="68">
        <v>0.0</v>
      </c>
      <c r="N97" s="58">
        <v>0.0</v>
      </c>
      <c r="O97" s="68">
        <v>-14.8899999999999</v>
      </c>
      <c r="P97" s="58">
        <v>0.647672901261418</v>
      </c>
      <c r="Q97" s="58">
        <v>-3.47589818073364</v>
      </c>
      <c r="R97" s="58">
        <v>-4.52222412190782</v>
      </c>
      <c r="S97" s="57">
        <v>-17.80137377</v>
      </c>
      <c r="T97" s="57">
        <v>-44.5945049199999</v>
      </c>
      <c r="U97" s="58">
        <v>-0.774309428882122</v>
      </c>
      <c r="V97" s="58">
        <v>-0.984369257576752</v>
      </c>
      <c r="W97" s="27">
        <v>133.0</v>
      </c>
      <c r="X97" s="58">
        <v>0.108333333333333</v>
      </c>
      <c r="Y97" s="70">
        <v>0.0075</v>
      </c>
      <c r="Z97" s="58">
        <v>-0.0342</v>
      </c>
    </row>
    <row r="98">
      <c r="A98" s="27" t="s">
        <v>172</v>
      </c>
      <c r="B98" s="27" t="s">
        <v>173</v>
      </c>
      <c r="C98" s="27" t="s">
        <v>161</v>
      </c>
      <c r="D98" s="27" t="s">
        <v>174</v>
      </c>
      <c r="E98" s="68">
        <v>31.36</v>
      </c>
      <c r="F98" s="57">
        <v>-208.579999999999</v>
      </c>
      <c r="G98" s="58">
        <v>-0.869300658497957</v>
      </c>
      <c r="H98" s="67">
        <v>0.0</v>
      </c>
      <c r="I98" s="67">
        <v>0.0</v>
      </c>
      <c r="J98" s="58">
        <v>-1.0</v>
      </c>
      <c r="K98" s="68">
        <v>0.0</v>
      </c>
      <c r="L98" s="58">
        <v>0.0</v>
      </c>
      <c r="M98" s="68">
        <v>0.0</v>
      </c>
      <c r="N98" s="58">
        <v>0.0</v>
      </c>
      <c r="O98" s="68">
        <v>0.0</v>
      </c>
      <c r="P98" s="58">
        <v>0.0</v>
      </c>
      <c r="Q98" s="58">
        <v>0.0</v>
      </c>
      <c r="R98" s="58">
        <v>-0.916464361898097</v>
      </c>
      <c r="S98" s="57">
        <v>22.73</v>
      </c>
      <c r="T98" s="57">
        <v>-66.1732391667999</v>
      </c>
      <c r="U98" s="58">
        <v>0.724808673469387</v>
      </c>
      <c r="V98" s="58">
        <v>0.354285879575914</v>
      </c>
      <c r="W98" s="27">
        <v>0.0</v>
      </c>
      <c r="X98" s="58">
        <v>-1.0</v>
      </c>
      <c r="Y98" s="70">
        <v>0.0</v>
      </c>
      <c r="Z98" s="58">
        <v>-0.1579</v>
      </c>
    </row>
    <row r="99">
      <c r="A99" s="27" t="s">
        <v>418</v>
      </c>
      <c r="B99" s="27" t="s">
        <v>282</v>
      </c>
      <c r="C99" s="27" t="s">
        <v>161</v>
      </c>
      <c r="D99" s="27" t="s">
        <v>283</v>
      </c>
      <c r="E99" s="68">
        <v>29.99</v>
      </c>
      <c r="F99" s="57">
        <v>29.99</v>
      </c>
      <c r="G99" s="58">
        <v>0.0</v>
      </c>
      <c r="H99" s="67">
        <v>1.0</v>
      </c>
      <c r="I99" s="67">
        <v>1.0</v>
      </c>
      <c r="J99" s="58">
        <v>0.0</v>
      </c>
      <c r="K99" s="68">
        <v>0.0</v>
      </c>
      <c r="L99" s="58">
        <v>0.0</v>
      </c>
      <c r="M99" s="68">
        <v>0.0</v>
      </c>
      <c r="N99" s="58">
        <v>0.0</v>
      </c>
      <c r="O99" s="68">
        <v>-4.17</v>
      </c>
      <c r="P99" s="58">
        <v>0.139046348782927</v>
      </c>
      <c r="Q99" s="58">
        <v>0.841427516421505</v>
      </c>
      <c r="R99" s="58">
        <v>0.841427516421505</v>
      </c>
      <c r="S99" s="57">
        <v>8.59966831049999</v>
      </c>
      <c r="T99" s="57">
        <v>8.59966831049999</v>
      </c>
      <c r="U99" s="58">
        <v>0.28675119408136</v>
      </c>
      <c r="V99" s="58">
        <v>0.28675119408136</v>
      </c>
      <c r="W99" s="27">
        <v>20.0</v>
      </c>
      <c r="X99" s="58">
        <v>0.0</v>
      </c>
      <c r="Y99" s="70">
        <v>0.05</v>
      </c>
      <c r="Z99" s="58">
        <v>0.0</v>
      </c>
    </row>
    <row r="100">
      <c r="A100" s="27" t="s">
        <v>317</v>
      </c>
      <c r="B100" s="27" t="s">
        <v>318</v>
      </c>
      <c r="C100" s="27" t="s">
        <v>161</v>
      </c>
      <c r="D100" s="27" t="s">
        <v>319</v>
      </c>
      <c r="E100" s="68">
        <v>68.97</v>
      </c>
      <c r="F100" s="57">
        <v>68.97</v>
      </c>
      <c r="G100" s="58">
        <v>0.0</v>
      </c>
      <c r="H100" s="67">
        <v>0.0</v>
      </c>
      <c r="I100" s="67">
        <v>0.0</v>
      </c>
      <c r="J100" s="58">
        <v>0.0</v>
      </c>
      <c r="K100" s="68">
        <v>0.0</v>
      </c>
      <c r="L100" s="58">
        <v>0.0</v>
      </c>
      <c r="M100" s="68">
        <v>0.0</v>
      </c>
      <c r="N100" s="58">
        <v>0.0</v>
      </c>
      <c r="O100" s="68">
        <v>-13.6299999999999</v>
      </c>
      <c r="P100" s="58">
        <v>0.197622154559953</v>
      </c>
      <c r="Q100" s="58">
        <v>0.0</v>
      </c>
      <c r="R100" s="58">
        <v>0.0</v>
      </c>
      <c r="S100" s="57">
        <v>55.34</v>
      </c>
      <c r="T100" s="57">
        <v>55.34</v>
      </c>
      <c r="U100" s="58">
        <v>0.802377845440046</v>
      </c>
      <c r="V100" s="58">
        <v>0.802377845440046</v>
      </c>
      <c r="W100" s="27">
        <v>0.0</v>
      </c>
      <c r="X100" s="58">
        <v>0.0</v>
      </c>
      <c r="Y100" s="70">
        <v>0.0</v>
      </c>
      <c r="Z100" s="58">
        <v>0.0</v>
      </c>
    </row>
    <row r="101">
      <c r="A101" s="27" t="s">
        <v>206</v>
      </c>
      <c r="B101" s="27" t="s">
        <v>207</v>
      </c>
      <c r="C101" s="27" t="s">
        <v>161</v>
      </c>
      <c r="D101" s="27" t="s">
        <v>208</v>
      </c>
      <c r="E101" s="68">
        <v>0.0</v>
      </c>
      <c r="F101" s="57">
        <v>0.0</v>
      </c>
      <c r="G101" s="58">
        <v>0.0</v>
      </c>
      <c r="H101" s="67">
        <v>0.0</v>
      </c>
      <c r="I101" s="67">
        <v>0.0</v>
      </c>
      <c r="J101" s="58">
        <v>0.0</v>
      </c>
      <c r="K101" s="68">
        <v>0.0</v>
      </c>
      <c r="L101" s="58">
        <v>0.0</v>
      </c>
      <c r="M101" s="68">
        <v>0.0</v>
      </c>
      <c r="N101" s="58">
        <v>0.0</v>
      </c>
      <c r="O101" s="68">
        <v>-1.31</v>
      </c>
      <c r="P101" s="58">
        <v>0.0</v>
      </c>
      <c r="Q101" s="58">
        <v>0.0</v>
      </c>
      <c r="R101" s="58">
        <v>0.0</v>
      </c>
      <c r="S101" s="57">
        <v>-1.31</v>
      </c>
      <c r="T101" s="57">
        <v>5.68999999999999</v>
      </c>
      <c r="U101" s="58">
        <v>0.0</v>
      </c>
      <c r="V101" s="58">
        <v>0.0</v>
      </c>
      <c r="W101" s="27">
        <v>0.0</v>
      </c>
      <c r="X101" s="58">
        <v>0.0</v>
      </c>
      <c r="Y101" s="70">
        <v>0.0</v>
      </c>
      <c r="Z101" s="58">
        <v>0.0</v>
      </c>
    </row>
    <row r="102">
      <c r="A102" s="27" t="s">
        <v>200</v>
      </c>
      <c r="B102" s="27" t="s">
        <v>201</v>
      </c>
      <c r="C102" s="27" t="s">
        <v>161</v>
      </c>
      <c r="D102" s="27" t="s">
        <v>202</v>
      </c>
      <c r="E102" s="68">
        <v>0.0</v>
      </c>
      <c r="F102" s="57">
        <v>-65.98</v>
      </c>
      <c r="G102" s="58">
        <v>-1.0</v>
      </c>
      <c r="H102" s="67">
        <v>0.0</v>
      </c>
      <c r="I102" s="67">
        <v>0.0</v>
      </c>
      <c r="J102" s="58">
        <v>-1.0</v>
      </c>
      <c r="K102" s="68">
        <v>0.0</v>
      </c>
      <c r="L102" s="58">
        <v>0.0</v>
      </c>
      <c r="M102" s="68">
        <v>0.0</v>
      </c>
      <c r="N102" s="58">
        <v>0.0</v>
      </c>
      <c r="O102" s="68">
        <v>-1.5</v>
      </c>
      <c r="P102" s="58">
        <v>0.0</v>
      </c>
      <c r="Q102" s="58">
        <v>0.0</v>
      </c>
      <c r="R102" s="58">
        <v>-0.938397859058816</v>
      </c>
      <c r="S102" s="57">
        <v>-1.5</v>
      </c>
      <c r="T102" s="57">
        <v>-22.771795021</v>
      </c>
      <c r="U102" s="58">
        <v>0.0</v>
      </c>
      <c r="V102" s="58">
        <v>-0.322397620809336</v>
      </c>
      <c r="W102" s="27">
        <v>0.0</v>
      </c>
      <c r="X102" s="58">
        <v>-1.0</v>
      </c>
      <c r="Y102" s="70">
        <v>0.0</v>
      </c>
      <c r="Z102" s="58">
        <v>-0.0351</v>
      </c>
    </row>
    <row r="103">
      <c r="A103" s="27" t="s">
        <v>287</v>
      </c>
      <c r="B103" s="27" t="s">
        <v>288</v>
      </c>
      <c r="C103" s="27" t="s">
        <v>161</v>
      </c>
      <c r="D103" s="27" t="s">
        <v>289</v>
      </c>
      <c r="E103" s="68">
        <v>0.0</v>
      </c>
      <c r="F103" s="57">
        <v>-73.98</v>
      </c>
      <c r="G103" s="58">
        <v>-1.0</v>
      </c>
      <c r="H103" s="67">
        <v>0.0</v>
      </c>
      <c r="I103" s="67">
        <v>0.0</v>
      </c>
      <c r="J103" s="58">
        <v>-1.0</v>
      </c>
      <c r="K103" s="68">
        <v>0.0</v>
      </c>
      <c r="L103" s="58">
        <v>0.0</v>
      </c>
      <c r="M103" s="68">
        <v>0.0</v>
      </c>
      <c r="N103" s="58">
        <v>0.0</v>
      </c>
      <c r="O103" s="68">
        <v>-2.86999999999999</v>
      </c>
      <c r="P103" s="58">
        <v>0.0</v>
      </c>
      <c r="Q103" s="58">
        <v>0.0</v>
      </c>
      <c r="R103" s="58">
        <v>-0.873514765962409</v>
      </c>
      <c r="S103" s="57">
        <v>-2.86999999999999</v>
      </c>
      <c r="T103" s="57">
        <v>-25.622700621</v>
      </c>
      <c r="U103" s="58">
        <v>0.0</v>
      </c>
      <c r="V103" s="58">
        <v>-0.307552049486347</v>
      </c>
      <c r="W103" s="27">
        <v>0.0</v>
      </c>
      <c r="X103" s="58">
        <v>-1.0</v>
      </c>
      <c r="Y103" s="70">
        <v>0.0</v>
      </c>
      <c r="Z103" s="58">
        <v>-0.0541</v>
      </c>
    </row>
    <row r="104">
      <c r="A104" s="27" t="s">
        <v>260</v>
      </c>
      <c r="B104" s="27" t="s">
        <v>261</v>
      </c>
      <c r="C104" s="27" t="s">
        <v>161</v>
      </c>
      <c r="D104" s="27" t="s">
        <v>262</v>
      </c>
      <c r="E104" s="68">
        <v>0.0</v>
      </c>
      <c r="F104" s="57">
        <v>-36.99</v>
      </c>
      <c r="G104" s="58">
        <v>-1.0</v>
      </c>
      <c r="H104" s="67">
        <v>0.0</v>
      </c>
      <c r="I104" s="67">
        <v>0.0</v>
      </c>
      <c r="J104" s="58">
        <v>-1.0</v>
      </c>
      <c r="K104" s="68">
        <v>0.0</v>
      </c>
      <c r="L104" s="58">
        <v>0.0</v>
      </c>
      <c r="M104" s="68">
        <v>0.0</v>
      </c>
      <c r="N104" s="58">
        <v>0.0</v>
      </c>
      <c r="O104" s="68">
        <v>-2.38</v>
      </c>
      <c r="P104" s="58">
        <v>0.0</v>
      </c>
      <c r="Q104" s="58">
        <v>0.0</v>
      </c>
      <c r="R104" s="58">
        <v>-1.0201710447734</v>
      </c>
      <c r="S104" s="57">
        <v>-2.38</v>
      </c>
      <c r="T104" s="57">
        <v>-15.6663503105</v>
      </c>
      <c r="U104" s="58">
        <v>0.0</v>
      </c>
      <c r="V104" s="58">
        <v>-0.35918762666937</v>
      </c>
      <c r="W104" s="27">
        <v>0.0</v>
      </c>
      <c r="X104" s="58">
        <v>-1.0</v>
      </c>
      <c r="Y104" s="70">
        <v>0.0</v>
      </c>
      <c r="Z104" s="58">
        <v>-0.0435</v>
      </c>
    </row>
    <row r="105">
      <c r="A105" s="27" t="s">
        <v>290</v>
      </c>
      <c r="B105" s="27" t="s">
        <v>291</v>
      </c>
      <c r="C105" s="27" t="s">
        <v>161</v>
      </c>
      <c r="D105" s="27" t="s">
        <v>292</v>
      </c>
      <c r="E105" s="68">
        <v>0.0</v>
      </c>
      <c r="F105" s="57">
        <v>-36.99</v>
      </c>
      <c r="G105" s="58">
        <v>-1.0</v>
      </c>
      <c r="H105" s="67">
        <v>0.0</v>
      </c>
      <c r="I105" s="67">
        <v>0.0</v>
      </c>
      <c r="J105" s="58">
        <v>-1.0</v>
      </c>
      <c r="K105" s="68">
        <v>0.0</v>
      </c>
      <c r="L105" s="58">
        <v>0.0</v>
      </c>
      <c r="M105" s="68">
        <v>0.0</v>
      </c>
      <c r="N105" s="58">
        <v>0.0</v>
      </c>
      <c r="O105" s="68">
        <v>-0.25</v>
      </c>
      <c r="P105" s="58">
        <v>0.0</v>
      </c>
      <c r="Q105" s="58">
        <v>0.0</v>
      </c>
      <c r="R105" s="58">
        <v>0.391875534982693</v>
      </c>
      <c r="S105" s="57">
        <v>-0.25</v>
      </c>
      <c r="T105" s="57">
        <v>4.85364968949999</v>
      </c>
      <c r="U105" s="58">
        <v>0.0</v>
      </c>
      <c r="V105" s="58">
        <v>0.137973768302243</v>
      </c>
      <c r="W105" s="27">
        <v>0.0</v>
      </c>
      <c r="X105" s="58">
        <v>-1.0</v>
      </c>
      <c r="Y105" s="70">
        <v>0.0</v>
      </c>
      <c r="Z105" s="58">
        <v>-0.0286</v>
      </c>
    </row>
    <row r="106">
      <c r="A106" s="59"/>
      <c r="B106" s="59"/>
      <c r="C106" s="59"/>
      <c r="D106" s="60" t="s">
        <v>23</v>
      </c>
      <c r="E106" s="71">
        <v>92950.4399999999</v>
      </c>
      <c r="F106" s="61"/>
      <c r="G106" s="62"/>
      <c r="H106" s="72">
        <v>2139.0</v>
      </c>
      <c r="I106" s="72">
        <v>2246.0</v>
      </c>
      <c r="J106" s="62"/>
      <c r="K106" s="71">
        <v>-2916.9499999999994</v>
      </c>
      <c r="L106" s="62">
        <v>-0.031381777213749636</v>
      </c>
      <c r="M106" s="71">
        <v>-2470.9599999999973</v>
      </c>
      <c r="N106" s="62">
        <v>-0.026583628867168353</v>
      </c>
      <c r="O106" s="71">
        <v>-7493.8799999999965</v>
      </c>
      <c r="P106" s="62">
        <v>-0.08062231873243424</v>
      </c>
      <c r="Q106" s="62"/>
      <c r="R106" s="62"/>
      <c r="S106" s="61">
        <v>24682.755016410098</v>
      </c>
      <c r="T106" s="61">
        <v>4175.508900842623</v>
      </c>
      <c r="U106" s="62">
        <v>0.26554747902656645</v>
      </c>
      <c r="V106" s="62"/>
      <c r="W106" s="72">
        <v>22702.0</v>
      </c>
      <c r="X106" s="62"/>
      <c r="Y106" s="62"/>
      <c r="Z106" s="62"/>
    </row>
    <row r="107">
      <c r="D107" s="27" t="s">
        <v>530</v>
      </c>
      <c r="E107" s="64">
        <v>14691.339999999851</v>
      </c>
      <c r="F107" s="57"/>
      <c r="G107" s="58"/>
      <c r="H107" s="73">
        <v>478.0</v>
      </c>
      <c r="I107" s="73">
        <v>523.0</v>
      </c>
      <c r="J107" s="58"/>
      <c r="K107" s="68"/>
      <c r="L107" s="58"/>
      <c r="M107" s="68"/>
      <c r="N107" s="58"/>
      <c r="O107" s="68"/>
      <c r="P107" s="58"/>
      <c r="Q107" s="58"/>
      <c r="R107" s="58"/>
      <c r="S107" s="57"/>
      <c r="T107" s="57"/>
      <c r="U107" s="58"/>
      <c r="V107" s="58"/>
      <c r="W107" s="74">
        <v>6390.0</v>
      </c>
      <c r="X107" s="58"/>
      <c r="Y107" s="58"/>
      <c r="Z107" s="58"/>
    </row>
    <row r="108">
      <c r="A108" s="58" t="s">
        <v>21</v>
      </c>
      <c r="B108" s="58"/>
      <c r="C108" s="58"/>
      <c r="D108" s="58"/>
      <c r="E108" s="70">
        <v>0.18772692249207876</v>
      </c>
      <c r="F108" s="58"/>
      <c r="G108" s="58"/>
      <c r="H108" s="70">
        <v>0.28777844671884406</v>
      </c>
      <c r="I108" s="70">
        <v>0.3035403366221706</v>
      </c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>
        <v>0.3917361451692006</v>
      </c>
      <c r="X108" s="58"/>
      <c r="Y108" s="58"/>
      <c r="Z108" s="58"/>
    </row>
  </sheetData>
  <conditionalFormatting sqref="F2:F105">
    <cfRule type="colorScale" priority="1">
      <colorScale>
        <cfvo type="formula" val="-1000"/>
        <cfvo type="formula" val="0"/>
        <cfvo type="formula" val="1000"/>
        <color rgb="FF71B88C"/>
        <color rgb="FFFFFFFF"/>
        <color rgb="FFE57F75"/>
      </colorScale>
    </cfRule>
  </conditionalFormatting>
  <conditionalFormatting sqref="G2:G105 J2:J105 R2:R105">
    <cfRule type="colorScale" priority="2">
      <colorScale>
        <cfvo type="formula" val="-20%"/>
        <cfvo type="formula" val="0%"/>
        <cfvo type="formula" val="20%"/>
        <color rgb="FF71B88C"/>
        <color rgb="FFFFFFFF"/>
        <color rgb="FFE57F75"/>
      </colorScale>
    </cfRule>
  </conditionalFormatting>
  <conditionalFormatting sqref="L2:L105">
    <cfRule type="colorScale" priority="3">
      <colorScale>
        <cfvo type="formula" val="3%"/>
        <cfvo type="formula" val="6%"/>
        <cfvo type="formula" val="10%"/>
        <color rgb="FFE57F75"/>
        <color rgb="FFDD999B"/>
        <color rgb="FFF2CCA3"/>
      </colorScale>
    </cfRule>
  </conditionalFormatting>
  <conditionalFormatting sqref="N2:N105">
    <cfRule type="colorScale" priority="4">
      <colorScale>
        <cfvo type="formula" val="2%"/>
        <cfvo type="formula" val="5%"/>
        <cfvo type="formula" val="7%"/>
        <color rgb="FFE57F75"/>
        <color rgb="FFF2CCA3"/>
        <color rgb="FF71B88C"/>
      </colorScale>
    </cfRule>
  </conditionalFormatting>
  <conditionalFormatting sqref="P2:P105">
    <cfRule type="colorScale" priority="5">
      <colorScale>
        <cfvo type="formula" val="3%"/>
        <cfvo type="formula" val="10%"/>
        <cfvo type="formula" val="20%"/>
        <color rgb="FFE57F75"/>
        <color rgb="FF71B88C"/>
        <color rgb="FF71B88C"/>
      </colorScale>
    </cfRule>
  </conditionalFormatting>
  <conditionalFormatting sqref="Q2:Q105">
    <cfRule type="cellIs" dxfId="1" priority="6" stopIfTrue="1" operator="lessThanOrEqual">
      <formula>"30%"</formula>
    </cfRule>
  </conditionalFormatting>
  <conditionalFormatting sqref="U2:U105">
    <cfRule type="colorScale" priority="7">
      <colorScale>
        <cfvo type="formula" val="7%"/>
        <cfvo type="formula" val="15%"/>
        <cfvo type="formula" val="25%"/>
        <color rgb="FF71B88C"/>
        <color rgb="FFDD999B"/>
        <color rgb="FFE57F75"/>
      </colorScale>
    </cfRule>
  </conditionalFormatting>
  <conditionalFormatting sqref="V2:V105">
    <cfRule type="colorScale" priority="8">
      <colorScale>
        <cfvo type="formula" val="-8%"/>
        <cfvo type="formula" val="0%"/>
        <cfvo type="formula" val="20%"/>
        <color rgb="FF71B88C"/>
        <color rgb="FFFFFFFF"/>
        <color rgb="FFE57F75"/>
      </colorScale>
    </cfRule>
  </conditionalFormatting>
  <conditionalFormatting sqref="W2:W105">
    <cfRule type="colorScale" priority="9">
      <colorScale>
        <cfvo type="formula" val="30"/>
        <cfvo type="formula" val="200"/>
        <cfvo type="formula" val="420"/>
        <color rgb="FF71B88C"/>
        <color rgb="FFB2E0BF"/>
        <color rgb="FFFFFFFF"/>
      </colorScale>
    </cfRule>
  </conditionalFormatting>
  <conditionalFormatting sqref="X2:X105">
    <cfRule type="colorScale" priority="10">
      <colorScale>
        <cfvo type="formula" val="-10%"/>
        <cfvo type="formula" val="5%"/>
        <cfvo type="formula" val="20%"/>
        <color rgb="FF71B88C"/>
        <color rgb="FFFFFFFF"/>
        <color rgb="FFE57F75"/>
      </colorScale>
    </cfRule>
  </conditionalFormatting>
  <conditionalFormatting sqref="Y2:Y105">
    <cfRule type="colorScale" priority="11">
      <colorScale>
        <cfvo type="formula" val="5%"/>
        <cfvo type="formula" val="12.50%"/>
        <cfvo type="formula" val="20%"/>
        <color rgb="FFF2CCA3"/>
        <color rgb="FFDD999B"/>
        <color rgb="FFE57F75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63">
        <v>1.0</v>
      </c>
      <c r="D1" s="33" t="s">
        <v>24</v>
      </c>
      <c r="E1" s="34">
        <v>0.2</v>
      </c>
      <c r="F1" s="35" t="s">
        <v>0</v>
      </c>
      <c r="L1" s="36">
        <v>0.8</v>
      </c>
      <c r="M1" s="37" t="s">
        <v>1</v>
      </c>
      <c r="Q1" s="38">
        <v>0.03</v>
      </c>
      <c r="R1" s="39" t="s">
        <v>2</v>
      </c>
      <c r="V1" s="40">
        <v>0.03</v>
      </c>
      <c r="W1" s="41" t="s">
        <v>3</v>
      </c>
      <c r="AA1" s="42">
        <v>0.12</v>
      </c>
      <c r="AB1" s="43" t="s">
        <v>4</v>
      </c>
      <c r="AF1" s="44">
        <v>0.02</v>
      </c>
      <c r="AG1" s="45" t="s">
        <v>5</v>
      </c>
      <c r="AK1" s="46"/>
      <c r="AL1" s="47"/>
      <c r="AM1" s="48"/>
      <c r="AN1" s="49"/>
      <c r="AO1" s="50"/>
      <c r="AP1" s="1"/>
    </row>
    <row r="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  <c r="F2" s="51" t="s">
        <v>11</v>
      </c>
      <c r="G2" s="51" t="s">
        <v>12</v>
      </c>
      <c r="H2" s="51" t="s">
        <v>25</v>
      </c>
      <c r="I2" s="51" t="s">
        <v>26</v>
      </c>
      <c r="J2" s="51" t="s">
        <v>27</v>
      </c>
      <c r="K2" s="51" t="s">
        <v>15</v>
      </c>
      <c r="L2" s="52" t="s">
        <v>16</v>
      </c>
      <c r="M2" s="52" t="s">
        <v>17</v>
      </c>
      <c r="N2" s="52" t="s">
        <v>18</v>
      </c>
      <c r="O2" s="52" t="s">
        <v>19</v>
      </c>
      <c r="P2" s="52" t="s">
        <v>20</v>
      </c>
      <c r="Q2" s="53" t="s">
        <v>16</v>
      </c>
      <c r="R2" s="53" t="s">
        <v>17</v>
      </c>
      <c r="S2" s="53" t="s">
        <v>18</v>
      </c>
      <c r="T2" s="53" t="s">
        <v>19</v>
      </c>
      <c r="U2" s="53" t="s">
        <v>20</v>
      </c>
      <c r="V2" s="54" t="s">
        <v>16</v>
      </c>
      <c r="W2" s="54" t="s">
        <v>17</v>
      </c>
      <c r="X2" s="54" t="s">
        <v>18</v>
      </c>
      <c r="Y2" s="54" t="s">
        <v>19</v>
      </c>
      <c r="Z2" s="54" t="s">
        <v>20</v>
      </c>
      <c r="AA2" s="55" t="s">
        <v>16</v>
      </c>
      <c r="AB2" s="55" t="s">
        <v>17</v>
      </c>
      <c r="AC2" s="55" t="s">
        <v>18</v>
      </c>
      <c r="AD2" s="55" t="s">
        <v>19</v>
      </c>
      <c r="AE2" s="55" t="s">
        <v>20</v>
      </c>
      <c r="AF2" s="56" t="s">
        <v>16</v>
      </c>
      <c r="AG2" s="56" t="s">
        <v>17</v>
      </c>
      <c r="AH2" s="56" t="s">
        <v>18</v>
      </c>
      <c r="AI2" s="56" t="s">
        <v>19</v>
      </c>
      <c r="AJ2" s="56" t="s">
        <v>20</v>
      </c>
      <c r="AK2" s="52" t="s">
        <v>1</v>
      </c>
      <c r="AL2" s="53" t="s">
        <v>2</v>
      </c>
      <c r="AM2" s="54" t="s">
        <v>3</v>
      </c>
      <c r="AN2" s="55" t="s">
        <v>28</v>
      </c>
      <c r="AO2" s="56" t="s">
        <v>29</v>
      </c>
      <c r="AP2" s="27" t="s">
        <v>30</v>
      </c>
    </row>
    <row r="3">
      <c r="A3" s="27" t="s">
        <v>384</v>
      </c>
      <c r="B3" s="27" t="s">
        <v>139</v>
      </c>
      <c r="C3" s="27" t="s">
        <v>40</v>
      </c>
      <c r="D3" s="27" t="s">
        <v>140</v>
      </c>
      <c r="E3" s="57">
        <v>708.64</v>
      </c>
      <c r="F3" s="57">
        <v>136.58</v>
      </c>
      <c r="G3" s="58">
        <v>0.4068797145</v>
      </c>
      <c r="H3" s="58"/>
      <c r="I3" s="57">
        <v>141.728</v>
      </c>
      <c r="J3" s="58">
        <v>0.192737131564687</v>
      </c>
      <c r="K3" s="57">
        <v>84.98909700299957</v>
      </c>
      <c r="L3" s="58"/>
      <c r="M3" s="57">
        <v>117.28259272959941</v>
      </c>
      <c r="N3" s="57">
        <v>113.5299999999995</v>
      </c>
      <c r="O3" s="57">
        <v>3.752592729599911</v>
      </c>
      <c r="P3" s="57">
        <v>37.39927760239999</v>
      </c>
      <c r="Q3" s="58"/>
      <c r="R3" s="57">
        <v>4.398097227359978</v>
      </c>
      <c r="S3" s="57"/>
      <c r="T3" s="57">
        <v>4.398097227359978</v>
      </c>
      <c r="U3" s="57">
        <v>21.470972910089927</v>
      </c>
      <c r="V3" s="58"/>
      <c r="W3" s="57">
        <v>4.398097227359978</v>
      </c>
      <c r="X3" s="57"/>
      <c r="Y3" s="57">
        <v>4.398097227359978</v>
      </c>
      <c r="Z3" s="57">
        <v>21.470972910089927</v>
      </c>
      <c r="AA3" s="58"/>
      <c r="AB3" s="57">
        <v>17.59238890943991</v>
      </c>
      <c r="AC3" s="57">
        <v>38.219999999999956</v>
      </c>
      <c r="AD3" s="57">
        <v>-20.627611090560045</v>
      </c>
      <c r="AE3" s="57">
        <v>-9.666108359640216</v>
      </c>
      <c r="AF3" s="58"/>
      <c r="AG3" s="57">
        <v>2.932064818239985</v>
      </c>
      <c r="AH3" s="57"/>
      <c r="AI3" s="57">
        <v>2.932064818239985</v>
      </c>
      <c r="AJ3" s="57">
        <v>14.313981940059952</v>
      </c>
      <c r="AK3" s="26">
        <f t="shared" ref="AK3:AK110" si="1">IF(ISNUMBER(L3),L3,L$1)</f>
        <v>0.8</v>
      </c>
      <c r="AL3" s="22">
        <f t="shared" ref="AL3:AL110" si="2">IF(ISNUMBER(Q3),Q3,Q$1)</f>
        <v>0.03</v>
      </c>
      <c r="AM3" s="26">
        <f t="shared" ref="AM3:AM110" si="3">IF(ISNUMBER(V3),V3,V$1)</f>
        <v>0.03</v>
      </c>
      <c r="AN3" s="22">
        <f t="shared" ref="AN3:AN110" si="4">IF(ISNUMBER(AA3),AA3,AA$1)</f>
        <v>0.12</v>
      </c>
      <c r="AO3" s="22">
        <f t="shared" ref="AO3:AO110" si="5">IF(ISNUMBER(AF3),AF3,AF$1)</f>
        <v>0.02</v>
      </c>
      <c r="AP3" s="22">
        <f t="shared" ref="AP3:AP110" si="6">AK3+AL3+AM3+AN3+AO3</f>
        <v>1</v>
      </c>
    </row>
    <row r="4">
      <c r="A4" s="27" t="s">
        <v>491</v>
      </c>
      <c r="B4" s="27" t="s">
        <v>354</v>
      </c>
      <c r="C4" s="27" t="s">
        <v>180</v>
      </c>
      <c r="D4" s="27" t="s">
        <v>355</v>
      </c>
      <c r="E4" s="57">
        <v>1099.45</v>
      </c>
      <c r="F4" s="57">
        <v>188.87</v>
      </c>
      <c r="G4" s="58">
        <v>0.2114233868297781</v>
      </c>
      <c r="H4" s="58"/>
      <c r="I4" s="57">
        <v>219.89000000000001</v>
      </c>
      <c r="J4" s="58">
        <v>0.171785386011187</v>
      </c>
      <c r="K4" s="57">
        <v>-160.50029169000084</v>
      </c>
      <c r="L4" s="58"/>
      <c r="M4" s="57">
        <v>10.047554119999615</v>
      </c>
      <c r="N4" s="57">
        <v>43.579999999999984</v>
      </c>
      <c r="O4" s="57">
        <v>-33.53244588000037</v>
      </c>
      <c r="P4" s="57">
        <v>-174.07423335200065</v>
      </c>
      <c r="Q4" s="58"/>
      <c r="R4" s="57">
        <v>0.3767832794999855</v>
      </c>
      <c r="S4" s="57"/>
      <c r="T4" s="57">
        <v>0.3767832794999855</v>
      </c>
      <c r="U4" s="57">
        <v>2.036091249299972</v>
      </c>
      <c r="V4" s="58"/>
      <c r="W4" s="57">
        <v>0.3767832794999855</v>
      </c>
      <c r="X4" s="57"/>
      <c r="Y4" s="57">
        <v>0.3767832794999855</v>
      </c>
      <c r="Z4" s="57">
        <v>2.036091249299972</v>
      </c>
      <c r="AA4" s="58"/>
      <c r="AB4" s="57">
        <v>1.507133117999942</v>
      </c>
      <c r="AC4" s="57">
        <v>0.0</v>
      </c>
      <c r="AD4" s="57">
        <v>1.507133117999942</v>
      </c>
      <c r="AE4" s="57">
        <v>8.144364997199888</v>
      </c>
      <c r="AF4" s="58"/>
      <c r="AG4" s="57">
        <v>0.2511888529999904</v>
      </c>
      <c r="AH4" s="57"/>
      <c r="AI4" s="57">
        <v>0.2511888529999904</v>
      </c>
      <c r="AJ4" s="57">
        <v>1.3573941661999815</v>
      </c>
      <c r="AK4" s="26">
        <f t="shared" si="1"/>
        <v>0.8</v>
      </c>
      <c r="AL4" s="22">
        <f t="shared" si="2"/>
        <v>0.03</v>
      </c>
      <c r="AM4" s="26">
        <f t="shared" si="3"/>
        <v>0.03</v>
      </c>
      <c r="AN4" s="22">
        <f t="shared" si="4"/>
        <v>0.12</v>
      </c>
      <c r="AO4" s="22">
        <f t="shared" si="5"/>
        <v>0.02</v>
      </c>
      <c r="AP4" s="22">
        <f t="shared" si="6"/>
        <v>1</v>
      </c>
    </row>
    <row r="5">
      <c r="A5" s="27" t="s">
        <v>481</v>
      </c>
      <c r="B5" s="27" t="s">
        <v>99</v>
      </c>
      <c r="C5" s="27" t="s">
        <v>100</v>
      </c>
      <c r="D5" s="27" t="s">
        <v>101</v>
      </c>
      <c r="E5" s="57">
        <v>2099.58</v>
      </c>
      <c r="F5" s="57">
        <v>647.46</v>
      </c>
      <c r="G5" s="58">
        <v>0.4287033463330759</v>
      </c>
      <c r="H5" s="58"/>
      <c r="I5" s="57">
        <v>419.916</v>
      </c>
      <c r="J5" s="58">
        <v>0.30837451866278</v>
      </c>
      <c r="K5" s="57">
        <v>1001.4675056119985</v>
      </c>
      <c r="L5" s="58"/>
      <c r="M5" s="57">
        <v>384.14477751519956</v>
      </c>
      <c r="N5" s="57">
        <v>112.63999999999987</v>
      </c>
      <c r="O5" s="57">
        <v>271.5047775151997</v>
      </c>
      <c r="P5" s="57">
        <v>832.0720044895988</v>
      </c>
      <c r="Q5" s="58"/>
      <c r="R5" s="57">
        <v>14.405429156819983</v>
      </c>
      <c r="S5" s="57"/>
      <c r="T5" s="57">
        <v>14.405429156819983</v>
      </c>
      <c r="U5" s="57">
        <v>51.659325168359935</v>
      </c>
      <c r="V5" s="58"/>
      <c r="W5" s="57">
        <v>14.405429156819983</v>
      </c>
      <c r="X5" s="57"/>
      <c r="Y5" s="57">
        <v>14.405429156819983</v>
      </c>
      <c r="Z5" s="57">
        <v>51.659325168359935</v>
      </c>
      <c r="AA5" s="58"/>
      <c r="AB5" s="57">
        <v>57.62171662727993</v>
      </c>
      <c r="AC5" s="57">
        <v>140.0</v>
      </c>
      <c r="AD5" s="57">
        <v>-82.37828337272006</v>
      </c>
      <c r="AE5" s="57">
        <v>31.637300673439796</v>
      </c>
      <c r="AF5" s="58"/>
      <c r="AG5" s="57">
        <v>9.603619437879988</v>
      </c>
      <c r="AH5" s="57"/>
      <c r="AI5" s="57">
        <v>9.603619437879988</v>
      </c>
      <c r="AJ5" s="57">
        <v>34.43955011223996</v>
      </c>
      <c r="AK5" s="26">
        <f t="shared" si="1"/>
        <v>0.8</v>
      </c>
      <c r="AL5" s="22">
        <f t="shared" si="2"/>
        <v>0.03</v>
      </c>
      <c r="AM5" s="26">
        <f t="shared" si="3"/>
        <v>0.03</v>
      </c>
      <c r="AN5" s="22">
        <f t="shared" si="4"/>
        <v>0.12</v>
      </c>
      <c r="AO5" s="22">
        <f t="shared" si="5"/>
        <v>0.02</v>
      </c>
      <c r="AP5" s="22">
        <f t="shared" si="6"/>
        <v>1</v>
      </c>
    </row>
    <row r="6">
      <c r="A6" s="27" t="s">
        <v>393</v>
      </c>
      <c r="B6" s="27" t="s">
        <v>75</v>
      </c>
      <c r="C6" s="27" t="s">
        <v>44</v>
      </c>
      <c r="D6" s="27" t="s">
        <v>394</v>
      </c>
      <c r="E6" s="57">
        <v>2047.36</v>
      </c>
      <c r="F6" s="57">
        <v>771.64</v>
      </c>
      <c r="G6" s="58">
        <v>0.4100261800562675</v>
      </c>
      <c r="H6" s="58"/>
      <c r="I6" s="57">
        <v>409.472</v>
      </c>
      <c r="J6" s="58">
        <v>0.376895709596749</v>
      </c>
      <c r="K6" s="57">
        <v>1432.9743360000002</v>
      </c>
      <c r="L6" s="58"/>
      <c r="M6" s="57">
        <v>343.99935999999985</v>
      </c>
      <c r="N6" s="57">
        <v>67.8299999999998</v>
      </c>
      <c r="O6" s="57">
        <v>276.16936000000004</v>
      </c>
      <c r="P6" s="57">
        <v>1124.8054688000002</v>
      </c>
      <c r="Q6" s="58"/>
      <c r="R6" s="57">
        <v>12.899975999999993</v>
      </c>
      <c r="S6" s="57"/>
      <c r="T6" s="57">
        <v>12.899975999999993</v>
      </c>
      <c r="U6" s="57">
        <v>46.22533007999999</v>
      </c>
      <c r="V6" s="58"/>
      <c r="W6" s="57">
        <v>12.899975999999993</v>
      </c>
      <c r="X6" s="57"/>
      <c r="Y6" s="57">
        <v>12.899975999999993</v>
      </c>
      <c r="Z6" s="57">
        <v>46.22533007999999</v>
      </c>
      <c r="AA6" s="58"/>
      <c r="AB6" s="57">
        <v>51.599903999999974</v>
      </c>
      <c r="AC6" s="57">
        <v>0.0</v>
      </c>
      <c r="AD6" s="57">
        <v>51.599903999999974</v>
      </c>
      <c r="AE6" s="57">
        <v>184.90132031999997</v>
      </c>
      <c r="AF6" s="58"/>
      <c r="AG6" s="57">
        <v>8.599983999999997</v>
      </c>
      <c r="AH6" s="57"/>
      <c r="AI6" s="57">
        <v>8.599983999999997</v>
      </c>
      <c r="AJ6" s="57">
        <v>30.81688672</v>
      </c>
      <c r="AK6" s="26">
        <f t="shared" si="1"/>
        <v>0.8</v>
      </c>
      <c r="AL6" s="22">
        <f t="shared" si="2"/>
        <v>0.03</v>
      </c>
      <c r="AM6" s="26">
        <f t="shared" si="3"/>
        <v>0.03</v>
      </c>
      <c r="AN6" s="22">
        <f t="shared" si="4"/>
        <v>0.12</v>
      </c>
      <c r="AO6" s="22">
        <f t="shared" si="5"/>
        <v>0.02</v>
      </c>
      <c r="AP6" s="22">
        <f t="shared" si="6"/>
        <v>1</v>
      </c>
    </row>
    <row r="7">
      <c r="A7" s="27" t="s">
        <v>454</v>
      </c>
      <c r="B7" s="27" t="s">
        <v>47</v>
      </c>
      <c r="C7" s="27" t="s">
        <v>40</v>
      </c>
      <c r="D7" s="27" t="s">
        <v>48</v>
      </c>
      <c r="E7" s="57">
        <v>2218.27</v>
      </c>
      <c r="F7" s="57">
        <v>517.42</v>
      </c>
      <c r="G7" s="58">
        <v>0.39383944915857827</v>
      </c>
      <c r="H7" s="58"/>
      <c r="I7" s="57">
        <v>443.654</v>
      </c>
      <c r="J7" s="58">
        <v>0.23325484944799368</v>
      </c>
      <c r="K7" s="57">
        <v>1063.2452020469889</v>
      </c>
      <c r="L7" s="58"/>
      <c r="M7" s="57">
        <v>343.9905879079995</v>
      </c>
      <c r="N7" s="57">
        <v>179.96999999999923</v>
      </c>
      <c r="O7" s="57">
        <v>164.02058790800027</v>
      </c>
      <c r="P7" s="57">
        <v>899.9321616375904</v>
      </c>
      <c r="Q7" s="58"/>
      <c r="R7" s="57">
        <v>12.89964704654998</v>
      </c>
      <c r="S7" s="57"/>
      <c r="T7" s="57">
        <v>12.89964704654998</v>
      </c>
      <c r="U7" s="57">
        <v>65.73945606140956</v>
      </c>
      <c r="V7" s="58"/>
      <c r="W7" s="57">
        <v>12.89964704654998</v>
      </c>
      <c r="X7" s="57"/>
      <c r="Y7" s="57">
        <v>12.89964704654998</v>
      </c>
      <c r="Z7" s="57">
        <v>65.73945606140956</v>
      </c>
      <c r="AA7" s="58"/>
      <c r="AB7" s="57">
        <v>51.59858818619992</v>
      </c>
      <c r="AC7" s="57">
        <v>176.24999999999923</v>
      </c>
      <c r="AD7" s="57">
        <v>-124.65141181379931</v>
      </c>
      <c r="AE7" s="57">
        <v>-11.992175754360488</v>
      </c>
      <c r="AF7" s="58"/>
      <c r="AG7" s="57">
        <v>8.599764697699989</v>
      </c>
      <c r="AH7" s="57"/>
      <c r="AI7" s="57">
        <v>8.599764697699989</v>
      </c>
      <c r="AJ7" s="57">
        <v>43.826304040939704</v>
      </c>
      <c r="AK7" s="26">
        <f t="shared" si="1"/>
        <v>0.8</v>
      </c>
      <c r="AL7" s="22">
        <f t="shared" si="2"/>
        <v>0.03</v>
      </c>
      <c r="AM7" s="26">
        <f t="shared" si="3"/>
        <v>0.03</v>
      </c>
      <c r="AN7" s="22">
        <f t="shared" si="4"/>
        <v>0.12</v>
      </c>
      <c r="AO7" s="22">
        <f t="shared" si="5"/>
        <v>0.02</v>
      </c>
      <c r="AP7" s="22">
        <f t="shared" si="6"/>
        <v>1</v>
      </c>
    </row>
    <row r="8">
      <c r="A8" s="27" t="s">
        <v>429</v>
      </c>
      <c r="B8" s="27" t="s">
        <v>66</v>
      </c>
      <c r="C8" s="27" t="s">
        <v>40</v>
      </c>
      <c r="D8" s="27" t="s">
        <v>67</v>
      </c>
      <c r="E8" s="57">
        <v>2366.51</v>
      </c>
      <c r="F8" s="57">
        <v>482.76</v>
      </c>
      <c r="G8" s="58">
        <v>0.3644981879611737</v>
      </c>
      <c r="H8" s="58"/>
      <c r="I8" s="57">
        <v>473.3020000000001</v>
      </c>
      <c r="J8" s="58">
        <v>0.2039960138735947</v>
      </c>
      <c r="K8" s="57">
        <v>692.2295218399992</v>
      </c>
      <c r="L8" s="58"/>
      <c r="M8" s="57">
        <v>311.42928543359784</v>
      </c>
      <c r="N8" s="57">
        <v>242.8699999999972</v>
      </c>
      <c r="O8" s="57">
        <v>68.55928543360065</v>
      </c>
      <c r="P8" s="57">
        <v>646.8156174719994</v>
      </c>
      <c r="Q8" s="58"/>
      <c r="R8" s="57">
        <v>11.678598203759917</v>
      </c>
      <c r="S8" s="57"/>
      <c r="T8" s="57">
        <v>11.678598203759917</v>
      </c>
      <c r="U8" s="57">
        <v>35.00008565519987</v>
      </c>
      <c r="V8" s="58"/>
      <c r="W8" s="57">
        <v>11.678598203759917</v>
      </c>
      <c r="X8" s="57"/>
      <c r="Y8" s="57">
        <v>11.678598203759917</v>
      </c>
      <c r="Z8" s="57">
        <v>35.00008565519987</v>
      </c>
      <c r="AA8" s="58"/>
      <c r="AB8" s="57">
        <v>46.714392815039666</v>
      </c>
      <c r="AC8" s="57">
        <v>136.95999999999947</v>
      </c>
      <c r="AD8" s="57">
        <v>-90.2456071849598</v>
      </c>
      <c r="AE8" s="57">
        <v>-47.91965737919999</v>
      </c>
      <c r="AF8" s="58"/>
      <c r="AG8" s="57">
        <v>7.785732135839945</v>
      </c>
      <c r="AH8" s="57"/>
      <c r="AI8" s="57">
        <v>7.785732135839945</v>
      </c>
      <c r="AJ8" s="57">
        <v>23.33339043679991</v>
      </c>
      <c r="AK8" s="26">
        <f t="shared" si="1"/>
        <v>0.8</v>
      </c>
      <c r="AL8" s="22">
        <f t="shared" si="2"/>
        <v>0.03</v>
      </c>
      <c r="AM8" s="26">
        <f t="shared" si="3"/>
        <v>0.03</v>
      </c>
      <c r="AN8" s="22">
        <f t="shared" si="4"/>
        <v>0.12</v>
      </c>
      <c r="AO8" s="22">
        <f t="shared" si="5"/>
        <v>0.02</v>
      </c>
      <c r="AP8" s="22">
        <f t="shared" si="6"/>
        <v>1</v>
      </c>
    </row>
    <row r="9">
      <c r="A9" s="27" t="s">
        <v>492</v>
      </c>
      <c r="B9" s="27" t="s">
        <v>154</v>
      </c>
      <c r="C9" s="27" t="s">
        <v>44</v>
      </c>
      <c r="D9" s="27" t="s">
        <v>416</v>
      </c>
      <c r="E9" s="57">
        <v>1889.1</v>
      </c>
      <c r="F9" s="57">
        <v>192.25</v>
      </c>
      <c r="G9" s="58">
        <v>0.246217405113547</v>
      </c>
      <c r="H9" s="58"/>
      <c r="I9" s="57">
        <v>377.82</v>
      </c>
      <c r="J9" s="58">
        <v>0.101767667143085</v>
      </c>
      <c r="K9" s="57">
        <v>149.66579500000176</v>
      </c>
      <c r="L9" s="58"/>
      <c r="M9" s="57">
        <v>69.8474400000013</v>
      </c>
      <c r="N9" s="57">
        <v>272.87999999999977</v>
      </c>
      <c r="O9" s="57">
        <v>-203.03255999999845</v>
      </c>
      <c r="P9" s="57">
        <v>25.0026360000015</v>
      </c>
      <c r="Q9" s="58"/>
      <c r="R9" s="57">
        <v>2.6192790000000485</v>
      </c>
      <c r="S9" s="57"/>
      <c r="T9" s="57">
        <v>2.6192790000000485</v>
      </c>
      <c r="U9" s="57">
        <v>18.69947385000004</v>
      </c>
      <c r="V9" s="58"/>
      <c r="W9" s="57">
        <v>2.6192790000000485</v>
      </c>
      <c r="X9" s="57"/>
      <c r="Y9" s="57">
        <v>2.6192790000000485</v>
      </c>
      <c r="Z9" s="57">
        <v>18.69947385000004</v>
      </c>
      <c r="AA9" s="58"/>
      <c r="AB9" s="57">
        <v>10.477116000000194</v>
      </c>
      <c r="AC9" s="57">
        <v>0.0</v>
      </c>
      <c r="AD9" s="57">
        <v>10.477116000000194</v>
      </c>
      <c r="AE9" s="57">
        <v>74.79789540000016</v>
      </c>
      <c r="AF9" s="58"/>
      <c r="AG9" s="57">
        <v>1.7461860000000324</v>
      </c>
      <c r="AH9" s="57"/>
      <c r="AI9" s="57">
        <v>1.7461860000000324</v>
      </c>
      <c r="AJ9" s="57">
        <v>12.466315900000028</v>
      </c>
      <c r="AK9" s="26">
        <f t="shared" si="1"/>
        <v>0.8</v>
      </c>
      <c r="AL9" s="22">
        <f t="shared" si="2"/>
        <v>0.03</v>
      </c>
      <c r="AM9" s="26">
        <f t="shared" si="3"/>
        <v>0.03</v>
      </c>
      <c r="AN9" s="22">
        <f t="shared" si="4"/>
        <v>0.12</v>
      </c>
      <c r="AO9" s="22">
        <f t="shared" si="5"/>
        <v>0.02</v>
      </c>
      <c r="AP9" s="22">
        <f t="shared" si="6"/>
        <v>1</v>
      </c>
    </row>
    <row r="10">
      <c r="A10" s="27" t="s">
        <v>392</v>
      </c>
      <c r="B10" s="27" t="s">
        <v>50</v>
      </c>
      <c r="C10" s="27" t="s">
        <v>33</v>
      </c>
      <c r="D10" s="27" t="s">
        <v>51</v>
      </c>
      <c r="E10" s="57">
        <v>2640.98</v>
      </c>
      <c r="F10" s="57">
        <v>984.21</v>
      </c>
      <c r="G10" s="58">
        <v>0.37539033384538983</v>
      </c>
      <c r="H10" s="58"/>
      <c r="I10" s="57">
        <v>528.196</v>
      </c>
      <c r="J10" s="58">
        <v>0.37266785961234</v>
      </c>
      <c r="K10" s="57">
        <v>1988.8080898549879</v>
      </c>
      <c r="L10" s="58"/>
      <c r="M10" s="57">
        <v>370.5618911031981</v>
      </c>
      <c r="N10" s="57">
        <v>7.189999999999966</v>
      </c>
      <c r="O10" s="57">
        <v>363.37189110319815</v>
      </c>
      <c r="P10" s="57">
        <v>1584.3984718839904</v>
      </c>
      <c r="Q10" s="58"/>
      <c r="R10" s="57">
        <v>13.896070916369927</v>
      </c>
      <c r="S10" s="57"/>
      <c r="T10" s="57">
        <v>13.896070916369927</v>
      </c>
      <c r="U10" s="57">
        <v>60.66144269564963</v>
      </c>
      <c r="V10" s="58"/>
      <c r="W10" s="57">
        <v>13.896070916369927</v>
      </c>
      <c r="X10" s="57"/>
      <c r="Y10" s="57">
        <v>13.896070916369927</v>
      </c>
      <c r="Z10" s="57">
        <v>60.66144269564963</v>
      </c>
      <c r="AA10" s="58"/>
      <c r="AB10" s="57">
        <v>55.58428366547971</v>
      </c>
      <c r="AC10" s="57">
        <v>0.0</v>
      </c>
      <c r="AD10" s="57">
        <v>55.58428366547971</v>
      </c>
      <c r="AE10" s="57">
        <v>242.64577078259853</v>
      </c>
      <c r="AF10" s="58"/>
      <c r="AG10" s="57">
        <v>9.264047277579953</v>
      </c>
      <c r="AH10" s="57"/>
      <c r="AI10" s="57">
        <v>9.264047277579953</v>
      </c>
      <c r="AJ10" s="57">
        <v>40.44096179709975</v>
      </c>
      <c r="AK10" s="26">
        <f t="shared" si="1"/>
        <v>0.8</v>
      </c>
      <c r="AL10" s="22">
        <f t="shared" si="2"/>
        <v>0.03</v>
      </c>
      <c r="AM10" s="26">
        <f t="shared" si="3"/>
        <v>0.03</v>
      </c>
      <c r="AN10" s="22">
        <f t="shared" si="4"/>
        <v>0.12</v>
      </c>
      <c r="AO10" s="22">
        <f t="shared" si="5"/>
        <v>0.02</v>
      </c>
      <c r="AP10" s="22">
        <f t="shared" si="6"/>
        <v>1</v>
      </c>
    </row>
    <row r="11">
      <c r="A11" s="27" t="s">
        <v>475</v>
      </c>
      <c r="B11" s="27" t="s">
        <v>53</v>
      </c>
      <c r="C11" s="27" t="s">
        <v>54</v>
      </c>
      <c r="D11" s="27" t="s">
        <v>55</v>
      </c>
      <c r="E11" s="57">
        <v>5652.36</v>
      </c>
      <c r="F11" s="57">
        <v>1986.13</v>
      </c>
      <c r="G11" s="58">
        <v>0.48248357496337635</v>
      </c>
      <c r="H11" s="58"/>
      <c r="I11" s="57">
        <v>1130.472</v>
      </c>
      <c r="J11" s="58">
        <v>0.3513808143465722</v>
      </c>
      <c r="K11" s="57">
        <v>2671.562493676971</v>
      </c>
      <c r="L11" s="58"/>
      <c r="M11" s="57">
        <v>1277.3590878239918</v>
      </c>
      <c r="N11" s="57">
        <v>195.41999999999942</v>
      </c>
      <c r="O11" s="57">
        <v>1081.9390878239924</v>
      </c>
      <c r="P11" s="57">
        <v>2710.375994941576</v>
      </c>
      <c r="Q11" s="58"/>
      <c r="R11" s="57">
        <v>47.90096579339969</v>
      </c>
      <c r="S11" s="57"/>
      <c r="T11" s="57">
        <v>47.90096579339969</v>
      </c>
      <c r="U11" s="57">
        <v>127.89547481030905</v>
      </c>
      <c r="V11" s="58"/>
      <c r="W11" s="57">
        <v>47.90096579339969</v>
      </c>
      <c r="X11" s="57"/>
      <c r="Y11" s="57">
        <v>47.90096579339969</v>
      </c>
      <c r="Z11" s="57">
        <v>127.89547481030905</v>
      </c>
      <c r="AA11" s="58"/>
      <c r="AB11" s="57">
        <v>191.60386317359877</v>
      </c>
      <c r="AC11" s="57">
        <v>545.6199999999998</v>
      </c>
      <c r="AD11" s="57">
        <v>-354.016136826401</v>
      </c>
      <c r="AE11" s="57">
        <v>-379.86810075876315</v>
      </c>
      <c r="AF11" s="58"/>
      <c r="AG11" s="57">
        <v>31.933977195599795</v>
      </c>
      <c r="AH11" s="57"/>
      <c r="AI11" s="57">
        <v>31.933977195599795</v>
      </c>
      <c r="AJ11" s="57">
        <v>85.26364987353936</v>
      </c>
      <c r="AK11" s="26">
        <f t="shared" si="1"/>
        <v>0.8</v>
      </c>
      <c r="AL11" s="22">
        <f t="shared" si="2"/>
        <v>0.03</v>
      </c>
      <c r="AM11" s="26">
        <f t="shared" si="3"/>
        <v>0.03</v>
      </c>
      <c r="AN11" s="22">
        <f t="shared" si="4"/>
        <v>0.12</v>
      </c>
      <c r="AO11" s="22">
        <f t="shared" si="5"/>
        <v>0.02</v>
      </c>
      <c r="AP11" s="22">
        <f t="shared" si="6"/>
        <v>1</v>
      </c>
    </row>
    <row r="12">
      <c r="A12" s="27" t="s">
        <v>467</v>
      </c>
      <c r="B12" s="27" t="s">
        <v>136</v>
      </c>
      <c r="C12" s="27" t="s">
        <v>44</v>
      </c>
      <c r="D12" s="27" t="s">
        <v>396</v>
      </c>
      <c r="E12" s="57">
        <v>1774.29</v>
      </c>
      <c r="F12" s="57">
        <v>243.71</v>
      </c>
      <c r="G12" s="58">
        <v>0.247345417040054</v>
      </c>
      <c r="H12" s="58"/>
      <c r="I12" s="57">
        <v>354.858</v>
      </c>
      <c r="J12" s="58">
        <v>0.13735776000541</v>
      </c>
      <c r="K12" s="57">
        <v>-83.55985200000215</v>
      </c>
      <c r="L12" s="58"/>
      <c r="M12" s="57">
        <v>67.20359999999792</v>
      </c>
      <c r="N12" s="57">
        <v>195.1499999999985</v>
      </c>
      <c r="O12" s="57">
        <v>-127.94640000000058</v>
      </c>
      <c r="P12" s="57">
        <v>-273.0598816000014</v>
      </c>
      <c r="Q12" s="58"/>
      <c r="R12" s="57">
        <v>2.5201349999999216</v>
      </c>
      <c r="S12" s="57"/>
      <c r="T12" s="57">
        <v>2.5201349999999216</v>
      </c>
      <c r="U12" s="57">
        <v>28.425004439999885</v>
      </c>
      <c r="V12" s="58"/>
      <c r="W12" s="57">
        <v>2.5201349999999216</v>
      </c>
      <c r="X12" s="57"/>
      <c r="Y12" s="57">
        <v>2.5201349999999216</v>
      </c>
      <c r="Z12" s="57">
        <v>28.425004439999885</v>
      </c>
      <c r="AA12" s="58"/>
      <c r="AB12" s="57">
        <v>10.080539999999687</v>
      </c>
      <c r="AC12" s="57">
        <v>0.0</v>
      </c>
      <c r="AD12" s="57">
        <v>10.080539999999687</v>
      </c>
      <c r="AE12" s="57">
        <v>113.70001775999954</v>
      </c>
      <c r="AF12" s="58"/>
      <c r="AG12" s="57">
        <v>1.6800899999999477</v>
      </c>
      <c r="AH12" s="57"/>
      <c r="AI12" s="57">
        <v>1.6800899999999477</v>
      </c>
      <c r="AJ12" s="57">
        <v>18.950002959999924</v>
      </c>
      <c r="AK12" s="26">
        <f t="shared" si="1"/>
        <v>0.8</v>
      </c>
      <c r="AL12" s="22">
        <f t="shared" si="2"/>
        <v>0.03</v>
      </c>
      <c r="AM12" s="26">
        <f t="shared" si="3"/>
        <v>0.03</v>
      </c>
      <c r="AN12" s="22">
        <f t="shared" si="4"/>
        <v>0.12</v>
      </c>
      <c r="AO12" s="22">
        <f t="shared" si="5"/>
        <v>0.02</v>
      </c>
      <c r="AP12" s="22">
        <f t="shared" si="6"/>
        <v>1</v>
      </c>
    </row>
    <row r="13">
      <c r="A13" s="27" t="s">
        <v>493</v>
      </c>
      <c r="B13" s="27" t="s">
        <v>273</v>
      </c>
      <c r="C13" s="27" t="s">
        <v>180</v>
      </c>
      <c r="D13" s="27" t="s">
        <v>274</v>
      </c>
      <c r="E13" s="57">
        <v>1126.51</v>
      </c>
      <c r="F13" s="57">
        <v>307.69</v>
      </c>
      <c r="G13" s="58">
        <v>0.3188538222208408</v>
      </c>
      <c r="H13" s="58"/>
      <c r="I13" s="57">
        <v>225.30200000000002</v>
      </c>
      <c r="J13" s="58">
        <v>0.273137406032791</v>
      </c>
      <c r="K13" s="57">
        <v>41.43314262999884</v>
      </c>
      <c r="L13" s="58"/>
      <c r="M13" s="57">
        <v>107.1120154159995</v>
      </c>
      <c r="N13" s="57">
        <v>51.49999999999998</v>
      </c>
      <c r="O13" s="57">
        <v>55.612015415999515</v>
      </c>
      <c r="P13" s="57">
        <v>-6.909485896000895</v>
      </c>
      <c r="Q13" s="58"/>
      <c r="R13" s="57">
        <v>4.0167005780999805</v>
      </c>
      <c r="S13" s="57"/>
      <c r="T13" s="57">
        <v>4.0167005780999805</v>
      </c>
      <c r="U13" s="57">
        <v>7.25139427889996</v>
      </c>
      <c r="V13" s="58"/>
      <c r="W13" s="57">
        <v>4.0167005780999805</v>
      </c>
      <c r="X13" s="57"/>
      <c r="Y13" s="57">
        <v>4.0167005780999805</v>
      </c>
      <c r="Z13" s="57">
        <v>7.25139427889996</v>
      </c>
      <c r="AA13" s="58"/>
      <c r="AB13" s="57">
        <v>16.066802312399922</v>
      </c>
      <c r="AC13" s="57">
        <v>0.0</v>
      </c>
      <c r="AD13" s="57">
        <v>16.066802312399922</v>
      </c>
      <c r="AE13" s="57">
        <v>29.00557711559984</v>
      </c>
      <c r="AF13" s="58"/>
      <c r="AG13" s="57">
        <v>2.677800385399987</v>
      </c>
      <c r="AH13" s="57"/>
      <c r="AI13" s="57">
        <v>2.677800385399987</v>
      </c>
      <c r="AJ13" s="57">
        <v>4.834262852599974</v>
      </c>
      <c r="AK13" s="26">
        <f t="shared" si="1"/>
        <v>0.8</v>
      </c>
      <c r="AL13" s="22">
        <f t="shared" si="2"/>
        <v>0.03</v>
      </c>
      <c r="AM13" s="26">
        <f t="shared" si="3"/>
        <v>0.03</v>
      </c>
      <c r="AN13" s="22">
        <f t="shared" si="4"/>
        <v>0.12</v>
      </c>
      <c r="AO13" s="22">
        <f t="shared" si="5"/>
        <v>0.02</v>
      </c>
      <c r="AP13" s="22">
        <f t="shared" si="6"/>
        <v>1</v>
      </c>
    </row>
    <row r="14">
      <c r="A14" s="27" t="s">
        <v>494</v>
      </c>
      <c r="B14" s="27" t="s">
        <v>252</v>
      </c>
      <c r="C14" s="27" t="s">
        <v>180</v>
      </c>
      <c r="D14" s="27" t="s">
        <v>253</v>
      </c>
      <c r="E14" s="57">
        <v>493.87</v>
      </c>
      <c r="F14" s="57">
        <v>119.13</v>
      </c>
      <c r="G14" s="58">
        <v>0.2677629709781919</v>
      </c>
      <c r="H14" s="58"/>
      <c r="I14" s="57">
        <v>98.774</v>
      </c>
      <c r="J14" s="58">
        <v>0.241217523795735</v>
      </c>
      <c r="K14" s="57">
        <v>52.18411051499931</v>
      </c>
      <c r="L14" s="58"/>
      <c r="M14" s="57">
        <v>26.772878781599704</v>
      </c>
      <c r="N14" s="57">
        <v>13.109999999999989</v>
      </c>
      <c r="O14" s="57">
        <v>13.662878781599716</v>
      </c>
      <c r="P14" s="57">
        <v>36.893288411999464</v>
      </c>
      <c r="Q14" s="58"/>
      <c r="R14" s="57">
        <v>1.0039829543099887</v>
      </c>
      <c r="S14" s="57"/>
      <c r="T14" s="57">
        <v>1.0039829543099887</v>
      </c>
      <c r="U14" s="57">
        <v>2.2936233154499774</v>
      </c>
      <c r="V14" s="58"/>
      <c r="W14" s="57">
        <v>1.0039829543099887</v>
      </c>
      <c r="X14" s="57"/>
      <c r="Y14" s="57">
        <v>1.0039829543099887</v>
      </c>
      <c r="Z14" s="57">
        <v>2.2936233154499774</v>
      </c>
      <c r="AA14" s="58"/>
      <c r="AB14" s="57">
        <v>4.015931817239955</v>
      </c>
      <c r="AC14" s="57">
        <v>0.0</v>
      </c>
      <c r="AD14" s="57">
        <v>4.015931817239955</v>
      </c>
      <c r="AE14" s="57">
        <v>9.17449326179991</v>
      </c>
      <c r="AF14" s="58"/>
      <c r="AG14" s="57">
        <v>0.6693219695399926</v>
      </c>
      <c r="AH14" s="57"/>
      <c r="AI14" s="57">
        <v>0.6693219695399926</v>
      </c>
      <c r="AJ14" s="57">
        <v>1.5290822102999853</v>
      </c>
      <c r="AK14" s="26">
        <f t="shared" si="1"/>
        <v>0.8</v>
      </c>
      <c r="AL14" s="22">
        <f t="shared" si="2"/>
        <v>0.03</v>
      </c>
      <c r="AM14" s="26">
        <f t="shared" si="3"/>
        <v>0.03</v>
      </c>
      <c r="AN14" s="22">
        <f t="shared" si="4"/>
        <v>0.12</v>
      </c>
      <c r="AO14" s="22">
        <f t="shared" si="5"/>
        <v>0.02</v>
      </c>
      <c r="AP14" s="22">
        <f t="shared" si="6"/>
        <v>1</v>
      </c>
    </row>
    <row r="15">
      <c r="A15" s="27" t="s">
        <v>495</v>
      </c>
      <c r="B15" s="27" t="s">
        <v>109</v>
      </c>
      <c r="C15" s="27" t="s">
        <v>100</v>
      </c>
      <c r="D15" s="27" t="s">
        <v>110</v>
      </c>
      <c r="E15" s="57">
        <v>799.84</v>
      </c>
      <c r="F15" s="57">
        <v>209.17</v>
      </c>
      <c r="G15" s="58">
        <v>0.38549151444288765</v>
      </c>
      <c r="H15" s="58"/>
      <c r="I15" s="57">
        <v>159.96800000000002</v>
      </c>
      <c r="J15" s="58">
        <v>0.261516719483896</v>
      </c>
      <c r="K15" s="57">
        <v>351.43714531499916</v>
      </c>
      <c r="L15" s="58"/>
      <c r="M15" s="57">
        <v>118.69082632959942</v>
      </c>
      <c r="N15" s="57">
        <v>59.15999999999998</v>
      </c>
      <c r="O15" s="57">
        <v>59.530826329599435</v>
      </c>
      <c r="P15" s="57">
        <v>292.0897162519992</v>
      </c>
      <c r="Q15" s="58"/>
      <c r="R15" s="57">
        <v>4.4509059873599774</v>
      </c>
      <c r="S15" s="57"/>
      <c r="T15" s="57">
        <v>4.4509059873599774</v>
      </c>
      <c r="U15" s="57">
        <v>19.027114359449968</v>
      </c>
      <c r="V15" s="58"/>
      <c r="W15" s="57">
        <v>4.4509059873599774</v>
      </c>
      <c r="X15" s="57"/>
      <c r="Y15" s="57">
        <v>4.4509059873599774</v>
      </c>
      <c r="Z15" s="57">
        <v>19.027114359449968</v>
      </c>
      <c r="AA15" s="58"/>
      <c r="AB15" s="57">
        <v>17.80362394943991</v>
      </c>
      <c r="AC15" s="57">
        <v>39.999999999999936</v>
      </c>
      <c r="AD15" s="57">
        <v>-22.196376050560026</v>
      </c>
      <c r="AE15" s="57">
        <v>8.608457437800016</v>
      </c>
      <c r="AF15" s="58"/>
      <c r="AG15" s="57">
        <v>2.9672706582399853</v>
      </c>
      <c r="AH15" s="57"/>
      <c r="AI15" s="57">
        <v>2.9672706582399853</v>
      </c>
      <c r="AJ15" s="57">
        <v>12.684742906299977</v>
      </c>
      <c r="AK15" s="26">
        <f t="shared" si="1"/>
        <v>0.8</v>
      </c>
      <c r="AL15" s="22">
        <f t="shared" si="2"/>
        <v>0.03</v>
      </c>
      <c r="AM15" s="26">
        <f t="shared" si="3"/>
        <v>0.03</v>
      </c>
      <c r="AN15" s="22">
        <f t="shared" si="4"/>
        <v>0.12</v>
      </c>
      <c r="AO15" s="22">
        <f t="shared" si="5"/>
        <v>0.02</v>
      </c>
      <c r="AP15" s="22">
        <f t="shared" si="6"/>
        <v>1</v>
      </c>
    </row>
    <row r="16">
      <c r="A16" s="27" t="s">
        <v>381</v>
      </c>
      <c r="B16" s="27" t="s">
        <v>36</v>
      </c>
      <c r="C16" s="27" t="s">
        <v>33</v>
      </c>
      <c r="D16" s="27" t="s">
        <v>37</v>
      </c>
      <c r="E16" s="57">
        <v>3418.58</v>
      </c>
      <c r="F16" s="57">
        <v>482.85</v>
      </c>
      <c r="G16" s="58">
        <v>0.17827995060814492</v>
      </c>
      <c r="H16" s="58"/>
      <c r="I16" s="57">
        <v>683.716</v>
      </c>
      <c r="J16" s="58">
        <v>0.14124410531565512</v>
      </c>
      <c r="K16" s="57">
        <v>1191.9149660469577</v>
      </c>
      <c r="L16" s="58"/>
      <c r="M16" s="57">
        <v>-59.401381160006395</v>
      </c>
      <c r="N16" s="57">
        <v>126.60999999999974</v>
      </c>
      <c r="O16" s="57">
        <v>-186.01138116000612</v>
      </c>
      <c r="P16" s="57">
        <v>614.8239728375661</v>
      </c>
      <c r="Q16" s="58"/>
      <c r="R16" s="57">
        <v>-2.2275517935002394</v>
      </c>
      <c r="S16" s="57"/>
      <c r="T16" s="57">
        <v>-2.2275517935002394</v>
      </c>
      <c r="U16" s="57">
        <v>86.5636489814087</v>
      </c>
      <c r="V16" s="58"/>
      <c r="W16" s="57">
        <v>-2.2275517935002394</v>
      </c>
      <c r="X16" s="57"/>
      <c r="Y16" s="57">
        <v>-2.2275517935002394</v>
      </c>
      <c r="Z16" s="57">
        <v>86.5636489814087</v>
      </c>
      <c r="AA16" s="58"/>
      <c r="AB16" s="57">
        <v>-8.910207174000957</v>
      </c>
      <c r="AC16" s="57">
        <v>0.0</v>
      </c>
      <c r="AD16" s="57">
        <v>-8.910207174000957</v>
      </c>
      <c r="AE16" s="57">
        <v>346.2545959256348</v>
      </c>
      <c r="AF16" s="58"/>
      <c r="AG16" s="57">
        <v>-1.4850345290001599</v>
      </c>
      <c r="AH16" s="57"/>
      <c r="AI16" s="57">
        <v>-1.4850345290001599</v>
      </c>
      <c r="AJ16" s="57">
        <v>57.70909932093913</v>
      </c>
      <c r="AK16" s="26">
        <f t="shared" si="1"/>
        <v>0.8</v>
      </c>
      <c r="AL16" s="22">
        <f t="shared" si="2"/>
        <v>0.03</v>
      </c>
      <c r="AM16" s="26">
        <f t="shared" si="3"/>
        <v>0.03</v>
      </c>
      <c r="AN16" s="22">
        <f t="shared" si="4"/>
        <v>0.12</v>
      </c>
      <c r="AO16" s="22">
        <f t="shared" si="5"/>
        <v>0.02</v>
      </c>
      <c r="AP16" s="22">
        <f t="shared" si="6"/>
        <v>1</v>
      </c>
    </row>
    <row r="17">
      <c r="A17" s="27" t="s">
        <v>384</v>
      </c>
      <c r="B17" s="27" t="s">
        <v>142</v>
      </c>
      <c r="C17" s="27" t="s">
        <v>40</v>
      </c>
      <c r="D17" s="27" t="s">
        <v>143</v>
      </c>
      <c r="E17" s="57">
        <v>297.43</v>
      </c>
      <c r="F17" s="57">
        <v>-4.92</v>
      </c>
      <c r="G17" s="58">
        <v>0.3973390138822574</v>
      </c>
      <c r="H17" s="58"/>
      <c r="I17" s="57">
        <v>59.486000000000004</v>
      </c>
      <c r="J17" s="58">
        <v>-0.016539881992401584</v>
      </c>
      <c r="K17" s="57">
        <v>-84.38464323800022</v>
      </c>
      <c r="L17" s="58"/>
      <c r="M17" s="57">
        <v>46.95563431919985</v>
      </c>
      <c r="N17" s="57">
        <v>97.61999999999983</v>
      </c>
      <c r="O17" s="57">
        <v>-50.66436568079998</v>
      </c>
      <c r="P17" s="57">
        <v>-115.07571459039983</v>
      </c>
      <c r="Q17" s="58"/>
      <c r="R17" s="57">
        <v>1.7608362869699945</v>
      </c>
      <c r="S17" s="57"/>
      <c r="T17" s="57">
        <v>1.7608362869699945</v>
      </c>
      <c r="U17" s="57">
        <v>17.980660702859936</v>
      </c>
      <c r="V17" s="58"/>
      <c r="W17" s="57">
        <v>1.7608362869699945</v>
      </c>
      <c r="X17" s="57"/>
      <c r="Y17" s="57">
        <v>1.7608362869699945</v>
      </c>
      <c r="Z17" s="57">
        <v>17.980660702859936</v>
      </c>
      <c r="AA17" s="58"/>
      <c r="AB17" s="57">
        <v>7.043345147879978</v>
      </c>
      <c r="AC17" s="57">
        <v>25.480000000000004</v>
      </c>
      <c r="AD17" s="57">
        <v>-18.436654852120025</v>
      </c>
      <c r="AE17" s="57">
        <v>-17.25735718856023</v>
      </c>
      <c r="AF17" s="58"/>
      <c r="AG17" s="57">
        <v>1.1738908579799963</v>
      </c>
      <c r="AH17" s="57"/>
      <c r="AI17" s="57">
        <v>1.1738908579799963</v>
      </c>
      <c r="AJ17" s="57">
        <v>11.98710713523996</v>
      </c>
      <c r="AK17" s="26">
        <f t="shared" si="1"/>
        <v>0.8</v>
      </c>
      <c r="AL17" s="22">
        <f t="shared" si="2"/>
        <v>0.03</v>
      </c>
      <c r="AM17" s="26">
        <f t="shared" si="3"/>
        <v>0.03</v>
      </c>
      <c r="AN17" s="22">
        <f t="shared" si="4"/>
        <v>0.12</v>
      </c>
      <c r="AO17" s="22">
        <f t="shared" si="5"/>
        <v>0.02</v>
      </c>
      <c r="AP17" s="22">
        <f t="shared" si="6"/>
        <v>1</v>
      </c>
    </row>
    <row r="18">
      <c r="A18" s="27" t="s">
        <v>485</v>
      </c>
      <c r="B18" s="27" t="s">
        <v>170</v>
      </c>
      <c r="C18" s="27" t="s">
        <v>40</v>
      </c>
      <c r="D18" s="27" t="s">
        <v>171</v>
      </c>
      <c r="E18" s="57">
        <v>518.78</v>
      </c>
      <c r="F18" s="57">
        <v>57.3</v>
      </c>
      <c r="G18" s="58">
        <v>0.233330695763136</v>
      </c>
      <c r="H18" s="58"/>
      <c r="I18" s="57">
        <v>103.756</v>
      </c>
      <c r="J18" s="58">
        <v>0.110446236069239</v>
      </c>
      <c r="K18" s="57">
        <v>658.0952635039994</v>
      </c>
      <c r="L18" s="58"/>
      <c r="M18" s="57">
        <v>13.833038678399753</v>
      </c>
      <c r="N18" s="57">
        <v>0.0</v>
      </c>
      <c r="O18" s="57">
        <v>13.833038678399753</v>
      </c>
      <c r="P18" s="57">
        <v>587.6762108031994</v>
      </c>
      <c r="Q18" s="58"/>
      <c r="R18" s="57">
        <v>0.5187389504399906</v>
      </c>
      <c r="S18" s="57"/>
      <c r="T18" s="57">
        <v>0.5187389504399906</v>
      </c>
      <c r="U18" s="57">
        <v>22.037857905119978</v>
      </c>
      <c r="V18" s="58"/>
      <c r="W18" s="57">
        <v>0.5187389504399906</v>
      </c>
      <c r="X18" s="57"/>
      <c r="Y18" s="57">
        <v>0.5187389504399906</v>
      </c>
      <c r="Z18" s="57">
        <v>22.037857905119978</v>
      </c>
      <c r="AA18" s="58"/>
      <c r="AB18" s="57">
        <v>2.0749558017599625</v>
      </c>
      <c r="AC18" s="57">
        <v>63.74999999999988</v>
      </c>
      <c r="AD18" s="57">
        <v>-61.67504419823992</v>
      </c>
      <c r="AE18" s="57">
        <v>11.65143162048004</v>
      </c>
      <c r="AF18" s="58"/>
      <c r="AG18" s="57">
        <v>0.3458259669599938</v>
      </c>
      <c r="AH18" s="57"/>
      <c r="AI18" s="57">
        <v>0.3458259669599938</v>
      </c>
      <c r="AJ18" s="57">
        <v>14.691905270079987</v>
      </c>
      <c r="AK18" s="26">
        <f t="shared" si="1"/>
        <v>0.8</v>
      </c>
      <c r="AL18" s="22">
        <f t="shared" si="2"/>
        <v>0.03</v>
      </c>
      <c r="AM18" s="26">
        <f t="shared" si="3"/>
        <v>0.03</v>
      </c>
      <c r="AN18" s="22">
        <f t="shared" si="4"/>
        <v>0.12</v>
      </c>
      <c r="AO18" s="22">
        <f t="shared" si="5"/>
        <v>0.02</v>
      </c>
      <c r="AP18" s="22">
        <f t="shared" si="6"/>
        <v>1</v>
      </c>
    </row>
    <row r="19">
      <c r="A19" s="27" t="s">
        <v>468</v>
      </c>
      <c r="B19" s="27" t="s">
        <v>375</v>
      </c>
      <c r="C19" s="27" t="s">
        <v>44</v>
      </c>
      <c r="D19" s="27" t="s">
        <v>408</v>
      </c>
      <c r="E19" s="57">
        <v>2635.55</v>
      </c>
      <c r="F19" s="57">
        <v>787.8</v>
      </c>
      <c r="G19" s="58">
        <v>0.3778717914666746</v>
      </c>
      <c r="H19" s="58"/>
      <c r="I19" s="57">
        <v>527.11</v>
      </c>
      <c r="J19" s="58">
        <v>0.29891294037297533</v>
      </c>
      <c r="K19" s="57">
        <v>-256.9522090000073</v>
      </c>
      <c r="L19" s="58"/>
      <c r="M19" s="57">
        <v>375.0319999999954</v>
      </c>
      <c r="N19" s="57">
        <v>208.0999999999992</v>
      </c>
      <c r="O19" s="57">
        <v>166.93199999999618</v>
      </c>
      <c r="P19" s="57">
        <v>-429.3577672000056</v>
      </c>
      <c r="Q19" s="58"/>
      <c r="R19" s="57">
        <v>14.063699999999827</v>
      </c>
      <c r="S19" s="57"/>
      <c r="T19" s="57">
        <v>14.063699999999827</v>
      </c>
      <c r="U19" s="57">
        <v>25.860833729999747</v>
      </c>
      <c r="V19" s="58"/>
      <c r="W19" s="57">
        <v>14.063699999999827</v>
      </c>
      <c r="X19" s="57"/>
      <c r="Y19" s="57">
        <v>14.063699999999827</v>
      </c>
      <c r="Z19" s="57">
        <v>25.860833729999747</v>
      </c>
      <c r="AA19" s="58"/>
      <c r="AB19" s="57">
        <v>56.25479999999931</v>
      </c>
      <c r="AC19" s="57">
        <v>0.0</v>
      </c>
      <c r="AD19" s="57">
        <v>56.25479999999931</v>
      </c>
      <c r="AE19" s="57">
        <v>103.44333491999899</v>
      </c>
      <c r="AF19" s="58"/>
      <c r="AG19" s="57">
        <v>9.375799999999884</v>
      </c>
      <c r="AH19" s="57"/>
      <c r="AI19" s="57">
        <v>9.375799999999884</v>
      </c>
      <c r="AJ19" s="57">
        <v>17.240555819999834</v>
      </c>
      <c r="AK19" s="26">
        <f t="shared" si="1"/>
        <v>0.8</v>
      </c>
      <c r="AL19" s="22">
        <f t="shared" si="2"/>
        <v>0.03</v>
      </c>
      <c r="AM19" s="26">
        <f t="shared" si="3"/>
        <v>0.03</v>
      </c>
      <c r="AN19" s="22">
        <f t="shared" si="4"/>
        <v>0.12</v>
      </c>
      <c r="AO19" s="22">
        <f t="shared" si="5"/>
        <v>0.02</v>
      </c>
      <c r="AP19" s="22">
        <f t="shared" si="6"/>
        <v>1</v>
      </c>
    </row>
    <row r="20">
      <c r="A20" s="27" t="s">
        <v>403</v>
      </c>
      <c r="B20" s="27" t="s">
        <v>57</v>
      </c>
      <c r="C20" s="27" t="s">
        <v>44</v>
      </c>
      <c r="D20" s="27" t="s">
        <v>404</v>
      </c>
      <c r="E20" s="57">
        <v>1372.1</v>
      </c>
      <c r="F20" s="57">
        <v>275.28</v>
      </c>
      <c r="G20" s="58">
        <v>0.36010862910866503</v>
      </c>
      <c r="H20" s="58"/>
      <c r="I20" s="57">
        <v>274.42</v>
      </c>
      <c r="J20" s="58">
        <v>0.20062316886524303</v>
      </c>
      <c r="K20" s="57">
        <v>-66.77464800000028</v>
      </c>
      <c r="L20" s="58"/>
      <c r="M20" s="57">
        <v>175.74803999999943</v>
      </c>
      <c r="N20" s="57">
        <v>218.8299999999993</v>
      </c>
      <c r="O20" s="57">
        <v>-43.08195999999987</v>
      </c>
      <c r="P20" s="57">
        <v>-325.56971840000006</v>
      </c>
      <c r="Q20" s="58"/>
      <c r="R20" s="57">
        <v>6.590551499999978</v>
      </c>
      <c r="S20" s="57"/>
      <c r="T20" s="57">
        <v>6.590551499999978</v>
      </c>
      <c r="U20" s="57">
        <v>38.81926055999996</v>
      </c>
      <c r="V20" s="58"/>
      <c r="W20" s="57">
        <v>6.590551499999978</v>
      </c>
      <c r="X20" s="57"/>
      <c r="Y20" s="57">
        <v>6.590551499999978</v>
      </c>
      <c r="Z20" s="57">
        <v>38.81926055999996</v>
      </c>
      <c r="AA20" s="58"/>
      <c r="AB20" s="57">
        <v>26.36220599999991</v>
      </c>
      <c r="AC20" s="57">
        <v>0.0</v>
      </c>
      <c r="AD20" s="57">
        <v>26.36220599999991</v>
      </c>
      <c r="AE20" s="57">
        <v>155.27704223999984</v>
      </c>
      <c r="AF20" s="58"/>
      <c r="AG20" s="57">
        <v>4.393700999999986</v>
      </c>
      <c r="AH20" s="57"/>
      <c r="AI20" s="57">
        <v>4.393700999999986</v>
      </c>
      <c r="AJ20" s="57">
        <v>25.87950703999998</v>
      </c>
      <c r="AK20" s="26">
        <f t="shared" si="1"/>
        <v>0.8</v>
      </c>
      <c r="AL20" s="22">
        <f t="shared" si="2"/>
        <v>0.03</v>
      </c>
      <c r="AM20" s="26">
        <f t="shared" si="3"/>
        <v>0.03</v>
      </c>
      <c r="AN20" s="22">
        <f t="shared" si="4"/>
        <v>0.12</v>
      </c>
      <c r="AO20" s="22">
        <f t="shared" si="5"/>
        <v>0.02</v>
      </c>
      <c r="AP20" s="22">
        <f t="shared" si="6"/>
        <v>1</v>
      </c>
    </row>
    <row r="21">
      <c r="A21" s="27" t="s">
        <v>477</v>
      </c>
      <c r="B21" s="27" t="s">
        <v>121</v>
      </c>
      <c r="C21" s="27" t="s">
        <v>100</v>
      </c>
      <c r="D21" s="27" t="s">
        <v>122</v>
      </c>
      <c r="E21" s="57">
        <v>1199.76</v>
      </c>
      <c r="F21" s="57">
        <v>340.57</v>
      </c>
      <c r="G21" s="58">
        <v>0.435289445856671</v>
      </c>
      <c r="H21" s="58"/>
      <c r="I21" s="57">
        <v>239.952</v>
      </c>
      <c r="J21" s="58">
        <v>0.283867494799793</v>
      </c>
      <c r="K21" s="57">
        <v>873.6992609459984</v>
      </c>
      <c r="L21" s="58"/>
      <c r="M21" s="57">
        <v>225.83269244879966</v>
      </c>
      <c r="N21" s="57">
        <v>91.66999999999997</v>
      </c>
      <c r="O21" s="57">
        <v>134.1626924487997</v>
      </c>
      <c r="P21" s="57">
        <v>719.5774087567987</v>
      </c>
      <c r="Q21" s="58"/>
      <c r="R21" s="57">
        <v>8.468725966829988</v>
      </c>
      <c r="S21" s="57"/>
      <c r="T21" s="57">
        <v>8.468725966829988</v>
      </c>
      <c r="U21" s="57">
        <v>40.368277828379945</v>
      </c>
      <c r="V21" s="58"/>
      <c r="W21" s="57">
        <v>8.468725966829988</v>
      </c>
      <c r="X21" s="57"/>
      <c r="Y21" s="57">
        <v>8.468725966829988</v>
      </c>
      <c r="Z21" s="57">
        <v>40.368277828379945</v>
      </c>
      <c r="AA21" s="58"/>
      <c r="AB21" s="57">
        <v>33.87490386731995</v>
      </c>
      <c r="AC21" s="57">
        <v>89.99999999999997</v>
      </c>
      <c r="AD21" s="57">
        <v>-56.12509613268002</v>
      </c>
      <c r="AE21" s="57">
        <v>46.473111313519816</v>
      </c>
      <c r="AF21" s="58"/>
      <c r="AG21" s="57">
        <v>5.645817311219992</v>
      </c>
      <c r="AH21" s="57"/>
      <c r="AI21" s="57">
        <v>5.645817311219992</v>
      </c>
      <c r="AJ21" s="57">
        <v>26.912185218919966</v>
      </c>
      <c r="AK21" s="26">
        <f t="shared" si="1"/>
        <v>0.8</v>
      </c>
      <c r="AL21" s="22">
        <f t="shared" si="2"/>
        <v>0.03</v>
      </c>
      <c r="AM21" s="26">
        <f t="shared" si="3"/>
        <v>0.03</v>
      </c>
      <c r="AN21" s="22">
        <f t="shared" si="4"/>
        <v>0.12</v>
      </c>
      <c r="AO21" s="22">
        <f t="shared" si="5"/>
        <v>0.02</v>
      </c>
      <c r="AP21" s="22">
        <f t="shared" si="6"/>
        <v>1</v>
      </c>
    </row>
    <row r="22">
      <c r="A22" s="27" t="s">
        <v>485</v>
      </c>
      <c r="B22" s="27" t="s">
        <v>90</v>
      </c>
      <c r="C22" s="27" t="s">
        <v>40</v>
      </c>
      <c r="D22" s="27" t="s">
        <v>91</v>
      </c>
      <c r="E22" s="57">
        <v>1775.98</v>
      </c>
      <c r="F22" s="57">
        <v>715.95</v>
      </c>
      <c r="G22" s="58">
        <v>0.53510810706652</v>
      </c>
      <c r="H22" s="58"/>
      <c r="I22" s="57">
        <v>355.196</v>
      </c>
      <c r="J22" s="58">
        <v>0.4031302694782589</v>
      </c>
      <c r="K22" s="57">
        <v>1438.7724677599922</v>
      </c>
      <c r="L22" s="58"/>
      <c r="M22" s="57">
        <v>476.1162367903986</v>
      </c>
      <c r="N22" s="57">
        <v>129.39000000000001</v>
      </c>
      <c r="O22" s="57">
        <v>346.7262367903986</v>
      </c>
      <c r="P22" s="57">
        <v>1040.7219742079947</v>
      </c>
      <c r="Q22" s="58"/>
      <c r="R22" s="57">
        <v>17.854358879639943</v>
      </c>
      <c r="S22" s="57"/>
      <c r="T22" s="57">
        <v>17.854358879639943</v>
      </c>
      <c r="U22" s="57">
        <v>88.95757403279961</v>
      </c>
      <c r="V22" s="58"/>
      <c r="W22" s="57">
        <v>17.854358879639943</v>
      </c>
      <c r="X22" s="57"/>
      <c r="Y22" s="57">
        <v>17.854358879639943</v>
      </c>
      <c r="Z22" s="57">
        <v>88.95757403279961</v>
      </c>
      <c r="AA22" s="58"/>
      <c r="AB22" s="57">
        <v>71.41743551855977</v>
      </c>
      <c r="AC22" s="57">
        <v>104.99999999999991</v>
      </c>
      <c r="AD22" s="57">
        <v>-33.582564481440144</v>
      </c>
      <c r="AE22" s="57">
        <v>160.8302961311985</v>
      </c>
      <c r="AF22" s="58"/>
      <c r="AG22" s="57">
        <v>11.902905919759965</v>
      </c>
      <c r="AH22" s="57"/>
      <c r="AI22" s="57">
        <v>11.902905919759965</v>
      </c>
      <c r="AJ22" s="57">
        <v>59.30504935519975</v>
      </c>
      <c r="AK22" s="26">
        <f t="shared" si="1"/>
        <v>0.8</v>
      </c>
      <c r="AL22" s="22">
        <f t="shared" si="2"/>
        <v>0.03</v>
      </c>
      <c r="AM22" s="26">
        <f t="shared" si="3"/>
        <v>0.03</v>
      </c>
      <c r="AN22" s="22">
        <f t="shared" si="4"/>
        <v>0.12</v>
      </c>
      <c r="AO22" s="22">
        <f t="shared" si="5"/>
        <v>0.02</v>
      </c>
      <c r="AP22" s="22">
        <f t="shared" si="6"/>
        <v>1</v>
      </c>
    </row>
    <row r="23">
      <c r="A23" s="27" t="s">
        <v>469</v>
      </c>
      <c r="B23" s="27" t="s">
        <v>145</v>
      </c>
      <c r="C23" s="27" t="s">
        <v>100</v>
      </c>
      <c r="D23" s="27" t="s">
        <v>146</v>
      </c>
      <c r="E23" s="57">
        <v>849.83</v>
      </c>
      <c r="F23" s="57">
        <v>174.4</v>
      </c>
      <c r="G23" s="58">
        <v>0.4251237055869992</v>
      </c>
      <c r="H23" s="58"/>
      <c r="I23" s="57">
        <v>169.966</v>
      </c>
      <c r="J23" s="58">
        <v>0.20522090149676997</v>
      </c>
      <c r="K23" s="57">
        <v>459.5989497180012</v>
      </c>
      <c r="L23" s="58"/>
      <c r="M23" s="57">
        <v>153.05350297519962</v>
      </c>
      <c r="N23" s="57">
        <v>151.87999999999954</v>
      </c>
      <c r="O23" s="57">
        <v>1.1735029752000798</v>
      </c>
      <c r="P23" s="57">
        <v>318.8491597744013</v>
      </c>
      <c r="Q23" s="58"/>
      <c r="R23" s="57">
        <v>5.739506361569986</v>
      </c>
      <c r="S23" s="57"/>
      <c r="T23" s="57">
        <v>5.739506361569986</v>
      </c>
      <c r="U23" s="57">
        <v>31.23746849153994</v>
      </c>
      <c r="V23" s="58"/>
      <c r="W23" s="57">
        <v>5.739506361569986</v>
      </c>
      <c r="X23" s="57"/>
      <c r="Y23" s="57">
        <v>5.739506361569986</v>
      </c>
      <c r="Z23" s="57">
        <v>31.23746849153994</v>
      </c>
      <c r="AA23" s="58"/>
      <c r="AB23" s="57">
        <v>22.958025446279944</v>
      </c>
      <c r="AC23" s="57">
        <v>34.99999999999997</v>
      </c>
      <c r="AD23" s="57">
        <v>-12.041974553720028</v>
      </c>
      <c r="AE23" s="57">
        <v>57.449873966160126</v>
      </c>
      <c r="AF23" s="58"/>
      <c r="AG23" s="57">
        <v>3.8263375743799903</v>
      </c>
      <c r="AH23" s="57"/>
      <c r="AI23" s="57">
        <v>3.8263375743799903</v>
      </c>
      <c r="AJ23" s="57">
        <v>20.82497899435996</v>
      </c>
      <c r="AK23" s="26">
        <f t="shared" si="1"/>
        <v>0.8</v>
      </c>
      <c r="AL23" s="22">
        <f t="shared" si="2"/>
        <v>0.03</v>
      </c>
      <c r="AM23" s="26">
        <f t="shared" si="3"/>
        <v>0.03</v>
      </c>
      <c r="AN23" s="22">
        <f t="shared" si="4"/>
        <v>0.12</v>
      </c>
      <c r="AO23" s="22">
        <f t="shared" si="5"/>
        <v>0.02</v>
      </c>
      <c r="AP23" s="22">
        <f t="shared" si="6"/>
        <v>1</v>
      </c>
    </row>
    <row r="24">
      <c r="A24" s="27" t="s">
        <v>496</v>
      </c>
      <c r="B24" s="27" t="s">
        <v>255</v>
      </c>
      <c r="C24" s="27" t="s">
        <v>180</v>
      </c>
      <c r="D24" s="27" t="s">
        <v>256</v>
      </c>
      <c r="E24" s="57">
        <v>1329.65</v>
      </c>
      <c r="F24" s="57">
        <v>473.6</v>
      </c>
      <c r="G24" s="58">
        <v>0.409480303474598</v>
      </c>
      <c r="H24" s="58"/>
      <c r="I24" s="57">
        <v>265.93</v>
      </c>
      <c r="J24" s="58">
        <v>0.356180562941375</v>
      </c>
      <c r="K24" s="57">
        <v>188.2508729919991</v>
      </c>
      <c r="L24" s="58"/>
      <c r="M24" s="57">
        <v>222.82838841199938</v>
      </c>
      <c r="N24" s="57">
        <v>70.86999999999996</v>
      </c>
      <c r="O24" s="57">
        <v>151.9583884119994</v>
      </c>
      <c r="P24" s="57">
        <v>120.17669839359934</v>
      </c>
      <c r="Q24" s="58"/>
      <c r="R24" s="57">
        <v>8.356064565449977</v>
      </c>
      <c r="S24" s="57"/>
      <c r="T24" s="57">
        <v>8.356064565449977</v>
      </c>
      <c r="U24" s="57">
        <v>10.211126189759966</v>
      </c>
      <c r="V24" s="58"/>
      <c r="W24" s="57">
        <v>8.356064565449977</v>
      </c>
      <c r="X24" s="57"/>
      <c r="Y24" s="57">
        <v>8.356064565449977</v>
      </c>
      <c r="Z24" s="57">
        <v>10.211126189759966</v>
      </c>
      <c r="AA24" s="58"/>
      <c r="AB24" s="57">
        <v>33.424258261799906</v>
      </c>
      <c r="AC24" s="57">
        <v>0.0</v>
      </c>
      <c r="AD24" s="57">
        <v>33.424258261799906</v>
      </c>
      <c r="AE24" s="57">
        <v>40.844504759039864</v>
      </c>
      <c r="AF24" s="58"/>
      <c r="AG24" s="57">
        <v>5.570709710299986</v>
      </c>
      <c r="AH24" s="57"/>
      <c r="AI24" s="57">
        <v>5.570709710299986</v>
      </c>
      <c r="AJ24" s="57">
        <v>6.807417459839979</v>
      </c>
      <c r="AK24" s="26">
        <f t="shared" si="1"/>
        <v>0.8</v>
      </c>
      <c r="AL24" s="22">
        <f t="shared" si="2"/>
        <v>0.03</v>
      </c>
      <c r="AM24" s="26">
        <f t="shared" si="3"/>
        <v>0.03</v>
      </c>
      <c r="AN24" s="22">
        <f t="shared" si="4"/>
        <v>0.12</v>
      </c>
      <c r="AO24" s="22">
        <f t="shared" si="5"/>
        <v>0.02</v>
      </c>
      <c r="AP24" s="22">
        <f t="shared" si="6"/>
        <v>1</v>
      </c>
    </row>
    <row r="25">
      <c r="A25" s="27" t="s">
        <v>418</v>
      </c>
      <c r="B25" s="27" t="s">
        <v>372</v>
      </c>
      <c r="C25" s="27" t="s">
        <v>161</v>
      </c>
      <c r="D25" s="27" t="s">
        <v>373</v>
      </c>
      <c r="E25" s="57">
        <v>209.93</v>
      </c>
      <c r="F25" s="57">
        <v>72.42</v>
      </c>
      <c r="G25" s="58">
        <v>0.3924530947149041</v>
      </c>
      <c r="H25" s="58"/>
      <c r="I25" s="57">
        <v>41.986000000000004</v>
      </c>
      <c r="J25" s="58">
        <v>0.344961073564997</v>
      </c>
      <c r="K25" s="57">
        <v>-467.6514516165003</v>
      </c>
      <c r="L25" s="58"/>
      <c r="M25" s="57">
        <v>32.321342538799854</v>
      </c>
      <c r="N25" s="57">
        <v>9.969999999999999</v>
      </c>
      <c r="O25" s="57">
        <v>22.351342538799855</v>
      </c>
      <c r="P25" s="57">
        <v>-508.4951612932002</v>
      </c>
      <c r="Q25" s="58"/>
      <c r="R25" s="57">
        <v>1.2120503452049944</v>
      </c>
      <c r="S25" s="57"/>
      <c r="T25" s="57">
        <v>1.2120503452049944</v>
      </c>
      <c r="U25" s="57">
        <v>6.1265564515049835</v>
      </c>
      <c r="V25" s="58"/>
      <c r="W25" s="57">
        <v>1.2120503452049944</v>
      </c>
      <c r="X25" s="57"/>
      <c r="Y25" s="57">
        <v>1.2120503452049944</v>
      </c>
      <c r="Z25" s="57">
        <v>6.1265564515049835</v>
      </c>
      <c r="AA25" s="58"/>
      <c r="AB25" s="57">
        <v>4.848201380819978</v>
      </c>
      <c r="AC25" s="57">
        <v>0.0</v>
      </c>
      <c r="AD25" s="57">
        <v>4.848201380819978</v>
      </c>
      <c r="AE25" s="57">
        <v>24.506225806019934</v>
      </c>
      <c r="AF25" s="58"/>
      <c r="AG25" s="57">
        <v>0.8080335634699962</v>
      </c>
      <c r="AH25" s="57"/>
      <c r="AI25" s="57">
        <v>0.8080335634699962</v>
      </c>
      <c r="AJ25" s="57">
        <v>4.084370967669989</v>
      </c>
      <c r="AK25" s="26">
        <f t="shared" si="1"/>
        <v>0.8</v>
      </c>
      <c r="AL25" s="22">
        <f t="shared" si="2"/>
        <v>0.03</v>
      </c>
      <c r="AM25" s="26">
        <f t="shared" si="3"/>
        <v>0.03</v>
      </c>
      <c r="AN25" s="22">
        <f t="shared" si="4"/>
        <v>0.12</v>
      </c>
      <c r="AO25" s="22">
        <f t="shared" si="5"/>
        <v>0.02</v>
      </c>
      <c r="AP25" s="22">
        <f t="shared" si="6"/>
        <v>1</v>
      </c>
    </row>
    <row r="26">
      <c r="A26" s="27" t="s">
        <v>471</v>
      </c>
      <c r="B26" s="27" t="s">
        <v>157</v>
      </c>
      <c r="C26" s="27" t="s">
        <v>54</v>
      </c>
      <c r="D26" s="27" t="s">
        <v>158</v>
      </c>
      <c r="E26" s="57">
        <v>824.85</v>
      </c>
      <c r="F26" s="57">
        <v>48.83</v>
      </c>
      <c r="G26" s="58">
        <v>0.3062561580117591</v>
      </c>
      <c r="H26" s="58"/>
      <c r="I26" s="57">
        <v>164.97000000000003</v>
      </c>
      <c r="J26" s="58">
        <v>0.059193055629508495</v>
      </c>
      <c r="K26" s="57">
        <v>101.92309285199953</v>
      </c>
      <c r="L26" s="58"/>
      <c r="M26" s="57">
        <v>70.1163135487996</v>
      </c>
      <c r="N26" s="57">
        <v>146.03999999999948</v>
      </c>
      <c r="O26" s="57">
        <v>-75.92368645119988</v>
      </c>
      <c r="P26" s="57">
        <v>89.5344742815998</v>
      </c>
      <c r="Q26" s="58"/>
      <c r="R26" s="57">
        <v>2.6293617580799844</v>
      </c>
      <c r="S26" s="57"/>
      <c r="T26" s="57">
        <v>2.6293617580799844</v>
      </c>
      <c r="U26" s="57">
        <v>14.896292785559947</v>
      </c>
      <c r="V26" s="58"/>
      <c r="W26" s="57">
        <v>2.6293617580799844</v>
      </c>
      <c r="X26" s="57"/>
      <c r="Y26" s="57">
        <v>2.6293617580799844</v>
      </c>
      <c r="Z26" s="57">
        <v>14.896292785559947</v>
      </c>
      <c r="AA26" s="58"/>
      <c r="AB26" s="57">
        <v>10.517447032319938</v>
      </c>
      <c r="AC26" s="57">
        <v>57.74999999999994</v>
      </c>
      <c r="AD26" s="57">
        <v>-47.23255296768001</v>
      </c>
      <c r="AE26" s="57">
        <v>-27.334828857760144</v>
      </c>
      <c r="AF26" s="58"/>
      <c r="AG26" s="57">
        <v>1.7529078387199897</v>
      </c>
      <c r="AH26" s="57"/>
      <c r="AI26" s="57">
        <v>1.7529078387199897</v>
      </c>
      <c r="AJ26" s="57">
        <v>9.930861857039966</v>
      </c>
      <c r="AK26" s="26">
        <f t="shared" si="1"/>
        <v>0.8</v>
      </c>
      <c r="AL26" s="22">
        <f t="shared" si="2"/>
        <v>0.03</v>
      </c>
      <c r="AM26" s="26">
        <f t="shared" si="3"/>
        <v>0.03</v>
      </c>
      <c r="AN26" s="22">
        <f t="shared" si="4"/>
        <v>0.12</v>
      </c>
      <c r="AO26" s="22">
        <f t="shared" si="5"/>
        <v>0.02</v>
      </c>
      <c r="AP26" s="22">
        <f t="shared" si="6"/>
        <v>1</v>
      </c>
    </row>
    <row r="27">
      <c r="A27" s="27" t="s">
        <v>474</v>
      </c>
      <c r="B27" s="27" t="s">
        <v>87</v>
      </c>
      <c r="C27" s="27" t="s">
        <v>54</v>
      </c>
      <c r="D27" s="27" t="s">
        <v>88</v>
      </c>
      <c r="E27" s="57">
        <v>3476.31</v>
      </c>
      <c r="F27" s="57">
        <v>782.26</v>
      </c>
      <c r="G27" s="58">
        <v>0.4375113417111811</v>
      </c>
      <c r="H27" s="58"/>
      <c r="I27" s="57">
        <v>695.2620000000001</v>
      </c>
      <c r="J27" s="58">
        <v>0.22502453817524862</v>
      </c>
      <c r="K27" s="57">
        <v>579.7917960039927</v>
      </c>
      <c r="L27" s="58"/>
      <c r="M27" s="57">
        <v>660.5304418431969</v>
      </c>
      <c r="N27" s="57">
        <v>419.9199999999982</v>
      </c>
      <c r="O27" s="57">
        <v>240.61044184319866</v>
      </c>
      <c r="P27" s="57">
        <v>579.1114368031944</v>
      </c>
      <c r="Q27" s="58"/>
      <c r="R27" s="57">
        <v>24.769891569119878</v>
      </c>
      <c r="S27" s="57"/>
      <c r="T27" s="57">
        <v>24.769891569119878</v>
      </c>
      <c r="U27" s="57">
        <v>63.21455388011961</v>
      </c>
      <c r="V27" s="58"/>
      <c r="W27" s="57">
        <v>24.769891569119878</v>
      </c>
      <c r="X27" s="57"/>
      <c r="Y27" s="57">
        <v>24.769891569119878</v>
      </c>
      <c r="Z27" s="57">
        <v>63.21455388011961</v>
      </c>
      <c r="AA27" s="58"/>
      <c r="AB27" s="57">
        <v>99.07956627647951</v>
      </c>
      <c r="AC27" s="57">
        <v>318.7499999999993</v>
      </c>
      <c r="AD27" s="57">
        <v>-219.6704337235198</v>
      </c>
      <c r="AE27" s="57">
        <v>-167.89178447952062</v>
      </c>
      <c r="AF27" s="58"/>
      <c r="AG27" s="57">
        <v>16.51326104607992</v>
      </c>
      <c r="AH27" s="57"/>
      <c r="AI27" s="57">
        <v>16.51326104607992</v>
      </c>
      <c r="AJ27" s="57">
        <v>42.14303592007974</v>
      </c>
      <c r="AK27" s="26">
        <f t="shared" si="1"/>
        <v>0.8</v>
      </c>
      <c r="AL27" s="22">
        <f t="shared" si="2"/>
        <v>0.03</v>
      </c>
      <c r="AM27" s="26">
        <f t="shared" si="3"/>
        <v>0.03</v>
      </c>
      <c r="AN27" s="22">
        <f t="shared" si="4"/>
        <v>0.12</v>
      </c>
      <c r="AO27" s="22">
        <f t="shared" si="5"/>
        <v>0.02</v>
      </c>
      <c r="AP27" s="22">
        <f t="shared" si="6"/>
        <v>1</v>
      </c>
    </row>
    <row r="28">
      <c r="A28" s="27" t="s">
        <v>406</v>
      </c>
      <c r="B28" s="27" t="s">
        <v>201</v>
      </c>
      <c r="C28" s="27" t="s">
        <v>161</v>
      </c>
      <c r="D28" s="27" t="s">
        <v>202</v>
      </c>
      <c r="E28" s="57">
        <v>65.98</v>
      </c>
      <c r="F28" s="57">
        <v>21.27</v>
      </c>
      <c r="G28" s="58">
        <v>0.430612231297362</v>
      </c>
      <c r="H28" s="58"/>
      <c r="I28" s="57">
        <v>13.196000000000002</v>
      </c>
      <c r="J28" s="58">
        <v>0.322397620809336</v>
      </c>
      <c r="K28" s="57">
        <v>108.63743310499981</v>
      </c>
      <c r="L28" s="58"/>
      <c r="M28" s="57">
        <v>12.172636016799956</v>
      </c>
      <c r="N28" s="57">
        <v>7.139999999999956</v>
      </c>
      <c r="O28" s="57">
        <v>5.0326360168</v>
      </c>
      <c r="P28" s="57">
        <v>82.60794648399987</v>
      </c>
      <c r="Q28" s="58"/>
      <c r="R28" s="57">
        <v>0.4564738506299983</v>
      </c>
      <c r="S28" s="57"/>
      <c r="T28" s="57">
        <v>0.4564738506299983</v>
      </c>
      <c r="U28" s="57">
        <v>3.9044229931499927</v>
      </c>
      <c r="V28" s="58"/>
      <c r="W28" s="57">
        <v>0.4564738506299983</v>
      </c>
      <c r="X28" s="57"/>
      <c r="Y28" s="57">
        <v>0.4564738506299983</v>
      </c>
      <c r="Z28" s="57">
        <v>3.9044229931499927</v>
      </c>
      <c r="AA28" s="58"/>
      <c r="AB28" s="57">
        <v>1.8258954025199932</v>
      </c>
      <c r="AC28" s="57">
        <v>0.0</v>
      </c>
      <c r="AD28" s="57">
        <v>1.8258954025199932</v>
      </c>
      <c r="AE28" s="57">
        <v>15.617691972599971</v>
      </c>
      <c r="AF28" s="58"/>
      <c r="AG28" s="57">
        <v>0.3043159004199989</v>
      </c>
      <c r="AH28" s="57"/>
      <c r="AI28" s="57">
        <v>0.3043159004199989</v>
      </c>
      <c r="AJ28" s="57">
        <v>2.6029486620999953</v>
      </c>
      <c r="AK28" s="26">
        <f t="shared" si="1"/>
        <v>0.8</v>
      </c>
      <c r="AL28" s="22">
        <f t="shared" si="2"/>
        <v>0.03</v>
      </c>
      <c r="AM28" s="26">
        <f t="shared" si="3"/>
        <v>0.03</v>
      </c>
      <c r="AN28" s="22">
        <f t="shared" si="4"/>
        <v>0.12</v>
      </c>
      <c r="AO28" s="22">
        <f t="shared" si="5"/>
        <v>0.02</v>
      </c>
      <c r="AP28" s="22">
        <f t="shared" si="6"/>
        <v>1</v>
      </c>
    </row>
    <row r="29">
      <c r="A29" s="27" t="s">
        <v>441</v>
      </c>
      <c r="B29" s="27" t="s">
        <v>179</v>
      </c>
      <c r="C29" s="27" t="s">
        <v>180</v>
      </c>
      <c r="D29" s="27" t="s">
        <v>181</v>
      </c>
      <c r="E29" s="57">
        <v>386.91</v>
      </c>
      <c r="F29" s="57">
        <v>156.05</v>
      </c>
      <c r="G29" s="58">
        <v>0.4267595203639083</v>
      </c>
      <c r="H29" s="58"/>
      <c r="I29" s="57">
        <v>77.382</v>
      </c>
      <c r="J29" s="58">
        <v>0.403317376196014</v>
      </c>
      <c r="K29" s="57">
        <v>232.31423871999954</v>
      </c>
      <c r="L29" s="58"/>
      <c r="M29" s="57">
        <v>70.1884208191998</v>
      </c>
      <c r="N29" s="57">
        <v>9.069999999999984</v>
      </c>
      <c r="O29" s="57">
        <v>61.11842081919982</v>
      </c>
      <c r="P29" s="57">
        <v>179.06539097599966</v>
      </c>
      <c r="Q29" s="58"/>
      <c r="R29" s="57">
        <v>2.6320657807199925</v>
      </c>
      <c r="S29" s="57"/>
      <c r="T29" s="57">
        <v>2.6320657807199925</v>
      </c>
      <c r="U29" s="57">
        <v>7.9873271615999855</v>
      </c>
      <c r="V29" s="58"/>
      <c r="W29" s="57">
        <v>2.6320657807199925</v>
      </c>
      <c r="X29" s="57"/>
      <c r="Y29" s="57">
        <v>2.6320657807199925</v>
      </c>
      <c r="Z29" s="57">
        <v>7.9873271615999855</v>
      </c>
      <c r="AA29" s="58"/>
      <c r="AB29" s="57">
        <v>10.52826312287997</v>
      </c>
      <c r="AC29" s="57">
        <v>0.0</v>
      </c>
      <c r="AD29" s="57">
        <v>10.52826312287997</v>
      </c>
      <c r="AE29" s="57">
        <v>31.949308646399942</v>
      </c>
      <c r="AF29" s="58"/>
      <c r="AG29" s="57">
        <v>1.7547105204799953</v>
      </c>
      <c r="AH29" s="57"/>
      <c r="AI29" s="57">
        <v>1.7547105204799953</v>
      </c>
      <c r="AJ29" s="57">
        <v>5.32488477439999</v>
      </c>
      <c r="AK29" s="26">
        <f t="shared" si="1"/>
        <v>0.8</v>
      </c>
      <c r="AL29" s="22">
        <f t="shared" si="2"/>
        <v>0.03</v>
      </c>
      <c r="AM29" s="26">
        <f t="shared" si="3"/>
        <v>0.03</v>
      </c>
      <c r="AN29" s="22">
        <f t="shared" si="4"/>
        <v>0.12</v>
      </c>
      <c r="AO29" s="22">
        <f t="shared" si="5"/>
        <v>0.02</v>
      </c>
      <c r="AP29" s="22">
        <f t="shared" si="6"/>
        <v>1</v>
      </c>
    </row>
    <row r="30">
      <c r="A30" s="27" t="s">
        <v>392</v>
      </c>
      <c r="B30" s="27" t="s">
        <v>32</v>
      </c>
      <c r="C30" s="27" t="s">
        <v>33</v>
      </c>
      <c r="D30" s="27" t="s">
        <v>34</v>
      </c>
      <c r="E30" s="57">
        <v>4229.16</v>
      </c>
      <c r="F30" s="57">
        <v>1237.66</v>
      </c>
      <c r="G30" s="58">
        <v>0.295224254098921</v>
      </c>
      <c r="H30" s="58"/>
      <c r="I30" s="57">
        <v>845.832</v>
      </c>
      <c r="J30" s="58">
        <v>0.292649274670382</v>
      </c>
      <c r="K30" s="57">
        <v>3146.322619709974</v>
      </c>
      <c r="L30" s="58"/>
      <c r="M30" s="57">
        <v>322.17488517199416</v>
      </c>
      <c r="N30" s="57">
        <v>10.889999999999972</v>
      </c>
      <c r="O30" s="57">
        <v>311.2848851719942</v>
      </c>
      <c r="P30" s="57">
        <v>2416.256095767979</v>
      </c>
      <c r="Q30" s="58"/>
      <c r="R30" s="57">
        <v>12.08155819394978</v>
      </c>
      <c r="S30" s="57"/>
      <c r="T30" s="57">
        <v>12.08155819394978</v>
      </c>
      <c r="U30" s="57">
        <v>109.50997859129919</v>
      </c>
      <c r="V30" s="58"/>
      <c r="W30" s="57">
        <v>12.08155819394978</v>
      </c>
      <c r="X30" s="57"/>
      <c r="Y30" s="57">
        <v>12.08155819394978</v>
      </c>
      <c r="Z30" s="57">
        <v>109.50997859129919</v>
      </c>
      <c r="AA30" s="58"/>
      <c r="AB30" s="57">
        <v>48.32623277579912</v>
      </c>
      <c r="AC30" s="57">
        <v>0.0</v>
      </c>
      <c r="AD30" s="57">
        <v>48.32623277579912</v>
      </c>
      <c r="AE30" s="57">
        <v>438.03991436519675</v>
      </c>
      <c r="AF30" s="58"/>
      <c r="AG30" s="57">
        <v>8.054372129299855</v>
      </c>
      <c r="AH30" s="57"/>
      <c r="AI30" s="57">
        <v>8.054372129299855</v>
      </c>
      <c r="AJ30" s="57">
        <v>73.00665239419945</v>
      </c>
      <c r="AK30" s="26">
        <f t="shared" si="1"/>
        <v>0.8</v>
      </c>
      <c r="AL30" s="22">
        <f t="shared" si="2"/>
        <v>0.03</v>
      </c>
      <c r="AM30" s="26">
        <f t="shared" si="3"/>
        <v>0.03</v>
      </c>
      <c r="AN30" s="22">
        <f t="shared" si="4"/>
        <v>0.12</v>
      </c>
      <c r="AO30" s="22">
        <f t="shared" si="5"/>
        <v>0.02</v>
      </c>
      <c r="AP30" s="22">
        <f t="shared" si="6"/>
        <v>1</v>
      </c>
    </row>
    <row r="31">
      <c r="A31" s="27" t="s">
        <v>497</v>
      </c>
      <c r="B31" s="27" t="s">
        <v>249</v>
      </c>
      <c r="C31" s="27" t="s">
        <v>180</v>
      </c>
      <c r="D31" s="27" t="s">
        <v>250</v>
      </c>
      <c r="E31" s="57">
        <v>558.87</v>
      </c>
      <c r="F31" s="57">
        <v>221.56</v>
      </c>
      <c r="G31" s="58">
        <v>0.4008645076099981</v>
      </c>
      <c r="H31" s="58"/>
      <c r="I31" s="57">
        <v>111.774</v>
      </c>
      <c r="J31" s="58">
        <v>0.39644487513733</v>
      </c>
      <c r="K31" s="57">
        <v>162.8744827199994</v>
      </c>
      <c r="L31" s="58"/>
      <c r="M31" s="57">
        <v>89.8057178943997</v>
      </c>
      <c r="N31" s="57">
        <v>2.4699999999999984</v>
      </c>
      <c r="O31" s="57">
        <v>87.3357178943997</v>
      </c>
      <c r="P31" s="57">
        <v>127.75558617599951</v>
      </c>
      <c r="Q31" s="58"/>
      <c r="R31" s="57">
        <v>3.3677144210399885</v>
      </c>
      <c r="S31" s="57"/>
      <c r="T31" s="57">
        <v>3.3677144210399885</v>
      </c>
      <c r="U31" s="57">
        <v>5.267834481599981</v>
      </c>
      <c r="V31" s="58"/>
      <c r="W31" s="57">
        <v>3.3677144210399885</v>
      </c>
      <c r="X31" s="57"/>
      <c r="Y31" s="57">
        <v>3.3677144210399885</v>
      </c>
      <c r="Z31" s="57">
        <v>5.267834481599981</v>
      </c>
      <c r="AA31" s="58"/>
      <c r="AB31" s="57">
        <v>13.470857684159954</v>
      </c>
      <c r="AC31" s="57">
        <v>0.0</v>
      </c>
      <c r="AD31" s="57">
        <v>13.470857684159954</v>
      </c>
      <c r="AE31" s="57">
        <v>21.071337926399924</v>
      </c>
      <c r="AF31" s="58"/>
      <c r="AG31" s="57">
        <v>2.2451429473599926</v>
      </c>
      <c r="AH31" s="57"/>
      <c r="AI31" s="57">
        <v>2.2451429473599926</v>
      </c>
      <c r="AJ31" s="57">
        <v>3.511889654399987</v>
      </c>
      <c r="AK31" s="26">
        <f t="shared" si="1"/>
        <v>0.8</v>
      </c>
      <c r="AL31" s="22">
        <f t="shared" si="2"/>
        <v>0.03</v>
      </c>
      <c r="AM31" s="26">
        <f t="shared" si="3"/>
        <v>0.03</v>
      </c>
      <c r="AN31" s="22">
        <f t="shared" si="4"/>
        <v>0.12</v>
      </c>
      <c r="AO31" s="22">
        <f t="shared" si="5"/>
        <v>0.02</v>
      </c>
      <c r="AP31" s="22">
        <f t="shared" si="6"/>
        <v>1</v>
      </c>
    </row>
    <row r="32">
      <c r="A32" s="27" t="s">
        <v>476</v>
      </c>
      <c r="B32" s="27" t="s">
        <v>112</v>
      </c>
      <c r="C32" s="27" t="s">
        <v>40</v>
      </c>
      <c r="D32" s="27" t="s">
        <v>113</v>
      </c>
      <c r="E32" s="57">
        <v>1402.35</v>
      </c>
      <c r="F32" s="57">
        <v>282.49</v>
      </c>
      <c r="G32" s="58">
        <v>0.2814169743608939</v>
      </c>
      <c r="H32" s="58"/>
      <c r="I32" s="57">
        <v>280.46999999999997</v>
      </c>
      <c r="J32" s="58">
        <v>0.201436940845723</v>
      </c>
      <c r="K32" s="57">
        <v>862.3717138509984</v>
      </c>
      <c r="L32" s="58"/>
      <c r="M32" s="57">
        <v>91.34007519599965</v>
      </c>
      <c r="N32" s="57">
        <v>0.0</v>
      </c>
      <c r="O32" s="57">
        <v>91.34007519599965</v>
      </c>
      <c r="P32" s="57">
        <v>813.2733710807986</v>
      </c>
      <c r="Q32" s="58"/>
      <c r="R32" s="57">
        <v>3.4252528198499865</v>
      </c>
      <c r="S32" s="57"/>
      <c r="T32" s="57">
        <v>3.4252528198499865</v>
      </c>
      <c r="U32" s="57">
        <v>30.497751415529947</v>
      </c>
      <c r="V32" s="58"/>
      <c r="W32" s="57">
        <v>3.4252528198499865</v>
      </c>
      <c r="X32" s="57"/>
      <c r="Y32" s="57">
        <v>3.4252528198499865</v>
      </c>
      <c r="Z32" s="57">
        <v>30.497751415529947</v>
      </c>
      <c r="AA32" s="58"/>
      <c r="AB32" s="57">
        <v>13.701011279399946</v>
      </c>
      <c r="AC32" s="57">
        <v>112.1599999999999</v>
      </c>
      <c r="AD32" s="57">
        <v>-98.45898872059995</v>
      </c>
      <c r="AE32" s="57">
        <v>-32.22899433788007</v>
      </c>
      <c r="AF32" s="58"/>
      <c r="AG32" s="57">
        <v>2.283501879899991</v>
      </c>
      <c r="AH32" s="57"/>
      <c r="AI32" s="57">
        <v>2.283501879899991</v>
      </c>
      <c r="AJ32" s="57">
        <v>20.331834277019965</v>
      </c>
      <c r="AK32" s="26">
        <f t="shared" si="1"/>
        <v>0.8</v>
      </c>
      <c r="AL32" s="22">
        <f t="shared" si="2"/>
        <v>0.03</v>
      </c>
      <c r="AM32" s="26">
        <f t="shared" si="3"/>
        <v>0.03</v>
      </c>
      <c r="AN32" s="22">
        <f t="shared" si="4"/>
        <v>0.12</v>
      </c>
      <c r="AO32" s="22">
        <f t="shared" si="5"/>
        <v>0.02</v>
      </c>
      <c r="AP32" s="22">
        <f t="shared" si="6"/>
        <v>1</v>
      </c>
    </row>
    <row r="33">
      <c r="A33" s="27" t="s">
        <v>489</v>
      </c>
      <c r="B33" s="27" t="s">
        <v>198</v>
      </c>
      <c r="C33" s="27" t="s">
        <v>180</v>
      </c>
      <c r="D33" s="27" t="s">
        <v>199</v>
      </c>
      <c r="E33" s="57">
        <v>944.8</v>
      </c>
      <c r="F33" s="57">
        <v>306.45</v>
      </c>
      <c r="G33" s="58">
        <v>0.339758350127011</v>
      </c>
      <c r="H33" s="58"/>
      <c r="I33" s="57">
        <v>188.96</v>
      </c>
      <c r="J33" s="58">
        <v>0.324358265453006</v>
      </c>
      <c r="K33" s="57">
        <v>118.8429206999998</v>
      </c>
      <c r="L33" s="58"/>
      <c r="M33" s="57">
        <v>105.63495135999999</v>
      </c>
      <c r="N33" s="57">
        <v>14.549999999999924</v>
      </c>
      <c r="O33" s="57">
        <v>91.08495136000006</v>
      </c>
      <c r="P33" s="57">
        <v>80.10233655999988</v>
      </c>
      <c r="Q33" s="58"/>
      <c r="R33" s="57">
        <v>3.961310675999999</v>
      </c>
      <c r="S33" s="57"/>
      <c r="T33" s="57">
        <v>3.961310675999999</v>
      </c>
      <c r="U33" s="57">
        <v>5.811087620999987</v>
      </c>
      <c r="V33" s="58"/>
      <c r="W33" s="57">
        <v>3.961310675999999</v>
      </c>
      <c r="X33" s="57"/>
      <c r="Y33" s="57">
        <v>3.961310675999999</v>
      </c>
      <c r="Z33" s="57">
        <v>5.811087620999987</v>
      </c>
      <c r="AA33" s="58"/>
      <c r="AB33" s="57">
        <v>15.845242703999997</v>
      </c>
      <c r="AC33" s="57">
        <v>0.0</v>
      </c>
      <c r="AD33" s="57">
        <v>15.845242703999997</v>
      </c>
      <c r="AE33" s="57">
        <v>23.24435048399995</v>
      </c>
      <c r="AF33" s="58"/>
      <c r="AG33" s="57">
        <v>2.6408737839999996</v>
      </c>
      <c r="AH33" s="57"/>
      <c r="AI33" s="57">
        <v>2.6408737839999996</v>
      </c>
      <c r="AJ33" s="57">
        <v>3.8740584139999914</v>
      </c>
      <c r="AK33" s="26">
        <f t="shared" si="1"/>
        <v>0.8</v>
      </c>
      <c r="AL33" s="22">
        <f t="shared" si="2"/>
        <v>0.03</v>
      </c>
      <c r="AM33" s="26">
        <f t="shared" si="3"/>
        <v>0.03</v>
      </c>
      <c r="AN33" s="22">
        <f t="shared" si="4"/>
        <v>0.12</v>
      </c>
      <c r="AO33" s="22">
        <f t="shared" si="5"/>
        <v>0.02</v>
      </c>
      <c r="AP33" s="22">
        <f t="shared" si="6"/>
        <v>1</v>
      </c>
    </row>
    <row r="34">
      <c r="A34" s="27" t="s">
        <v>487</v>
      </c>
      <c r="B34" s="27" t="s">
        <v>133</v>
      </c>
      <c r="C34" s="27" t="s">
        <v>100</v>
      </c>
      <c r="D34" s="27" t="s">
        <v>134</v>
      </c>
      <c r="E34" s="57">
        <v>799.84</v>
      </c>
      <c r="F34" s="57">
        <v>206.96</v>
      </c>
      <c r="G34" s="58">
        <v>0.48280285671134116</v>
      </c>
      <c r="H34" s="58"/>
      <c r="I34" s="57">
        <v>159.96800000000002</v>
      </c>
      <c r="J34" s="58">
        <v>0.258745545249049</v>
      </c>
      <c r="K34" s="57">
        <v>184.0019523679994</v>
      </c>
      <c r="L34" s="58"/>
      <c r="M34" s="57">
        <v>180.9576295295993</v>
      </c>
      <c r="N34" s="57">
        <v>124.20999999999972</v>
      </c>
      <c r="O34" s="57">
        <v>56.74762952959958</v>
      </c>
      <c r="P34" s="57">
        <v>158.75356189439958</v>
      </c>
      <c r="Q34" s="58"/>
      <c r="R34" s="57">
        <v>6.785911107359973</v>
      </c>
      <c r="S34" s="57"/>
      <c r="T34" s="57">
        <v>6.785911107359973</v>
      </c>
      <c r="U34" s="57">
        <v>14.28725857103997</v>
      </c>
      <c r="V34" s="58"/>
      <c r="W34" s="57">
        <v>6.785911107359973</v>
      </c>
      <c r="X34" s="57"/>
      <c r="Y34" s="57">
        <v>6.785911107359973</v>
      </c>
      <c r="Z34" s="57">
        <v>14.28725857103997</v>
      </c>
      <c r="AA34" s="58"/>
      <c r="AB34" s="57">
        <v>27.14364442943989</v>
      </c>
      <c r="AC34" s="57">
        <v>55.0</v>
      </c>
      <c r="AD34" s="57">
        <v>-27.85635557056011</v>
      </c>
      <c r="AE34" s="57">
        <v>-12.850965715840093</v>
      </c>
      <c r="AF34" s="58"/>
      <c r="AG34" s="57">
        <v>4.5239407382399826</v>
      </c>
      <c r="AH34" s="57"/>
      <c r="AI34" s="57">
        <v>4.5239407382399826</v>
      </c>
      <c r="AJ34" s="57">
        <v>9.524839047359983</v>
      </c>
      <c r="AK34" s="26">
        <f t="shared" si="1"/>
        <v>0.8</v>
      </c>
      <c r="AL34" s="22">
        <f t="shared" si="2"/>
        <v>0.03</v>
      </c>
      <c r="AM34" s="26">
        <f t="shared" si="3"/>
        <v>0.03</v>
      </c>
      <c r="AN34" s="22">
        <f t="shared" si="4"/>
        <v>0.12</v>
      </c>
      <c r="AO34" s="22">
        <f t="shared" si="5"/>
        <v>0.02</v>
      </c>
      <c r="AP34" s="22">
        <f t="shared" si="6"/>
        <v>1</v>
      </c>
    </row>
    <row r="35">
      <c r="A35" s="27" t="s">
        <v>417</v>
      </c>
      <c r="B35" s="27" t="s">
        <v>195</v>
      </c>
      <c r="C35" s="27" t="s">
        <v>161</v>
      </c>
      <c r="D35" s="27" t="s">
        <v>196</v>
      </c>
      <c r="E35" s="57">
        <v>119.96</v>
      </c>
      <c r="F35" s="57">
        <v>41.6</v>
      </c>
      <c r="G35" s="58">
        <v>0.35444252510170016</v>
      </c>
      <c r="H35" s="58"/>
      <c r="I35" s="57">
        <v>23.992</v>
      </c>
      <c r="J35" s="58">
        <v>0.346773302027342</v>
      </c>
      <c r="K35" s="57">
        <v>64.56251757259989</v>
      </c>
      <c r="L35" s="58"/>
      <c r="M35" s="57">
        <v>14.82154024895996</v>
      </c>
      <c r="N35" s="57">
        <v>0.92</v>
      </c>
      <c r="O35" s="57">
        <v>13.90154024895996</v>
      </c>
      <c r="P35" s="57">
        <v>50.144014058079904</v>
      </c>
      <c r="Q35" s="58"/>
      <c r="R35" s="57">
        <v>0.5558077593359985</v>
      </c>
      <c r="S35" s="57"/>
      <c r="T35" s="57">
        <v>0.5558077593359985</v>
      </c>
      <c r="U35" s="57">
        <v>2.1627755271779963</v>
      </c>
      <c r="V35" s="58"/>
      <c r="W35" s="57">
        <v>0.5558077593359985</v>
      </c>
      <c r="X35" s="57"/>
      <c r="Y35" s="57">
        <v>0.5558077593359985</v>
      </c>
      <c r="Z35" s="57">
        <v>2.1627755271779963</v>
      </c>
      <c r="AA35" s="58"/>
      <c r="AB35" s="57">
        <v>2.223231037343994</v>
      </c>
      <c r="AC35" s="57">
        <v>0.0</v>
      </c>
      <c r="AD35" s="57">
        <v>2.223231037343994</v>
      </c>
      <c r="AE35" s="57">
        <v>8.651102108711985</v>
      </c>
      <c r="AF35" s="58"/>
      <c r="AG35" s="57">
        <v>0.370538506223999</v>
      </c>
      <c r="AH35" s="57"/>
      <c r="AI35" s="57">
        <v>0.370538506223999</v>
      </c>
      <c r="AJ35" s="57">
        <v>1.4418503514519974</v>
      </c>
      <c r="AK35" s="26">
        <f t="shared" si="1"/>
        <v>0.8</v>
      </c>
      <c r="AL35" s="22">
        <f t="shared" si="2"/>
        <v>0.03</v>
      </c>
      <c r="AM35" s="26">
        <f t="shared" si="3"/>
        <v>0.03</v>
      </c>
      <c r="AN35" s="22">
        <f t="shared" si="4"/>
        <v>0.12</v>
      </c>
      <c r="AO35" s="22">
        <f t="shared" si="5"/>
        <v>0.02</v>
      </c>
      <c r="AP35" s="22">
        <f t="shared" si="6"/>
        <v>1</v>
      </c>
    </row>
    <row r="36">
      <c r="A36" s="27" t="s">
        <v>406</v>
      </c>
      <c r="B36" s="27" t="s">
        <v>222</v>
      </c>
      <c r="C36" s="27" t="s">
        <v>161</v>
      </c>
      <c r="D36" s="27" t="s">
        <v>223</v>
      </c>
      <c r="E36" s="57">
        <v>32.99</v>
      </c>
      <c r="F36" s="57">
        <v>13.89</v>
      </c>
      <c r="G36" s="58">
        <v>0.43061223129736254</v>
      </c>
      <c r="H36" s="58"/>
      <c r="I36" s="57">
        <v>6.598000000000001</v>
      </c>
      <c r="J36" s="58">
        <v>0.42091232223401</v>
      </c>
      <c r="K36" s="57">
        <v>7.287897510499989</v>
      </c>
      <c r="L36" s="58"/>
      <c r="M36" s="57">
        <v>6.086318008399992</v>
      </c>
      <c r="N36" s="57">
        <v>0.31999999999999995</v>
      </c>
      <c r="O36" s="57">
        <v>5.766318008399992</v>
      </c>
      <c r="P36" s="57">
        <v>5.766318008399992</v>
      </c>
      <c r="Q36" s="58"/>
      <c r="R36" s="57">
        <v>0.2282369253149997</v>
      </c>
      <c r="S36" s="57"/>
      <c r="T36" s="57">
        <v>0.2282369253149997</v>
      </c>
      <c r="U36" s="57">
        <v>0.2282369253149997</v>
      </c>
      <c r="V36" s="58"/>
      <c r="W36" s="57">
        <v>0.2282369253149997</v>
      </c>
      <c r="X36" s="57"/>
      <c r="Y36" s="57">
        <v>0.2282369253149997</v>
      </c>
      <c r="Z36" s="57">
        <v>0.2282369253149997</v>
      </c>
      <c r="AA36" s="58"/>
      <c r="AB36" s="57">
        <v>0.9129477012599988</v>
      </c>
      <c r="AC36" s="57">
        <v>0.0</v>
      </c>
      <c r="AD36" s="57">
        <v>0.9129477012599988</v>
      </c>
      <c r="AE36" s="57">
        <v>0.9129477012599988</v>
      </c>
      <c r="AF36" s="58"/>
      <c r="AG36" s="57">
        <v>0.1521579502099998</v>
      </c>
      <c r="AH36" s="57"/>
      <c r="AI36" s="57">
        <v>0.1521579502099998</v>
      </c>
      <c r="AJ36" s="57">
        <v>0.1521579502099998</v>
      </c>
      <c r="AK36" s="26">
        <f t="shared" si="1"/>
        <v>0.8</v>
      </c>
      <c r="AL36" s="22">
        <f t="shared" si="2"/>
        <v>0.03</v>
      </c>
      <c r="AM36" s="26">
        <f t="shared" si="3"/>
        <v>0.03</v>
      </c>
      <c r="AN36" s="22">
        <f t="shared" si="4"/>
        <v>0.12</v>
      </c>
      <c r="AO36" s="22">
        <f t="shared" si="5"/>
        <v>0.02</v>
      </c>
      <c r="AP36" s="22">
        <f t="shared" si="6"/>
        <v>1</v>
      </c>
    </row>
    <row r="37">
      <c r="A37" s="27" t="s">
        <v>465</v>
      </c>
      <c r="B37" s="27" t="s">
        <v>309</v>
      </c>
      <c r="C37" s="27" t="s">
        <v>180</v>
      </c>
      <c r="D37" s="27" t="s">
        <v>310</v>
      </c>
      <c r="E37" s="57">
        <v>214.95</v>
      </c>
      <c r="F37" s="57">
        <v>77.98</v>
      </c>
      <c r="G37" s="58">
        <v>0.3791638467550591</v>
      </c>
      <c r="H37" s="58"/>
      <c r="I37" s="57">
        <v>42.99</v>
      </c>
      <c r="J37" s="58">
        <v>0.362787945382647</v>
      </c>
      <c r="K37" s="57">
        <v>64.32339240399995</v>
      </c>
      <c r="L37" s="58"/>
      <c r="M37" s="57">
        <v>30.809015087999963</v>
      </c>
      <c r="N37" s="57">
        <v>3.5199999999999805</v>
      </c>
      <c r="O37" s="57">
        <v>27.28901508799998</v>
      </c>
      <c r="P37" s="57">
        <v>50.458713923199966</v>
      </c>
      <c r="Q37" s="58"/>
      <c r="R37" s="57">
        <v>1.1553380657999983</v>
      </c>
      <c r="S37" s="57"/>
      <c r="T37" s="57">
        <v>1.1553380657999983</v>
      </c>
      <c r="U37" s="57">
        <v>2.0797017721199973</v>
      </c>
      <c r="V37" s="58"/>
      <c r="W37" s="57">
        <v>1.1553380657999983</v>
      </c>
      <c r="X37" s="57"/>
      <c r="Y37" s="57">
        <v>1.1553380657999983</v>
      </c>
      <c r="Z37" s="57">
        <v>2.0797017721199973</v>
      </c>
      <c r="AA37" s="58"/>
      <c r="AB37" s="57">
        <v>4.621352263199993</v>
      </c>
      <c r="AC37" s="57">
        <v>0.0</v>
      </c>
      <c r="AD37" s="57">
        <v>4.621352263199993</v>
      </c>
      <c r="AE37" s="57">
        <v>8.31880708847999</v>
      </c>
      <c r="AF37" s="58"/>
      <c r="AG37" s="57">
        <v>0.770225377199999</v>
      </c>
      <c r="AH37" s="57"/>
      <c r="AI37" s="57">
        <v>0.770225377199999</v>
      </c>
      <c r="AJ37" s="57">
        <v>1.3864678480799983</v>
      </c>
      <c r="AK37" s="26">
        <f t="shared" si="1"/>
        <v>0.8</v>
      </c>
      <c r="AL37" s="22">
        <f t="shared" si="2"/>
        <v>0.03</v>
      </c>
      <c r="AM37" s="26">
        <f t="shared" si="3"/>
        <v>0.03</v>
      </c>
      <c r="AN37" s="22">
        <f t="shared" si="4"/>
        <v>0.12</v>
      </c>
      <c r="AO37" s="22">
        <f t="shared" si="5"/>
        <v>0.02</v>
      </c>
      <c r="AP37" s="22">
        <f t="shared" si="6"/>
        <v>1</v>
      </c>
    </row>
    <row r="38">
      <c r="A38" s="27" t="s">
        <v>484</v>
      </c>
      <c r="B38" s="27" t="s">
        <v>124</v>
      </c>
      <c r="C38" s="27" t="s">
        <v>54</v>
      </c>
      <c r="D38" s="27" t="s">
        <v>125</v>
      </c>
      <c r="E38" s="57">
        <v>1801.13</v>
      </c>
      <c r="F38" s="57">
        <v>499.98</v>
      </c>
      <c r="G38" s="58">
        <v>0.4782119680128571</v>
      </c>
      <c r="H38" s="58"/>
      <c r="I38" s="57">
        <v>360.22600000000006</v>
      </c>
      <c r="J38" s="58">
        <v>0.277593467404906</v>
      </c>
      <c r="K38" s="57">
        <v>306.44146830899746</v>
      </c>
      <c r="L38" s="58"/>
      <c r="M38" s="57">
        <v>400.8767375575979</v>
      </c>
      <c r="N38" s="57">
        <v>199.7099999999991</v>
      </c>
      <c r="O38" s="57">
        <v>201.1667375575988</v>
      </c>
      <c r="P38" s="57">
        <v>237.88317464719805</v>
      </c>
      <c r="Q38" s="58"/>
      <c r="R38" s="57">
        <v>15.03287765840992</v>
      </c>
      <c r="S38" s="57"/>
      <c r="T38" s="57">
        <v>15.03287765840992</v>
      </c>
      <c r="U38" s="57">
        <v>37.45324404926988</v>
      </c>
      <c r="V38" s="58"/>
      <c r="W38" s="57">
        <v>15.03287765840992</v>
      </c>
      <c r="X38" s="57"/>
      <c r="Y38" s="57">
        <v>15.03287765840992</v>
      </c>
      <c r="Z38" s="57">
        <v>37.45324404926988</v>
      </c>
      <c r="AA38" s="58"/>
      <c r="AB38" s="57">
        <v>60.13151063363968</v>
      </c>
      <c r="AC38" s="57">
        <v>161.62999999999988</v>
      </c>
      <c r="AD38" s="57">
        <v>-101.4984893663602</v>
      </c>
      <c r="AE38" s="57">
        <v>-31.317023802920318</v>
      </c>
      <c r="AF38" s="58"/>
      <c r="AG38" s="57">
        <v>10.021918438939947</v>
      </c>
      <c r="AH38" s="57"/>
      <c r="AI38" s="57">
        <v>10.021918438939947</v>
      </c>
      <c r="AJ38" s="57">
        <v>24.968829366179918</v>
      </c>
      <c r="AK38" s="26">
        <f t="shared" si="1"/>
        <v>0.8</v>
      </c>
      <c r="AL38" s="22">
        <f t="shared" si="2"/>
        <v>0.03</v>
      </c>
      <c r="AM38" s="26">
        <f t="shared" si="3"/>
        <v>0.03</v>
      </c>
      <c r="AN38" s="22">
        <f t="shared" si="4"/>
        <v>0.12</v>
      </c>
      <c r="AO38" s="22">
        <f t="shared" si="5"/>
        <v>0.02</v>
      </c>
      <c r="AP38" s="22">
        <f t="shared" si="6"/>
        <v>1</v>
      </c>
    </row>
    <row r="39">
      <c r="A39" s="27" t="s">
        <v>455</v>
      </c>
      <c r="B39" s="27" t="s">
        <v>267</v>
      </c>
      <c r="C39" s="27" t="s">
        <v>180</v>
      </c>
      <c r="D39" s="27" t="s">
        <v>268</v>
      </c>
      <c r="E39" s="57">
        <v>29.99</v>
      </c>
      <c r="F39" s="57">
        <v>4.28</v>
      </c>
      <c r="G39" s="58">
        <v>0.29027625651883904</v>
      </c>
      <c r="H39" s="58"/>
      <c r="I39" s="57">
        <v>5.998</v>
      </c>
      <c r="J39" s="58">
        <v>0.14256035121707203</v>
      </c>
      <c r="K39" s="57">
        <v>-65.18924853599992</v>
      </c>
      <c r="L39" s="58"/>
      <c r="M39" s="57">
        <v>2.165907946399986</v>
      </c>
      <c r="N39" s="57">
        <v>4.429999999999993</v>
      </c>
      <c r="O39" s="57">
        <v>-2.2640920536000064</v>
      </c>
      <c r="P39" s="57">
        <v>-60.207398828799924</v>
      </c>
      <c r="Q39" s="58"/>
      <c r="R39" s="57">
        <v>0.08122154798999946</v>
      </c>
      <c r="S39" s="57"/>
      <c r="T39" s="57">
        <v>0.08122154798999946</v>
      </c>
      <c r="U39" s="57">
        <v>-0.7472774560799998</v>
      </c>
      <c r="V39" s="58"/>
      <c r="W39" s="57">
        <v>0.08122154798999946</v>
      </c>
      <c r="X39" s="57"/>
      <c r="Y39" s="57">
        <v>0.08122154798999946</v>
      </c>
      <c r="Z39" s="57">
        <v>-0.7472774560799998</v>
      </c>
      <c r="AA39" s="58"/>
      <c r="AB39" s="57">
        <v>0.32488619195999785</v>
      </c>
      <c r="AC39" s="57">
        <v>0.0</v>
      </c>
      <c r="AD39" s="57">
        <v>0.32488619195999785</v>
      </c>
      <c r="AE39" s="57">
        <v>-2.9891098243199994</v>
      </c>
      <c r="AF39" s="58"/>
      <c r="AG39" s="57">
        <v>0.054147698659999646</v>
      </c>
      <c r="AH39" s="57"/>
      <c r="AI39" s="57">
        <v>0.054147698659999646</v>
      </c>
      <c r="AJ39" s="57">
        <v>-0.49818497071999984</v>
      </c>
      <c r="AK39" s="26">
        <f t="shared" si="1"/>
        <v>0.8</v>
      </c>
      <c r="AL39" s="22">
        <f t="shared" si="2"/>
        <v>0.03</v>
      </c>
      <c r="AM39" s="26">
        <f t="shared" si="3"/>
        <v>0.03</v>
      </c>
      <c r="AN39" s="22">
        <f t="shared" si="4"/>
        <v>0.12</v>
      </c>
      <c r="AO39" s="22">
        <f t="shared" si="5"/>
        <v>0.02</v>
      </c>
      <c r="AP39" s="22">
        <f t="shared" si="6"/>
        <v>1</v>
      </c>
    </row>
    <row r="40">
      <c r="A40" s="27" t="s">
        <v>384</v>
      </c>
      <c r="B40" s="27" t="s">
        <v>81</v>
      </c>
      <c r="C40" s="27" t="s">
        <v>40</v>
      </c>
      <c r="D40" s="27" t="s">
        <v>82</v>
      </c>
      <c r="E40" s="57">
        <v>2947.08</v>
      </c>
      <c r="F40" s="57">
        <v>562.34</v>
      </c>
      <c r="G40" s="58">
        <v>0.3519312802177054</v>
      </c>
      <c r="H40" s="58"/>
      <c r="I40" s="57">
        <v>589.416</v>
      </c>
      <c r="J40" s="58">
        <v>0.19081247787776257</v>
      </c>
      <c r="K40" s="57">
        <v>-613.9742992260186</v>
      </c>
      <c r="L40" s="58"/>
      <c r="M40" s="57">
        <v>358.20290984319627</v>
      </c>
      <c r="N40" s="57">
        <v>234.82999999999942</v>
      </c>
      <c r="O40" s="57">
        <v>123.37290984319685</v>
      </c>
      <c r="P40" s="57">
        <v>-409.9274393808153</v>
      </c>
      <c r="Q40" s="58"/>
      <c r="R40" s="57">
        <v>13.432609119119856</v>
      </c>
      <c r="S40" s="57"/>
      <c r="T40" s="57">
        <v>13.432609119119856</v>
      </c>
      <c r="U40" s="57">
        <v>58.02947102321936</v>
      </c>
      <c r="V40" s="58"/>
      <c r="W40" s="57">
        <v>13.432609119119856</v>
      </c>
      <c r="X40" s="57"/>
      <c r="Y40" s="57">
        <v>13.432609119119856</v>
      </c>
      <c r="Z40" s="57">
        <v>58.02947102321936</v>
      </c>
      <c r="AA40" s="58"/>
      <c r="AB40" s="57">
        <v>53.730436476479426</v>
      </c>
      <c r="AC40" s="57">
        <v>239.99999999999935</v>
      </c>
      <c r="AD40" s="57">
        <v>-186.26956352351993</v>
      </c>
      <c r="AE40" s="57">
        <v>-358.79211590712146</v>
      </c>
      <c r="AF40" s="58"/>
      <c r="AG40" s="57">
        <v>8.955072746079905</v>
      </c>
      <c r="AH40" s="57"/>
      <c r="AI40" s="57">
        <v>8.955072746079905</v>
      </c>
      <c r="AJ40" s="57">
        <v>38.686314015479574</v>
      </c>
      <c r="AK40" s="26">
        <f t="shared" si="1"/>
        <v>0.8</v>
      </c>
      <c r="AL40" s="22">
        <f t="shared" si="2"/>
        <v>0.03</v>
      </c>
      <c r="AM40" s="26">
        <f t="shared" si="3"/>
        <v>0.03</v>
      </c>
      <c r="AN40" s="22">
        <f t="shared" si="4"/>
        <v>0.12</v>
      </c>
      <c r="AO40" s="22">
        <f t="shared" si="5"/>
        <v>0.02</v>
      </c>
      <c r="AP40" s="22">
        <f t="shared" si="6"/>
        <v>1</v>
      </c>
    </row>
    <row r="41">
      <c r="A41" s="27" t="s">
        <v>412</v>
      </c>
      <c r="B41" s="27" t="s">
        <v>216</v>
      </c>
      <c r="C41" s="27" t="s">
        <v>161</v>
      </c>
      <c r="D41" s="27" t="s">
        <v>217</v>
      </c>
      <c r="E41" s="57">
        <v>295.92</v>
      </c>
      <c r="F41" s="57">
        <v>66.03</v>
      </c>
      <c r="G41" s="58">
        <v>0.43028792404703897</v>
      </c>
      <c r="H41" s="58"/>
      <c r="I41" s="57">
        <v>59.184000000000005</v>
      </c>
      <c r="J41" s="58">
        <v>0.22313734280886696</v>
      </c>
      <c r="K41" s="57">
        <v>-157.39941537450008</v>
      </c>
      <c r="L41" s="58"/>
      <c r="M41" s="57">
        <v>54.51744198719982</v>
      </c>
      <c r="N41" s="57">
        <v>61.29999999999986</v>
      </c>
      <c r="O41" s="57">
        <v>-6.782558012800045</v>
      </c>
      <c r="P41" s="57">
        <v>-225.85553229960004</v>
      </c>
      <c r="Q41" s="58"/>
      <c r="R41" s="57">
        <v>2.044404074519993</v>
      </c>
      <c r="S41" s="57"/>
      <c r="T41" s="57">
        <v>2.044404074519993</v>
      </c>
      <c r="U41" s="57">
        <v>10.26841753876499</v>
      </c>
      <c r="V41" s="58"/>
      <c r="W41" s="57">
        <v>2.044404074519993</v>
      </c>
      <c r="X41" s="57"/>
      <c r="Y41" s="57">
        <v>2.044404074519993</v>
      </c>
      <c r="Z41" s="57">
        <v>10.26841753876499</v>
      </c>
      <c r="AA41" s="58"/>
      <c r="AB41" s="57">
        <v>8.177616298079972</v>
      </c>
      <c r="AC41" s="57">
        <v>0.0</v>
      </c>
      <c r="AD41" s="57">
        <v>8.177616298079972</v>
      </c>
      <c r="AE41" s="57">
        <v>41.07367015505996</v>
      </c>
      <c r="AF41" s="58"/>
      <c r="AG41" s="57">
        <v>1.3629360496799954</v>
      </c>
      <c r="AH41" s="57"/>
      <c r="AI41" s="57">
        <v>1.3629360496799954</v>
      </c>
      <c r="AJ41" s="57">
        <v>6.845611692509992</v>
      </c>
      <c r="AK41" s="26">
        <f t="shared" si="1"/>
        <v>0.8</v>
      </c>
      <c r="AL41" s="22">
        <f t="shared" si="2"/>
        <v>0.03</v>
      </c>
      <c r="AM41" s="26">
        <f t="shared" si="3"/>
        <v>0.03</v>
      </c>
      <c r="AN41" s="22">
        <f t="shared" si="4"/>
        <v>0.12</v>
      </c>
      <c r="AO41" s="22">
        <f t="shared" si="5"/>
        <v>0.02</v>
      </c>
      <c r="AP41" s="22">
        <f t="shared" si="6"/>
        <v>1</v>
      </c>
    </row>
    <row r="42">
      <c r="A42" s="27" t="s">
        <v>454</v>
      </c>
      <c r="B42" s="27" t="s">
        <v>93</v>
      </c>
      <c r="C42" s="27" t="s">
        <v>40</v>
      </c>
      <c r="D42" s="27" t="s">
        <v>94</v>
      </c>
      <c r="E42" s="57">
        <v>1007.79</v>
      </c>
      <c r="F42" s="57">
        <v>259.04</v>
      </c>
      <c r="G42" s="58">
        <v>0.3626298232895735</v>
      </c>
      <c r="H42" s="58"/>
      <c r="I42" s="57">
        <v>201.558</v>
      </c>
      <c r="J42" s="58">
        <v>0.257042349708768</v>
      </c>
      <c r="K42" s="57">
        <v>651.0825072629982</v>
      </c>
      <c r="L42" s="58"/>
      <c r="M42" s="57">
        <v>131.1173676903994</v>
      </c>
      <c r="N42" s="57">
        <v>34.409999999999975</v>
      </c>
      <c r="O42" s="57">
        <v>96.70736769039942</v>
      </c>
      <c r="P42" s="57">
        <v>595.0820058103986</v>
      </c>
      <c r="Q42" s="58"/>
      <c r="R42" s="57">
        <v>4.916901288389978</v>
      </c>
      <c r="S42" s="57"/>
      <c r="T42" s="57">
        <v>4.916901288389978</v>
      </c>
      <c r="U42" s="57">
        <v>25.680075217889943</v>
      </c>
      <c r="V42" s="58"/>
      <c r="W42" s="57">
        <v>4.916901288389978</v>
      </c>
      <c r="X42" s="57"/>
      <c r="Y42" s="57">
        <v>4.916901288389978</v>
      </c>
      <c r="Z42" s="57">
        <v>25.680075217889943</v>
      </c>
      <c r="AA42" s="58"/>
      <c r="AB42" s="57">
        <v>19.66760515355991</v>
      </c>
      <c r="AC42" s="57">
        <v>72.0</v>
      </c>
      <c r="AD42" s="57">
        <v>-52.33239484644009</v>
      </c>
      <c r="AE42" s="57">
        <v>-12.47969912844021</v>
      </c>
      <c r="AF42" s="58"/>
      <c r="AG42" s="57">
        <v>3.277934192259985</v>
      </c>
      <c r="AH42" s="57"/>
      <c r="AI42" s="57">
        <v>3.277934192259985</v>
      </c>
      <c r="AJ42" s="57">
        <v>17.12005014525996</v>
      </c>
      <c r="AK42" s="26">
        <f t="shared" si="1"/>
        <v>0.8</v>
      </c>
      <c r="AL42" s="22">
        <f t="shared" si="2"/>
        <v>0.03</v>
      </c>
      <c r="AM42" s="26">
        <f t="shared" si="3"/>
        <v>0.03</v>
      </c>
      <c r="AN42" s="22">
        <f t="shared" si="4"/>
        <v>0.12</v>
      </c>
      <c r="AO42" s="22">
        <f t="shared" si="5"/>
        <v>0.02</v>
      </c>
      <c r="AP42" s="22">
        <f t="shared" si="6"/>
        <v>1</v>
      </c>
    </row>
    <row r="43">
      <c r="A43" s="27" t="s">
        <v>384</v>
      </c>
      <c r="B43" s="27" t="s">
        <v>164</v>
      </c>
      <c r="C43" s="27" t="s">
        <v>40</v>
      </c>
      <c r="D43" s="27" t="s">
        <v>165</v>
      </c>
      <c r="E43" s="57">
        <v>382.41</v>
      </c>
      <c r="F43" s="57">
        <v>61.33</v>
      </c>
      <c r="G43" s="58">
        <v>0.2619421155644463</v>
      </c>
      <c r="H43" s="58"/>
      <c r="I43" s="57">
        <v>76.48200000000001</v>
      </c>
      <c r="J43" s="58">
        <v>0.160375733932167</v>
      </c>
      <c r="K43" s="57">
        <v>225.2053921639987</v>
      </c>
      <c r="L43" s="58"/>
      <c r="M43" s="57">
        <v>18.949827530399926</v>
      </c>
      <c r="N43" s="57">
        <v>13.359999999999964</v>
      </c>
      <c r="O43" s="57">
        <v>5.589827530399962</v>
      </c>
      <c r="P43" s="57">
        <v>193.80231373119892</v>
      </c>
      <c r="Q43" s="58"/>
      <c r="R43" s="57">
        <v>0.7106185323899972</v>
      </c>
      <c r="S43" s="57"/>
      <c r="T43" s="57">
        <v>0.7106185323899972</v>
      </c>
      <c r="U43" s="57">
        <v>13.309961764919954</v>
      </c>
      <c r="V43" s="58"/>
      <c r="W43" s="57">
        <v>0.7106185323899972</v>
      </c>
      <c r="X43" s="57"/>
      <c r="Y43" s="57">
        <v>0.7106185323899972</v>
      </c>
      <c r="Z43" s="57">
        <v>13.309961764919954</v>
      </c>
      <c r="AA43" s="58"/>
      <c r="AB43" s="57">
        <v>2.8424741295599887</v>
      </c>
      <c r="AC43" s="57">
        <v>25.479999999999965</v>
      </c>
      <c r="AD43" s="57">
        <v>-22.637525870439976</v>
      </c>
      <c r="AE43" s="57">
        <v>-4.090152940320106</v>
      </c>
      <c r="AF43" s="58"/>
      <c r="AG43" s="57">
        <v>0.47374568825999813</v>
      </c>
      <c r="AH43" s="57"/>
      <c r="AI43" s="57">
        <v>0.47374568825999813</v>
      </c>
      <c r="AJ43" s="57">
        <v>8.873307843279969</v>
      </c>
      <c r="AK43" s="26">
        <f t="shared" si="1"/>
        <v>0.8</v>
      </c>
      <c r="AL43" s="22">
        <f t="shared" si="2"/>
        <v>0.03</v>
      </c>
      <c r="AM43" s="26">
        <f t="shared" si="3"/>
        <v>0.03</v>
      </c>
      <c r="AN43" s="22">
        <f t="shared" si="4"/>
        <v>0.12</v>
      </c>
      <c r="AO43" s="22">
        <f t="shared" si="5"/>
        <v>0.02</v>
      </c>
      <c r="AP43" s="22">
        <f t="shared" si="6"/>
        <v>1</v>
      </c>
    </row>
    <row r="44">
      <c r="A44" s="27" t="s">
        <v>434</v>
      </c>
      <c r="B44" s="27" t="s">
        <v>246</v>
      </c>
      <c r="C44" s="27" t="s">
        <v>180</v>
      </c>
      <c r="D44" s="27" t="s">
        <v>247</v>
      </c>
      <c r="E44" s="57">
        <v>68.97</v>
      </c>
      <c r="F44" s="57">
        <v>19.43</v>
      </c>
      <c r="G44" s="58">
        <v>0.3204694314919522</v>
      </c>
      <c r="H44" s="58"/>
      <c r="I44" s="57">
        <v>13.794</v>
      </c>
      <c r="J44" s="58">
        <v>0.281756947803392</v>
      </c>
      <c r="K44" s="57">
        <v>-27.668933159999998</v>
      </c>
      <c r="L44" s="58"/>
      <c r="M44" s="57">
        <v>6.647021351999952</v>
      </c>
      <c r="N44" s="57">
        <v>2.669999999999997</v>
      </c>
      <c r="O44" s="57">
        <v>3.9770213519999555</v>
      </c>
      <c r="P44" s="57">
        <v>-24.309146527999996</v>
      </c>
      <c r="Q44" s="58"/>
      <c r="R44" s="57">
        <v>0.2492633006999982</v>
      </c>
      <c r="S44" s="57"/>
      <c r="T44" s="57">
        <v>0.2492633006999982</v>
      </c>
      <c r="U44" s="57">
        <v>-0.5039679948000009</v>
      </c>
      <c r="V44" s="58"/>
      <c r="W44" s="57">
        <v>0.2492633006999982</v>
      </c>
      <c r="X44" s="57"/>
      <c r="Y44" s="57">
        <v>0.2492633006999982</v>
      </c>
      <c r="Z44" s="57">
        <v>-0.5039679948000009</v>
      </c>
      <c r="AA44" s="58"/>
      <c r="AB44" s="57">
        <v>0.9970532027999928</v>
      </c>
      <c r="AC44" s="57">
        <v>0.0</v>
      </c>
      <c r="AD44" s="57">
        <v>0.9970532027999928</v>
      </c>
      <c r="AE44" s="57">
        <v>-2.0158719792000035</v>
      </c>
      <c r="AF44" s="58"/>
      <c r="AG44" s="57">
        <v>0.1661755337999988</v>
      </c>
      <c r="AH44" s="57"/>
      <c r="AI44" s="57">
        <v>0.1661755337999988</v>
      </c>
      <c r="AJ44" s="57">
        <v>-0.33597866320000047</v>
      </c>
      <c r="AK44" s="26">
        <f t="shared" si="1"/>
        <v>0.8</v>
      </c>
      <c r="AL44" s="22">
        <f t="shared" si="2"/>
        <v>0.03</v>
      </c>
      <c r="AM44" s="26">
        <f t="shared" si="3"/>
        <v>0.03</v>
      </c>
      <c r="AN44" s="22">
        <f t="shared" si="4"/>
        <v>0.12</v>
      </c>
      <c r="AO44" s="22">
        <f t="shared" si="5"/>
        <v>0.02</v>
      </c>
      <c r="AP44" s="22">
        <f t="shared" si="6"/>
        <v>1</v>
      </c>
    </row>
    <row r="45">
      <c r="A45" s="27" t="s">
        <v>498</v>
      </c>
      <c r="B45" s="27" t="s">
        <v>279</v>
      </c>
      <c r="C45" s="27" t="s">
        <v>180</v>
      </c>
      <c r="D45" s="27" t="s">
        <v>280</v>
      </c>
      <c r="E45" s="57">
        <v>298.87</v>
      </c>
      <c r="F45" s="57">
        <v>117.61</v>
      </c>
      <c r="G45" s="58">
        <v>0.40398400304480203</v>
      </c>
      <c r="H45" s="58"/>
      <c r="I45" s="57">
        <v>59.774</v>
      </c>
      <c r="J45" s="58">
        <v>0.393511222237093</v>
      </c>
      <c r="K45" s="57">
        <v>126.20088666999979</v>
      </c>
      <c r="L45" s="58"/>
      <c r="M45" s="57">
        <v>48.77175919199998</v>
      </c>
      <c r="N45" s="57">
        <v>3.129999999999989</v>
      </c>
      <c r="O45" s="57">
        <v>45.641759191999995</v>
      </c>
      <c r="P45" s="57">
        <v>99.47470933599983</v>
      </c>
      <c r="Q45" s="58"/>
      <c r="R45" s="57">
        <v>1.8289409696999992</v>
      </c>
      <c r="S45" s="57"/>
      <c r="T45" s="57">
        <v>1.8289409696999992</v>
      </c>
      <c r="U45" s="57">
        <v>4.008926600099992</v>
      </c>
      <c r="V45" s="58"/>
      <c r="W45" s="57">
        <v>1.8289409696999992</v>
      </c>
      <c r="X45" s="57"/>
      <c r="Y45" s="57">
        <v>1.8289409696999992</v>
      </c>
      <c r="Z45" s="57">
        <v>4.008926600099992</v>
      </c>
      <c r="AA45" s="58"/>
      <c r="AB45" s="57">
        <v>7.315763878799997</v>
      </c>
      <c r="AC45" s="57">
        <v>0.0</v>
      </c>
      <c r="AD45" s="57">
        <v>7.315763878799997</v>
      </c>
      <c r="AE45" s="57">
        <v>16.035706400399967</v>
      </c>
      <c r="AF45" s="58"/>
      <c r="AG45" s="57">
        <v>1.2192939797999998</v>
      </c>
      <c r="AH45" s="57"/>
      <c r="AI45" s="57">
        <v>1.2192939797999998</v>
      </c>
      <c r="AJ45" s="57">
        <v>2.6726177333999948</v>
      </c>
      <c r="AK45" s="26">
        <f t="shared" si="1"/>
        <v>0.8</v>
      </c>
      <c r="AL45" s="22">
        <f t="shared" si="2"/>
        <v>0.03</v>
      </c>
      <c r="AM45" s="26">
        <f t="shared" si="3"/>
        <v>0.03</v>
      </c>
      <c r="AN45" s="22">
        <f t="shared" si="4"/>
        <v>0.12</v>
      </c>
      <c r="AO45" s="22">
        <f t="shared" si="5"/>
        <v>0.02</v>
      </c>
      <c r="AP45" s="22">
        <f t="shared" si="6"/>
        <v>1</v>
      </c>
    </row>
    <row r="46">
      <c r="A46" s="27" t="s">
        <v>486</v>
      </c>
      <c r="B46" s="27" t="s">
        <v>264</v>
      </c>
      <c r="C46" s="27" t="s">
        <v>161</v>
      </c>
      <c r="D46" s="27" t="s">
        <v>265</v>
      </c>
      <c r="E46" s="57">
        <v>65.98</v>
      </c>
      <c r="F46" s="57">
        <v>-19.89</v>
      </c>
      <c r="G46" s="58">
        <v>-0.12228258531373098</v>
      </c>
      <c r="H46" s="58"/>
      <c r="I46" s="57">
        <v>13.196000000000002</v>
      </c>
      <c r="J46" s="58">
        <v>-0.301427780827523</v>
      </c>
      <c r="K46" s="57">
        <v>-53.157187216499885</v>
      </c>
      <c r="L46" s="58"/>
      <c r="M46" s="57">
        <v>-17.011363983199978</v>
      </c>
      <c r="N46" s="57">
        <v>11.819999999999997</v>
      </c>
      <c r="O46" s="57">
        <v>-28.831363983199974</v>
      </c>
      <c r="P46" s="57">
        <v>-108.31774977319988</v>
      </c>
      <c r="Q46" s="58"/>
      <c r="R46" s="57">
        <v>-0.6379261493699991</v>
      </c>
      <c r="S46" s="57"/>
      <c r="T46" s="57">
        <v>-0.6379261493699991</v>
      </c>
      <c r="U46" s="57">
        <v>8.274084383504999</v>
      </c>
      <c r="V46" s="58"/>
      <c r="W46" s="57">
        <v>-0.6379261493699991</v>
      </c>
      <c r="X46" s="57"/>
      <c r="Y46" s="57">
        <v>-0.6379261493699991</v>
      </c>
      <c r="Z46" s="57">
        <v>8.274084383504999</v>
      </c>
      <c r="AA46" s="58"/>
      <c r="AB46" s="57">
        <v>-2.5517045974799966</v>
      </c>
      <c r="AC46" s="57">
        <v>0.0</v>
      </c>
      <c r="AD46" s="57">
        <v>-2.5517045974799966</v>
      </c>
      <c r="AE46" s="57">
        <v>33.096337534019995</v>
      </c>
      <c r="AF46" s="58"/>
      <c r="AG46" s="57">
        <v>-0.42528409957999946</v>
      </c>
      <c r="AH46" s="57"/>
      <c r="AI46" s="57">
        <v>-0.42528409957999946</v>
      </c>
      <c r="AJ46" s="57">
        <v>5.516056255669999</v>
      </c>
      <c r="AK46" s="26">
        <f t="shared" si="1"/>
        <v>0.8</v>
      </c>
      <c r="AL46" s="22">
        <f t="shared" si="2"/>
        <v>0.03</v>
      </c>
      <c r="AM46" s="26">
        <f t="shared" si="3"/>
        <v>0.03</v>
      </c>
      <c r="AN46" s="22">
        <f t="shared" si="4"/>
        <v>0.12</v>
      </c>
      <c r="AO46" s="22">
        <f t="shared" si="5"/>
        <v>0.02</v>
      </c>
      <c r="AP46" s="22">
        <f t="shared" si="6"/>
        <v>1</v>
      </c>
    </row>
    <row r="47">
      <c r="A47" s="27" t="s">
        <v>482</v>
      </c>
      <c r="B47" s="27" t="s">
        <v>186</v>
      </c>
      <c r="C47" s="27" t="s">
        <v>100</v>
      </c>
      <c r="D47" s="27" t="s">
        <v>187</v>
      </c>
      <c r="E47" s="57">
        <v>749.85</v>
      </c>
      <c r="F47" s="57">
        <v>180.39</v>
      </c>
      <c r="G47" s="58">
        <v>0.40606812976595197</v>
      </c>
      <c r="H47" s="58"/>
      <c r="I47" s="57">
        <v>149.97</v>
      </c>
      <c r="J47" s="58">
        <v>0.24056836314596197</v>
      </c>
      <c r="K47" s="57">
        <v>53.079788507999005</v>
      </c>
      <c r="L47" s="58"/>
      <c r="M47" s="57">
        <v>123.61614968399925</v>
      </c>
      <c r="N47" s="57">
        <v>79.09999999999958</v>
      </c>
      <c r="O47" s="57">
        <v>44.51614968399967</v>
      </c>
      <c r="P47" s="57">
        <v>-26.758169193600565</v>
      </c>
      <c r="Q47" s="58"/>
      <c r="R47" s="57">
        <v>4.6356056131499725</v>
      </c>
      <c r="S47" s="57"/>
      <c r="T47" s="57">
        <v>4.6356056131499725</v>
      </c>
      <c r="U47" s="57">
        <v>22.47569365523992</v>
      </c>
      <c r="V47" s="58"/>
      <c r="W47" s="57">
        <v>4.6356056131499725</v>
      </c>
      <c r="X47" s="57"/>
      <c r="Y47" s="57">
        <v>4.6356056131499725</v>
      </c>
      <c r="Z47" s="57">
        <v>22.47569365523992</v>
      </c>
      <c r="AA47" s="58"/>
      <c r="AB47" s="57">
        <v>18.54242245259989</v>
      </c>
      <c r="AC47" s="57">
        <v>44.99999999999993</v>
      </c>
      <c r="AD47" s="57">
        <v>-26.45757754740004</v>
      </c>
      <c r="AE47" s="57">
        <v>19.902774620959786</v>
      </c>
      <c r="AF47" s="58"/>
      <c r="AG47" s="57">
        <v>3.0904037420999817</v>
      </c>
      <c r="AH47" s="57"/>
      <c r="AI47" s="57">
        <v>3.0904037420999817</v>
      </c>
      <c r="AJ47" s="57">
        <v>14.983795770159949</v>
      </c>
      <c r="AK47" s="26">
        <f t="shared" si="1"/>
        <v>0.8</v>
      </c>
      <c r="AL47" s="22">
        <f t="shared" si="2"/>
        <v>0.03</v>
      </c>
      <c r="AM47" s="26">
        <f t="shared" si="3"/>
        <v>0.03</v>
      </c>
      <c r="AN47" s="22">
        <f t="shared" si="4"/>
        <v>0.12</v>
      </c>
      <c r="AO47" s="22">
        <f t="shared" si="5"/>
        <v>0.02</v>
      </c>
      <c r="AP47" s="22">
        <f t="shared" si="6"/>
        <v>1</v>
      </c>
    </row>
    <row r="48">
      <c r="A48" s="27" t="s">
        <v>383</v>
      </c>
      <c r="B48" s="27" t="s">
        <v>151</v>
      </c>
      <c r="C48" s="27" t="s">
        <v>40</v>
      </c>
      <c r="D48" s="27" t="s">
        <v>152</v>
      </c>
      <c r="E48" s="57">
        <v>446.38</v>
      </c>
      <c r="F48" s="57">
        <v>106.41</v>
      </c>
      <c r="G48" s="58">
        <v>0.4765878498431826</v>
      </c>
      <c r="H48" s="58"/>
      <c r="I48" s="57">
        <v>89.27600000000001</v>
      </c>
      <c r="J48" s="58">
        <v>0.23838273312648398</v>
      </c>
      <c r="K48" s="57">
        <v>-109.11932375399999</v>
      </c>
      <c r="L48" s="58"/>
      <c r="M48" s="57">
        <v>98.77062753039988</v>
      </c>
      <c r="N48" s="57">
        <v>68.10999999999994</v>
      </c>
      <c r="O48" s="57">
        <v>30.660627530399935</v>
      </c>
      <c r="P48" s="57">
        <v>-134.23545900319994</v>
      </c>
      <c r="Q48" s="58"/>
      <c r="R48" s="57">
        <v>3.703898532389995</v>
      </c>
      <c r="S48" s="57"/>
      <c r="T48" s="57">
        <v>3.703898532389995</v>
      </c>
      <c r="U48" s="57">
        <v>17.607920287379983</v>
      </c>
      <c r="V48" s="58"/>
      <c r="W48" s="57">
        <v>3.703898532389995</v>
      </c>
      <c r="X48" s="57"/>
      <c r="Y48" s="57">
        <v>3.703898532389995</v>
      </c>
      <c r="Z48" s="57">
        <v>17.607920287379983</v>
      </c>
      <c r="AA48" s="58"/>
      <c r="AB48" s="57">
        <v>14.81559412955998</v>
      </c>
      <c r="AC48" s="57">
        <v>38.21999999999998</v>
      </c>
      <c r="AD48" s="57">
        <v>-23.404405870439998</v>
      </c>
      <c r="AE48" s="57">
        <v>-21.838318850480004</v>
      </c>
      <c r="AF48" s="58"/>
      <c r="AG48" s="57">
        <v>2.4692656882599966</v>
      </c>
      <c r="AH48" s="57"/>
      <c r="AI48" s="57">
        <v>2.4692656882599966</v>
      </c>
      <c r="AJ48" s="57">
        <v>11.738613524919991</v>
      </c>
      <c r="AK48" s="26">
        <f t="shared" si="1"/>
        <v>0.8</v>
      </c>
      <c r="AL48" s="22">
        <f t="shared" si="2"/>
        <v>0.03</v>
      </c>
      <c r="AM48" s="26">
        <f t="shared" si="3"/>
        <v>0.03</v>
      </c>
      <c r="AN48" s="22">
        <f t="shared" si="4"/>
        <v>0.12</v>
      </c>
      <c r="AO48" s="22">
        <f t="shared" si="5"/>
        <v>0.02</v>
      </c>
      <c r="AP48" s="22">
        <f t="shared" si="6"/>
        <v>1</v>
      </c>
    </row>
    <row r="49">
      <c r="A49" s="27" t="s">
        <v>476</v>
      </c>
      <c r="B49" s="27" t="s">
        <v>72</v>
      </c>
      <c r="C49" s="27" t="s">
        <v>40</v>
      </c>
      <c r="D49" s="27" t="s">
        <v>73</v>
      </c>
      <c r="E49" s="57">
        <v>109.99</v>
      </c>
      <c r="F49" s="57">
        <v>-65.55</v>
      </c>
      <c r="G49" s="58">
        <v>-0.41262684850441</v>
      </c>
      <c r="H49" s="58"/>
      <c r="I49" s="57">
        <v>21.998</v>
      </c>
      <c r="J49" s="58">
        <v>-0.596007155805073</v>
      </c>
      <c r="K49" s="57">
        <v>-243.30148746899923</v>
      </c>
      <c r="L49" s="58"/>
      <c r="M49" s="57">
        <v>-53.90626165360004</v>
      </c>
      <c r="N49" s="57">
        <v>20.16999999999992</v>
      </c>
      <c r="O49" s="57">
        <v>-74.07626165359996</v>
      </c>
      <c r="P49" s="57">
        <v>-305.1411899751992</v>
      </c>
      <c r="Q49" s="58"/>
      <c r="R49" s="57">
        <v>-2.0214848120100015</v>
      </c>
      <c r="S49" s="57"/>
      <c r="T49" s="57">
        <v>-2.0214848120100015</v>
      </c>
      <c r="U49" s="57">
        <v>9.275955375930003</v>
      </c>
      <c r="V49" s="58"/>
      <c r="W49" s="57">
        <v>-2.0214848120100015</v>
      </c>
      <c r="X49" s="57"/>
      <c r="Y49" s="57">
        <v>-2.0214848120100015</v>
      </c>
      <c r="Z49" s="57">
        <v>9.275955375930003</v>
      </c>
      <c r="AA49" s="58"/>
      <c r="AB49" s="57">
        <v>-8.085939248040006</v>
      </c>
      <c r="AC49" s="57">
        <v>0.0</v>
      </c>
      <c r="AD49" s="57">
        <v>-8.085939248040006</v>
      </c>
      <c r="AE49" s="57">
        <v>37.10382150372001</v>
      </c>
      <c r="AF49" s="58"/>
      <c r="AG49" s="57">
        <v>-1.3476565413400008</v>
      </c>
      <c r="AH49" s="57"/>
      <c r="AI49" s="57">
        <v>-1.3476565413400008</v>
      </c>
      <c r="AJ49" s="57">
        <v>6.1839702506200025</v>
      </c>
      <c r="AK49" s="26">
        <f t="shared" si="1"/>
        <v>0.8</v>
      </c>
      <c r="AL49" s="22">
        <f t="shared" si="2"/>
        <v>0.03</v>
      </c>
      <c r="AM49" s="26">
        <f t="shared" si="3"/>
        <v>0.03</v>
      </c>
      <c r="AN49" s="22">
        <f t="shared" si="4"/>
        <v>0.12</v>
      </c>
      <c r="AO49" s="22">
        <f t="shared" si="5"/>
        <v>0.02</v>
      </c>
      <c r="AP49" s="22">
        <f t="shared" si="6"/>
        <v>1</v>
      </c>
    </row>
    <row r="50">
      <c r="A50" s="27" t="s">
        <v>499</v>
      </c>
      <c r="B50" s="27" t="s">
        <v>369</v>
      </c>
      <c r="C50" s="27" t="s">
        <v>180</v>
      </c>
      <c r="D50" s="27" t="s">
        <v>370</v>
      </c>
      <c r="E50" s="57">
        <v>827.64</v>
      </c>
      <c r="F50" s="57">
        <v>182.33</v>
      </c>
      <c r="G50" s="58">
        <v>0.268067420955971</v>
      </c>
      <c r="H50" s="58"/>
      <c r="I50" s="57">
        <v>165.52800000000002</v>
      </c>
      <c r="J50" s="58">
        <v>0.22030510883959203</v>
      </c>
      <c r="K50" s="57">
        <v>-432.42989566000006</v>
      </c>
      <c r="L50" s="58"/>
      <c r="M50" s="57">
        <v>45.06825622399989</v>
      </c>
      <c r="N50" s="57">
        <v>39.529999999999916</v>
      </c>
      <c r="O50" s="57">
        <v>5.538256223999973</v>
      </c>
      <c r="P50" s="57">
        <v>-458.20791652799994</v>
      </c>
      <c r="Q50" s="58"/>
      <c r="R50" s="57">
        <v>1.6900596083999955</v>
      </c>
      <c r="S50" s="57"/>
      <c r="T50" s="57">
        <v>1.6900596083999955</v>
      </c>
      <c r="U50" s="57">
        <v>3.8667031301999852</v>
      </c>
      <c r="V50" s="58"/>
      <c r="W50" s="57">
        <v>1.6900596083999955</v>
      </c>
      <c r="X50" s="57"/>
      <c r="Y50" s="57">
        <v>1.6900596083999955</v>
      </c>
      <c r="Z50" s="57">
        <v>3.8667031301999852</v>
      </c>
      <c r="AA50" s="58"/>
      <c r="AB50" s="57">
        <v>6.760238433599982</v>
      </c>
      <c r="AC50" s="57">
        <v>0.0</v>
      </c>
      <c r="AD50" s="57">
        <v>6.760238433599982</v>
      </c>
      <c r="AE50" s="57">
        <v>15.466812520799941</v>
      </c>
      <c r="AF50" s="58"/>
      <c r="AG50" s="57">
        <v>1.1267064055999971</v>
      </c>
      <c r="AH50" s="57"/>
      <c r="AI50" s="57">
        <v>1.1267064055999971</v>
      </c>
      <c r="AJ50" s="57">
        <v>2.5778020867999905</v>
      </c>
      <c r="AK50" s="26">
        <f t="shared" si="1"/>
        <v>0.8</v>
      </c>
      <c r="AL50" s="22">
        <f t="shared" si="2"/>
        <v>0.03</v>
      </c>
      <c r="AM50" s="26">
        <f t="shared" si="3"/>
        <v>0.03</v>
      </c>
      <c r="AN50" s="22">
        <f t="shared" si="4"/>
        <v>0.12</v>
      </c>
      <c r="AO50" s="22">
        <f t="shared" si="5"/>
        <v>0.02</v>
      </c>
      <c r="AP50" s="22">
        <f t="shared" si="6"/>
        <v>1</v>
      </c>
    </row>
    <row r="51">
      <c r="A51" s="27" t="s">
        <v>380</v>
      </c>
      <c r="B51" s="27" t="s">
        <v>348</v>
      </c>
      <c r="C51" s="27" t="s">
        <v>180</v>
      </c>
      <c r="D51" s="27" t="s">
        <v>349</v>
      </c>
      <c r="E51" s="57">
        <v>389.87</v>
      </c>
      <c r="F51" s="57">
        <v>163.85</v>
      </c>
      <c r="G51" s="58">
        <v>0.423243655908379</v>
      </c>
      <c r="H51" s="58"/>
      <c r="I51" s="57">
        <v>77.974</v>
      </c>
      <c r="J51" s="58">
        <v>0.420268305150434</v>
      </c>
      <c r="K51" s="57">
        <v>42.223948927999636</v>
      </c>
      <c r="L51" s="58"/>
      <c r="M51" s="57">
        <v>69.62880330319977</v>
      </c>
      <c r="N51" s="57">
        <v>1.1599999999999977</v>
      </c>
      <c r="O51" s="57">
        <v>68.46880330319978</v>
      </c>
      <c r="P51" s="57">
        <v>32.663159142399714</v>
      </c>
      <c r="Q51" s="58"/>
      <c r="R51" s="57">
        <v>2.611080123869991</v>
      </c>
      <c r="S51" s="57"/>
      <c r="T51" s="57">
        <v>2.611080123869991</v>
      </c>
      <c r="U51" s="57">
        <v>1.4341184678399885</v>
      </c>
      <c r="V51" s="58"/>
      <c r="W51" s="57">
        <v>2.611080123869991</v>
      </c>
      <c r="X51" s="57"/>
      <c r="Y51" s="57">
        <v>2.611080123869991</v>
      </c>
      <c r="Z51" s="57">
        <v>1.4341184678399885</v>
      </c>
      <c r="AA51" s="58"/>
      <c r="AB51" s="57">
        <v>10.444320495479964</v>
      </c>
      <c r="AC51" s="57">
        <v>0.0</v>
      </c>
      <c r="AD51" s="57">
        <v>10.444320495479964</v>
      </c>
      <c r="AE51" s="57">
        <v>5.736473871359954</v>
      </c>
      <c r="AF51" s="58"/>
      <c r="AG51" s="57">
        <v>1.7407200825799942</v>
      </c>
      <c r="AH51" s="57"/>
      <c r="AI51" s="57">
        <v>1.7407200825799942</v>
      </c>
      <c r="AJ51" s="57">
        <v>0.9560789785599926</v>
      </c>
      <c r="AK51" s="26">
        <f t="shared" si="1"/>
        <v>0.8</v>
      </c>
      <c r="AL51" s="22">
        <f t="shared" si="2"/>
        <v>0.03</v>
      </c>
      <c r="AM51" s="26">
        <f t="shared" si="3"/>
        <v>0.03</v>
      </c>
      <c r="AN51" s="22">
        <f t="shared" si="4"/>
        <v>0.12</v>
      </c>
      <c r="AO51" s="22">
        <f t="shared" si="5"/>
        <v>0.02</v>
      </c>
      <c r="AP51" s="22">
        <f t="shared" si="6"/>
        <v>1</v>
      </c>
    </row>
    <row r="52">
      <c r="A52" s="27" t="s">
        <v>417</v>
      </c>
      <c r="B52" s="27" t="s">
        <v>237</v>
      </c>
      <c r="C52" s="27" t="s">
        <v>161</v>
      </c>
      <c r="D52" s="27" t="s">
        <v>238</v>
      </c>
      <c r="E52" s="57">
        <v>179.94</v>
      </c>
      <c r="F52" s="57">
        <v>41.12</v>
      </c>
      <c r="G52" s="58">
        <v>0.39334438127598004</v>
      </c>
      <c r="H52" s="58"/>
      <c r="I52" s="57">
        <v>35.988</v>
      </c>
      <c r="J52" s="58">
        <v>0.22851165925753003</v>
      </c>
      <c r="K52" s="57">
        <v>-123.2004193776</v>
      </c>
      <c r="L52" s="58"/>
      <c r="M52" s="57">
        <v>27.832310373439878</v>
      </c>
      <c r="N52" s="57">
        <v>29.659999999999894</v>
      </c>
      <c r="O52" s="57">
        <v>-1.8276896265600158</v>
      </c>
      <c r="P52" s="57">
        <v>-140.87233550207998</v>
      </c>
      <c r="Q52" s="58"/>
      <c r="R52" s="57">
        <v>1.0437116390039953</v>
      </c>
      <c r="S52" s="57"/>
      <c r="T52" s="57">
        <v>1.0437116390039953</v>
      </c>
      <c r="U52" s="57">
        <v>2.650787418671997</v>
      </c>
      <c r="V52" s="58"/>
      <c r="W52" s="57">
        <v>1.0437116390039953</v>
      </c>
      <c r="X52" s="57"/>
      <c r="Y52" s="57">
        <v>1.0437116390039953</v>
      </c>
      <c r="Z52" s="57">
        <v>2.650787418671997</v>
      </c>
      <c r="AA52" s="58"/>
      <c r="AB52" s="57">
        <v>4.174846556015981</v>
      </c>
      <c r="AC52" s="57">
        <v>0.0</v>
      </c>
      <c r="AD52" s="57">
        <v>4.174846556015981</v>
      </c>
      <c r="AE52" s="57">
        <v>10.603149674687987</v>
      </c>
      <c r="AF52" s="58"/>
      <c r="AG52" s="57">
        <v>0.6958077593359969</v>
      </c>
      <c r="AH52" s="57"/>
      <c r="AI52" s="57">
        <v>0.6958077593359969</v>
      </c>
      <c r="AJ52" s="57">
        <v>1.767191612447998</v>
      </c>
      <c r="AK52" s="26">
        <f t="shared" si="1"/>
        <v>0.8</v>
      </c>
      <c r="AL52" s="22">
        <f t="shared" si="2"/>
        <v>0.03</v>
      </c>
      <c r="AM52" s="26">
        <f t="shared" si="3"/>
        <v>0.03</v>
      </c>
      <c r="AN52" s="22">
        <f t="shared" si="4"/>
        <v>0.12</v>
      </c>
      <c r="AO52" s="22">
        <f t="shared" si="5"/>
        <v>0.02</v>
      </c>
      <c r="AP52" s="22">
        <f t="shared" si="6"/>
        <v>1</v>
      </c>
    </row>
    <row r="53">
      <c r="A53" s="27" t="s">
        <v>480</v>
      </c>
      <c r="B53" s="27" t="s">
        <v>148</v>
      </c>
      <c r="C53" s="27" t="s">
        <v>54</v>
      </c>
      <c r="D53" s="27" t="s">
        <v>149</v>
      </c>
      <c r="E53" s="57">
        <v>3039.68</v>
      </c>
      <c r="F53" s="57">
        <v>593.16</v>
      </c>
      <c r="G53" s="58">
        <v>0.3465914587114422</v>
      </c>
      <c r="H53" s="58"/>
      <c r="I53" s="57">
        <v>607.936</v>
      </c>
      <c r="J53" s="58">
        <v>0.1951380162438145</v>
      </c>
      <c r="K53" s="57">
        <v>544.390732028994</v>
      </c>
      <c r="L53" s="58"/>
      <c r="M53" s="57">
        <v>356.4729001727973</v>
      </c>
      <c r="N53" s="57">
        <v>161.11999999999958</v>
      </c>
      <c r="O53" s="57">
        <v>195.35290017279775</v>
      </c>
      <c r="P53" s="57">
        <v>643.6665856231944</v>
      </c>
      <c r="Q53" s="58"/>
      <c r="R53" s="57">
        <v>13.367733756479897</v>
      </c>
      <c r="S53" s="57"/>
      <c r="T53" s="57">
        <v>13.367733756479897</v>
      </c>
      <c r="U53" s="57">
        <v>34.27112196086975</v>
      </c>
      <c r="V53" s="58"/>
      <c r="W53" s="57">
        <v>13.367733756479897</v>
      </c>
      <c r="X53" s="57"/>
      <c r="Y53" s="57">
        <v>13.367733756479897</v>
      </c>
      <c r="Z53" s="57">
        <v>34.27112196086975</v>
      </c>
      <c r="AA53" s="58"/>
      <c r="AB53" s="57">
        <v>53.47093502591959</v>
      </c>
      <c r="AC53" s="57">
        <v>299.249999999999</v>
      </c>
      <c r="AD53" s="57">
        <v>-245.7790649740794</v>
      </c>
      <c r="AE53" s="57">
        <v>-190.66551215651975</v>
      </c>
      <c r="AF53" s="58"/>
      <c r="AG53" s="57">
        <v>8.911822504319932</v>
      </c>
      <c r="AH53" s="57"/>
      <c r="AI53" s="57">
        <v>8.911822504319932</v>
      </c>
      <c r="AJ53" s="57">
        <v>22.84741464057984</v>
      </c>
      <c r="AK53" s="26">
        <f t="shared" si="1"/>
        <v>0.8</v>
      </c>
      <c r="AL53" s="22">
        <f t="shared" si="2"/>
        <v>0.03</v>
      </c>
      <c r="AM53" s="26">
        <f t="shared" si="3"/>
        <v>0.03</v>
      </c>
      <c r="AN53" s="22">
        <f t="shared" si="4"/>
        <v>0.12</v>
      </c>
      <c r="AO53" s="22">
        <f t="shared" si="5"/>
        <v>0.02</v>
      </c>
      <c r="AP53" s="22">
        <f t="shared" si="6"/>
        <v>1</v>
      </c>
    </row>
    <row r="54">
      <c r="A54" s="27" t="s">
        <v>383</v>
      </c>
      <c r="B54" s="27" t="s">
        <v>176</v>
      </c>
      <c r="C54" s="27" t="s">
        <v>40</v>
      </c>
      <c r="D54" s="27" t="s">
        <v>177</v>
      </c>
      <c r="E54" s="57">
        <v>764.82</v>
      </c>
      <c r="F54" s="57">
        <v>178.29</v>
      </c>
      <c r="G54" s="58">
        <v>0.4007235637483322</v>
      </c>
      <c r="H54" s="58"/>
      <c r="I54" s="57">
        <v>152.96400000000003</v>
      </c>
      <c r="J54" s="58">
        <v>0.23311549910567197</v>
      </c>
      <c r="K54" s="57">
        <v>-321.22691588300063</v>
      </c>
      <c r="L54" s="58"/>
      <c r="M54" s="57">
        <v>122.81391682079955</v>
      </c>
      <c r="N54" s="57">
        <v>96.33999999999942</v>
      </c>
      <c r="O54" s="57">
        <v>26.473916820800127</v>
      </c>
      <c r="P54" s="57">
        <v>-403.6895327064002</v>
      </c>
      <c r="Q54" s="58"/>
      <c r="R54" s="57">
        <v>4.605521880779983</v>
      </c>
      <c r="S54" s="57"/>
      <c r="T54" s="57">
        <v>4.605521880779983</v>
      </c>
      <c r="U54" s="57">
        <v>22.879892523509934</v>
      </c>
      <c r="V54" s="58"/>
      <c r="W54" s="57">
        <v>4.605521880779983</v>
      </c>
      <c r="X54" s="57"/>
      <c r="Y54" s="57">
        <v>4.605521880779983</v>
      </c>
      <c r="Z54" s="57">
        <v>22.879892523509934</v>
      </c>
      <c r="AA54" s="58"/>
      <c r="AB54" s="57">
        <v>18.42208752311993</v>
      </c>
      <c r="AC54" s="57">
        <v>31.849999999999966</v>
      </c>
      <c r="AD54" s="57">
        <v>-13.427912476880035</v>
      </c>
      <c r="AE54" s="57">
        <v>21.449570094039824</v>
      </c>
      <c r="AF54" s="58"/>
      <c r="AG54" s="57">
        <v>3.0703479205199886</v>
      </c>
      <c r="AH54" s="57"/>
      <c r="AI54" s="57">
        <v>3.0703479205199886</v>
      </c>
      <c r="AJ54" s="57">
        <v>15.253261682339957</v>
      </c>
      <c r="AK54" s="26">
        <f t="shared" si="1"/>
        <v>0.8</v>
      </c>
      <c r="AL54" s="22">
        <f t="shared" si="2"/>
        <v>0.03</v>
      </c>
      <c r="AM54" s="26">
        <f t="shared" si="3"/>
        <v>0.03</v>
      </c>
      <c r="AN54" s="22">
        <f t="shared" si="4"/>
        <v>0.12</v>
      </c>
      <c r="AO54" s="22">
        <f t="shared" si="5"/>
        <v>0.02</v>
      </c>
      <c r="AP54" s="22">
        <f t="shared" si="6"/>
        <v>1</v>
      </c>
    </row>
    <row r="55">
      <c r="A55" s="27" t="s">
        <v>387</v>
      </c>
      <c r="B55" s="27" t="s">
        <v>43</v>
      </c>
      <c r="C55" s="27" t="s">
        <v>44</v>
      </c>
      <c r="D55" s="27" t="s">
        <v>388</v>
      </c>
      <c r="E55" s="57">
        <v>1343.58</v>
      </c>
      <c r="F55" s="57">
        <v>388.51</v>
      </c>
      <c r="G55" s="58">
        <v>0.396428943568674</v>
      </c>
      <c r="H55" s="58"/>
      <c r="I55" s="57">
        <v>268.716</v>
      </c>
      <c r="J55" s="58">
        <v>0.289163280191726</v>
      </c>
      <c r="K55" s="57">
        <v>117.8865779999972</v>
      </c>
      <c r="L55" s="58"/>
      <c r="M55" s="57">
        <v>211.13439999999918</v>
      </c>
      <c r="N55" s="57">
        <v>144.11999999999978</v>
      </c>
      <c r="O55" s="57">
        <v>67.0143999999994</v>
      </c>
      <c r="P55" s="57">
        <v>-359.34473760000213</v>
      </c>
      <c r="Q55" s="58"/>
      <c r="R55" s="57">
        <v>7.917539999999968</v>
      </c>
      <c r="S55" s="57"/>
      <c r="T55" s="57">
        <v>7.917539999999968</v>
      </c>
      <c r="U55" s="57">
        <v>71.5846973399999</v>
      </c>
      <c r="V55" s="58"/>
      <c r="W55" s="57">
        <v>7.917539999999968</v>
      </c>
      <c r="X55" s="57"/>
      <c r="Y55" s="57">
        <v>7.917539999999968</v>
      </c>
      <c r="Z55" s="57">
        <v>71.5846973399999</v>
      </c>
      <c r="AA55" s="58"/>
      <c r="AB55" s="57">
        <v>31.67015999999987</v>
      </c>
      <c r="AC55" s="57">
        <v>0.0</v>
      </c>
      <c r="AD55" s="57">
        <v>31.67015999999987</v>
      </c>
      <c r="AE55" s="57">
        <v>286.3387893599996</v>
      </c>
      <c r="AF55" s="58"/>
      <c r="AG55" s="57">
        <v>5.27835999999998</v>
      </c>
      <c r="AH55" s="57"/>
      <c r="AI55" s="57">
        <v>5.27835999999998</v>
      </c>
      <c r="AJ55" s="57">
        <v>47.723131559999935</v>
      </c>
      <c r="AK55" s="26">
        <f t="shared" si="1"/>
        <v>0.8</v>
      </c>
      <c r="AL55" s="22">
        <f t="shared" si="2"/>
        <v>0.03</v>
      </c>
      <c r="AM55" s="26">
        <f t="shared" si="3"/>
        <v>0.03</v>
      </c>
      <c r="AN55" s="22">
        <f t="shared" si="4"/>
        <v>0.12</v>
      </c>
      <c r="AO55" s="22">
        <f t="shared" si="5"/>
        <v>0.02</v>
      </c>
      <c r="AP55" s="22">
        <f t="shared" si="6"/>
        <v>1</v>
      </c>
    </row>
    <row r="56">
      <c r="A56" s="27" t="s">
        <v>410</v>
      </c>
      <c r="B56" s="27" t="s">
        <v>363</v>
      </c>
      <c r="C56" s="27" t="s">
        <v>180</v>
      </c>
      <c r="D56" s="27" t="s">
        <v>364</v>
      </c>
      <c r="E56" s="57">
        <v>104.56</v>
      </c>
      <c r="F56" s="57">
        <v>-5.4</v>
      </c>
      <c r="G56" s="58">
        <v>0.2673668581675585</v>
      </c>
      <c r="H56" s="58"/>
      <c r="I56" s="57">
        <v>20.912000000000003</v>
      </c>
      <c r="J56" s="58">
        <v>-0.051684404265490425</v>
      </c>
      <c r="K56" s="57">
        <v>-485.34450660999937</v>
      </c>
      <c r="L56" s="58"/>
      <c r="M56" s="57">
        <v>5.635102951999934</v>
      </c>
      <c r="N56" s="57">
        <v>33.359999999999594</v>
      </c>
      <c r="O56" s="57">
        <v>-27.72489704799966</v>
      </c>
      <c r="P56" s="57">
        <v>-523.9256052879994</v>
      </c>
      <c r="Q56" s="58"/>
      <c r="R56" s="57">
        <v>0.21131636069999749</v>
      </c>
      <c r="S56" s="57"/>
      <c r="T56" s="57">
        <v>0.21131636069999749</v>
      </c>
      <c r="U56" s="57">
        <v>5.787164801700005</v>
      </c>
      <c r="V56" s="58"/>
      <c r="W56" s="57">
        <v>0.21131636069999749</v>
      </c>
      <c r="X56" s="57"/>
      <c r="Y56" s="57">
        <v>0.21131636069999749</v>
      </c>
      <c r="Z56" s="57">
        <v>5.787164801700005</v>
      </c>
      <c r="AA56" s="58"/>
      <c r="AB56" s="57">
        <v>0.8452654427999899</v>
      </c>
      <c r="AC56" s="57">
        <v>0.0</v>
      </c>
      <c r="AD56" s="57">
        <v>0.8452654427999899</v>
      </c>
      <c r="AE56" s="57">
        <v>23.14865920680002</v>
      </c>
      <c r="AF56" s="58"/>
      <c r="AG56" s="57">
        <v>0.14087757379999835</v>
      </c>
      <c r="AH56" s="57"/>
      <c r="AI56" s="57">
        <v>0.14087757379999835</v>
      </c>
      <c r="AJ56" s="57">
        <v>3.858109867800004</v>
      </c>
      <c r="AK56" s="26">
        <f t="shared" si="1"/>
        <v>0.8</v>
      </c>
      <c r="AL56" s="22">
        <f t="shared" si="2"/>
        <v>0.03</v>
      </c>
      <c r="AM56" s="26">
        <f t="shared" si="3"/>
        <v>0.03</v>
      </c>
      <c r="AN56" s="22">
        <f t="shared" si="4"/>
        <v>0.12</v>
      </c>
      <c r="AO56" s="22">
        <f t="shared" si="5"/>
        <v>0.02</v>
      </c>
      <c r="AP56" s="22">
        <f t="shared" si="6"/>
        <v>1</v>
      </c>
    </row>
    <row r="57">
      <c r="A57" s="27" t="s">
        <v>386</v>
      </c>
      <c r="B57" s="27" t="s">
        <v>204</v>
      </c>
      <c r="C57" s="27" t="s">
        <v>33</v>
      </c>
      <c r="D57" s="27" t="s">
        <v>205</v>
      </c>
      <c r="E57" s="57">
        <v>44.99</v>
      </c>
      <c r="F57" s="57">
        <v>21.77</v>
      </c>
      <c r="G57" s="58">
        <v>0.7041564792176029</v>
      </c>
      <c r="H57" s="58"/>
      <c r="I57" s="57">
        <v>8.998000000000001</v>
      </c>
      <c r="J57" s="58">
        <v>0.48388530784618794</v>
      </c>
      <c r="K57" s="57">
        <v>-184.35432147999984</v>
      </c>
      <c r="L57" s="58"/>
      <c r="M57" s="57">
        <v>18.14559999999997</v>
      </c>
      <c r="N57" s="57">
        <v>9.909999999999961</v>
      </c>
      <c r="O57" s="57">
        <v>8.235600000000009</v>
      </c>
      <c r="P57" s="57">
        <v>-221.09545718399974</v>
      </c>
      <c r="Q57" s="58"/>
      <c r="R57" s="57">
        <v>0.6804599999999987</v>
      </c>
      <c r="S57" s="57"/>
      <c r="T57" s="57">
        <v>0.6804599999999987</v>
      </c>
      <c r="U57" s="57">
        <v>5.511170355599987</v>
      </c>
      <c r="V57" s="58"/>
      <c r="W57" s="57">
        <v>0.6804599999999987</v>
      </c>
      <c r="X57" s="57"/>
      <c r="Y57" s="57">
        <v>0.6804599999999987</v>
      </c>
      <c r="Z57" s="57">
        <v>5.511170355599987</v>
      </c>
      <c r="AA57" s="58"/>
      <c r="AB57" s="57">
        <v>2.721839999999995</v>
      </c>
      <c r="AC57" s="57">
        <v>0.0</v>
      </c>
      <c r="AD57" s="57">
        <v>2.721839999999995</v>
      </c>
      <c r="AE57" s="57">
        <v>22.044681422399947</v>
      </c>
      <c r="AF57" s="58"/>
      <c r="AG57" s="57">
        <v>0.4536399999999992</v>
      </c>
      <c r="AH57" s="57"/>
      <c r="AI57" s="57">
        <v>0.4536399999999992</v>
      </c>
      <c r="AJ57" s="57">
        <v>3.674113570399992</v>
      </c>
      <c r="AK57" s="26">
        <f t="shared" si="1"/>
        <v>0.8</v>
      </c>
      <c r="AL57" s="22">
        <f t="shared" si="2"/>
        <v>0.03</v>
      </c>
      <c r="AM57" s="26">
        <f t="shared" si="3"/>
        <v>0.03</v>
      </c>
      <c r="AN57" s="22">
        <f t="shared" si="4"/>
        <v>0.12</v>
      </c>
      <c r="AO57" s="22">
        <f t="shared" si="5"/>
        <v>0.02</v>
      </c>
      <c r="AP57" s="22">
        <f t="shared" si="6"/>
        <v>1</v>
      </c>
    </row>
    <row r="58">
      <c r="A58" s="27" t="s">
        <v>381</v>
      </c>
      <c r="B58" s="27" t="s">
        <v>69</v>
      </c>
      <c r="C58" s="27" t="s">
        <v>33</v>
      </c>
      <c r="D58" s="27" t="s">
        <v>70</v>
      </c>
      <c r="E58" s="57">
        <v>888.25</v>
      </c>
      <c r="F58" s="57">
        <v>218.78</v>
      </c>
      <c r="G58" s="58">
        <v>0.2466128068133971</v>
      </c>
      <c r="H58" s="58"/>
      <c r="I58" s="57">
        <v>177.65</v>
      </c>
      <c r="J58" s="58">
        <v>0.246308838336054</v>
      </c>
      <c r="K58" s="57">
        <v>1177.4677497959967</v>
      </c>
      <c r="L58" s="58"/>
      <c r="M58" s="57">
        <v>33.12306052159997</v>
      </c>
      <c r="N58" s="57">
        <v>0.26999999999999974</v>
      </c>
      <c r="O58" s="57">
        <v>32.853060521599964</v>
      </c>
      <c r="P58" s="57">
        <v>936.7421998367973</v>
      </c>
      <c r="Q58" s="58"/>
      <c r="R58" s="57">
        <v>1.2421147695599986</v>
      </c>
      <c r="S58" s="57"/>
      <c r="T58" s="57">
        <v>1.2421147695599986</v>
      </c>
      <c r="U58" s="57">
        <v>36.1088324938799</v>
      </c>
      <c r="V58" s="58"/>
      <c r="W58" s="57">
        <v>1.2421147695599986</v>
      </c>
      <c r="X58" s="57"/>
      <c r="Y58" s="57">
        <v>1.2421147695599986</v>
      </c>
      <c r="Z58" s="57">
        <v>36.1088324938799</v>
      </c>
      <c r="AA58" s="58"/>
      <c r="AB58" s="57">
        <v>4.968459078239994</v>
      </c>
      <c r="AC58" s="57">
        <v>0.0</v>
      </c>
      <c r="AD58" s="57">
        <v>4.968459078239994</v>
      </c>
      <c r="AE58" s="57">
        <v>144.4353299755196</v>
      </c>
      <c r="AF58" s="58"/>
      <c r="AG58" s="57">
        <v>0.8280765130399991</v>
      </c>
      <c r="AH58" s="57"/>
      <c r="AI58" s="57">
        <v>0.8280765130399991</v>
      </c>
      <c r="AJ58" s="57">
        <v>24.072554995919933</v>
      </c>
      <c r="AK58" s="26">
        <f t="shared" si="1"/>
        <v>0.8</v>
      </c>
      <c r="AL58" s="22">
        <f t="shared" si="2"/>
        <v>0.03</v>
      </c>
      <c r="AM58" s="26">
        <f t="shared" si="3"/>
        <v>0.03</v>
      </c>
      <c r="AN58" s="22">
        <f t="shared" si="4"/>
        <v>0.12</v>
      </c>
      <c r="AO58" s="22">
        <f t="shared" si="5"/>
        <v>0.02</v>
      </c>
      <c r="AP58" s="22">
        <f t="shared" si="6"/>
        <v>1</v>
      </c>
    </row>
    <row r="59">
      <c r="A59" s="27" t="s">
        <v>399</v>
      </c>
      <c r="B59" s="27" t="s">
        <v>321</v>
      </c>
      <c r="C59" s="27" t="s">
        <v>180</v>
      </c>
      <c r="D59" s="27" t="s">
        <v>322</v>
      </c>
      <c r="E59" s="57">
        <v>17.03</v>
      </c>
      <c r="F59" s="57">
        <v>16.18</v>
      </c>
      <c r="G59" s="58">
        <v>0.9999999999999997</v>
      </c>
      <c r="H59" s="58"/>
      <c r="I59" s="57">
        <v>3.4060000000000006</v>
      </c>
      <c r="J59" s="58">
        <v>0.950088079859072</v>
      </c>
      <c r="K59" s="57">
        <v>-58.946883334999946</v>
      </c>
      <c r="L59" s="58"/>
      <c r="M59" s="57">
        <v>10.899199999999997</v>
      </c>
      <c r="N59" s="57">
        <v>0.8499999999999988</v>
      </c>
      <c r="O59" s="57">
        <v>10.049199999999999</v>
      </c>
      <c r="P59" s="57">
        <v>-49.72350666799995</v>
      </c>
      <c r="Q59" s="58"/>
      <c r="R59" s="57">
        <v>0.4087199999999998</v>
      </c>
      <c r="S59" s="57"/>
      <c r="T59" s="57">
        <v>0.4087199999999998</v>
      </c>
      <c r="U59" s="57">
        <v>-1.3835065000499998</v>
      </c>
      <c r="V59" s="58"/>
      <c r="W59" s="57">
        <v>0.4087199999999998</v>
      </c>
      <c r="X59" s="57"/>
      <c r="Y59" s="57">
        <v>0.4087199999999998</v>
      </c>
      <c r="Z59" s="57">
        <v>-1.3835065000499998</v>
      </c>
      <c r="AA59" s="58"/>
      <c r="AB59" s="57">
        <v>1.6348799999999992</v>
      </c>
      <c r="AC59" s="57">
        <v>0.0</v>
      </c>
      <c r="AD59" s="57">
        <v>1.6348799999999992</v>
      </c>
      <c r="AE59" s="57">
        <v>-5.534026000199999</v>
      </c>
      <c r="AF59" s="58"/>
      <c r="AG59" s="57">
        <v>0.2724799999999999</v>
      </c>
      <c r="AH59" s="57"/>
      <c r="AI59" s="57">
        <v>0.2724799999999999</v>
      </c>
      <c r="AJ59" s="57">
        <v>-0.9223376667000001</v>
      </c>
      <c r="AK59" s="26">
        <f t="shared" si="1"/>
        <v>0.8</v>
      </c>
      <c r="AL59" s="22">
        <f t="shared" si="2"/>
        <v>0.03</v>
      </c>
      <c r="AM59" s="26">
        <f t="shared" si="3"/>
        <v>0.03</v>
      </c>
      <c r="AN59" s="22">
        <f t="shared" si="4"/>
        <v>0.12</v>
      </c>
      <c r="AO59" s="22">
        <f t="shared" si="5"/>
        <v>0.02</v>
      </c>
      <c r="AP59" s="22">
        <f t="shared" si="6"/>
        <v>1</v>
      </c>
    </row>
    <row r="60">
      <c r="A60" s="27" t="s">
        <v>454</v>
      </c>
      <c r="B60" s="27" t="s">
        <v>130</v>
      </c>
      <c r="C60" s="27" t="s">
        <v>40</v>
      </c>
      <c r="D60" s="27" t="s">
        <v>131</v>
      </c>
      <c r="E60" s="57">
        <v>289.37</v>
      </c>
      <c r="F60" s="57">
        <v>-135.63</v>
      </c>
      <c r="G60" s="58">
        <v>-0.023846200445795995</v>
      </c>
      <c r="H60" s="58"/>
      <c r="I60" s="57">
        <v>57.874</v>
      </c>
      <c r="J60" s="58">
        <v>-0.468709178639803</v>
      </c>
      <c r="K60" s="57">
        <v>289.36543088499974</v>
      </c>
      <c r="L60" s="58"/>
      <c r="M60" s="57">
        <v>-51.81950001839999</v>
      </c>
      <c r="N60" s="57">
        <v>78.32999999999994</v>
      </c>
      <c r="O60" s="57">
        <v>-130.14950001839992</v>
      </c>
      <c r="P60" s="57">
        <v>268.0323447079997</v>
      </c>
      <c r="Q60" s="58"/>
      <c r="R60" s="57">
        <v>-1.9432312506899996</v>
      </c>
      <c r="S60" s="57"/>
      <c r="T60" s="57">
        <v>-1.9432312506899996</v>
      </c>
      <c r="U60" s="57">
        <v>16.159962926549984</v>
      </c>
      <c r="V60" s="58"/>
      <c r="W60" s="57">
        <v>-1.9432312506899996</v>
      </c>
      <c r="X60" s="57"/>
      <c r="Y60" s="57">
        <v>-1.9432312506899996</v>
      </c>
      <c r="Z60" s="57">
        <v>16.159962926549984</v>
      </c>
      <c r="AA60" s="58"/>
      <c r="AB60" s="57">
        <v>-7.772925002759998</v>
      </c>
      <c r="AC60" s="57">
        <v>50.399999999999864</v>
      </c>
      <c r="AD60" s="57">
        <v>-58.17292500275986</v>
      </c>
      <c r="AE60" s="57">
        <v>-21.760148293799922</v>
      </c>
      <c r="AF60" s="58"/>
      <c r="AG60" s="57">
        <v>-1.2954875004599997</v>
      </c>
      <c r="AH60" s="57"/>
      <c r="AI60" s="57">
        <v>-1.2954875004599997</v>
      </c>
      <c r="AJ60" s="57">
        <v>10.773308617699989</v>
      </c>
      <c r="AK60" s="26">
        <f t="shared" si="1"/>
        <v>0.8</v>
      </c>
      <c r="AL60" s="22">
        <f t="shared" si="2"/>
        <v>0.03</v>
      </c>
      <c r="AM60" s="26">
        <f t="shared" si="3"/>
        <v>0.03</v>
      </c>
      <c r="AN60" s="22">
        <f t="shared" si="4"/>
        <v>0.12</v>
      </c>
      <c r="AO60" s="22">
        <f t="shared" si="5"/>
        <v>0.02</v>
      </c>
      <c r="AP60" s="22">
        <f t="shared" si="6"/>
        <v>1</v>
      </c>
    </row>
    <row r="61">
      <c r="A61" s="27" t="s">
        <v>384</v>
      </c>
      <c r="B61" s="27" t="s">
        <v>167</v>
      </c>
      <c r="C61" s="27" t="s">
        <v>40</v>
      </c>
      <c r="D61" s="27" t="s">
        <v>168</v>
      </c>
      <c r="E61" s="57">
        <v>524.23</v>
      </c>
      <c r="F61" s="57">
        <v>128.93</v>
      </c>
      <c r="G61" s="58">
        <v>0.4231174353375417</v>
      </c>
      <c r="H61" s="58"/>
      <c r="I61" s="57">
        <v>104.846</v>
      </c>
      <c r="J61" s="58">
        <v>0.245943294216279</v>
      </c>
      <c r="K61" s="57">
        <v>-411.3883161109995</v>
      </c>
      <c r="L61" s="58"/>
      <c r="M61" s="57">
        <v>93.57188250159959</v>
      </c>
      <c r="N61" s="57">
        <v>29.17999999999997</v>
      </c>
      <c r="O61" s="57">
        <v>64.39188250159961</v>
      </c>
      <c r="P61" s="57">
        <v>-433.3926528887996</v>
      </c>
      <c r="Q61" s="58"/>
      <c r="R61" s="57">
        <v>3.5089455938099845</v>
      </c>
      <c r="S61" s="57"/>
      <c r="T61" s="57">
        <v>3.5089455938099845</v>
      </c>
      <c r="U61" s="57">
        <v>20.499650516669956</v>
      </c>
      <c r="V61" s="58"/>
      <c r="W61" s="57">
        <v>3.5089455938099845</v>
      </c>
      <c r="X61" s="57"/>
      <c r="Y61" s="57">
        <v>3.5089455938099845</v>
      </c>
      <c r="Z61" s="57">
        <v>20.499650516669956</v>
      </c>
      <c r="AA61" s="58"/>
      <c r="AB61" s="57">
        <v>14.035782375239938</v>
      </c>
      <c r="AC61" s="57">
        <v>63.69999999999958</v>
      </c>
      <c r="AD61" s="57">
        <v>-49.66421762475964</v>
      </c>
      <c r="AE61" s="57">
        <v>-32.66139793331971</v>
      </c>
      <c r="AF61" s="58"/>
      <c r="AG61" s="57">
        <v>2.33929706253999</v>
      </c>
      <c r="AH61" s="57"/>
      <c r="AI61" s="57">
        <v>2.33929706253999</v>
      </c>
      <c r="AJ61" s="57">
        <v>13.66643367777997</v>
      </c>
      <c r="AK61" s="26">
        <f t="shared" si="1"/>
        <v>0.8</v>
      </c>
      <c r="AL61" s="22">
        <f t="shared" si="2"/>
        <v>0.03</v>
      </c>
      <c r="AM61" s="26">
        <f t="shared" si="3"/>
        <v>0.03</v>
      </c>
      <c r="AN61" s="22">
        <f t="shared" si="4"/>
        <v>0.12</v>
      </c>
      <c r="AO61" s="22">
        <f t="shared" si="5"/>
        <v>0.02</v>
      </c>
      <c r="AP61" s="22">
        <f t="shared" si="6"/>
        <v>1</v>
      </c>
    </row>
    <row r="62">
      <c r="A62" s="27" t="s">
        <v>440</v>
      </c>
      <c r="B62" s="27" t="s">
        <v>324</v>
      </c>
      <c r="C62" s="27" t="s">
        <v>180</v>
      </c>
      <c r="D62" s="27" t="s">
        <v>325</v>
      </c>
      <c r="E62" s="57">
        <v>257.94</v>
      </c>
      <c r="F62" s="57">
        <v>45.57</v>
      </c>
      <c r="G62" s="58">
        <v>0.2356829806001386</v>
      </c>
      <c r="H62" s="58"/>
      <c r="I62" s="57">
        <v>51.588</v>
      </c>
      <c r="J62" s="58">
        <v>0.17667701021943</v>
      </c>
      <c r="K62" s="57">
        <v>101.81160271999937</v>
      </c>
      <c r="L62" s="58"/>
      <c r="M62" s="57">
        <v>7.3632544127997965</v>
      </c>
      <c r="N62" s="57">
        <v>15.219999999999976</v>
      </c>
      <c r="O62" s="57">
        <v>-7.856745587200179</v>
      </c>
      <c r="P62" s="57">
        <v>73.47128217599952</v>
      </c>
      <c r="Q62" s="58"/>
      <c r="R62" s="57">
        <v>0.27612204047999234</v>
      </c>
      <c r="S62" s="57"/>
      <c r="T62" s="57">
        <v>0.27612204047999234</v>
      </c>
      <c r="U62" s="57">
        <v>4.251048081599979</v>
      </c>
      <c r="V62" s="58"/>
      <c r="W62" s="57">
        <v>0.27612204047999234</v>
      </c>
      <c r="X62" s="57"/>
      <c r="Y62" s="57">
        <v>0.27612204047999234</v>
      </c>
      <c r="Z62" s="57">
        <v>4.251048081599979</v>
      </c>
      <c r="AA62" s="58"/>
      <c r="AB62" s="57">
        <v>1.1044881619199693</v>
      </c>
      <c r="AC62" s="57">
        <v>0.0</v>
      </c>
      <c r="AD62" s="57">
        <v>1.1044881619199693</v>
      </c>
      <c r="AE62" s="57">
        <v>17.004192326399917</v>
      </c>
      <c r="AF62" s="58"/>
      <c r="AG62" s="57">
        <v>0.18408136031999492</v>
      </c>
      <c r="AH62" s="57"/>
      <c r="AI62" s="57">
        <v>0.18408136031999492</v>
      </c>
      <c r="AJ62" s="57">
        <v>2.834032054399987</v>
      </c>
      <c r="AK62" s="26">
        <f t="shared" si="1"/>
        <v>0.8</v>
      </c>
      <c r="AL62" s="22">
        <f t="shared" si="2"/>
        <v>0.03</v>
      </c>
      <c r="AM62" s="26">
        <f t="shared" si="3"/>
        <v>0.03</v>
      </c>
      <c r="AN62" s="22">
        <f t="shared" si="4"/>
        <v>0.12</v>
      </c>
      <c r="AO62" s="22">
        <f t="shared" si="5"/>
        <v>0.02</v>
      </c>
      <c r="AP62" s="22">
        <f t="shared" si="6"/>
        <v>1</v>
      </c>
    </row>
    <row r="63">
      <c r="A63" s="27" t="s">
        <v>428</v>
      </c>
      <c r="B63" s="27" t="s">
        <v>127</v>
      </c>
      <c r="C63" s="27" t="s">
        <v>33</v>
      </c>
      <c r="D63" s="27" t="s">
        <v>128</v>
      </c>
      <c r="E63" s="57">
        <v>274.95</v>
      </c>
      <c r="F63" s="57">
        <v>44.8</v>
      </c>
      <c r="G63" s="58">
        <v>0.16606442026186477</v>
      </c>
      <c r="H63" s="58"/>
      <c r="I63" s="57">
        <v>54.99</v>
      </c>
      <c r="J63" s="58">
        <v>0.162936578836151</v>
      </c>
      <c r="K63" s="57">
        <v>473.22379691399846</v>
      </c>
      <c r="L63" s="58"/>
      <c r="M63" s="57">
        <v>-7.464470119200228</v>
      </c>
      <c r="N63" s="57">
        <v>0.8599999999999982</v>
      </c>
      <c r="O63" s="57">
        <v>-8.324470119200226</v>
      </c>
      <c r="P63" s="57">
        <v>372.74703753119877</v>
      </c>
      <c r="Q63" s="58"/>
      <c r="R63" s="57">
        <v>-0.27991762947000853</v>
      </c>
      <c r="S63" s="57"/>
      <c r="T63" s="57">
        <v>-0.27991762947000853</v>
      </c>
      <c r="U63" s="57">
        <v>15.07151390741995</v>
      </c>
      <c r="V63" s="58"/>
      <c r="W63" s="57">
        <v>-0.27991762947000853</v>
      </c>
      <c r="X63" s="57"/>
      <c r="Y63" s="57">
        <v>-0.27991762947000853</v>
      </c>
      <c r="Z63" s="57">
        <v>15.07151390741995</v>
      </c>
      <c r="AA63" s="58"/>
      <c r="AB63" s="57">
        <v>-1.1196705178800341</v>
      </c>
      <c r="AC63" s="57">
        <v>0.0</v>
      </c>
      <c r="AD63" s="57">
        <v>-1.1196705178800341</v>
      </c>
      <c r="AE63" s="57">
        <v>60.2860556296798</v>
      </c>
      <c r="AF63" s="58"/>
      <c r="AG63" s="57">
        <v>-0.18661175298000568</v>
      </c>
      <c r="AH63" s="57"/>
      <c r="AI63" s="57">
        <v>-0.18661175298000568</v>
      </c>
      <c r="AJ63" s="57">
        <v>10.047675938279966</v>
      </c>
      <c r="AK63" s="26">
        <f t="shared" si="1"/>
        <v>0.8</v>
      </c>
      <c r="AL63" s="22">
        <f t="shared" si="2"/>
        <v>0.03</v>
      </c>
      <c r="AM63" s="26">
        <f t="shared" si="3"/>
        <v>0.03</v>
      </c>
      <c r="AN63" s="22">
        <f t="shared" si="4"/>
        <v>0.12</v>
      </c>
      <c r="AO63" s="22">
        <f t="shared" si="5"/>
        <v>0.02</v>
      </c>
      <c r="AP63" s="22">
        <f t="shared" si="6"/>
        <v>1</v>
      </c>
    </row>
    <row r="64">
      <c r="A64" s="27" t="s">
        <v>384</v>
      </c>
      <c r="B64" s="27" t="s">
        <v>378</v>
      </c>
      <c r="C64" s="27" t="s">
        <v>40</v>
      </c>
      <c r="D64" s="27" t="s">
        <v>379</v>
      </c>
      <c r="E64" s="57">
        <v>339.92</v>
      </c>
      <c r="F64" s="57">
        <v>-12.59</v>
      </c>
      <c r="G64" s="58">
        <v>0.395741999458696</v>
      </c>
      <c r="H64" s="58"/>
      <c r="I64" s="57">
        <v>67.98400000000001</v>
      </c>
      <c r="J64" s="58">
        <v>-0.03703630131795721</v>
      </c>
      <c r="K64" s="57">
        <v>-1099.8335332639997</v>
      </c>
      <c r="L64" s="58"/>
      <c r="M64" s="57">
        <v>53.22929636479996</v>
      </c>
      <c r="N64" s="57">
        <v>121.62999999999998</v>
      </c>
      <c r="O64" s="57">
        <v>-68.40070363520002</v>
      </c>
      <c r="P64" s="57">
        <v>-1131.2908266111997</v>
      </c>
      <c r="Q64" s="58"/>
      <c r="R64" s="57">
        <v>1.9960986136799979</v>
      </c>
      <c r="S64" s="57"/>
      <c r="T64" s="57">
        <v>1.9960986136799979</v>
      </c>
      <c r="U64" s="57">
        <v>11.407094002079994</v>
      </c>
      <c r="V64" s="58"/>
      <c r="W64" s="57">
        <v>1.9960986136799979</v>
      </c>
      <c r="X64" s="57"/>
      <c r="Y64" s="57">
        <v>1.9960986136799979</v>
      </c>
      <c r="Z64" s="57">
        <v>11.407094002079994</v>
      </c>
      <c r="AA64" s="58"/>
      <c r="AB64" s="57">
        <v>7.984394454719991</v>
      </c>
      <c r="AC64" s="57">
        <v>25.479999999999986</v>
      </c>
      <c r="AD64" s="57">
        <v>-17.495605545279993</v>
      </c>
      <c r="AE64" s="57">
        <v>1.0383760083200002</v>
      </c>
      <c r="AF64" s="58"/>
      <c r="AG64" s="57">
        <v>1.3307324091199988</v>
      </c>
      <c r="AH64" s="57"/>
      <c r="AI64" s="57">
        <v>1.3307324091199988</v>
      </c>
      <c r="AJ64" s="57">
        <v>7.604729334719996</v>
      </c>
      <c r="AK64" s="26">
        <f t="shared" si="1"/>
        <v>0.8</v>
      </c>
      <c r="AL64" s="22">
        <f t="shared" si="2"/>
        <v>0.03</v>
      </c>
      <c r="AM64" s="26">
        <f t="shared" si="3"/>
        <v>0.03</v>
      </c>
      <c r="AN64" s="22">
        <f t="shared" si="4"/>
        <v>0.12</v>
      </c>
      <c r="AO64" s="22">
        <f t="shared" si="5"/>
        <v>0.02</v>
      </c>
      <c r="AP64" s="22">
        <f t="shared" si="6"/>
        <v>1</v>
      </c>
    </row>
    <row r="65">
      <c r="A65" s="27" t="s">
        <v>428</v>
      </c>
      <c r="B65" s="27" t="s">
        <v>78</v>
      </c>
      <c r="C65" s="27" t="s">
        <v>33</v>
      </c>
      <c r="D65" s="27" t="s">
        <v>79</v>
      </c>
      <c r="E65" s="57">
        <v>824.85</v>
      </c>
      <c r="F65" s="57">
        <v>84.84</v>
      </c>
      <c r="G65" s="58">
        <v>0.1163327414135899</v>
      </c>
      <c r="H65" s="58"/>
      <c r="I65" s="57">
        <v>164.97000000000003</v>
      </c>
      <c r="J65" s="58">
        <v>0.102851502400436</v>
      </c>
      <c r="K65" s="57">
        <v>812.6350094769969</v>
      </c>
      <c r="L65" s="58"/>
      <c r="M65" s="57">
        <v>-55.21035059600031</v>
      </c>
      <c r="N65" s="57">
        <v>11.119999999999996</v>
      </c>
      <c r="O65" s="57">
        <v>-66.3303505960003</v>
      </c>
      <c r="P65" s="57">
        <v>609.5680075815976</v>
      </c>
      <c r="Q65" s="58"/>
      <c r="R65" s="57">
        <v>-2.070388147350011</v>
      </c>
      <c r="S65" s="57"/>
      <c r="T65" s="57">
        <v>-2.070388147350011</v>
      </c>
      <c r="U65" s="57">
        <v>30.46005028430989</v>
      </c>
      <c r="V65" s="58"/>
      <c r="W65" s="57">
        <v>-2.070388147350011</v>
      </c>
      <c r="X65" s="57"/>
      <c r="Y65" s="57">
        <v>-2.070388147350011</v>
      </c>
      <c r="Z65" s="57">
        <v>30.46005028430989</v>
      </c>
      <c r="AA65" s="58"/>
      <c r="AB65" s="57">
        <v>-8.281552589400045</v>
      </c>
      <c r="AC65" s="57">
        <v>0.0</v>
      </c>
      <c r="AD65" s="57">
        <v>-8.281552589400045</v>
      </c>
      <c r="AE65" s="57">
        <v>121.84020113723956</v>
      </c>
      <c r="AF65" s="58"/>
      <c r="AG65" s="57">
        <v>-1.3802587649000075</v>
      </c>
      <c r="AH65" s="57"/>
      <c r="AI65" s="57">
        <v>-1.3802587649000075</v>
      </c>
      <c r="AJ65" s="57">
        <v>20.30670018953993</v>
      </c>
      <c r="AK65" s="26">
        <f t="shared" si="1"/>
        <v>0.8</v>
      </c>
      <c r="AL65" s="22">
        <f t="shared" si="2"/>
        <v>0.03</v>
      </c>
      <c r="AM65" s="26">
        <f t="shared" si="3"/>
        <v>0.03</v>
      </c>
      <c r="AN65" s="22">
        <f t="shared" si="4"/>
        <v>0.12</v>
      </c>
      <c r="AO65" s="22">
        <f t="shared" si="5"/>
        <v>0.02</v>
      </c>
      <c r="AP65" s="22">
        <f t="shared" si="6"/>
        <v>1</v>
      </c>
    </row>
    <row r="66">
      <c r="A66" s="27" t="s">
        <v>384</v>
      </c>
      <c r="B66" s="27" t="s">
        <v>63</v>
      </c>
      <c r="C66" s="27" t="s">
        <v>40</v>
      </c>
      <c r="D66" s="27" t="s">
        <v>64</v>
      </c>
      <c r="E66" s="57">
        <v>1078.88</v>
      </c>
      <c r="F66" s="57">
        <v>316.27</v>
      </c>
      <c r="G66" s="58">
        <v>0.3683883895966184</v>
      </c>
      <c r="H66" s="58"/>
      <c r="I66" s="57">
        <v>215.77600000000004</v>
      </c>
      <c r="J66" s="58">
        <v>0.293143691391072</v>
      </c>
      <c r="K66" s="57">
        <v>1070.3607308749972</v>
      </c>
      <c r="L66" s="58"/>
      <c r="M66" s="57">
        <v>145.33669261439974</v>
      </c>
      <c r="N66" s="57">
        <v>11.10999999999993</v>
      </c>
      <c r="O66" s="57">
        <v>134.2266926143998</v>
      </c>
      <c r="P66" s="57">
        <v>954.2385846999978</v>
      </c>
      <c r="Q66" s="58"/>
      <c r="R66" s="57">
        <v>5.450125973039989</v>
      </c>
      <c r="S66" s="57"/>
      <c r="T66" s="57">
        <v>5.450125973039989</v>
      </c>
      <c r="U66" s="57">
        <v>36.528321926249916</v>
      </c>
      <c r="V66" s="58"/>
      <c r="W66" s="57">
        <v>5.450125973039989</v>
      </c>
      <c r="X66" s="57"/>
      <c r="Y66" s="57">
        <v>5.450125973039989</v>
      </c>
      <c r="Z66" s="57">
        <v>36.528321926249916</v>
      </c>
      <c r="AA66" s="58"/>
      <c r="AB66" s="57">
        <v>21.800503892159956</v>
      </c>
      <c r="AC66" s="57">
        <v>70.06999999999998</v>
      </c>
      <c r="AD66" s="57">
        <v>-48.26949610784003</v>
      </c>
      <c r="AE66" s="57">
        <v>18.713287704999814</v>
      </c>
      <c r="AF66" s="58"/>
      <c r="AG66" s="57">
        <v>3.633417315359994</v>
      </c>
      <c r="AH66" s="57"/>
      <c r="AI66" s="57">
        <v>3.633417315359994</v>
      </c>
      <c r="AJ66" s="57">
        <v>24.352214617499946</v>
      </c>
      <c r="AK66" s="26">
        <f t="shared" si="1"/>
        <v>0.8</v>
      </c>
      <c r="AL66" s="22">
        <f t="shared" si="2"/>
        <v>0.03</v>
      </c>
      <c r="AM66" s="26">
        <f t="shared" si="3"/>
        <v>0.03</v>
      </c>
      <c r="AN66" s="22">
        <f t="shared" si="4"/>
        <v>0.12</v>
      </c>
      <c r="AO66" s="22">
        <f t="shared" si="5"/>
        <v>0.02</v>
      </c>
      <c r="AP66" s="22">
        <f t="shared" si="6"/>
        <v>1</v>
      </c>
    </row>
    <row r="67">
      <c r="A67" s="27" t="s">
        <v>389</v>
      </c>
      <c r="B67" s="27" t="s">
        <v>258</v>
      </c>
      <c r="C67" s="27" t="s">
        <v>161</v>
      </c>
      <c r="D67" s="27" t="s">
        <v>259</v>
      </c>
      <c r="E67" s="57">
        <v>159.96</v>
      </c>
      <c r="F67" s="57">
        <v>85.66</v>
      </c>
      <c r="G67" s="58">
        <v>0.5820480936209047</v>
      </c>
      <c r="H67" s="58"/>
      <c r="I67" s="57">
        <v>31.992000000000004</v>
      </c>
      <c r="J67" s="58">
        <v>0.535536465713928</v>
      </c>
      <c r="K67" s="57">
        <v>88.96047833359982</v>
      </c>
      <c r="L67" s="58"/>
      <c r="M67" s="57">
        <v>48.88993044447994</v>
      </c>
      <c r="N67" s="57">
        <v>7.439999999999993</v>
      </c>
      <c r="O67" s="57">
        <v>41.449930444479946</v>
      </c>
      <c r="P67" s="57">
        <v>66.39038266687986</v>
      </c>
      <c r="Q67" s="58"/>
      <c r="R67" s="57">
        <v>1.8333723916679974</v>
      </c>
      <c r="S67" s="57"/>
      <c r="T67" s="57">
        <v>1.8333723916679974</v>
      </c>
      <c r="U67" s="57">
        <v>3.3855143500079934</v>
      </c>
      <c r="V67" s="58"/>
      <c r="W67" s="57">
        <v>1.8333723916679974</v>
      </c>
      <c r="X67" s="57"/>
      <c r="Y67" s="57">
        <v>1.8333723916679974</v>
      </c>
      <c r="Z67" s="57">
        <v>3.3855143500079934</v>
      </c>
      <c r="AA67" s="58"/>
      <c r="AB67" s="57">
        <v>7.3334895666719895</v>
      </c>
      <c r="AC67" s="57">
        <v>0.0</v>
      </c>
      <c r="AD67" s="57">
        <v>7.3334895666719895</v>
      </c>
      <c r="AE67" s="57">
        <v>13.542057400031974</v>
      </c>
      <c r="AF67" s="58"/>
      <c r="AG67" s="57">
        <v>1.2222482611119985</v>
      </c>
      <c r="AH67" s="57"/>
      <c r="AI67" s="57">
        <v>1.2222482611119985</v>
      </c>
      <c r="AJ67" s="57">
        <v>2.2570095666719956</v>
      </c>
      <c r="AK67" s="26">
        <f t="shared" si="1"/>
        <v>0.8</v>
      </c>
      <c r="AL67" s="22">
        <f t="shared" si="2"/>
        <v>0.03</v>
      </c>
      <c r="AM67" s="26">
        <f t="shared" si="3"/>
        <v>0.03</v>
      </c>
      <c r="AN67" s="22">
        <f t="shared" si="4"/>
        <v>0.12</v>
      </c>
      <c r="AO67" s="22">
        <f t="shared" si="5"/>
        <v>0.02</v>
      </c>
      <c r="AP67" s="22">
        <f t="shared" si="6"/>
        <v>1</v>
      </c>
    </row>
    <row r="68">
      <c r="A68" s="27" t="s">
        <v>389</v>
      </c>
      <c r="B68" s="27" t="s">
        <v>213</v>
      </c>
      <c r="C68" s="27" t="s">
        <v>161</v>
      </c>
      <c r="D68" s="27" t="s">
        <v>214</v>
      </c>
      <c r="E68" s="57">
        <v>119.97</v>
      </c>
      <c r="F68" s="57">
        <v>43.8</v>
      </c>
      <c r="G68" s="58">
        <v>0.37990013822955676</v>
      </c>
      <c r="H68" s="58"/>
      <c r="I68" s="57">
        <v>23.994</v>
      </c>
      <c r="J68" s="58">
        <v>0.365063095635575</v>
      </c>
      <c r="K68" s="57">
        <v>167.14154802819957</v>
      </c>
      <c r="L68" s="58"/>
      <c r="M68" s="57">
        <v>17.266095666719938</v>
      </c>
      <c r="N68" s="57">
        <v>1.7799999999999965</v>
      </c>
      <c r="O68" s="57">
        <v>15.486095666719942</v>
      </c>
      <c r="P68" s="57">
        <v>133.20123842255967</v>
      </c>
      <c r="Q68" s="58"/>
      <c r="R68" s="57">
        <v>0.6474785875019977</v>
      </c>
      <c r="S68" s="57"/>
      <c r="T68" s="57">
        <v>0.6474785875019977</v>
      </c>
      <c r="U68" s="57">
        <v>5.091046440845988</v>
      </c>
      <c r="V68" s="58"/>
      <c r="W68" s="57">
        <v>0.6474785875019977</v>
      </c>
      <c r="X68" s="57"/>
      <c r="Y68" s="57">
        <v>0.6474785875019977</v>
      </c>
      <c r="Z68" s="57">
        <v>5.091046440845988</v>
      </c>
      <c r="AA68" s="58"/>
      <c r="AB68" s="57">
        <v>2.589914350007991</v>
      </c>
      <c r="AC68" s="57">
        <v>0.0</v>
      </c>
      <c r="AD68" s="57">
        <v>2.589914350007991</v>
      </c>
      <c r="AE68" s="57">
        <v>20.36418576338395</v>
      </c>
      <c r="AF68" s="58"/>
      <c r="AG68" s="57">
        <v>0.43165239166799846</v>
      </c>
      <c r="AH68" s="57"/>
      <c r="AI68" s="57">
        <v>0.43165239166799846</v>
      </c>
      <c r="AJ68" s="57">
        <v>3.3940309605639922</v>
      </c>
      <c r="AK68" s="26">
        <f t="shared" si="1"/>
        <v>0.8</v>
      </c>
      <c r="AL68" s="22">
        <f t="shared" si="2"/>
        <v>0.03</v>
      </c>
      <c r="AM68" s="26">
        <f t="shared" si="3"/>
        <v>0.03</v>
      </c>
      <c r="AN68" s="22">
        <f t="shared" si="4"/>
        <v>0.12</v>
      </c>
      <c r="AO68" s="22">
        <f t="shared" si="5"/>
        <v>0.02</v>
      </c>
      <c r="AP68" s="22">
        <f t="shared" si="6"/>
        <v>1</v>
      </c>
    </row>
    <row r="69">
      <c r="A69" s="27" t="s">
        <v>417</v>
      </c>
      <c r="B69" s="27" t="s">
        <v>270</v>
      </c>
      <c r="C69" s="27" t="s">
        <v>161</v>
      </c>
      <c r="D69" s="27" t="s">
        <v>271</v>
      </c>
      <c r="E69" s="57">
        <v>149.95</v>
      </c>
      <c r="F69" s="57">
        <v>40.41</v>
      </c>
      <c r="G69" s="58">
        <v>0.35444252510170016</v>
      </c>
      <c r="H69" s="58"/>
      <c r="I69" s="57">
        <v>29.99</v>
      </c>
      <c r="J69" s="58">
        <v>0.269480871217072</v>
      </c>
      <c r="K69" s="57">
        <v>-0.17732346059998516</v>
      </c>
      <c r="L69" s="58"/>
      <c r="M69" s="57">
        <v>18.52692531119995</v>
      </c>
      <c r="N69" s="57">
        <v>12.739999999999998</v>
      </c>
      <c r="O69" s="57">
        <v>5.786925311199951</v>
      </c>
      <c r="P69" s="57">
        <v>-8.099858768479965</v>
      </c>
      <c r="Q69" s="58"/>
      <c r="R69" s="57">
        <v>0.6947596991699979</v>
      </c>
      <c r="S69" s="57"/>
      <c r="T69" s="57">
        <v>0.6947596991699979</v>
      </c>
      <c r="U69" s="57">
        <v>1.1883802961819971</v>
      </c>
      <c r="V69" s="58"/>
      <c r="W69" s="57">
        <v>0.6947596991699979</v>
      </c>
      <c r="X69" s="57"/>
      <c r="Y69" s="57">
        <v>0.6947596991699979</v>
      </c>
      <c r="Z69" s="57">
        <v>1.1883802961819971</v>
      </c>
      <c r="AA69" s="58"/>
      <c r="AB69" s="57">
        <v>2.7790387966799917</v>
      </c>
      <c r="AC69" s="57">
        <v>0.0</v>
      </c>
      <c r="AD69" s="57">
        <v>2.7790387966799917</v>
      </c>
      <c r="AE69" s="57">
        <v>4.753521184727989</v>
      </c>
      <c r="AF69" s="58"/>
      <c r="AG69" s="57">
        <v>0.46317313277999866</v>
      </c>
      <c r="AH69" s="57"/>
      <c r="AI69" s="57">
        <v>0.46317313277999866</v>
      </c>
      <c r="AJ69" s="57">
        <v>0.7922535307879981</v>
      </c>
      <c r="AK69" s="26">
        <f t="shared" si="1"/>
        <v>0.8</v>
      </c>
      <c r="AL69" s="22">
        <f t="shared" si="2"/>
        <v>0.03</v>
      </c>
      <c r="AM69" s="26">
        <f t="shared" si="3"/>
        <v>0.03</v>
      </c>
      <c r="AN69" s="22">
        <f t="shared" si="4"/>
        <v>0.12</v>
      </c>
      <c r="AO69" s="22">
        <f t="shared" si="5"/>
        <v>0.02</v>
      </c>
      <c r="AP69" s="22">
        <f t="shared" si="6"/>
        <v>1</v>
      </c>
    </row>
    <row r="70">
      <c r="A70" s="27" t="s">
        <v>500</v>
      </c>
      <c r="B70" s="27" t="s">
        <v>228</v>
      </c>
      <c r="C70" s="27" t="s">
        <v>180</v>
      </c>
      <c r="D70" s="27" t="s">
        <v>229</v>
      </c>
      <c r="E70" s="57">
        <v>569.85</v>
      </c>
      <c r="F70" s="57">
        <v>175.94</v>
      </c>
      <c r="G70" s="58">
        <v>0.32545021660963314</v>
      </c>
      <c r="H70" s="58"/>
      <c r="I70" s="57">
        <v>113.97000000000001</v>
      </c>
      <c r="J70" s="58">
        <v>0.30874406586821</v>
      </c>
      <c r="K70" s="57">
        <v>104.43493341199931</v>
      </c>
      <c r="L70" s="58"/>
      <c r="M70" s="57">
        <v>57.19024474799956</v>
      </c>
      <c r="N70" s="57">
        <v>9.519999999999953</v>
      </c>
      <c r="O70" s="57">
        <v>47.670244747999604</v>
      </c>
      <c r="P70" s="57">
        <v>71.08194672959948</v>
      </c>
      <c r="Q70" s="58"/>
      <c r="R70" s="57">
        <v>2.144634178049983</v>
      </c>
      <c r="S70" s="57"/>
      <c r="T70" s="57">
        <v>2.144634178049983</v>
      </c>
      <c r="U70" s="57">
        <v>5.002948002359974</v>
      </c>
      <c r="V70" s="58"/>
      <c r="W70" s="57">
        <v>2.144634178049983</v>
      </c>
      <c r="X70" s="57"/>
      <c r="Y70" s="57">
        <v>2.144634178049983</v>
      </c>
      <c r="Z70" s="57">
        <v>5.002948002359974</v>
      </c>
      <c r="AA70" s="58"/>
      <c r="AB70" s="57">
        <v>8.578536712199933</v>
      </c>
      <c r="AC70" s="57">
        <v>0.0</v>
      </c>
      <c r="AD70" s="57">
        <v>8.578536712199933</v>
      </c>
      <c r="AE70" s="57">
        <v>20.011792009439898</v>
      </c>
      <c r="AF70" s="58"/>
      <c r="AG70" s="57">
        <v>1.4297561186999888</v>
      </c>
      <c r="AH70" s="57"/>
      <c r="AI70" s="57">
        <v>1.4297561186999888</v>
      </c>
      <c r="AJ70" s="57">
        <v>3.3352986682399828</v>
      </c>
      <c r="AK70" s="26">
        <f t="shared" si="1"/>
        <v>0.8</v>
      </c>
      <c r="AL70" s="22">
        <f t="shared" si="2"/>
        <v>0.03</v>
      </c>
      <c r="AM70" s="26">
        <f t="shared" si="3"/>
        <v>0.03</v>
      </c>
      <c r="AN70" s="22">
        <f t="shared" si="4"/>
        <v>0.12</v>
      </c>
      <c r="AO70" s="22">
        <f t="shared" si="5"/>
        <v>0.02</v>
      </c>
      <c r="AP70" s="22">
        <f t="shared" si="6"/>
        <v>1</v>
      </c>
    </row>
    <row r="71">
      <c r="A71" s="27" t="s">
        <v>409</v>
      </c>
      <c r="B71" s="27" t="s">
        <v>303</v>
      </c>
      <c r="C71" s="27" t="s">
        <v>161</v>
      </c>
      <c r="D71" s="27" t="s">
        <v>304</v>
      </c>
      <c r="E71" s="57">
        <v>69.98</v>
      </c>
      <c r="F71" s="57">
        <v>26.23</v>
      </c>
      <c r="G71" s="58">
        <v>0.3805549393483846</v>
      </c>
      <c r="H71" s="58"/>
      <c r="I71" s="57">
        <v>13.996000000000002</v>
      </c>
      <c r="J71" s="58">
        <v>0.374839020514432</v>
      </c>
      <c r="K71" s="57">
        <v>34.19348431119995</v>
      </c>
      <c r="L71" s="58"/>
      <c r="M71" s="57">
        <v>10.108187724479963</v>
      </c>
      <c r="N71" s="57">
        <v>0.39999999999999947</v>
      </c>
      <c r="O71" s="57">
        <v>9.708187724479963</v>
      </c>
      <c r="P71" s="57">
        <v>27.170787448959963</v>
      </c>
      <c r="Q71" s="58"/>
      <c r="R71" s="57">
        <v>0.3790570396679986</v>
      </c>
      <c r="S71" s="57"/>
      <c r="T71" s="57">
        <v>0.3790570396679986</v>
      </c>
      <c r="U71" s="57">
        <v>1.0534045293359986</v>
      </c>
      <c r="V71" s="58"/>
      <c r="W71" s="57">
        <v>0.3790570396679986</v>
      </c>
      <c r="X71" s="57"/>
      <c r="Y71" s="57">
        <v>0.3790570396679986</v>
      </c>
      <c r="Z71" s="57">
        <v>1.0534045293359986</v>
      </c>
      <c r="AA71" s="58"/>
      <c r="AB71" s="57">
        <v>1.5162281586719943</v>
      </c>
      <c r="AC71" s="57">
        <v>0.0</v>
      </c>
      <c r="AD71" s="57">
        <v>1.5162281586719943</v>
      </c>
      <c r="AE71" s="57">
        <v>4.213618117343994</v>
      </c>
      <c r="AF71" s="58"/>
      <c r="AG71" s="57">
        <v>0.25270469311199906</v>
      </c>
      <c r="AH71" s="57"/>
      <c r="AI71" s="57">
        <v>0.25270469311199906</v>
      </c>
      <c r="AJ71" s="57">
        <v>0.702269686223999</v>
      </c>
      <c r="AK71" s="26">
        <f t="shared" si="1"/>
        <v>0.8</v>
      </c>
      <c r="AL71" s="22">
        <f t="shared" si="2"/>
        <v>0.03</v>
      </c>
      <c r="AM71" s="26">
        <f t="shared" si="3"/>
        <v>0.03</v>
      </c>
      <c r="AN71" s="22">
        <f t="shared" si="4"/>
        <v>0.12</v>
      </c>
      <c r="AO71" s="22">
        <f t="shared" si="5"/>
        <v>0.02</v>
      </c>
      <c r="AP71" s="22">
        <f t="shared" si="6"/>
        <v>1</v>
      </c>
    </row>
    <row r="72">
      <c r="A72" s="27" t="s">
        <v>412</v>
      </c>
      <c r="B72" s="27" t="s">
        <v>261</v>
      </c>
      <c r="C72" s="27" t="s">
        <v>161</v>
      </c>
      <c r="D72" s="27" t="s">
        <v>262</v>
      </c>
      <c r="E72" s="57">
        <v>36.99</v>
      </c>
      <c r="F72" s="57">
        <v>-215.36</v>
      </c>
      <c r="G72" s="58">
        <v>-5.75111245443363</v>
      </c>
      <c r="H72" s="58"/>
      <c r="I72" s="57">
        <v>7.398000000000001</v>
      </c>
      <c r="J72" s="58">
        <v>-5.8222127518113</v>
      </c>
      <c r="K72" s="57">
        <v>-162.62959644750012</v>
      </c>
      <c r="L72" s="58"/>
      <c r="M72" s="57">
        <v>-176.1053197516</v>
      </c>
      <c r="N72" s="57">
        <v>2.6299999999999986</v>
      </c>
      <c r="O72" s="57">
        <v>-178.7353197516</v>
      </c>
      <c r="P72" s="57">
        <v>-132.2756771580001</v>
      </c>
      <c r="Q72" s="58"/>
      <c r="R72" s="57">
        <v>-6.603949490684999</v>
      </c>
      <c r="S72" s="57"/>
      <c r="T72" s="57">
        <v>-6.603949490684999</v>
      </c>
      <c r="U72" s="57">
        <v>-4.553087893425003</v>
      </c>
      <c r="V72" s="58"/>
      <c r="W72" s="57">
        <v>-6.603949490684999</v>
      </c>
      <c r="X72" s="57"/>
      <c r="Y72" s="57">
        <v>-6.603949490684999</v>
      </c>
      <c r="Z72" s="57">
        <v>-4.553087893425003</v>
      </c>
      <c r="AA72" s="58"/>
      <c r="AB72" s="57">
        <v>-26.415797962739997</v>
      </c>
      <c r="AC72" s="57">
        <v>0.0</v>
      </c>
      <c r="AD72" s="57">
        <v>-26.415797962739997</v>
      </c>
      <c r="AE72" s="57">
        <v>-18.212351573700012</v>
      </c>
      <c r="AF72" s="58"/>
      <c r="AG72" s="57">
        <v>-4.40263299379</v>
      </c>
      <c r="AH72" s="57"/>
      <c r="AI72" s="57">
        <v>-4.40263299379</v>
      </c>
      <c r="AJ72" s="57">
        <v>-3.0353919289500024</v>
      </c>
      <c r="AK72" s="26">
        <f t="shared" si="1"/>
        <v>0.8</v>
      </c>
      <c r="AL72" s="22">
        <f t="shared" si="2"/>
        <v>0.03</v>
      </c>
      <c r="AM72" s="26">
        <f t="shared" si="3"/>
        <v>0.03</v>
      </c>
      <c r="AN72" s="22">
        <f t="shared" si="4"/>
        <v>0.12</v>
      </c>
      <c r="AO72" s="22">
        <f t="shared" si="5"/>
        <v>0.02</v>
      </c>
      <c r="AP72" s="22">
        <f t="shared" si="6"/>
        <v>1</v>
      </c>
    </row>
    <row r="73">
      <c r="A73" s="27" t="s">
        <v>456</v>
      </c>
      <c r="B73" s="27" t="s">
        <v>336</v>
      </c>
      <c r="C73" s="27" t="s">
        <v>180</v>
      </c>
      <c r="D73" s="27" t="s">
        <v>337</v>
      </c>
      <c r="E73" s="57">
        <v>227.94</v>
      </c>
      <c r="F73" s="57">
        <v>74.84</v>
      </c>
      <c r="G73" s="58">
        <v>0.34545548115293406</v>
      </c>
      <c r="H73" s="58"/>
      <c r="I73" s="57">
        <v>45.588</v>
      </c>
      <c r="J73" s="58">
        <v>0.328345715425111</v>
      </c>
      <c r="K73" s="57">
        <v>37.07642956099975</v>
      </c>
      <c r="L73" s="58"/>
      <c r="M73" s="57">
        <v>26.52409789919983</v>
      </c>
      <c r="N73" s="57">
        <v>3.8999999999999972</v>
      </c>
      <c r="O73" s="57">
        <v>22.624097899199832</v>
      </c>
      <c r="P73" s="57">
        <v>26.025143648799805</v>
      </c>
      <c r="Q73" s="58"/>
      <c r="R73" s="57">
        <v>0.9946536712199936</v>
      </c>
      <c r="S73" s="57"/>
      <c r="T73" s="57">
        <v>0.9946536712199936</v>
      </c>
      <c r="U73" s="57">
        <v>1.6576928868299916</v>
      </c>
      <c r="V73" s="58"/>
      <c r="W73" s="57">
        <v>0.9946536712199936</v>
      </c>
      <c r="X73" s="57"/>
      <c r="Y73" s="57">
        <v>0.9946536712199936</v>
      </c>
      <c r="Z73" s="57">
        <v>1.6576928868299916</v>
      </c>
      <c r="AA73" s="58"/>
      <c r="AB73" s="57">
        <v>3.9786146848799744</v>
      </c>
      <c r="AC73" s="57">
        <v>0.0</v>
      </c>
      <c r="AD73" s="57">
        <v>3.9786146848799744</v>
      </c>
      <c r="AE73" s="57">
        <v>6.630771547319966</v>
      </c>
      <c r="AF73" s="58"/>
      <c r="AG73" s="57">
        <v>0.6631024474799957</v>
      </c>
      <c r="AH73" s="57"/>
      <c r="AI73" s="57">
        <v>0.6631024474799957</v>
      </c>
      <c r="AJ73" s="57">
        <v>1.1051285912199944</v>
      </c>
      <c r="AK73" s="26">
        <f t="shared" si="1"/>
        <v>0.8</v>
      </c>
      <c r="AL73" s="22">
        <f t="shared" si="2"/>
        <v>0.03</v>
      </c>
      <c r="AM73" s="26">
        <f t="shared" si="3"/>
        <v>0.03</v>
      </c>
      <c r="AN73" s="22">
        <f t="shared" si="4"/>
        <v>0.12</v>
      </c>
      <c r="AO73" s="22">
        <f t="shared" si="5"/>
        <v>0.02</v>
      </c>
      <c r="AP73" s="22">
        <f t="shared" si="6"/>
        <v>1</v>
      </c>
    </row>
    <row r="74">
      <c r="A74" s="27" t="s">
        <v>414</v>
      </c>
      <c r="B74" s="27" t="s">
        <v>106</v>
      </c>
      <c r="C74" s="27" t="s">
        <v>33</v>
      </c>
      <c r="D74" s="27" t="s">
        <v>107</v>
      </c>
      <c r="E74" s="57">
        <v>771.38</v>
      </c>
      <c r="F74" s="57">
        <v>358.53</v>
      </c>
      <c r="G74" s="58">
        <v>0.46609236342140026</v>
      </c>
      <c r="H74" s="58"/>
      <c r="I74" s="57">
        <v>154.276</v>
      </c>
      <c r="J74" s="58">
        <v>0.464795985501309</v>
      </c>
      <c r="K74" s="57">
        <v>1061.7911797919955</v>
      </c>
      <c r="L74" s="58"/>
      <c r="M74" s="57">
        <v>164.20666183679978</v>
      </c>
      <c r="N74" s="57">
        <v>0.9999999999999948</v>
      </c>
      <c r="O74" s="57">
        <v>163.20666183679978</v>
      </c>
      <c r="P74" s="57">
        <v>841.5049438335965</v>
      </c>
      <c r="Q74" s="58"/>
      <c r="R74" s="57">
        <v>6.157749818879991</v>
      </c>
      <c r="S74" s="57"/>
      <c r="T74" s="57">
        <v>6.157749818879991</v>
      </c>
      <c r="U74" s="57">
        <v>33.042935393759855</v>
      </c>
      <c r="V74" s="58"/>
      <c r="W74" s="57">
        <v>6.157749818879991</v>
      </c>
      <c r="X74" s="57"/>
      <c r="Y74" s="57">
        <v>6.157749818879991</v>
      </c>
      <c r="Z74" s="57">
        <v>33.042935393759855</v>
      </c>
      <c r="AA74" s="58"/>
      <c r="AB74" s="57">
        <v>24.630999275519965</v>
      </c>
      <c r="AC74" s="57">
        <v>0.0</v>
      </c>
      <c r="AD74" s="57">
        <v>24.630999275519965</v>
      </c>
      <c r="AE74" s="57">
        <v>132.17174157503942</v>
      </c>
      <c r="AF74" s="58"/>
      <c r="AG74" s="57">
        <v>4.105166545919994</v>
      </c>
      <c r="AH74" s="57"/>
      <c r="AI74" s="57">
        <v>4.105166545919994</v>
      </c>
      <c r="AJ74" s="57">
        <v>22.028623595839903</v>
      </c>
      <c r="AK74" s="26">
        <f t="shared" si="1"/>
        <v>0.8</v>
      </c>
      <c r="AL74" s="22">
        <f t="shared" si="2"/>
        <v>0.03</v>
      </c>
      <c r="AM74" s="26">
        <f t="shared" si="3"/>
        <v>0.03</v>
      </c>
      <c r="AN74" s="22">
        <f t="shared" si="4"/>
        <v>0.12</v>
      </c>
      <c r="AO74" s="22">
        <f t="shared" si="5"/>
        <v>0.02</v>
      </c>
      <c r="AP74" s="22">
        <f t="shared" si="6"/>
        <v>1</v>
      </c>
    </row>
    <row r="75">
      <c r="A75" s="27" t="s">
        <v>454</v>
      </c>
      <c r="B75" s="27" t="s">
        <v>96</v>
      </c>
      <c r="C75" s="27" t="s">
        <v>40</v>
      </c>
      <c r="D75" s="27" t="s">
        <v>97</v>
      </c>
      <c r="E75" s="57">
        <v>911.81</v>
      </c>
      <c r="F75" s="57">
        <v>168.63</v>
      </c>
      <c r="G75" s="58">
        <v>0.43238570651780384</v>
      </c>
      <c r="H75" s="58"/>
      <c r="I75" s="57">
        <v>182.362</v>
      </c>
      <c r="J75" s="58">
        <v>0.18494380524451304</v>
      </c>
      <c r="K75" s="57">
        <v>452.8396784749979</v>
      </c>
      <c r="L75" s="58"/>
      <c r="M75" s="57">
        <v>169.51328884799895</v>
      </c>
      <c r="N75" s="57">
        <v>153.61999999999927</v>
      </c>
      <c r="O75" s="57">
        <v>15.893288847999685</v>
      </c>
      <c r="P75" s="57">
        <v>342.3577427799986</v>
      </c>
      <c r="Q75" s="58"/>
      <c r="R75" s="57">
        <v>6.3567483317999605</v>
      </c>
      <c r="S75" s="57"/>
      <c r="T75" s="57">
        <v>6.3567483317999605</v>
      </c>
      <c r="U75" s="57">
        <v>32.77229035424991</v>
      </c>
      <c r="V75" s="58"/>
      <c r="W75" s="57">
        <v>6.3567483317999605</v>
      </c>
      <c r="X75" s="57"/>
      <c r="Y75" s="57">
        <v>6.3567483317999605</v>
      </c>
      <c r="Z75" s="57">
        <v>32.77229035424991</v>
      </c>
      <c r="AA75" s="58"/>
      <c r="AB75" s="57">
        <v>25.426993327199842</v>
      </c>
      <c r="AC75" s="57">
        <v>72.00000000000001</v>
      </c>
      <c r="AD75" s="57">
        <v>-46.573006672800176</v>
      </c>
      <c r="AE75" s="57">
        <v>23.089161416999616</v>
      </c>
      <c r="AF75" s="58"/>
      <c r="AG75" s="57">
        <v>4.237832221199974</v>
      </c>
      <c r="AH75" s="57"/>
      <c r="AI75" s="57">
        <v>4.237832221199974</v>
      </c>
      <c r="AJ75" s="57">
        <v>21.84819356949994</v>
      </c>
      <c r="AK75" s="26">
        <f t="shared" si="1"/>
        <v>0.8</v>
      </c>
      <c r="AL75" s="22">
        <f t="shared" si="2"/>
        <v>0.03</v>
      </c>
      <c r="AM75" s="26">
        <f t="shared" si="3"/>
        <v>0.03</v>
      </c>
      <c r="AN75" s="22">
        <f t="shared" si="4"/>
        <v>0.12</v>
      </c>
      <c r="AO75" s="22">
        <f t="shared" si="5"/>
        <v>0.02</v>
      </c>
      <c r="AP75" s="22">
        <f t="shared" si="6"/>
        <v>1</v>
      </c>
    </row>
    <row r="76">
      <c r="A76" s="27" t="s">
        <v>438</v>
      </c>
      <c r="B76" s="27" t="s">
        <v>306</v>
      </c>
      <c r="C76" s="27" t="s">
        <v>180</v>
      </c>
      <c r="D76" s="27" t="s">
        <v>307</v>
      </c>
      <c r="E76" s="57">
        <v>119.96</v>
      </c>
      <c r="F76" s="57">
        <v>-9.06</v>
      </c>
      <c r="G76" s="58">
        <v>0.06674074468156</v>
      </c>
      <c r="H76" s="58"/>
      <c r="I76" s="57">
        <v>23.992</v>
      </c>
      <c r="J76" s="58">
        <v>-0.075556687795932</v>
      </c>
      <c r="K76" s="57">
        <v>-22.724812804000134</v>
      </c>
      <c r="L76" s="58"/>
      <c r="M76" s="57">
        <v>-12.788624214400052</v>
      </c>
      <c r="N76" s="57">
        <v>17.06999999999994</v>
      </c>
      <c r="O76" s="57">
        <v>-29.858624214399992</v>
      </c>
      <c r="P76" s="57">
        <v>-25.771850243200078</v>
      </c>
      <c r="Q76" s="58"/>
      <c r="R76" s="57">
        <v>-0.4795734080400019</v>
      </c>
      <c r="S76" s="57"/>
      <c r="T76" s="57">
        <v>-0.4795734080400019</v>
      </c>
      <c r="U76" s="57">
        <v>0.4570556158799918</v>
      </c>
      <c r="V76" s="58"/>
      <c r="W76" s="57">
        <v>-0.4795734080400019</v>
      </c>
      <c r="X76" s="57"/>
      <c r="Y76" s="57">
        <v>-0.4795734080400019</v>
      </c>
      <c r="Z76" s="57">
        <v>0.4570556158799918</v>
      </c>
      <c r="AA76" s="58"/>
      <c r="AB76" s="57">
        <v>-1.9182936321600077</v>
      </c>
      <c r="AC76" s="57">
        <v>0.0</v>
      </c>
      <c r="AD76" s="57">
        <v>-1.9182936321600077</v>
      </c>
      <c r="AE76" s="57">
        <v>1.828222463519967</v>
      </c>
      <c r="AF76" s="58"/>
      <c r="AG76" s="57">
        <v>-0.31971560536000126</v>
      </c>
      <c r="AH76" s="57"/>
      <c r="AI76" s="57">
        <v>-0.31971560536000126</v>
      </c>
      <c r="AJ76" s="57">
        <v>0.3047037439199945</v>
      </c>
      <c r="AK76" s="26">
        <f t="shared" si="1"/>
        <v>0.8</v>
      </c>
      <c r="AL76" s="22">
        <f t="shared" si="2"/>
        <v>0.03</v>
      </c>
      <c r="AM76" s="26">
        <f t="shared" si="3"/>
        <v>0.03</v>
      </c>
      <c r="AN76" s="22">
        <f t="shared" si="4"/>
        <v>0.12</v>
      </c>
      <c r="AO76" s="22">
        <f t="shared" si="5"/>
        <v>0.02</v>
      </c>
      <c r="AP76" s="22">
        <f t="shared" si="6"/>
        <v>1</v>
      </c>
    </row>
    <row r="77">
      <c r="A77" s="27" t="s">
        <v>430</v>
      </c>
      <c r="B77" s="27" t="s">
        <v>315</v>
      </c>
      <c r="C77" s="27" t="s">
        <v>180</v>
      </c>
      <c r="D77" s="27" t="s">
        <v>316</v>
      </c>
      <c r="E77" s="57">
        <v>137.04</v>
      </c>
      <c r="F77" s="57">
        <v>9.08</v>
      </c>
      <c r="G77" s="58">
        <v>0.4369123627189137</v>
      </c>
      <c r="H77" s="58"/>
      <c r="I77" s="57">
        <v>27.408</v>
      </c>
      <c r="J77" s="58">
        <v>0.06629064643169869</v>
      </c>
      <c r="K77" s="57">
        <v>11.033107289999867</v>
      </c>
      <c r="L77" s="58"/>
      <c r="M77" s="57">
        <v>25.973176149599947</v>
      </c>
      <c r="N77" s="57">
        <v>50.78999999999994</v>
      </c>
      <c r="O77" s="57">
        <v>-24.816823850399995</v>
      </c>
      <c r="P77" s="57">
        <v>-3.8675141680000884</v>
      </c>
      <c r="Q77" s="58"/>
      <c r="R77" s="57">
        <v>0.9739941056099978</v>
      </c>
      <c r="S77" s="57"/>
      <c r="T77" s="57">
        <v>0.9739941056099978</v>
      </c>
      <c r="U77" s="57">
        <v>2.2350932186999932</v>
      </c>
      <c r="V77" s="58"/>
      <c r="W77" s="57">
        <v>0.9739941056099978</v>
      </c>
      <c r="X77" s="57"/>
      <c r="Y77" s="57">
        <v>0.9739941056099978</v>
      </c>
      <c r="Z77" s="57">
        <v>2.2350932186999932</v>
      </c>
      <c r="AA77" s="58"/>
      <c r="AB77" s="57">
        <v>3.895976422439991</v>
      </c>
      <c r="AC77" s="57">
        <v>0.0</v>
      </c>
      <c r="AD77" s="57">
        <v>3.895976422439991</v>
      </c>
      <c r="AE77" s="57">
        <v>8.940372874799973</v>
      </c>
      <c r="AF77" s="58"/>
      <c r="AG77" s="57">
        <v>0.6493294037399986</v>
      </c>
      <c r="AH77" s="57"/>
      <c r="AI77" s="57">
        <v>0.6493294037399986</v>
      </c>
      <c r="AJ77" s="57">
        <v>1.4900621457999956</v>
      </c>
      <c r="AK77" s="26">
        <f t="shared" si="1"/>
        <v>0.8</v>
      </c>
      <c r="AL77" s="22">
        <f t="shared" si="2"/>
        <v>0.03</v>
      </c>
      <c r="AM77" s="26">
        <f t="shared" si="3"/>
        <v>0.03</v>
      </c>
      <c r="AN77" s="22">
        <f t="shared" si="4"/>
        <v>0.12</v>
      </c>
      <c r="AO77" s="22">
        <f t="shared" si="5"/>
        <v>0.02</v>
      </c>
      <c r="AP77" s="22">
        <f t="shared" si="6"/>
        <v>1</v>
      </c>
    </row>
    <row r="78">
      <c r="A78" s="27" t="s">
        <v>446</v>
      </c>
      <c r="B78" s="27" t="s">
        <v>312</v>
      </c>
      <c r="C78" s="27" t="s">
        <v>180</v>
      </c>
      <c r="D78" s="27" t="s">
        <v>313</v>
      </c>
      <c r="E78" s="57">
        <v>75.98</v>
      </c>
      <c r="F78" s="57">
        <v>24.58</v>
      </c>
      <c r="G78" s="58">
        <v>0.33545284888128407</v>
      </c>
      <c r="H78" s="58"/>
      <c r="I78" s="57">
        <v>15.196000000000002</v>
      </c>
      <c r="J78" s="58">
        <v>0.323476012871808</v>
      </c>
      <c r="K78" s="57">
        <v>31.032814373999873</v>
      </c>
      <c r="L78" s="58"/>
      <c r="M78" s="57">
        <v>8.23336596639997</v>
      </c>
      <c r="N78" s="57">
        <v>0.9099999999999941</v>
      </c>
      <c r="O78" s="57">
        <v>7.323365966399977</v>
      </c>
      <c r="P78" s="57">
        <v>22.800251499199902</v>
      </c>
      <c r="Q78" s="58"/>
      <c r="R78" s="57">
        <v>0.30875122373999886</v>
      </c>
      <c r="S78" s="57"/>
      <c r="T78" s="57">
        <v>0.30875122373999886</v>
      </c>
      <c r="U78" s="57">
        <v>1.2348844312199954</v>
      </c>
      <c r="V78" s="58"/>
      <c r="W78" s="57">
        <v>0.30875122373999886</v>
      </c>
      <c r="X78" s="57"/>
      <c r="Y78" s="57">
        <v>0.30875122373999886</v>
      </c>
      <c r="Z78" s="57">
        <v>1.2348844312199954</v>
      </c>
      <c r="AA78" s="58"/>
      <c r="AB78" s="57">
        <v>1.2350048949599954</v>
      </c>
      <c r="AC78" s="57">
        <v>0.0</v>
      </c>
      <c r="AD78" s="57">
        <v>1.2350048949599954</v>
      </c>
      <c r="AE78" s="57">
        <v>4.939537724879981</v>
      </c>
      <c r="AF78" s="58"/>
      <c r="AG78" s="57">
        <v>0.20583414915999926</v>
      </c>
      <c r="AH78" s="57"/>
      <c r="AI78" s="57">
        <v>0.20583414915999926</v>
      </c>
      <c r="AJ78" s="57">
        <v>0.8232562874799969</v>
      </c>
      <c r="AK78" s="26">
        <f t="shared" si="1"/>
        <v>0.8</v>
      </c>
      <c r="AL78" s="22">
        <f t="shared" si="2"/>
        <v>0.03</v>
      </c>
      <c r="AM78" s="26">
        <f t="shared" si="3"/>
        <v>0.03</v>
      </c>
      <c r="AN78" s="22">
        <f t="shared" si="4"/>
        <v>0.12</v>
      </c>
      <c r="AO78" s="22">
        <f t="shared" si="5"/>
        <v>0.02</v>
      </c>
      <c r="AP78" s="22">
        <f t="shared" si="6"/>
        <v>1</v>
      </c>
    </row>
    <row r="79">
      <c r="A79" s="27" t="s">
        <v>414</v>
      </c>
      <c r="B79" s="27" t="s">
        <v>115</v>
      </c>
      <c r="C79" s="27" t="s">
        <v>33</v>
      </c>
      <c r="D79" s="27" t="s">
        <v>116</v>
      </c>
      <c r="E79" s="57">
        <v>911.02</v>
      </c>
      <c r="F79" s="57">
        <v>345.53</v>
      </c>
      <c r="G79" s="58">
        <v>0.3812732681697429</v>
      </c>
      <c r="H79" s="58"/>
      <c r="I79" s="57">
        <v>182.204</v>
      </c>
      <c r="J79" s="58">
        <v>0.379275507418058</v>
      </c>
      <c r="K79" s="57">
        <v>746.8251405439983</v>
      </c>
      <c r="L79" s="58"/>
      <c r="M79" s="57">
        <v>132.11485821439933</v>
      </c>
      <c r="N79" s="57">
        <v>1.8199999999999956</v>
      </c>
      <c r="O79" s="57">
        <v>130.29485821439934</v>
      </c>
      <c r="P79" s="57">
        <v>592.5201124351987</v>
      </c>
      <c r="Q79" s="58"/>
      <c r="R79" s="57">
        <v>4.954307183039974</v>
      </c>
      <c r="S79" s="57"/>
      <c r="T79" s="57">
        <v>4.954307183039974</v>
      </c>
      <c r="U79" s="57">
        <v>23.145754216319936</v>
      </c>
      <c r="V79" s="58"/>
      <c r="W79" s="57">
        <v>4.954307183039974</v>
      </c>
      <c r="X79" s="57"/>
      <c r="Y79" s="57">
        <v>4.954307183039974</v>
      </c>
      <c r="Z79" s="57">
        <v>23.145754216319936</v>
      </c>
      <c r="AA79" s="58"/>
      <c r="AB79" s="57">
        <v>19.817228732159897</v>
      </c>
      <c r="AC79" s="57">
        <v>0.0</v>
      </c>
      <c r="AD79" s="57">
        <v>19.817228732159897</v>
      </c>
      <c r="AE79" s="57">
        <v>92.58301686527975</v>
      </c>
      <c r="AF79" s="58"/>
      <c r="AG79" s="57">
        <v>3.302871455359983</v>
      </c>
      <c r="AH79" s="57"/>
      <c r="AI79" s="57">
        <v>3.302871455359983</v>
      </c>
      <c r="AJ79" s="57">
        <v>15.430502810879961</v>
      </c>
      <c r="AK79" s="26">
        <f t="shared" si="1"/>
        <v>0.8</v>
      </c>
      <c r="AL79" s="22">
        <f t="shared" si="2"/>
        <v>0.03</v>
      </c>
      <c r="AM79" s="26">
        <f t="shared" si="3"/>
        <v>0.03</v>
      </c>
      <c r="AN79" s="22">
        <f t="shared" si="4"/>
        <v>0.12</v>
      </c>
      <c r="AO79" s="22">
        <f t="shared" si="5"/>
        <v>0.02</v>
      </c>
      <c r="AP79" s="22">
        <f t="shared" si="6"/>
        <v>1</v>
      </c>
    </row>
    <row r="80">
      <c r="A80" s="27" t="s">
        <v>341</v>
      </c>
      <c r="B80" s="27" t="s">
        <v>342</v>
      </c>
      <c r="C80" s="27" t="s">
        <v>161</v>
      </c>
      <c r="D80" s="27" t="s">
        <v>343</v>
      </c>
      <c r="E80" s="57">
        <v>0.0</v>
      </c>
      <c r="F80" s="57">
        <v>-5.63</v>
      </c>
      <c r="G80" s="58">
        <v>0.0</v>
      </c>
      <c r="H80" s="58"/>
      <c r="I80" s="57">
        <v>0.0</v>
      </c>
      <c r="J80" s="58">
        <v>0.0</v>
      </c>
      <c r="K80" s="57">
        <v>11.170009862999889</v>
      </c>
      <c r="L80" s="58"/>
      <c r="M80" s="57">
        <v>0.0</v>
      </c>
      <c r="N80" s="57">
        <v>0.0</v>
      </c>
      <c r="O80" s="57">
        <v>0.0</v>
      </c>
      <c r="P80" s="57">
        <v>8.322007890399913</v>
      </c>
      <c r="Q80" s="58"/>
      <c r="R80" s="57">
        <v>0.0</v>
      </c>
      <c r="S80" s="57"/>
      <c r="T80" s="57">
        <v>0.0</v>
      </c>
      <c r="U80" s="57">
        <v>0.4272002958899964</v>
      </c>
      <c r="V80" s="58"/>
      <c r="W80" s="57">
        <v>0.0</v>
      </c>
      <c r="X80" s="57"/>
      <c r="Y80" s="57">
        <v>0.0</v>
      </c>
      <c r="Z80" s="57">
        <v>0.4272002958899964</v>
      </c>
      <c r="AA80" s="58"/>
      <c r="AB80" s="57">
        <v>0.0</v>
      </c>
      <c r="AC80" s="57">
        <v>0.0</v>
      </c>
      <c r="AD80" s="57">
        <v>0.0</v>
      </c>
      <c r="AE80" s="57">
        <v>1.7088011835599857</v>
      </c>
      <c r="AF80" s="58"/>
      <c r="AG80" s="57">
        <v>0.0</v>
      </c>
      <c r="AH80" s="57"/>
      <c r="AI80" s="57">
        <v>0.0</v>
      </c>
      <c r="AJ80" s="57">
        <v>0.28480019725999767</v>
      </c>
      <c r="AK80" s="26">
        <f t="shared" si="1"/>
        <v>0.8</v>
      </c>
      <c r="AL80" s="22">
        <f t="shared" si="2"/>
        <v>0.03</v>
      </c>
      <c r="AM80" s="26">
        <f t="shared" si="3"/>
        <v>0.03</v>
      </c>
      <c r="AN80" s="22">
        <f t="shared" si="4"/>
        <v>0.12</v>
      </c>
      <c r="AO80" s="22">
        <f t="shared" si="5"/>
        <v>0.02</v>
      </c>
      <c r="AP80" s="22">
        <f t="shared" si="6"/>
        <v>1</v>
      </c>
    </row>
    <row r="81">
      <c r="A81" s="27" t="s">
        <v>412</v>
      </c>
      <c r="B81" s="27" t="s">
        <v>291</v>
      </c>
      <c r="C81" s="27" t="s">
        <v>161</v>
      </c>
      <c r="D81" s="27" t="s">
        <v>292</v>
      </c>
      <c r="E81" s="57">
        <v>36.99</v>
      </c>
      <c r="F81" s="57">
        <v>-5.1</v>
      </c>
      <c r="G81" s="58">
        <v>0.11939308760475797</v>
      </c>
      <c r="H81" s="58"/>
      <c r="I81" s="57">
        <v>7.398000000000001</v>
      </c>
      <c r="J81" s="58">
        <v>-0.137973768302243</v>
      </c>
      <c r="K81" s="57">
        <v>36.854411241999955</v>
      </c>
      <c r="L81" s="58"/>
      <c r="M81" s="57">
        <v>-2.3853197516000026</v>
      </c>
      <c r="N81" s="57">
        <v>9.519999999999968</v>
      </c>
      <c r="O81" s="57">
        <v>-11.90531975159997</v>
      </c>
      <c r="P81" s="57">
        <v>25.337528993599975</v>
      </c>
      <c r="Q81" s="58"/>
      <c r="R81" s="57">
        <v>-0.08944949068500008</v>
      </c>
      <c r="S81" s="57"/>
      <c r="T81" s="57">
        <v>-0.08944949068500008</v>
      </c>
      <c r="U81" s="57">
        <v>1.7275323372599969</v>
      </c>
      <c r="V81" s="58"/>
      <c r="W81" s="57">
        <v>-0.08944949068500008</v>
      </c>
      <c r="X81" s="57"/>
      <c r="Y81" s="57">
        <v>-0.08944949068500008</v>
      </c>
      <c r="Z81" s="57">
        <v>1.7275323372599969</v>
      </c>
      <c r="AA81" s="58"/>
      <c r="AB81" s="57">
        <v>-0.3577979627400003</v>
      </c>
      <c r="AC81" s="57">
        <v>0.0</v>
      </c>
      <c r="AD81" s="57">
        <v>-0.3577979627400003</v>
      </c>
      <c r="AE81" s="57">
        <v>6.9101293490399875</v>
      </c>
      <c r="AF81" s="58"/>
      <c r="AG81" s="57">
        <v>-0.05963299379000006</v>
      </c>
      <c r="AH81" s="57"/>
      <c r="AI81" s="57">
        <v>-0.05963299379000006</v>
      </c>
      <c r="AJ81" s="57">
        <v>1.151688224839998</v>
      </c>
      <c r="AK81" s="26">
        <f t="shared" si="1"/>
        <v>0.8</v>
      </c>
      <c r="AL81" s="22">
        <f t="shared" si="2"/>
        <v>0.03</v>
      </c>
      <c r="AM81" s="26">
        <f t="shared" si="3"/>
        <v>0.03</v>
      </c>
      <c r="AN81" s="22">
        <f t="shared" si="4"/>
        <v>0.12</v>
      </c>
      <c r="AO81" s="22">
        <f t="shared" si="5"/>
        <v>0.02</v>
      </c>
      <c r="AP81" s="22">
        <f t="shared" si="6"/>
        <v>1</v>
      </c>
    </row>
    <row r="82">
      <c r="A82" s="27" t="s">
        <v>386</v>
      </c>
      <c r="B82" s="27" t="s">
        <v>360</v>
      </c>
      <c r="C82" s="27" t="s">
        <v>33</v>
      </c>
      <c r="D82" s="27" t="s">
        <v>361</v>
      </c>
      <c r="E82" s="57">
        <v>89.98</v>
      </c>
      <c r="F82" s="57">
        <v>12.77</v>
      </c>
      <c r="G82" s="58">
        <v>0.2333355005112245</v>
      </c>
      <c r="H82" s="58"/>
      <c r="I82" s="57">
        <v>17.996000000000002</v>
      </c>
      <c r="J82" s="58">
        <v>0.141870730562347</v>
      </c>
      <c r="K82" s="57">
        <v>-139.01778682400004</v>
      </c>
      <c r="L82" s="58"/>
      <c r="M82" s="57">
        <v>2.3996226687999846</v>
      </c>
      <c r="N82" s="57">
        <v>8.229999999999999</v>
      </c>
      <c r="O82" s="57">
        <v>-5.830377331200014</v>
      </c>
      <c r="P82" s="57">
        <v>-145.89622945920001</v>
      </c>
      <c r="Q82" s="58"/>
      <c r="R82" s="57">
        <v>0.0899858500799994</v>
      </c>
      <c r="S82" s="57"/>
      <c r="T82" s="57">
        <v>0.0899858500799994</v>
      </c>
      <c r="U82" s="57">
        <v>1.0317663952799982</v>
      </c>
      <c r="V82" s="58"/>
      <c r="W82" s="57">
        <v>0.0899858500799994</v>
      </c>
      <c r="X82" s="57"/>
      <c r="Y82" s="57">
        <v>0.0899858500799994</v>
      </c>
      <c r="Z82" s="57">
        <v>1.0317663952799982</v>
      </c>
      <c r="AA82" s="58"/>
      <c r="AB82" s="57">
        <v>0.3599434003199976</v>
      </c>
      <c r="AC82" s="57">
        <v>0.0</v>
      </c>
      <c r="AD82" s="57">
        <v>0.3599434003199976</v>
      </c>
      <c r="AE82" s="57">
        <v>4.127065581119993</v>
      </c>
      <c r="AF82" s="58"/>
      <c r="AG82" s="57">
        <v>0.05999056671999961</v>
      </c>
      <c r="AH82" s="57"/>
      <c r="AI82" s="57">
        <v>0.05999056671999961</v>
      </c>
      <c r="AJ82" s="57">
        <v>0.6878442635199989</v>
      </c>
      <c r="AK82" s="26">
        <f t="shared" si="1"/>
        <v>0.8</v>
      </c>
      <c r="AL82" s="22">
        <f t="shared" si="2"/>
        <v>0.03</v>
      </c>
      <c r="AM82" s="26">
        <f t="shared" si="3"/>
        <v>0.03</v>
      </c>
      <c r="AN82" s="22">
        <f t="shared" si="4"/>
        <v>0.12</v>
      </c>
      <c r="AO82" s="22">
        <f t="shared" si="5"/>
        <v>0.02</v>
      </c>
      <c r="AP82" s="22">
        <f t="shared" si="6"/>
        <v>1</v>
      </c>
    </row>
    <row r="83">
      <c r="A83" s="27" t="s">
        <v>457</v>
      </c>
      <c r="B83" s="27" t="s">
        <v>285</v>
      </c>
      <c r="C83" s="27" t="s">
        <v>180</v>
      </c>
      <c r="D83" s="27" t="s">
        <v>286</v>
      </c>
      <c r="E83" s="57">
        <v>389.87</v>
      </c>
      <c r="F83" s="57">
        <v>100.81</v>
      </c>
      <c r="G83" s="58">
        <v>0.2671344656654775</v>
      </c>
      <c r="H83" s="58"/>
      <c r="I83" s="57">
        <v>77.974</v>
      </c>
      <c r="J83" s="58">
        <v>0.258567507448636</v>
      </c>
      <c r="K83" s="57">
        <v>65.45936559299967</v>
      </c>
      <c r="L83" s="58"/>
      <c r="M83" s="57">
        <v>20.938971303199764</v>
      </c>
      <c r="N83" s="57">
        <v>3.3399999999999994</v>
      </c>
      <c r="O83" s="57">
        <v>17.598971303199765</v>
      </c>
      <c r="P83" s="57">
        <v>48.86749247439974</v>
      </c>
      <c r="Q83" s="58"/>
      <c r="R83" s="57">
        <v>0.7852114238699912</v>
      </c>
      <c r="S83" s="57"/>
      <c r="T83" s="57">
        <v>0.7852114238699912</v>
      </c>
      <c r="U83" s="57">
        <v>2.4887809677899897</v>
      </c>
      <c r="V83" s="58"/>
      <c r="W83" s="57">
        <v>0.7852114238699912</v>
      </c>
      <c r="X83" s="57"/>
      <c r="Y83" s="57">
        <v>0.7852114238699912</v>
      </c>
      <c r="Z83" s="57">
        <v>2.4887809677899897</v>
      </c>
      <c r="AA83" s="58"/>
      <c r="AB83" s="57">
        <v>3.140845695479965</v>
      </c>
      <c r="AC83" s="57">
        <v>0.0</v>
      </c>
      <c r="AD83" s="57">
        <v>3.140845695479965</v>
      </c>
      <c r="AE83" s="57">
        <v>9.955123871159959</v>
      </c>
      <c r="AF83" s="58"/>
      <c r="AG83" s="57">
        <v>0.5234742825799942</v>
      </c>
      <c r="AH83" s="57"/>
      <c r="AI83" s="57">
        <v>0.5234742825799942</v>
      </c>
      <c r="AJ83" s="57">
        <v>1.6591873118599936</v>
      </c>
      <c r="AK83" s="26">
        <f t="shared" si="1"/>
        <v>0.8</v>
      </c>
      <c r="AL83" s="22">
        <f t="shared" si="2"/>
        <v>0.03</v>
      </c>
      <c r="AM83" s="26">
        <f t="shared" si="3"/>
        <v>0.03</v>
      </c>
      <c r="AN83" s="22">
        <f t="shared" si="4"/>
        <v>0.12</v>
      </c>
      <c r="AO83" s="22">
        <f t="shared" si="5"/>
        <v>0.02</v>
      </c>
      <c r="AP83" s="22">
        <f t="shared" si="6"/>
        <v>1</v>
      </c>
    </row>
    <row r="84">
      <c r="A84" s="27" t="s">
        <v>389</v>
      </c>
      <c r="B84" s="27" t="s">
        <v>173</v>
      </c>
      <c r="C84" s="27" t="s">
        <v>161</v>
      </c>
      <c r="D84" s="27" t="s">
        <v>174</v>
      </c>
      <c r="E84" s="57">
        <v>239.94</v>
      </c>
      <c r="F84" s="57">
        <v>88.9</v>
      </c>
      <c r="G84" s="58">
        <v>0.379900138229557</v>
      </c>
      <c r="H84" s="58"/>
      <c r="I84" s="57">
        <v>47.988</v>
      </c>
      <c r="J84" s="58">
        <v>0.370522793893473</v>
      </c>
      <c r="K84" s="57">
        <v>209.92132538919972</v>
      </c>
      <c r="L84" s="58"/>
      <c r="M84" s="57">
        <v>34.53219133343992</v>
      </c>
      <c r="N84" s="57">
        <v>2.2499999999999996</v>
      </c>
      <c r="O84" s="57">
        <v>32.28219133343992</v>
      </c>
      <c r="P84" s="57">
        <v>165.62106031135977</v>
      </c>
      <c r="Q84" s="58"/>
      <c r="R84" s="57">
        <v>1.294957175003997</v>
      </c>
      <c r="S84" s="57"/>
      <c r="T84" s="57">
        <v>1.294957175003997</v>
      </c>
      <c r="U84" s="57">
        <v>6.64503976167599</v>
      </c>
      <c r="V84" s="58"/>
      <c r="W84" s="57">
        <v>1.294957175003997</v>
      </c>
      <c r="X84" s="57"/>
      <c r="Y84" s="57">
        <v>1.294957175003997</v>
      </c>
      <c r="Z84" s="57">
        <v>6.64503976167599</v>
      </c>
      <c r="AA84" s="58"/>
      <c r="AB84" s="57">
        <v>5.179828700015988</v>
      </c>
      <c r="AC84" s="57">
        <v>0.0</v>
      </c>
      <c r="AD84" s="57">
        <v>5.179828700015988</v>
      </c>
      <c r="AE84" s="57">
        <v>26.58015904670396</v>
      </c>
      <c r="AF84" s="58"/>
      <c r="AG84" s="57">
        <v>0.863304783335998</v>
      </c>
      <c r="AH84" s="57"/>
      <c r="AI84" s="57">
        <v>0.863304783335998</v>
      </c>
      <c r="AJ84" s="57">
        <v>4.430026507783993</v>
      </c>
      <c r="AK84" s="26">
        <f t="shared" si="1"/>
        <v>0.8</v>
      </c>
      <c r="AL84" s="22">
        <f t="shared" si="2"/>
        <v>0.03</v>
      </c>
      <c r="AM84" s="26">
        <f t="shared" si="3"/>
        <v>0.03</v>
      </c>
      <c r="AN84" s="22">
        <f t="shared" si="4"/>
        <v>0.12</v>
      </c>
      <c r="AO84" s="22">
        <f t="shared" si="5"/>
        <v>0.02</v>
      </c>
      <c r="AP84" s="22">
        <f t="shared" si="6"/>
        <v>1</v>
      </c>
    </row>
    <row r="85">
      <c r="A85" s="27" t="s">
        <v>409</v>
      </c>
      <c r="B85" s="27" t="s">
        <v>243</v>
      </c>
      <c r="C85" s="27" t="s">
        <v>161</v>
      </c>
      <c r="D85" s="27" t="s">
        <v>244</v>
      </c>
      <c r="E85" s="57">
        <v>69.98</v>
      </c>
      <c r="F85" s="57">
        <v>23.4</v>
      </c>
      <c r="G85" s="58">
        <v>0.3805549393483849</v>
      </c>
      <c r="H85" s="58"/>
      <c r="I85" s="57">
        <v>13.996000000000002</v>
      </c>
      <c r="J85" s="58">
        <v>0.334398894764218</v>
      </c>
      <c r="K85" s="57">
        <v>100.65061591699973</v>
      </c>
      <c r="L85" s="58"/>
      <c r="M85" s="57">
        <v>10.108187724479983</v>
      </c>
      <c r="N85" s="57">
        <v>3.23</v>
      </c>
      <c r="O85" s="57">
        <v>6.878187724479982</v>
      </c>
      <c r="P85" s="57">
        <v>77.26049273359978</v>
      </c>
      <c r="Q85" s="58"/>
      <c r="R85" s="57">
        <v>0.3790570396679993</v>
      </c>
      <c r="S85" s="57"/>
      <c r="T85" s="57">
        <v>0.3790570396679993</v>
      </c>
      <c r="U85" s="57">
        <v>3.508518477509991</v>
      </c>
      <c r="V85" s="58"/>
      <c r="W85" s="57">
        <v>0.3790570396679993</v>
      </c>
      <c r="X85" s="57"/>
      <c r="Y85" s="57">
        <v>0.3790570396679993</v>
      </c>
      <c r="Z85" s="57">
        <v>3.508518477509991</v>
      </c>
      <c r="AA85" s="58"/>
      <c r="AB85" s="57">
        <v>1.5162281586719972</v>
      </c>
      <c r="AC85" s="57">
        <v>0.0</v>
      </c>
      <c r="AD85" s="57">
        <v>1.5162281586719972</v>
      </c>
      <c r="AE85" s="57">
        <v>14.034073910039965</v>
      </c>
      <c r="AF85" s="58"/>
      <c r="AG85" s="57">
        <v>0.25270469311199956</v>
      </c>
      <c r="AH85" s="57"/>
      <c r="AI85" s="57">
        <v>0.25270469311199956</v>
      </c>
      <c r="AJ85" s="57">
        <v>2.3390123183399942</v>
      </c>
      <c r="AK85" s="26">
        <f t="shared" si="1"/>
        <v>0.8</v>
      </c>
      <c r="AL85" s="22">
        <f t="shared" si="2"/>
        <v>0.03</v>
      </c>
      <c r="AM85" s="26">
        <f t="shared" si="3"/>
        <v>0.03</v>
      </c>
      <c r="AN85" s="22">
        <f t="shared" si="4"/>
        <v>0.12</v>
      </c>
      <c r="AO85" s="22">
        <f t="shared" si="5"/>
        <v>0.02</v>
      </c>
      <c r="AP85" s="22">
        <f t="shared" si="6"/>
        <v>1</v>
      </c>
    </row>
    <row r="86">
      <c r="A86" s="27" t="s">
        <v>389</v>
      </c>
      <c r="B86" s="27" t="s">
        <v>160</v>
      </c>
      <c r="C86" s="27" t="s">
        <v>161</v>
      </c>
      <c r="D86" s="27" t="s">
        <v>162</v>
      </c>
      <c r="E86" s="57">
        <v>119.97</v>
      </c>
      <c r="F86" s="57">
        <v>41.84</v>
      </c>
      <c r="G86" s="58">
        <v>0.35864482440109996</v>
      </c>
      <c r="H86" s="58"/>
      <c r="I86" s="57">
        <v>23.994</v>
      </c>
      <c r="J86" s="58">
        <v>0.34872567794782</v>
      </c>
      <c r="K86" s="57">
        <v>176.1292966671996</v>
      </c>
      <c r="L86" s="58"/>
      <c r="M86" s="57">
        <v>15.226095666719969</v>
      </c>
      <c r="N86" s="57">
        <v>1.189999999999999</v>
      </c>
      <c r="O86" s="57">
        <v>14.03609566671997</v>
      </c>
      <c r="P86" s="57">
        <v>140.66543733375968</v>
      </c>
      <c r="Q86" s="58"/>
      <c r="R86" s="57">
        <v>0.5709785875019988</v>
      </c>
      <c r="S86" s="57"/>
      <c r="T86" s="57">
        <v>0.5709785875019988</v>
      </c>
      <c r="U86" s="57">
        <v>5.319578900015987</v>
      </c>
      <c r="V86" s="58"/>
      <c r="W86" s="57">
        <v>0.5709785875019988</v>
      </c>
      <c r="X86" s="57"/>
      <c r="Y86" s="57">
        <v>0.5709785875019988</v>
      </c>
      <c r="Z86" s="57">
        <v>5.319578900015987</v>
      </c>
      <c r="AA86" s="58"/>
      <c r="AB86" s="57">
        <v>2.2839143500079953</v>
      </c>
      <c r="AC86" s="57">
        <v>0.0</v>
      </c>
      <c r="AD86" s="57">
        <v>2.2839143500079953</v>
      </c>
      <c r="AE86" s="57">
        <v>21.278315600063948</v>
      </c>
      <c r="AF86" s="58"/>
      <c r="AG86" s="57">
        <v>0.3806523916679992</v>
      </c>
      <c r="AH86" s="57"/>
      <c r="AI86" s="57">
        <v>0.3806523916679992</v>
      </c>
      <c r="AJ86" s="57">
        <v>3.5463859333439918</v>
      </c>
      <c r="AK86" s="26">
        <f t="shared" si="1"/>
        <v>0.8</v>
      </c>
      <c r="AL86" s="22">
        <f t="shared" si="2"/>
        <v>0.03</v>
      </c>
      <c r="AM86" s="26">
        <f t="shared" si="3"/>
        <v>0.03</v>
      </c>
      <c r="AN86" s="22">
        <f t="shared" si="4"/>
        <v>0.12</v>
      </c>
      <c r="AO86" s="22">
        <f t="shared" si="5"/>
        <v>0.02</v>
      </c>
      <c r="AP86" s="22">
        <f t="shared" si="6"/>
        <v>1</v>
      </c>
    </row>
    <row r="87">
      <c r="A87" s="27" t="s">
        <v>409</v>
      </c>
      <c r="B87" s="27" t="s">
        <v>366</v>
      </c>
      <c r="C87" s="27" t="s">
        <v>161</v>
      </c>
      <c r="D87" s="27" t="s">
        <v>367</v>
      </c>
      <c r="E87" s="57">
        <v>209.94</v>
      </c>
      <c r="F87" s="57">
        <v>33.01</v>
      </c>
      <c r="G87" s="58">
        <v>0.275858359373153</v>
      </c>
      <c r="H87" s="58"/>
      <c r="I87" s="57">
        <v>41.988</v>
      </c>
      <c r="J87" s="58">
        <v>0.157253043568638</v>
      </c>
      <c r="K87" s="57">
        <v>-137.054634560201</v>
      </c>
      <c r="L87" s="58"/>
      <c r="M87" s="57">
        <v>12.740563173439792</v>
      </c>
      <c r="N87" s="57">
        <v>24.899999999999878</v>
      </c>
      <c r="O87" s="57">
        <v>-12.159436826560086</v>
      </c>
      <c r="P87" s="57">
        <v>-206.78370764816077</v>
      </c>
      <c r="Q87" s="58"/>
      <c r="R87" s="57">
        <v>0.47777111900399216</v>
      </c>
      <c r="S87" s="57"/>
      <c r="T87" s="57">
        <v>0.47777111900399216</v>
      </c>
      <c r="U87" s="57">
        <v>10.459360963193962</v>
      </c>
      <c r="V87" s="58"/>
      <c r="W87" s="57">
        <v>0.47777111900399216</v>
      </c>
      <c r="X87" s="57"/>
      <c r="Y87" s="57">
        <v>0.47777111900399216</v>
      </c>
      <c r="Z87" s="57">
        <v>10.459360963193962</v>
      </c>
      <c r="AA87" s="58"/>
      <c r="AB87" s="57">
        <v>1.9110844760159686</v>
      </c>
      <c r="AC87" s="57">
        <v>0.0</v>
      </c>
      <c r="AD87" s="57">
        <v>1.9110844760159686</v>
      </c>
      <c r="AE87" s="57">
        <v>41.83744385277585</v>
      </c>
      <c r="AF87" s="58"/>
      <c r="AG87" s="57">
        <v>0.3185140793359948</v>
      </c>
      <c r="AH87" s="57"/>
      <c r="AI87" s="57">
        <v>0.3185140793359948</v>
      </c>
      <c r="AJ87" s="57">
        <v>6.972907308795977</v>
      </c>
      <c r="AK87" s="26">
        <f t="shared" si="1"/>
        <v>0.8</v>
      </c>
      <c r="AL87" s="22">
        <f t="shared" si="2"/>
        <v>0.03</v>
      </c>
      <c r="AM87" s="26">
        <f t="shared" si="3"/>
        <v>0.03</v>
      </c>
      <c r="AN87" s="22">
        <f t="shared" si="4"/>
        <v>0.12</v>
      </c>
      <c r="AO87" s="22">
        <f t="shared" si="5"/>
        <v>0.02</v>
      </c>
      <c r="AP87" s="22">
        <f t="shared" si="6"/>
        <v>1</v>
      </c>
    </row>
    <row r="88">
      <c r="A88" s="27" t="s">
        <v>458</v>
      </c>
      <c r="B88" s="27" t="s">
        <v>345</v>
      </c>
      <c r="C88" s="27" t="s">
        <v>180</v>
      </c>
      <c r="D88" s="27" t="s">
        <v>346</v>
      </c>
      <c r="E88" s="57">
        <v>91.96</v>
      </c>
      <c r="F88" s="57">
        <v>-25.19</v>
      </c>
      <c r="G88" s="58">
        <v>0.30394050587211907</v>
      </c>
      <c r="H88" s="58"/>
      <c r="I88" s="57">
        <v>18.392</v>
      </c>
      <c r="J88" s="58">
        <v>-0.273919433231839</v>
      </c>
      <c r="K88" s="57">
        <v>-131.5114179299999</v>
      </c>
      <c r="L88" s="58"/>
      <c r="M88" s="57">
        <v>7.646695136000055</v>
      </c>
      <c r="N88" s="57">
        <v>53.13999999999998</v>
      </c>
      <c r="O88" s="57">
        <v>-45.493304863999924</v>
      </c>
      <c r="P88" s="57">
        <v>-126.5351343439999</v>
      </c>
      <c r="Q88" s="58"/>
      <c r="R88" s="57">
        <v>0.2867510676000021</v>
      </c>
      <c r="S88" s="57"/>
      <c r="T88" s="57">
        <v>0.2867510676000021</v>
      </c>
      <c r="U88" s="57">
        <v>-0.746442537899999</v>
      </c>
      <c r="V88" s="58"/>
      <c r="W88" s="57">
        <v>0.2867510676000021</v>
      </c>
      <c r="X88" s="57"/>
      <c r="Y88" s="57">
        <v>0.2867510676000021</v>
      </c>
      <c r="Z88" s="57">
        <v>-0.746442537899999</v>
      </c>
      <c r="AA88" s="58"/>
      <c r="AB88" s="57">
        <v>1.1470042704000083</v>
      </c>
      <c r="AC88" s="57">
        <v>0.0</v>
      </c>
      <c r="AD88" s="57">
        <v>1.1470042704000083</v>
      </c>
      <c r="AE88" s="57">
        <v>-2.985770151599996</v>
      </c>
      <c r="AF88" s="58"/>
      <c r="AG88" s="57">
        <v>0.19116737840000136</v>
      </c>
      <c r="AH88" s="57"/>
      <c r="AI88" s="57">
        <v>0.19116737840000136</v>
      </c>
      <c r="AJ88" s="57">
        <v>-0.4976283585999995</v>
      </c>
      <c r="AK88" s="26">
        <f t="shared" si="1"/>
        <v>0.8</v>
      </c>
      <c r="AL88" s="22">
        <f t="shared" si="2"/>
        <v>0.03</v>
      </c>
      <c r="AM88" s="26">
        <f t="shared" si="3"/>
        <v>0.03</v>
      </c>
      <c r="AN88" s="22">
        <f t="shared" si="4"/>
        <v>0.12</v>
      </c>
      <c r="AO88" s="22">
        <f t="shared" si="5"/>
        <v>0.02</v>
      </c>
      <c r="AP88" s="22">
        <f t="shared" si="6"/>
        <v>1</v>
      </c>
    </row>
    <row r="89">
      <c r="A89" s="27" t="s">
        <v>412</v>
      </c>
      <c r="B89" s="27" t="s">
        <v>288</v>
      </c>
      <c r="C89" s="27" t="s">
        <v>161</v>
      </c>
      <c r="D89" s="27" t="s">
        <v>289</v>
      </c>
      <c r="E89" s="57">
        <v>73.98</v>
      </c>
      <c r="F89" s="57">
        <v>22.75</v>
      </c>
      <c r="G89" s="58">
        <v>0.430287924047039</v>
      </c>
      <c r="H89" s="58"/>
      <c r="I89" s="57">
        <v>14.796000000000001</v>
      </c>
      <c r="J89" s="58">
        <v>0.307552049486347</v>
      </c>
      <c r="K89" s="57">
        <v>24.60127255250003</v>
      </c>
      <c r="L89" s="58"/>
      <c r="M89" s="57">
        <v>13.629360496799958</v>
      </c>
      <c r="N89" s="57">
        <v>9.079999999999995</v>
      </c>
      <c r="O89" s="57">
        <v>4.549360496799963</v>
      </c>
      <c r="P89" s="57">
        <v>14.36901804200004</v>
      </c>
      <c r="Q89" s="58"/>
      <c r="R89" s="57">
        <v>0.5111010186299983</v>
      </c>
      <c r="S89" s="57"/>
      <c r="T89" s="57">
        <v>0.5111010186299983</v>
      </c>
      <c r="U89" s="57">
        <v>1.5348381765749983</v>
      </c>
      <c r="V89" s="58"/>
      <c r="W89" s="57">
        <v>0.5111010186299983</v>
      </c>
      <c r="X89" s="57"/>
      <c r="Y89" s="57">
        <v>0.5111010186299983</v>
      </c>
      <c r="Z89" s="57">
        <v>1.5348381765749983</v>
      </c>
      <c r="AA89" s="58"/>
      <c r="AB89" s="57">
        <v>2.0444040745199934</v>
      </c>
      <c r="AC89" s="57">
        <v>0.0</v>
      </c>
      <c r="AD89" s="57">
        <v>2.0444040745199934</v>
      </c>
      <c r="AE89" s="57">
        <v>6.139352706299993</v>
      </c>
      <c r="AF89" s="58"/>
      <c r="AG89" s="57">
        <v>0.34073401241999896</v>
      </c>
      <c r="AH89" s="57"/>
      <c r="AI89" s="57">
        <v>0.34073401241999896</v>
      </c>
      <c r="AJ89" s="57">
        <v>1.023225451049999</v>
      </c>
      <c r="AK89" s="26">
        <f t="shared" si="1"/>
        <v>0.8</v>
      </c>
      <c r="AL89" s="22">
        <f t="shared" si="2"/>
        <v>0.03</v>
      </c>
      <c r="AM89" s="26">
        <f t="shared" si="3"/>
        <v>0.03</v>
      </c>
      <c r="AN89" s="22">
        <f t="shared" si="4"/>
        <v>0.12</v>
      </c>
      <c r="AO89" s="22">
        <f t="shared" si="5"/>
        <v>0.02</v>
      </c>
      <c r="AP89" s="22">
        <f t="shared" si="6"/>
        <v>1</v>
      </c>
    </row>
    <row r="90">
      <c r="A90" s="27" t="s">
        <v>461</v>
      </c>
      <c r="B90" s="27" t="s">
        <v>300</v>
      </c>
      <c r="C90" s="27" t="s">
        <v>180</v>
      </c>
      <c r="D90" s="27" t="s">
        <v>301</v>
      </c>
      <c r="E90" s="57">
        <v>45.98</v>
      </c>
      <c r="F90" s="57">
        <v>-23.35</v>
      </c>
      <c r="G90" s="58">
        <v>0.30877017094388903</v>
      </c>
      <c r="H90" s="58"/>
      <c r="I90" s="57">
        <v>9.196</v>
      </c>
      <c r="J90" s="58">
        <v>-0.507889246193997</v>
      </c>
      <c r="K90" s="57">
        <v>-75.5344310799999</v>
      </c>
      <c r="L90" s="58"/>
      <c r="M90" s="57">
        <v>4.001001968000014</v>
      </c>
      <c r="N90" s="57">
        <v>37.55</v>
      </c>
      <c r="O90" s="57">
        <v>-33.548998031999986</v>
      </c>
      <c r="P90" s="57">
        <v>-79.4335448639999</v>
      </c>
      <c r="Q90" s="58"/>
      <c r="R90" s="57">
        <v>0.15003757380000052</v>
      </c>
      <c r="S90" s="57"/>
      <c r="T90" s="57">
        <v>0.15003757380000052</v>
      </c>
      <c r="U90" s="57">
        <v>0.5848670675999967</v>
      </c>
      <c r="V90" s="58"/>
      <c r="W90" s="57">
        <v>0.15003757380000052</v>
      </c>
      <c r="X90" s="57"/>
      <c r="Y90" s="57">
        <v>0.15003757380000052</v>
      </c>
      <c r="Z90" s="57">
        <v>0.5848670675999967</v>
      </c>
      <c r="AA90" s="58"/>
      <c r="AB90" s="57">
        <v>0.6001502952000021</v>
      </c>
      <c r="AC90" s="57">
        <v>0.0</v>
      </c>
      <c r="AD90" s="57">
        <v>0.6001502952000021</v>
      </c>
      <c r="AE90" s="57">
        <v>2.339468270399987</v>
      </c>
      <c r="AF90" s="58"/>
      <c r="AG90" s="57">
        <v>0.10002504920000034</v>
      </c>
      <c r="AH90" s="57"/>
      <c r="AI90" s="57">
        <v>0.10002504920000034</v>
      </c>
      <c r="AJ90" s="57">
        <v>0.3899113783999979</v>
      </c>
      <c r="AK90" s="26">
        <f t="shared" si="1"/>
        <v>0.8</v>
      </c>
      <c r="AL90" s="22">
        <f t="shared" si="2"/>
        <v>0.03</v>
      </c>
      <c r="AM90" s="26">
        <f t="shared" si="3"/>
        <v>0.03</v>
      </c>
      <c r="AN90" s="22">
        <f t="shared" si="4"/>
        <v>0.12</v>
      </c>
      <c r="AO90" s="22">
        <f t="shared" si="5"/>
        <v>0.02</v>
      </c>
      <c r="AP90" s="22">
        <f t="shared" si="6"/>
        <v>1</v>
      </c>
    </row>
    <row r="91">
      <c r="A91" s="27" t="s">
        <v>453</v>
      </c>
      <c r="B91" s="27" t="s">
        <v>297</v>
      </c>
      <c r="C91" s="27" t="s">
        <v>180</v>
      </c>
      <c r="D91" s="27" t="s">
        <v>298</v>
      </c>
      <c r="E91" s="57">
        <v>22.99</v>
      </c>
      <c r="F91" s="57">
        <v>-26.32</v>
      </c>
      <c r="G91" s="58">
        <v>-1.0114139960852502</v>
      </c>
      <c r="H91" s="58"/>
      <c r="I91" s="57">
        <v>4.598</v>
      </c>
      <c r="J91" s="58">
        <v>-1.14495031622444</v>
      </c>
      <c r="K91" s="57">
        <v>-10.80330378000002</v>
      </c>
      <c r="L91" s="58"/>
      <c r="M91" s="57">
        <v>-22.28032621599992</v>
      </c>
      <c r="N91" s="57">
        <v>3.069999999999978</v>
      </c>
      <c r="O91" s="57">
        <v>-25.3503262159999</v>
      </c>
      <c r="P91" s="57">
        <v>-13.158643023999993</v>
      </c>
      <c r="Q91" s="58"/>
      <c r="R91" s="57">
        <v>-0.835512233099997</v>
      </c>
      <c r="S91" s="57"/>
      <c r="T91" s="57">
        <v>-0.835512233099997</v>
      </c>
      <c r="U91" s="57">
        <v>0.35330088659999614</v>
      </c>
      <c r="V91" s="58"/>
      <c r="W91" s="57">
        <v>-0.835512233099997</v>
      </c>
      <c r="X91" s="57"/>
      <c r="Y91" s="57">
        <v>-0.835512233099997</v>
      </c>
      <c r="Z91" s="57">
        <v>0.35330088659999614</v>
      </c>
      <c r="AA91" s="58"/>
      <c r="AB91" s="57">
        <v>-3.342048932399988</v>
      </c>
      <c r="AC91" s="57">
        <v>0.0</v>
      </c>
      <c r="AD91" s="57">
        <v>-3.342048932399988</v>
      </c>
      <c r="AE91" s="57">
        <v>1.4132035463999846</v>
      </c>
      <c r="AF91" s="58"/>
      <c r="AG91" s="57">
        <v>-0.557008155399998</v>
      </c>
      <c r="AH91" s="57"/>
      <c r="AI91" s="57">
        <v>-0.557008155399998</v>
      </c>
      <c r="AJ91" s="57">
        <v>0.23553392439999732</v>
      </c>
      <c r="AK91" s="26">
        <f t="shared" si="1"/>
        <v>0.8</v>
      </c>
      <c r="AL91" s="22">
        <f t="shared" si="2"/>
        <v>0.03</v>
      </c>
      <c r="AM91" s="26">
        <f t="shared" si="3"/>
        <v>0.03</v>
      </c>
      <c r="AN91" s="22">
        <f t="shared" si="4"/>
        <v>0.12</v>
      </c>
      <c r="AO91" s="22">
        <f t="shared" si="5"/>
        <v>0.02</v>
      </c>
      <c r="AP91" s="22">
        <f t="shared" si="6"/>
        <v>1</v>
      </c>
    </row>
    <row r="92">
      <c r="A92" s="27" t="s">
        <v>384</v>
      </c>
      <c r="B92" s="27" t="s">
        <v>39</v>
      </c>
      <c r="C92" s="27" t="s">
        <v>40</v>
      </c>
      <c r="D92" s="27" t="s">
        <v>41</v>
      </c>
      <c r="E92" s="57">
        <v>762.43</v>
      </c>
      <c r="F92" s="57">
        <v>164.85</v>
      </c>
      <c r="G92" s="58">
        <v>0.33917593813464764</v>
      </c>
      <c r="H92" s="58"/>
      <c r="I92" s="57">
        <v>152.486</v>
      </c>
      <c r="J92" s="58">
        <v>0.21621383013784803</v>
      </c>
      <c r="K92" s="57">
        <v>731.6448841699762</v>
      </c>
      <c r="L92" s="58"/>
      <c r="M92" s="57">
        <v>84.8895284095995</v>
      </c>
      <c r="N92" s="57">
        <v>45.97999999999997</v>
      </c>
      <c r="O92" s="57">
        <v>38.90952840959954</v>
      </c>
      <c r="P92" s="57">
        <v>210.37790733598467</v>
      </c>
      <c r="Q92" s="58"/>
      <c r="R92" s="57">
        <v>3.1833573153599812</v>
      </c>
      <c r="S92" s="57"/>
      <c r="T92" s="57">
        <v>3.1833573153599812</v>
      </c>
      <c r="U92" s="57">
        <v>97.30004652509867</v>
      </c>
      <c r="V92" s="58"/>
      <c r="W92" s="57">
        <v>3.1833573153599812</v>
      </c>
      <c r="X92" s="57"/>
      <c r="Y92" s="57">
        <v>3.1833573153599812</v>
      </c>
      <c r="Z92" s="57">
        <v>97.30004652509867</v>
      </c>
      <c r="AA92" s="58"/>
      <c r="AB92" s="57">
        <v>12.733429261439925</v>
      </c>
      <c r="AC92" s="57">
        <v>47.76999999999994</v>
      </c>
      <c r="AD92" s="57">
        <v>-35.036570738560016</v>
      </c>
      <c r="AE92" s="57">
        <v>261.8001861003951</v>
      </c>
      <c r="AF92" s="58"/>
      <c r="AG92" s="57">
        <v>2.122238210239988</v>
      </c>
      <c r="AH92" s="57"/>
      <c r="AI92" s="57">
        <v>2.122238210239988</v>
      </c>
      <c r="AJ92" s="57">
        <v>64.86669768339911</v>
      </c>
      <c r="AK92" s="26">
        <f t="shared" si="1"/>
        <v>0.8</v>
      </c>
      <c r="AL92" s="22">
        <f t="shared" si="2"/>
        <v>0.03</v>
      </c>
      <c r="AM92" s="26">
        <f t="shared" si="3"/>
        <v>0.03</v>
      </c>
      <c r="AN92" s="22">
        <f t="shared" si="4"/>
        <v>0.12</v>
      </c>
      <c r="AO92" s="22">
        <f t="shared" si="5"/>
        <v>0.02</v>
      </c>
      <c r="AP92" s="22">
        <f t="shared" si="6"/>
        <v>1</v>
      </c>
    </row>
    <row r="93">
      <c r="A93" s="27" t="s">
        <v>488</v>
      </c>
      <c r="B93" s="27" t="s">
        <v>118</v>
      </c>
      <c r="C93" s="27" t="s">
        <v>40</v>
      </c>
      <c r="D93" s="27" t="s">
        <v>119</v>
      </c>
      <c r="E93" s="57">
        <v>274.08</v>
      </c>
      <c r="F93" s="57">
        <v>110.41</v>
      </c>
      <c r="G93" s="58">
        <v>0.5036963552065086</v>
      </c>
      <c r="H93" s="58"/>
      <c r="I93" s="57">
        <v>54.816</v>
      </c>
      <c r="J93" s="58">
        <v>0.40284988702203695</v>
      </c>
      <c r="K93" s="57">
        <v>238.2800684419999</v>
      </c>
      <c r="L93" s="58"/>
      <c r="M93" s="57">
        <v>66.58967762799989</v>
      </c>
      <c r="N93" s="57">
        <v>20.139999999999997</v>
      </c>
      <c r="O93" s="57">
        <v>46.44967762799989</v>
      </c>
      <c r="P93" s="57">
        <v>183.9880547535999</v>
      </c>
      <c r="Q93" s="58"/>
      <c r="R93" s="57">
        <v>2.4971129110499954</v>
      </c>
      <c r="S93" s="57"/>
      <c r="T93" s="57">
        <v>2.4971129110499954</v>
      </c>
      <c r="U93" s="57">
        <v>9.268802053259995</v>
      </c>
      <c r="V93" s="58"/>
      <c r="W93" s="57">
        <v>2.4971129110499954</v>
      </c>
      <c r="X93" s="57"/>
      <c r="Y93" s="57">
        <v>2.4971129110499954</v>
      </c>
      <c r="Z93" s="57">
        <v>9.268802053259995</v>
      </c>
      <c r="AA93" s="58"/>
      <c r="AB93" s="57">
        <v>9.988451644199982</v>
      </c>
      <c r="AC93" s="57">
        <v>7.499999999999978</v>
      </c>
      <c r="AD93" s="57">
        <v>2.488451644200004</v>
      </c>
      <c r="AE93" s="57">
        <v>29.575208213040003</v>
      </c>
      <c r="AF93" s="58"/>
      <c r="AG93" s="57">
        <v>1.664741940699997</v>
      </c>
      <c r="AH93" s="57"/>
      <c r="AI93" s="57">
        <v>1.664741940699997</v>
      </c>
      <c r="AJ93" s="57">
        <v>6.179201368839998</v>
      </c>
      <c r="AK93" s="26">
        <f t="shared" si="1"/>
        <v>0.8</v>
      </c>
      <c r="AL93" s="22">
        <f t="shared" si="2"/>
        <v>0.03</v>
      </c>
      <c r="AM93" s="26">
        <f t="shared" si="3"/>
        <v>0.03</v>
      </c>
      <c r="AN93" s="22">
        <f t="shared" si="4"/>
        <v>0.12</v>
      </c>
      <c r="AO93" s="22">
        <f t="shared" si="5"/>
        <v>0.02</v>
      </c>
      <c r="AP93" s="22">
        <f t="shared" si="6"/>
        <v>1</v>
      </c>
    </row>
    <row r="94">
      <c r="A94" s="27" t="s">
        <v>426</v>
      </c>
      <c r="B94" s="27" t="s">
        <v>357</v>
      </c>
      <c r="C94" s="27" t="s">
        <v>180</v>
      </c>
      <c r="D94" s="27" t="s">
        <v>358</v>
      </c>
      <c r="E94" s="57">
        <v>127.55</v>
      </c>
      <c r="F94" s="57">
        <v>26.79</v>
      </c>
      <c r="G94" s="58">
        <v>0.473407535476283</v>
      </c>
      <c r="H94" s="58"/>
      <c r="I94" s="57">
        <v>25.51</v>
      </c>
      <c r="J94" s="58">
        <v>0.21005982869463108</v>
      </c>
      <c r="K94" s="57">
        <v>-222.74284916999977</v>
      </c>
      <c r="L94" s="58"/>
      <c r="M94" s="57">
        <v>27.89850491999992</v>
      </c>
      <c r="N94" s="57">
        <v>33.589999999999705</v>
      </c>
      <c r="O94" s="57">
        <v>-5.691495079999786</v>
      </c>
      <c r="P94" s="57">
        <v>-216.91227933599967</v>
      </c>
      <c r="Q94" s="58"/>
      <c r="R94" s="57">
        <v>1.0461939344999969</v>
      </c>
      <c r="S94" s="57"/>
      <c r="T94" s="57">
        <v>1.0461939344999969</v>
      </c>
      <c r="U94" s="57">
        <v>-0.8745854751000093</v>
      </c>
      <c r="V94" s="58"/>
      <c r="W94" s="57">
        <v>1.0461939344999969</v>
      </c>
      <c r="X94" s="57"/>
      <c r="Y94" s="57">
        <v>1.0461939344999969</v>
      </c>
      <c r="Z94" s="57">
        <v>-0.8745854751000093</v>
      </c>
      <c r="AA94" s="58"/>
      <c r="AB94" s="57">
        <v>4.1847757379999875</v>
      </c>
      <c r="AC94" s="57">
        <v>0.0</v>
      </c>
      <c r="AD94" s="57">
        <v>4.1847757379999875</v>
      </c>
      <c r="AE94" s="57">
        <v>-3.498341900400037</v>
      </c>
      <c r="AF94" s="58"/>
      <c r="AG94" s="57">
        <v>0.697462622999998</v>
      </c>
      <c r="AH94" s="57"/>
      <c r="AI94" s="57">
        <v>0.697462622999998</v>
      </c>
      <c r="AJ94" s="57">
        <v>-0.5830569834000062</v>
      </c>
      <c r="AK94" s="26">
        <f t="shared" si="1"/>
        <v>0.8</v>
      </c>
      <c r="AL94" s="22">
        <f t="shared" si="2"/>
        <v>0.03</v>
      </c>
      <c r="AM94" s="26">
        <f t="shared" si="3"/>
        <v>0.03</v>
      </c>
      <c r="AN94" s="22">
        <f t="shared" si="4"/>
        <v>0.12</v>
      </c>
      <c r="AO94" s="22">
        <f t="shared" si="5"/>
        <v>0.02</v>
      </c>
      <c r="AP94" s="22">
        <f t="shared" si="6"/>
        <v>1</v>
      </c>
    </row>
    <row r="95">
      <c r="A95" s="27" t="s">
        <v>501</v>
      </c>
      <c r="B95" s="27" t="s">
        <v>84</v>
      </c>
      <c r="C95" s="27" t="s">
        <v>40</v>
      </c>
      <c r="D95" s="27" t="s">
        <v>85</v>
      </c>
      <c r="E95" s="57">
        <v>26.67</v>
      </c>
      <c r="F95" s="57">
        <v>7.68</v>
      </c>
      <c r="G95" s="58">
        <v>0.44431946006749</v>
      </c>
      <c r="H95" s="58"/>
      <c r="I95" s="57">
        <v>5.3340000000000005</v>
      </c>
      <c r="J95" s="58">
        <v>0.28796400449943704</v>
      </c>
      <c r="K95" s="57">
        <v>424.16900009900013</v>
      </c>
      <c r="L95" s="58"/>
      <c r="M95" s="57">
        <v>5.212799999999967</v>
      </c>
      <c r="N95" s="57">
        <v>4.169999999999973</v>
      </c>
      <c r="O95" s="57">
        <v>1.0427999999999935</v>
      </c>
      <c r="P95" s="57">
        <v>325.3852000792001</v>
      </c>
      <c r="Q95" s="58"/>
      <c r="R95" s="57">
        <v>0.19547999999999877</v>
      </c>
      <c r="S95" s="57"/>
      <c r="T95" s="57">
        <v>0.19547999999999877</v>
      </c>
      <c r="U95" s="57">
        <v>14.817570002970003</v>
      </c>
      <c r="V95" s="58"/>
      <c r="W95" s="57">
        <v>0.19547999999999877</v>
      </c>
      <c r="X95" s="57"/>
      <c r="Y95" s="57">
        <v>0.19547999999999877</v>
      </c>
      <c r="Z95" s="57">
        <v>14.817570002970003</v>
      </c>
      <c r="AA95" s="58"/>
      <c r="AB95" s="57">
        <v>0.7819199999999951</v>
      </c>
      <c r="AC95" s="57">
        <v>0.0</v>
      </c>
      <c r="AD95" s="57">
        <v>0.7819199999999951</v>
      </c>
      <c r="AE95" s="57">
        <v>59.27028001188001</v>
      </c>
      <c r="AF95" s="58"/>
      <c r="AG95" s="57">
        <v>0.1303199999999992</v>
      </c>
      <c r="AH95" s="57"/>
      <c r="AI95" s="57">
        <v>0.1303199999999992</v>
      </c>
      <c r="AJ95" s="57">
        <v>9.878380001980002</v>
      </c>
      <c r="AK95" s="26">
        <f t="shared" si="1"/>
        <v>0.8</v>
      </c>
      <c r="AL95" s="22">
        <f t="shared" si="2"/>
        <v>0.03</v>
      </c>
      <c r="AM95" s="26">
        <f t="shared" si="3"/>
        <v>0.03</v>
      </c>
      <c r="AN95" s="22">
        <f t="shared" si="4"/>
        <v>0.12</v>
      </c>
      <c r="AO95" s="22">
        <f t="shared" si="5"/>
        <v>0.02</v>
      </c>
      <c r="AP95" s="22">
        <f t="shared" si="6"/>
        <v>1</v>
      </c>
    </row>
    <row r="96">
      <c r="A96" s="27" t="s">
        <v>389</v>
      </c>
      <c r="B96" s="27" t="s">
        <v>240</v>
      </c>
      <c r="C96" s="27" t="s">
        <v>161</v>
      </c>
      <c r="D96" s="27" t="s">
        <v>241</v>
      </c>
      <c r="E96" s="57">
        <v>159.96</v>
      </c>
      <c r="F96" s="57">
        <v>50.08</v>
      </c>
      <c r="G96" s="58">
        <v>0.35864482440110035</v>
      </c>
      <c r="H96" s="58"/>
      <c r="I96" s="57">
        <v>31.992000000000004</v>
      </c>
      <c r="J96" s="58">
        <v>0.313070930927732</v>
      </c>
      <c r="K96" s="57">
        <v>101.78145638919978</v>
      </c>
      <c r="L96" s="58"/>
      <c r="M96" s="57">
        <v>20.301460888960012</v>
      </c>
      <c r="N96" s="57">
        <v>7.289999999999994</v>
      </c>
      <c r="O96" s="57">
        <v>13.011460888960018</v>
      </c>
      <c r="P96" s="57">
        <v>79.58116511135981</v>
      </c>
      <c r="Q96" s="58"/>
      <c r="R96" s="57">
        <v>0.7613047833360003</v>
      </c>
      <c r="S96" s="57"/>
      <c r="T96" s="57">
        <v>0.7613047833360003</v>
      </c>
      <c r="U96" s="57">
        <v>3.330043691675992</v>
      </c>
      <c r="V96" s="58"/>
      <c r="W96" s="57">
        <v>0.7613047833360003</v>
      </c>
      <c r="X96" s="57"/>
      <c r="Y96" s="57">
        <v>0.7613047833360003</v>
      </c>
      <c r="Z96" s="57">
        <v>3.330043691675992</v>
      </c>
      <c r="AA96" s="58"/>
      <c r="AB96" s="57">
        <v>3.045219133344001</v>
      </c>
      <c r="AC96" s="57">
        <v>0.0</v>
      </c>
      <c r="AD96" s="57">
        <v>3.045219133344001</v>
      </c>
      <c r="AE96" s="57">
        <v>13.320174766703968</v>
      </c>
      <c r="AF96" s="58"/>
      <c r="AG96" s="57">
        <v>0.5075365222240003</v>
      </c>
      <c r="AH96" s="57"/>
      <c r="AI96" s="57">
        <v>0.5075365222240003</v>
      </c>
      <c r="AJ96" s="57">
        <v>2.220029127783995</v>
      </c>
      <c r="AK96" s="26">
        <f t="shared" si="1"/>
        <v>0.8</v>
      </c>
      <c r="AL96" s="22">
        <f t="shared" si="2"/>
        <v>0.03</v>
      </c>
      <c r="AM96" s="26">
        <f t="shared" si="3"/>
        <v>0.03</v>
      </c>
      <c r="AN96" s="22">
        <f t="shared" si="4"/>
        <v>0.12</v>
      </c>
      <c r="AO96" s="22">
        <f t="shared" si="5"/>
        <v>0.02</v>
      </c>
      <c r="AP96" s="22">
        <f t="shared" si="6"/>
        <v>1</v>
      </c>
    </row>
    <row r="97">
      <c r="A97" s="27" t="s">
        <v>502</v>
      </c>
      <c r="B97" s="27" t="s">
        <v>503</v>
      </c>
      <c r="C97" s="27" t="s">
        <v>40</v>
      </c>
      <c r="D97" s="27" t="s">
        <v>504</v>
      </c>
      <c r="E97" s="57">
        <v>42.11</v>
      </c>
      <c r="F97" s="57">
        <v>42.11</v>
      </c>
      <c r="G97" s="58">
        <v>1.0</v>
      </c>
      <c r="H97" s="58"/>
      <c r="I97" s="57">
        <v>8.422</v>
      </c>
      <c r="J97" s="58">
        <v>1.0</v>
      </c>
      <c r="K97" s="57">
        <v>33.688</v>
      </c>
      <c r="L97" s="58"/>
      <c r="M97" s="57">
        <v>26.950400000000002</v>
      </c>
      <c r="N97" s="57">
        <v>0.0</v>
      </c>
      <c r="O97" s="57">
        <v>26.950400000000002</v>
      </c>
      <c r="P97" s="57">
        <v>26.950400000000002</v>
      </c>
      <c r="Q97" s="58"/>
      <c r="R97" s="57">
        <v>1.01064</v>
      </c>
      <c r="S97" s="57"/>
      <c r="T97" s="57">
        <v>1.01064</v>
      </c>
      <c r="U97" s="57">
        <v>1.01064</v>
      </c>
      <c r="V97" s="58"/>
      <c r="W97" s="57">
        <v>1.01064</v>
      </c>
      <c r="X97" s="57"/>
      <c r="Y97" s="57">
        <v>1.01064</v>
      </c>
      <c r="Z97" s="57">
        <v>1.01064</v>
      </c>
      <c r="AA97" s="58"/>
      <c r="AB97" s="57">
        <v>4.04256</v>
      </c>
      <c r="AC97" s="57">
        <v>0.0</v>
      </c>
      <c r="AD97" s="57">
        <v>4.04256</v>
      </c>
      <c r="AE97" s="57">
        <v>4.04256</v>
      </c>
      <c r="AF97" s="58"/>
      <c r="AG97" s="57">
        <v>0.6737600000000001</v>
      </c>
      <c r="AH97" s="57"/>
      <c r="AI97" s="57">
        <v>0.6737600000000001</v>
      </c>
      <c r="AJ97" s="57">
        <v>0.6737600000000001</v>
      </c>
      <c r="AK97" s="26">
        <f t="shared" si="1"/>
        <v>0.8</v>
      </c>
      <c r="AL97" s="22">
        <f t="shared" si="2"/>
        <v>0.03</v>
      </c>
      <c r="AM97" s="26">
        <f t="shared" si="3"/>
        <v>0.03</v>
      </c>
      <c r="AN97" s="22">
        <f t="shared" si="4"/>
        <v>0.12</v>
      </c>
      <c r="AO97" s="22">
        <f t="shared" si="5"/>
        <v>0.02</v>
      </c>
      <c r="AP97" s="22">
        <f t="shared" si="6"/>
        <v>1</v>
      </c>
    </row>
    <row r="98">
      <c r="A98" s="27" t="s">
        <v>409</v>
      </c>
      <c r="B98" s="27" t="s">
        <v>225</v>
      </c>
      <c r="C98" s="27" t="s">
        <v>161</v>
      </c>
      <c r="D98" s="27" t="s">
        <v>226</v>
      </c>
      <c r="E98" s="57">
        <v>34.99</v>
      </c>
      <c r="F98" s="57">
        <v>12.06</v>
      </c>
      <c r="G98" s="58">
        <v>0.3805549393483851</v>
      </c>
      <c r="H98" s="58"/>
      <c r="I98" s="57">
        <v>6.998000000000001</v>
      </c>
      <c r="J98" s="58">
        <v>0.344544650694484</v>
      </c>
      <c r="K98" s="57">
        <v>91.91880660579984</v>
      </c>
      <c r="L98" s="58"/>
      <c r="M98" s="57">
        <v>5.054093862239996</v>
      </c>
      <c r="N98" s="57">
        <v>1.2599999999999996</v>
      </c>
      <c r="O98" s="57">
        <v>3.794093862239996</v>
      </c>
      <c r="P98" s="57">
        <v>72.88304528463986</v>
      </c>
      <c r="Q98" s="58"/>
      <c r="R98" s="57">
        <v>0.18952851983399982</v>
      </c>
      <c r="S98" s="57"/>
      <c r="T98" s="57">
        <v>0.18952851983399982</v>
      </c>
      <c r="U98" s="57">
        <v>2.8553641981739952</v>
      </c>
      <c r="V98" s="58"/>
      <c r="W98" s="57">
        <v>0.18952851983399982</v>
      </c>
      <c r="X98" s="57"/>
      <c r="Y98" s="57">
        <v>0.18952851983399982</v>
      </c>
      <c r="Z98" s="57">
        <v>2.8553641981739952</v>
      </c>
      <c r="AA98" s="58"/>
      <c r="AB98" s="57">
        <v>0.7581140793359993</v>
      </c>
      <c r="AC98" s="57">
        <v>0.0</v>
      </c>
      <c r="AD98" s="57">
        <v>0.7581140793359993</v>
      </c>
      <c r="AE98" s="57">
        <v>11.421456792695981</v>
      </c>
      <c r="AF98" s="58"/>
      <c r="AG98" s="57">
        <v>0.1263523465559999</v>
      </c>
      <c r="AH98" s="57"/>
      <c r="AI98" s="57">
        <v>0.1263523465559999</v>
      </c>
      <c r="AJ98" s="57">
        <v>1.9035761321159967</v>
      </c>
      <c r="AK98" s="26">
        <f t="shared" si="1"/>
        <v>0.8</v>
      </c>
      <c r="AL98" s="22">
        <f t="shared" si="2"/>
        <v>0.03</v>
      </c>
      <c r="AM98" s="26">
        <f t="shared" si="3"/>
        <v>0.03</v>
      </c>
      <c r="AN98" s="22">
        <f t="shared" si="4"/>
        <v>0.12</v>
      </c>
      <c r="AO98" s="22">
        <f t="shared" si="5"/>
        <v>0.02</v>
      </c>
      <c r="AP98" s="22">
        <f t="shared" si="6"/>
        <v>1</v>
      </c>
    </row>
    <row r="99">
      <c r="A99" s="27" t="s">
        <v>409</v>
      </c>
      <c r="B99" s="27" t="s">
        <v>210</v>
      </c>
      <c r="C99" s="27" t="s">
        <v>161</v>
      </c>
      <c r="D99" s="27" t="s">
        <v>211</v>
      </c>
      <c r="E99" s="57">
        <v>69.98</v>
      </c>
      <c r="F99" s="57">
        <v>26.29</v>
      </c>
      <c r="G99" s="58">
        <v>0.3805549393483847</v>
      </c>
      <c r="H99" s="58"/>
      <c r="I99" s="57">
        <v>13.996000000000002</v>
      </c>
      <c r="J99" s="58">
        <v>0.375696408339525</v>
      </c>
      <c r="K99" s="57">
        <v>133.39735293359993</v>
      </c>
      <c r="L99" s="58"/>
      <c r="M99" s="57">
        <v>10.10818772447997</v>
      </c>
      <c r="N99" s="57">
        <v>0.33999999999999975</v>
      </c>
      <c r="O99" s="57">
        <v>9.76818772447997</v>
      </c>
      <c r="P99" s="57">
        <v>106.64988234687992</v>
      </c>
      <c r="Q99" s="58"/>
      <c r="R99" s="57">
        <v>0.3790570396679988</v>
      </c>
      <c r="S99" s="57"/>
      <c r="T99" s="57">
        <v>0.3790570396679988</v>
      </c>
      <c r="U99" s="57">
        <v>4.012120588007996</v>
      </c>
      <c r="V99" s="58"/>
      <c r="W99" s="57">
        <v>0.3790570396679988</v>
      </c>
      <c r="X99" s="57"/>
      <c r="Y99" s="57">
        <v>0.3790570396679988</v>
      </c>
      <c r="Z99" s="57">
        <v>4.012120588007996</v>
      </c>
      <c r="AA99" s="58"/>
      <c r="AB99" s="57">
        <v>1.5162281586719952</v>
      </c>
      <c r="AC99" s="57">
        <v>0.0</v>
      </c>
      <c r="AD99" s="57">
        <v>1.5162281586719952</v>
      </c>
      <c r="AE99" s="57">
        <v>16.048482352031986</v>
      </c>
      <c r="AF99" s="58"/>
      <c r="AG99" s="57">
        <v>0.2527046931119992</v>
      </c>
      <c r="AH99" s="57"/>
      <c r="AI99" s="57">
        <v>0.2527046931119992</v>
      </c>
      <c r="AJ99" s="57">
        <v>2.674747058671998</v>
      </c>
      <c r="AK99" s="26">
        <f t="shared" si="1"/>
        <v>0.8</v>
      </c>
      <c r="AL99" s="22">
        <f t="shared" si="2"/>
        <v>0.03</v>
      </c>
      <c r="AM99" s="26">
        <f t="shared" si="3"/>
        <v>0.03</v>
      </c>
      <c r="AN99" s="22">
        <f t="shared" si="4"/>
        <v>0.12</v>
      </c>
      <c r="AO99" s="22">
        <f t="shared" si="5"/>
        <v>0.02</v>
      </c>
      <c r="AP99" s="22">
        <f t="shared" si="6"/>
        <v>1</v>
      </c>
    </row>
    <row r="100">
      <c r="A100" s="27" t="s">
        <v>418</v>
      </c>
      <c r="B100" s="27" t="s">
        <v>294</v>
      </c>
      <c r="C100" s="27" t="s">
        <v>161</v>
      </c>
      <c r="D100" s="27" t="s">
        <v>295</v>
      </c>
      <c r="E100" s="57">
        <v>29.99</v>
      </c>
      <c r="F100" s="57">
        <v>3.46</v>
      </c>
      <c r="G100" s="58">
        <v>0.192386405818606</v>
      </c>
      <c r="H100" s="58"/>
      <c r="I100" s="57">
        <v>5.998</v>
      </c>
      <c r="J100" s="58">
        <v>0.115360730593531</v>
      </c>
      <c r="K100" s="57">
        <v>51.03651655249997</v>
      </c>
      <c r="L100" s="58"/>
      <c r="M100" s="57">
        <v>-0.18266535160000516</v>
      </c>
      <c r="N100" s="57">
        <v>2.309999999999999</v>
      </c>
      <c r="O100" s="57">
        <v>-2.4926653516000044</v>
      </c>
      <c r="P100" s="57">
        <v>40.17121324199997</v>
      </c>
      <c r="Q100" s="58"/>
      <c r="R100" s="57">
        <v>-0.0068499506850001925</v>
      </c>
      <c r="S100" s="57"/>
      <c r="T100" s="57">
        <v>-0.0068499506850001925</v>
      </c>
      <c r="U100" s="57">
        <v>1.6297954965749988</v>
      </c>
      <c r="V100" s="58"/>
      <c r="W100" s="57">
        <v>-0.0068499506850001925</v>
      </c>
      <c r="X100" s="57"/>
      <c r="Y100" s="57">
        <v>-0.0068499506850001925</v>
      </c>
      <c r="Z100" s="57">
        <v>1.6297954965749988</v>
      </c>
      <c r="AA100" s="58"/>
      <c r="AB100" s="57">
        <v>-0.02739980274000077</v>
      </c>
      <c r="AC100" s="57">
        <v>0.0</v>
      </c>
      <c r="AD100" s="57">
        <v>-0.02739980274000077</v>
      </c>
      <c r="AE100" s="57">
        <v>6.519181986299995</v>
      </c>
      <c r="AF100" s="58"/>
      <c r="AG100" s="57">
        <v>-0.004566633790000128</v>
      </c>
      <c r="AH100" s="57"/>
      <c r="AI100" s="57">
        <v>-0.004566633790000128</v>
      </c>
      <c r="AJ100" s="57">
        <v>1.0865303310499994</v>
      </c>
      <c r="AK100" s="26">
        <f t="shared" si="1"/>
        <v>0.8</v>
      </c>
      <c r="AL100" s="22">
        <f t="shared" si="2"/>
        <v>0.03</v>
      </c>
      <c r="AM100" s="26">
        <f t="shared" si="3"/>
        <v>0.03</v>
      </c>
      <c r="AN100" s="22">
        <f t="shared" si="4"/>
        <v>0.12</v>
      </c>
      <c r="AO100" s="22">
        <f t="shared" si="5"/>
        <v>0.02</v>
      </c>
      <c r="AP100" s="22">
        <f t="shared" si="6"/>
        <v>1</v>
      </c>
    </row>
    <row r="101">
      <c r="A101" s="27" t="s">
        <v>412</v>
      </c>
      <c r="B101" s="27" t="s">
        <v>327</v>
      </c>
      <c r="C101" s="27" t="s">
        <v>161</v>
      </c>
      <c r="D101" s="27" t="s">
        <v>328</v>
      </c>
      <c r="E101" s="57">
        <v>36.99</v>
      </c>
      <c r="F101" s="57">
        <v>7.89</v>
      </c>
      <c r="G101" s="58">
        <v>0.43028792404703897</v>
      </c>
      <c r="H101" s="58"/>
      <c r="I101" s="57">
        <v>7.398000000000001</v>
      </c>
      <c r="J101" s="58">
        <v>0.21320222520951598</v>
      </c>
      <c r="K101" s="57">
        <v>9.058933310499993</v>
      </c>
      <c r="L101" s="58"/>
      <c r="M101" s="57">
        <v>6.814680248399977</v>
      </c>
      <c r="N101" s="57">
        <v>8.029999999999976</v>
      </c>
      <c r="O101" s="57">
        <v>-1.2153197515999992</v>
      </c>
      <c r="P101" s="57">
        <v>5.6411466484</v>
      </c>
      <c r="Q101" s="58"/>
      <c r="R101" s="57">
        <v>0.2555505093149991</v>
      </c>
      <c r="S101" s="57"/>
      <c r="T101" s="57">
        <v>0.2555505093149991</v>
      </c>
      <c r="U101" s="57">
        <v>0.5126679993149991</v>
      </c>
      <c r="V101" s="58"/>
      <c r="W101" s="57">
        <v>0.2555505093149991</v>
      </c>
      <c r="X101" s="57"/>
      <c r="Y101" s="57">
        <v>0.2555505093149991</v>
      </c>
      <c r="Z101" s="57">
        <v>0.5126679993149991</v>
      </c>
      <c r="AA101" s="58"/>
      <c r="AB101" s="57">
        <v>1.0222020372599965</v>
      </c>
      <c r="AC101" s="57">
        <v>0.0</v>
      </c>
      <c r="AD101" s="57">
        <v>1.0222020372599965</v>
      </c>
      <c r="AE101" s="57">
        <v>2.0506719972599963</v>
      </c>
      <c r="AF101" s="58"/>
      <c r="AG101" s="57">
        <v>0.17036700620999942</v>
      </c>
      <c r="AH101" s="57"/>
      <c r="AI101" s="57">
        <v>0.17036700620999942</v>
      </c>
      <c r="AJ101" s="57">
        <v>0.3417786662099994</v>
      </c>
      <c r="AK101" s="26">
        <f t="shared" si="1"/>
        <v>0.8</v>
      </c>
      <c r="AL101" s="22">
        <f t="shared" si="2"/>
        <v>0.03</v>
      </c>
      <c r="AM101" s="26">
        <f t="shared" si="3"/>
        <v>0.03</v>
      </c>
      <c r="AN101" s="22">
        <f t="shared" si="4"/>
        <v>0.12</v>
      </c>
      <c r="AO101" s="22">
        <f t="shared" si="5"/>
        <v>0.02</v>
      </c>
      <c r="AP101" s="22">
        <f t="shared" si="6"/>
        <v>1</v>
      </c>
    </row>
    <row r="102">
      <c r="A102" s="27" t="s">
        <v>191</v>
      </c>
      <c r="B102" s="27" t="s">
        <v>192</v>
      </c>
      <c r="C102" s="27" t="s">
        <v>161</v>
      </c>
      <c r="D102" s="27" t="s">
        <v>193</v>
      </c>
      <c r="E102" s="57">
        <v>22.99</v>
      </c>
      <c r="F102" s="57">
        <v>21.2</v>
      </c>
      <c r="G102" s="58">
        <v>0.9999999999999991</v>
      </c>
      <c r="H102" s="58"/>
      <c r="I102" s="57">
        <v>4.598</v>
      </c>
      <c r="J102" s="58">
        <v>0.922140060896041</v>
      </c>
      <c r="K102" s="57">
        <v>53.78406258920001</v>
      </c>
      <c r="L102" s="58"/>
      <c r="M102" s="57">
        <v>14.713599999999984</v>
      </c>
      <c r="N102" s="57">
        <v>1.7899999999999991</v>
      </c>
      <c r="O102" s="57">
        <v>12.923599999999984</v>
      </c>
      <c r="P102" s="57">
        <v>42.003250071360014</v>
      </c>
      <c r="Q102" s="58"/>
      <c r="R102" s="57">
        <v>0.5517599999999994</v>
      </c>
      <c r="S102" s="57"/>
      <c r="T102" s="57">
        <v>0.5517599999999994</v>
      </c>
      <c r="U102" s="57">
        <v>1.7671218776760005</v>
      </c>
      <c r="V102" s="58"/>
      <c r="W102" s="57">
        <v>0.5517599999999994</v>
      </c>
      <c r="X102" s="57"/>
      <c r="Y102" s="57">
        <v>0.5517599999999994</v>
      </c>
      <c r="Z102" s="57">
        <v>1.7671218776760005</v>
      </c>
      <c r="AA102" s="58"/>
      <c r="AB102" s="57">
        <v>2.2070399999999974</v>
      </c>
      <c r="AC102" s="57">
        <v>0.0</v>
      </c>
      <c r="AD102" s="57">
        <v>2.2070399999999974</v>
      </c>
      <c r="AE102" s="57">
        <v>7.068487510704002</v>
      </c>
      <c r="AF102" s="58"/>
      <c r="AG102" s="57">
        <v>0.3678399999999996</v>
      </c>
      <c r="AH102" s="57"/>
      <c r="AI102" s="57">
        <v>0.3678399999999996</v>
      </c>
      <c r="AJ102" s="57">
        <v>1.1780812517840005</v>
      </c>
      <c r="AK102" s="26">
        <f t="shared" si="1"/>
        <v>0.8</v>
      </c>
      <c r="AL102" s="22">
        <f t="shared" si="2"/>
        <v>0.03</v>
      </c>
      <c r="AM102" s="26">
        <f t="shared" si="3"/>
        <v>0.03</v>
      </c>
      <c r="AN102" s="22">
        <f t="shared" si="4"/>
        <v>0.12</v>
      </c>
      <c r="AO102" s="22">
        <f t="shared" si="5"/>
        <v>0.02</v>
      </c>
      <c r="AP102" s="22">
        <f t="shared" si="6"/>
        <v>1</v>
      </c>
    </row>
    <row r="103">
      <c r="A103" s="27" t="s">
        <v>483</v>
      </c>
      <c r="B103" s="27" t="s">
        <v>60</v>
      </c>
      <c r="C103" s="27" t="s">
        <v>54</v>
      </c>
      <c r="D103" s="27" t="s">
        <v>61</v>
      </c>
      <c r="E103" s="57">
        <v>41.77</v>
      </c>
      <c r="F103" s="57">
        <v>41.77</v>
      </c>
      <c r="G103" s="58">
        <v>1.0</v>
      </c>
      <c r="H103" s="58"/>
      <c r="I103" s="57">
        <v>8.354000000000001</v>
      </c>
      <c r="J103" s="58">
        <v>1.0</v>
      </c>
      <c r="K103" s="57">
        <v>333.6688819920011</v>
      </c>
      <c r="L103" s="58"/>
      <c r="M103" s="57">
        <v>26.732800000000005</v>
      </c>
      <c r="N103" s="57">
        <v>0.0</v>
      </c>
      <c r="O103" s="57">
        <v>26.732800000000005</v>
      </c>
      <c r="P103" s="57">
        <v>232.3111055936009</v>
      </c>
      <c r="Q103" s="58"/>
      <c r="R103" s="57">
        <v>1.00248</v>
      </c>
      <c r="S103" s="57"/>
      <c r="T103" s="57">
        <v>1.00248</v>
      </c>
      <c r="U103" s="57">
        <v>15.203666459760035</v>
      </c>
      <c r="V103" s="58"/>
      <c r="W103" s="57">
        <v>1.00248</v>
      </c>
      <c r="X103" s="57"/>
      <c r="Y103" s="57">
        <v>1.00248</v>
      </c>
      <c r="Z103" s="57">
        <v>15.203666459760035</v>
      </c>
      <c r="AA103" s="58"/>
      <c r="AB103" s="57">
        <v>4.00992</v>
      </c>
      <c r="AC103" s="57">
        <v>0.0</v>
      </c>
      <c r="AD103" s="57">
        <v>4.00992</v>
      </c>
      <c r="AE103" s="57">
        <v>60.81466583904014</v>
      </c>
      <c r="AF103" s="58"/>
      <c r="AG103" s="57">
        <v>0.66832</v>
      </c>
      <c r="AH103" s="57"/>
      <c r="AI103" s="57">
        <v>0.66832</v>
      </c>
      <c r="AJ103" s="57">
        <v>10.135777639840022</v>
      </c>
      <c r="AK103" s="26">
        <f t="shared" si="1"/>
        <v>0.8</v>
      </c>
      <c r="AL103" s="22">
        <f t="shared" si="2"/>
        <v>0.03</v>
      </c>
      <c r="AM103" s="26">
        <f t="shared" si="3"/>
        <v>0.03</v>
      </c>
      <c r="AN103" s="22">
        <f t="shared" si="4"/>
        <v>0.12</v>
      </c>
      <c r="AO103" s="22">
        <f t="shared" si="5"/>
        <v>0.02</v>
      </c>
      <c r="AP103" s="22">
        <f t="shared" si="6"/>
        <v>1</v>
      </c>
    </row>
    <row r="104">
      <c r="A104" s="27" t="s">
        <v>206</v>
      </c>
      <c r="B104" s="27" t="s">
        <v>207</v>
      </c>
      <c r="C104" s="27" t="s">
        <v>161</v>
      </c>
      <c r="D104" s="27" t="s">
        <v>208</v>
      </c>
      <c r="E104" s="57">
        <v>0.0</v>
      </c>
      <c r="F104" s="57">
        <v>-7.0</v>
      </c>
      <c r="G104" s="58">
        <v>0.0</v>
      </c>
      <c r="H104" s="58"/>
      <c r="I104" s="57">
        <v>0.0</v>
      </c>
      <c r="J104" s="58">
        <v>0.0</v>
      </c>
      <c r="K104" s="57">
        <v>76.66269929459995</v>
      </c>
      <c r="L104" s="58"/>
      <c r="M104" s="57">
        <v>0.0</v>
      </c>
      <c r="N104" s="57">
        <v>0.0</v>
      </c>
      <c r="O104" s="57">
        <v>0.0</v>
      </c>
      <c r="P104" s="57">
        <v>61.33015943567996</v>
      </c>
      <c r="Q104" s="58"/>
      <c r="R104" s="57">
        <v>0.0</v>
      </c>
      <c r="S104" s="57"/>
      <c r="T104" s="57">
        <v>0.0</v>
      </c>
      <c r="U104" s="57">
        <v>2.2998809788379986</v>
      </c>
      <c r="V104" s="58"/>
      <c r="W104" s="57">
        <v>0.0</v>
      </c>
      <c r="X104" s="57"/>
      <c r="Y104" s="57">
        <v>0.0</v>
      </c>
      <c r="Z104" s="57">
        <v>2.2998809788379986</v>
      </c>
      <c r="AA104" s="58"/>
      <c r="AB104" s="57">
        <v>0.0</v>
      </c>
      <c r="AC104" s="57">
        <v>0.0</v>
      </c>
      <c r="AD104" s="57">
        <v>0.0</v>
      </c>
      <c r="AE104" s="57">
        <v>9.199523915351994</v>
      </c>
      <c r="AF104" s="58"/>
      <c r="AG104" s="57">
        <v>0.0</v>
      </c>
      <c r="AH104" s="57"/>
      <c r="AI104" s="57">
        <v>0.0</v>
      </c>
      <c r="AJ104" s="57">
        <v>1.533253985891999</v>
      </c>
      <c r="AK104" s="26">
        <f t="shared" si="1"/>
        <v>0.8</v>
      </c>
      <c r="AL104" s="22">
        <f t="shared" si="2"/>
        <v>0.03</v>
      </c>
      <c r="AM104" s="26">
        <f t="shared" si="3"/>
        <v>0.03</v>
      </c>
      <c r="AN104" s="22">
        <f t="shared" si="4"/>
        <v>0.12</v>
      </c>
      <c r="AO104" s="22">
        <f t="shared" si="5"/>
        <v>0.02</v>
      </c>
      <c r="AP104" s="22">
        <f t="shared" si="6"/>
        <v>1</v>
      </c>
    </row>
    <row r="105">
      <c r="A105" s="27" t="s">
        <v>332</v>
      </c>
      <c r="B105" s="27" t="s">
        <v>333</v>
      </c>
      <c r="C105" s="27" t="s">
        <v>161</v>
      </c>
      <c r="D105" s="27" t="s">
        <v>334</v>
      </c>
      <c r="E105" s="57">
        <v>0.0</v>
      </c>
      <c r="F105" s="57">
        <v>11.33</v>
      </c>
      <c r="G105" s="58">
        <v>0.0</v>
      </c>
      <c r="H105" s="58"/>
      <c r="I105" s="57">
        <v>0.0</v>
      </c>
      <c r="J105" s="58">
        <v>0.0</v>
      </c>
      <c r="K105" s="57">
        <v>20.29730557349997</v>
      </c>
      <c r="L105" s="58"/>
      <c r="M105" s="57">
        <v>0.0</v>
      </c>
      <c r="N105" s="57">
        <v>0.0</v>
      </c>
      <c r="O105" s="57">
        <v>0.0</v>
      </c>
      <c r="P105" s="57">
        <v>15.40984445879998</v>
      </c>
      <c r="Q105" s="58"/>
      <c r="R105" s="57">
        <v>0.0</v>
      </c>
      <c r="S105" s="57"/>
      <c r="T105" s="57">
        <v>0.0</v>
      </c>
      <c r="U105" s="57">
        <v>0.7331191672049985</v>
      </c>
      <c r="V105" s="58"/>
      <c r="W105" s="57">
        <v>0.0</v>
      </c>
      <c r="X105" s="57"/>
      <c r="Y105" s="57">
        <v>0.0</v>
      </c>
      <c r="Z105" s="57">
        <v>0.7331191672049985</v>
      </c>
      <c r="AA105" s="58"/>
      <c r="AB105" s="57">
        <v>0.0</v>
      </c>
      <c r="AC105" s="57">
        <v>0.0</v>
      </c>
      <c r="AD105" s="57">
        <v>0.0</v>
      </c>
      <c r="AE105" s="57">
        <v>2.932476668819994</v>
      </c>
      <c r="AF105" s="58"/>
      <c r="AG105" s="57">
        <v>0.0</v>
      </c>
      <c r="AH105" s="57"/>
      <c r="AI105" s="57">
        <v>0.0</v>
      </c>
      <c r="AJ105" s="57">
        <v>0.48874611146999913</v>
      </c>
      <c r="AK105" s="26">
        <f t="shared" si="1"/>
        <v>0.8</v>
      </c>
      <c r="AL105" s="22">
        <f t="shared" si="2"/>
        <v>0.03</v>
      </c>
      <c r="AM105" s="26">
        <f t="shared" si="3"/>
        <v>0.03</v>
      </c>
      <c r="AN105" s="22">
        <f t="shared" si="4"/>
        <v>0.12</v>
      </c>
      <c r="AO105" s="22">
        <f t="shared" si="5"/>
        <v>0.02</v>
      </c>
      <c r="AP105" s="22">
        <f t="shared" si="6"/>
        <v>1</v>
      </c>
    </row>
    <row r="106">
      <c r="D106" s="27" t="s">
        <v>45</v>
      </c>
      <c r="E106" s="57">
        <v>0.0</v>
      </c>
      <c r="F106" s="57">
        <v>8.04</v>
      </c>
      <c r="G106" s="58">
        <v>0.0</v>
      </c>
      <c r="H106" s="58"/>
      <c r="I106" s="57">
        <v>0.0</v>
      </c>
      <c r="J106" s="58">
        <v>0.0</v>
      </c>
      <c r="K106" s="57">
        <v>0.0</v>
      </c>
      <c r="L106" s="58"/>
      <c r="M106" s="57">
        <v>0.0</v>
      </c>
      <c r="N106" s="57">
        <v>0.0</v>
      </c>
      <c r="O106" s="57">
        <v>0.0</v>
      </c>
      <c r="P106" s="57">
        <v>0.0</v>
      </c>
      <c r="Q106" s="58"/>
      <c r="R106" s="57">
        <v>0.0</v>
      </c>
      <c r="S106" s="57"/>
      <c r="T106" s="57">
        <v>0.0</v>
      </c>
      <c r="U106" s="57">
        <v>0.0</v>
      </c>
      <c r="V106" s="58"/>
      <c r="W106" s="57">
        <v>0.0</v>
      </c>
      <c r="X106" s="57"/>
      <c r="Y106" s="57">
        <v>0.0</v>
      </c>
      <c r="Z106" s="57">
        <v>0.0</v>
      </c>
      <c r="AA106" s="58"/>
      <c r="AB106" s="57">
        <v>0.0</v>
      </c>
      <c r="AC106" s="57">
        <v>0.0</v>
      </c>
      <c r="AD106" s="57">
        <v>0.0</v>
      </c>
      <c r="AE106" s="57">
        <v>0.0</v>
      </c>
      <c r="AF106" s="58"/>
      <c r="AG106" s="57">
        <v>0.0</v>
      </c>
      <c r="AH106" s="57"/>
      <c r="AI106" s="57">
        <v>0.0</v>
      </c>
      <c r="AJ106" s="57">
        <v>0.0</v>
      </c>
      <c r="AK106" s="26">
        <f t="shared" si="1"/>
        <v>0.8</v>
      </c>
      <c r="AL106" s="22">
        <f t="shared" si="2"/>
        <v>0.03</v>
      </c>
      <c r="AM106" s="26">
        <f t="shared" si="3"/>
        <v>0.03</v>
      </c>
      <c r="AN106" s="22">
        <f t="shared" si="4"/>
        <v>0.12</v>
      </c>
      <c r="AO106" s="22">
        <f t="shared" si="5"/>
        <v>0.02</v>
      </c>
      <c r="AP106" s="22">
        <f t="shared" si="6"/>
        <v>1</v>
      </c>
    </row>
    <row r="107">
      <c r="A107" s="27" t="s">
        <v>449</v>
      </c>
      <c r="B107" s="27" t="s">
        <v>351</v>
      </c>
      <c r="C107" s="27" t="s">
        <v>180</v>
      </c>
      <c r="D107" s="27" t="s">
        <v>352</v>
      </c>
      <c r="E107" s="57">
        <v>0.0</v>
      </c>
      <c r="F107" s="57">
        <v>-0.41</v>
      </c>
      <c r="G107" s="58">
        <v>0.0</v>
      </c>
      <c r="H107" s="58"/>
      <c r="I107" s="57">
        <v>0.0</v>
      </c>
      <c r="J107" s="58">
        <v>0.0</v>
      </c>
      <c r="K107" s="57">
        <v>44.894068015999906</v>
      </c>
      <c r="L107" s="58"/>
      <c r="M107" s="57">
        <v>0.0</v>
      </c>
      <c r="N107" s="57">
        <v>0.0</v>
      </c>
      <c r="O107" s="57">
        <v>0.0</v>
      </c>
      <c r="P107" s="57">
        <v>35.48725441279992</v>
      </c>
      <c r="Q107" s="58"/>
      <c r="R107" s="57">
        <v>0.0</v>
      </c>
      <c r="S107" s="57"/>
      <c r="T107" s="57">
        <v>0.0</v>
      </c>
      <c r="U107" s="57">
        <v>1.411022040479997</v>
      </c>
      <c r="V107" s="58"/>
      <c r="W107" s="57">
        <v>0.0</v>
      </c>
      <c r="X107" s="57"/>
      <c r="Y107" s="57">
        <v>0.0</v>
      </c>
      <c r="Z107" s="57">
        <v>1.411022040479997</v>
      </c>
      <c r="AA107" s="58"/>
      <c r="AB107" s="57">
        <v>0.0</v>
      </c>
      <c r="AC107" s="57">
        <v>0.0</v>
      </c>
      <c r="AD107" s="57">
        <v>0.0</v>
      </c>
      <c r="AE107" s="57">
        <v>5.644088161919988</v>
      </c>
      <c r="AF107" s="58"/>
      <c r="AG107" s="57">
        <v>0.0</v>
      </c>
      <c r="AH107" s="57"/>
      <c r="AI107" s="57">
        <v>0.0</v>
      </c>
      <c r="AJ107" s="57">
        <v>0.9406813603199979</v>
      </c>
      <c r="AK107" s="26">
        <f t="shared" si="1"/>
        <v>0.8</v>
      </c>
      <c r="AL107" s="22">
        <f t="shared" si="2"/>
        <v>0.03</v>
      </c>
      <c r="AM107" s="26">
        <f t="shared" si="3"/>
        <v>0.03</v>
      </c>
      <c r="AN107" s="22">
        <f t="shared" si="4"/>
        <v>0.12</v>
      </c>
      <c r="AO107" s="22">
        <f t="shared" si="5"/>
        <v>0.02</v>
      </c>
      <c r="AP107" s="22">
        <f t="shared" si="6"/>
        <v>1</v>
      </c>
    </row>
    <row r="108">
      <c r="A108" s="27" t="s">
        <v>317</v>
      </c>
      <c r="B108" s="27" t="s">
        <v>318</v>
      </c>
      <c r="C108" s="27" t="s">
        <v>161</v>
      </c>
      <c r="D108" s="27" t="s">
        <v>319</v>
      </c>
      <c r="E108" s="57">
        <v>0.0</v>
      </c>
      <c r="F108" s="57">
        <v>-16.5</v>
      </c>
      <c r="G108" s="58">
        <v>0.0</v>
      </c>
      <c r="H108" s="58"/>
      <c r="I108" s="57">
        <v>0.0</v>
      </c>
      <c r="J108" s="58">
        <v>0.0</v>
      </c>
      <c r="K108" s="57">
        <v>26.507978041999923</v>
      </c>
      <c r="L108" s="58"/>
      <c r="M108" s="57">
        <v>0.0</v>
      </c>
      <c r="N108" s="57">
        <v>0.0</v>
      </c>
      <c r="O108" s="57">
        <v>0.0</v>
      </c>
      <c r="P108" s="57">
        <v>18.846382433599942</v>
      </c>
      <c r="Q108" s="58"/>
      <c r="R108" s="57">
        <v>0.0</v>
      </c>
      <c r="S108" s="57"/>
      <c r="T108" s="57">
        <v>0.0</v>
      </c>
      <c r="U108" s="57">
        <v>1.1492393412599975</v>
      </c>
      <c r="V108" s="58"/>
      <c r="W108" s="57">
        <v>0.0</v>
      </c>
      <c r="X108" s="57"/>
      <c r="Y108" s="57">
        <v>0.0</v>
      </c>
      <c r="Z108" s="57">
        <v>1.1492393412599975</v>
      </c>
      <c r="AA108" s="58"/>
      <c r="AB108" s="57">
        <v>0.0</v>
      </c>
      <c r="AC108" s="57">
        <v>0.0</v>
      </c>
      <c r="AD108" s="57">
        <v>0.0</v>
      </c>
      <c r="AE108" s="57">
        <v>4.59695736503999</v>
      </c>
      <c r="AF108" s="58"/>
      <c r="AG108" s="57">
        <v>0.0</v>
      </c>
      <c r="AH108" s="57"/>
      <c r="AI108" s="57">
        <v>0.0</v>
      </c>
      <c r="AJ108" s="57">
        <v>0.7661595608399984</v>
      </c>
      <c r="AK108" s="26">
        <f t="shared" si="1"/>
        <v>0.8</v>
      </c>
      <c r="AL108" s="22">
        <f t="shared" si="2"/>
        <v>0.03</v>
      </c>
      <c r="AM108" s="26">
        <f t="shared" si="3"/>
        <v>0.03</v>
      </c>
      <c r="AN108" s="22">
        <f t="shared" si="4"/>
        <v>0.12</v>
      </c>
      <c r="AO108" s="22">
        <f t="shared" si="5"/>
        <v>0.02</v>
      </c>
      <c r="AP108" s="22">
        <f t="shared" si="6"/>
        <v>1</v>
      </c>
    </row>
    <row r="109">
      <c r="A109" s="27" t="s">
        <v>230</v>
      </c>
      <c r="B109" s="27" t="s">
        <v>231</v>
      </c>
      <c r="C109" s="27" t="s">
        <v>161</v>
      </c>
      <c r="D109" s="27" t="s">
        <v>232</v>
      </c>
      <c r="E109" s="57">
        <v>0.0</v>
      </c>
      <c r="F109" s="57">
        <v>-3.97</v>
      </c>
      <c r="G109" s="58">
        <v>0.0</v>
      </c>
      <c r="H109" s="58"/>
      <c r="I109" s="57">
        <v>0.0</v>
      </c>
      <c r="J109" s="58">
        <v>0.0</v>
      </c>
      <c r="K109" s="57">
        <v>123.0851964154998</v>
      </c>
      <c r="L109" s="58"/>
      <c r="M109" s="57">
        <v>0.0</v>
      </c>
      <c r="N109" s="57">
        <v>0.0</v>
      </c>
      <c r="O109" s="57">
        <v>0.0</v>
      </c>
      <c r="P109" s="57">
        <v>97.29815713239984</v>
      </c>
      <c r="Q109" s="58"/>
      <c r="R109" s="57">
        <v>0.0</v>
      </c>
      <c r="S109" s="57"/>
      <c r="T109" s="57">
        <v>0.0</v>
      </c>
      <c r="U109" s="57">
        <v>3.868055892464993</v>
      </c>
      <c r="V109" s="58"/>
      <c r="W109" s="57">
        <v>0.0</v>
      </c>
      <c r="X109" s="57"/>
      <c r="Y109" s="57">
        <v>0.0</v>
      </c>
      <c r="Z109" s="57">
        <v>3.868055892464993</v>
      </c>
      <c r="AA109" s="58"/>
      <c r="AB109" s="57">
        <v>0.0</v>
      </c>
      <c r="AC109" s="57">
        <v>0.0</v>
      </c>
      <c r="AD109" s="57">
        <v>0.0</v>
      </c>
      <c r="AE109" s="57">
        <v>15.472223569859972</v>
      </c>
      <c r="AF109" s="58"/>
      <c r="AG109" s="57">
        <v>0.0</v>
      </c>
      <c r="AH109" s="57"/>
      <c r="AI109" s="57">
        <v>0.0</v>
      </c>
      <c r="AJ109" s="57">
        <v>2.578703928309996</v>
      </c>
      <c r="AK109" s="26">
        <f t="shared" si="1"/>
        <v>0.8</v>
      </c>
      <c r="AL109" s="22">
        <f t="shared" si="2"/>
        <v>0.03</v>
      </c>
      <c r="AM109" s="26">
        <f t="shared" si="3"/>
        <v>0.03</v>
      </c>
      <c r="AN109" s="22">
        <f t="shared" si="4"/>
        <v>0.12</v>
      </c>
      <c r="AO109" s="22">
        <f t="shared" si="5"/>
        <v>0.02</v>
      </c>
      <c r="AP109" s="22">
        <f t="shared" si="6"/>
        <v>1</v>
      </c>
    </row>
    <row r="110">
      <c r="A110" s="27" t="s">
        <v>281</v>
      </c>
      <c r="B110" s="27" t="s">
        <v>282</v>
      </c>
      <c r="C110" s="27" t="s">
        <v>161</v>
      </c>
      <c r="D110" s="27" t="s">
        <v>283</v>
      </c>
      <c r="E110" s="57">
        <v>0.0</v>
      </c>
      <c r="F110" s="57">
        <v>-2.9</v>
      </c>
      <c r="G110" s="58">
        <v>0.0</v>
      </c>
      <c r="H110" s="58"/>
      <c r="I110" s="57">
        <v>0.0</v>
      </c>
      <c r="J110" s="58">
        <v>0.0</v>
      </c>
      <c r="K110" s="57">
        <v>43.43590493149995</v>
      </c>
      <c r="L110" s="58"/>
      <c r="M110" s="57">
        <v>0.0</v>
      </c>
      <c r="N110" s="57">
        <v>0.0</v>
      </c>
      <c r="O110" s="57">
        <v>0.0</v>
      </c>
      <c r="P110" s="57">
        <v>33.91472394519996</v>
      </c>
      <c r="Q110" s="58"/>
      <c r="R110" s="57">
        <v>0.0</v>
      </c>
      <c r="S110" s="57"/>
      <c r="T110" s="57">
        <v>0.0</v>
      </c>
      <c r="U110" s="57">
        <v>1.4281771479449983</v>
      </c>
      <c r="V110" s="58"/>
      <c r="W110" s="57">
        <v>0.0</v>
      </c>
      <c r="X110" s="57"/>
      <c r="Y110" s="57">
        <v>0.0</v>
      </c>
      <c r="Z110" s="57">
        <v>1.4281771479449983</v>
      </c>
      <c r="AA110" s="58"/>
      <c r="AB110" s="57">
        <v>0.0</v>
      </c>
      <c r="AC110" s="57">
        <v>0.0</v>
      </c>
      <c r="AD110" s="57">
        <v>0.0</v>
      </c>
      <c r="AE110" s="57">
        <v>5.712708591779993</v>
      </c>
      <c r="AF110" s="58"/>
      <c r="AG110" s="57">
        <v>0.0</v>
      </c>
      <c r="AH110" s="57"/>
      <c r="AI110" s="57">
        <v>0.0</v>
      </c>
      <c r="AJ110" s="57">
        <v>0.9521180986299989</v>
      </c>
      <c r="AK110" s="26">
        <f t="shared" si="1"/>
        <v>0.8</v>
      </c>
      <c r="AL110" s="22">
        <f t="shared" si="2"/>
        <v>0.03</v>
      </c>
      <c r="AM110" s="26">
        <f t="shared" si="3"/>
        <v>0.03</v>
      </c>
      <c r="AN110" s="22">
        <f t="shared" si="4"/>
        <v>0.12</v>
      </c>
      <c r="AO110" s="22">
        <f t="shared" si="5"/>
        <v>0.02</v>
      </c>
      <c r="AP110" s="22">
        <f t="shared" si="6"/>
        <v>1</v>
      </c>
    </row>
    <row r="111">
      <c r="A111" s="59"/>
      <c r="B111" s="59"/>
      <c r="C111" s="60" t="s">
        <v>22</v>
      </c>
      <c r="D111" s="59"/>
      <c r="E111" s="61">
        <f t="shared" ref="E111:F111" si="7">subtotal(109,E3:E110)</f>
        <v>78259.1</v>
      </c>
      <c r="F111" s="61">
        <f t="shared" si="7"/>
        <v>19491.33</v>
      </c>
      <c r="G111" s="62"/>
      <c r="H111" s="62">
        <f t="shared" ref="H111:H112" si="14">I111/E111</f>
        <v>0.2</v>
      </c>
      <c r="I111" s="61">
        <f>subtotal(109,I3:I110)</f>
        <v>15651.82</v>
      </c>
      <c r="J111" s="62">
        <f t="shared" ref="J111:J112" si="15">F111/E111</f>
        <v>0.2490615149</v>
      </c>
      <c r="K111" s="61">
        <f>subtotal(109,K3:K110)</f>
        <v>25453.83017</v>
      </c>
      <c r="L111" s="62"/>
      <c r="M111" s="61">
        <f t="shared" ref="M111:P111" si="8">subtotal(109,M3:M110)</f>
        <v>10005.17082</v>
      </c>
      <c r="N111" s="61">
        <f t="shared" si="8"/>
        <v>5459.65</v>
      </c>
      <c r="O111" s="61">
        <f t="shared" si="8"/>
        <v>4545.520818</v>
      </c>
      <c r="P111" s="61">
        <f t="shared" si="8"/>
        <v>17625.96414</v>
      </c>
      <c r="Q111" s="62"/>
      <c r="R111" s="61">
        <f t="shared" ref="R111:U111" si="9">subtotal(109,R3:R110)</f>
        <v>375.1939057</v>
      </c>
      <c r="S111" s="61">
        <f t="shared" si="9"/>
        <v>0</v>
      </c>
      <c r="T111" s="61">
        <f t="shared" si="9"/>
        <v>375.1939057</v>
      </c>
      <c r="U111" s="61">
        <f t="shared" si="9"/>
        <v>1937.387405</v>
      </c>
      <c r="V111" s="62"/>
      <c r="W111" s="61">
        <f t="shared" ref="W111:Z111" si="10">subtotal(109,W3:W110)</f>
        <v>375.1939057</v>
      </c>
      <c r="X111" s="61">
        <f t="shared" si="10"/>
        <v>0</v>
      </c>
      <c r="Y111" s="61">
        <f t="shared" si="10"/>
        <v>375.1939057</v>
      </c>
      <c r="Z111" s="61">
        <f t="shared" si="10"/>
        <v>1937.387405</v>
      </c>
      <c r="AA111" s="62"/>
      <c r="AB111" s="61">
        <f t="shared" ref="AB111:AE111" si="11">subtotal(109,AB3:AB110)</f>
        <v>1500.775623</v>
      </c>
      <c r="AC111" s="61">
        <f t="shared" si="11"/>
        <v>3190.29</v>
      </c>
      <c r="AD111" s="61">
        <f t="shared" si="11"/>
        <v>-1689.514377</v>
      </c>
      <c r="AE111" s="61">
        <f t="shared" si="11"/>
        <v>2661.49962</v>
      </c>
      <c r="AF111" s="62"/>
      <c r="AG111" s="61">
        <f t="shared" ref="AG111:AJ111" si="12">subtotal(109,AG3:AG110)</f>
        <v>250.1292704</v>
      </c>
      <c r="AH111" s="61">
        <f t="shared" si="12"/>
        <v>0</v>
      </c>
      <c r="AI111" s="61">
        <f t="shared" si="12"/>
        <v>250.1292704</v>
      </c>
      <c r="AJ111" s="61">
        <f t="shared" si="12"/>
        <v>1291.591603</v>
      </c>
      <c r="AK111" s="59"/>
      <c r="AL111" s="59"/>
      <c r="AM111" s="59"/>
      <c r="AN111" s="59"/>
      <c r="AO111" s="59"/>
      <c r="AP111" s="59"/>
    </row>
    <row r="112">
      <c r="A112" s="59"/>
      <c r="B112" s="59"/>
      <c r="C112" s="60" t="s">
        <v>23</v>
      </c>
      <c r="D112" s="59"/>
      <c r="E112" s="61">
        <f t="shared" ref="E112:F112" si="13">sum(E3:E110)</f>
        <v>78259.1</v>
      </c>
      <c r="F112" s="61">
        <f t="shared" si="13"/>
        <v>19491.33</v>
      </c>
      <c r="G112" s="62"/>
      <c r="H112" s="62">
        <f t="shared" si="14"/>
        <v>0.2</v>
      </c>
      <c r="I112" s="61">
        <f>sum(I3:I110)</f>
        <v>15651.82</v>
      </c>
      <c r="J112" s="62">
        <f t="shared" si="15"/>
        <v>0.2490615149</v>
      </c>
      <c r="K112" s="61">
        <f>sum(K3:K110)</f>
        <v>25453.83017</v>
      </c>
      <c r="L112" s="62"/>
      <c r="M112" s="61">
        <f t="shared" ref="M112:P112" si="16">sum(M3:M110)</f>
        <v>10005.17082</v>
      </c>
      <c r="N112" s="61">
        <f t="shared" si="16"/>
        <v>5459.65</v>
      </c>
      <c r="O112" s="61">
        <f t="shared" si="16"/>
        <v>4545.520818</v>
      </c>
      <c r="P112" s="61">
        <f t="shared" si="16"/>
        <v>17625.96414</v>
      </c>
      <c r="Q112" s="62"/>
      <c r="R112" s="61">
        <f t="shared" ref="R112:U112" si="17">sum(R3:R110)</f>
        <v>375.1939057</v>
      </c>
      <c r="S112" s="61">
        <f t="shared" si="17"/>
        <v>0</v>
      </c>
      <c r="T112" s="61">
        <f t="shared" si="17"/>
        <v>375.1939057</v>
      </c>
      <c r="U112" s="61">
        <f t="shared" si="17"/>
        <v>1937.387405</v>
      </c>
      <c r="V112" s="62"/>
      <c r="W112" s="61">
        <f t="shared" ref="W112:Z112" si="18">sum(W3:W110)</f>
        <v>375.1939057</v>
      </c>
      <c r="X112" s="61">
        <f t="shared" si="18"/>
        <v>0</v>
      </c>
      <c r="Y112" s="61">
        <f t="shared" si="18"/>
        <v>375.1939057</v>
      </c>
      <c r="Z112" s="61">
        <f t="shared" si="18"/>
        <v>1937.387405</v>
      </c>
      <c r="AA112" s="62"/>
      <c r="AB112" s="61">
        <f t="shared" ref="AB112:AE112" si="19">sum(AB3:AB110)</f>
        <v>1500.775623</v>
      </c>
      <c r="AC112" s="61">
        <f t="shared" si="19"/>
        <v>3190.29</v>
      </c>
      <c r="AD112" s="61">
        <f t="shared" si="19"/>
        <v>-1689.514377</v>
      </c>
      <c r="AE112" s="61">
        <f t="shared" si="19"/>
        <v>2661.49962</v>
      </c>
      <c r="AF112" s="62"/>
      <c r="AG112" s="61">
        <f t="shared" ref="AG112:AJ112" si="20">sum(AG3:AG110)</f>
        <v>250.1292704</v>
      </c>
      <c r="AH112" s="61">
        <f t="shared" si="20"/>
        <v>0</v>
      </c>
      <c r="AI112" s="61">
        <f t="shared" si="20"/>
        <v>250.1292704</v>
      </c>
      <c r="AJ112" s="61">
        <f t="shared" si="20"/>
        <v>1291.591603</v>
      </c>
      <c r="AK112" s="59"/>
      <c r="AL112" s="59"/>
      <c r="AM112" s="59"/>
      <c r="AN112" s="59"/>
      <c r="AO112" s="59"/>
      <c r="AP112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12">
    <cfRule type="cellIs" dxfId="0" priority="1" stopIfTrue="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sheetData>
    <row r="1">
      <c r="A1" s="1"/>
      <c r="B1" s="1"/>
      <c r="C1" s="75">
        <f>AF1+AA1+V1+L1+Q1</f>
        <v>1</v>
      </c>
      <c r="D1" s="33" t="s">
        <v>24</v>
      </c>
      <c r="E1" s="76" t="s">
        <v>531</v>
      </c>
      <c r="F1" s="35" t="s">
        <v>0</v>
      </c>
      <c r="L1" s="77">
        <v>0.8</v>
      </c>
      <c r="M1" s="37" t="s">
        <v>1</v>
      </c>
      <c r="Q1" s="78" t="s">
        <v>532</v>
      </c>
      <c r="R1" s="39" t="s">
        <v>2</v>
      </c>
      <c r="V1" s="79">
        <v>0.03</v>
      </c>
      <c r="W1" s="41" t="s">
        <v>3</v>
      </c>
      <c r="AA1" s="80" t="s">
        <v>533</v>
      </c>
      <c r="AB1" s="43" t="s">
        <v>4</v>
      </c>
      <c r="AF1" s="81" t="s">
        <v>534</v>
      </c>
      <c r="AG1" s="45" t="s">
        <v>5</v>
      </c>
      <c r="AK1" s="46"/>
      <c r="AL1" s="47"/>
      <c r="AM1" s="48"/>
      <c r="AN1" s="49"/>
      <c r="AO1" s="50"/>
      <c r="AP1" s="1"/>
    </row>
    <row r="2">
      <c r="A2" s="82" t="s">
        <v>6</v>
      </c>
      <c r="B2" s="82" t="s">
        <v>7</v>
      </c>
      <c r="C2" s="82" t="s">
        <v>8</v>
      </c>
      <c r="D2" s="82" t="s">
        <v>9</v>
      </c>
      <c r="E2" s="82" t="s">
        <v>10</v>
      </c>
      <c r="F2" s="83" t="s">
        <v>11</v>
      </c>
      <c r="G2" s="83" t="s">
        <v>12</v>
      </c>
      <c r="H2" s="83" t="s">
        <v>25</v>
      </c>
      <c r="I2" s="83" t="s">
        <v>26</v>
      </c>
      <c r="J2" s="83" t="s">
        <v>27</v>
      </c>
      <c r="K2" s="83" t="s">
        <v>15</v>
      </c>
      <c r="L2" s="84" t="s">
        <v>16</v>
      </c>
      <c r="M2" s="84" t="s">
        <v>17</v>
      </c>
      <c r="N2" s="84" t="s">
        <v>18</v>
      </c>
      <c r="O2" s="84" t="s">
        <v>19</v>
      </c>
      <c r="P2" s="84" t="s">
        <v>20</v>
      </c>
      <c r="Q2" s="85" t="s">
        <v>16</v>
      </c>
      <c r="R2" s="85" t="s">
        <v>17</v>
      </c>
      <c r="S2" s="85" t="s">
        <v>18</v>
      </c>
      <c r="T2" s="85" t="s">
        <v>19</v>
      </c>
      <c r="U2" s="85" t="s">
        <v>20</v>
      </c>
      <c r="V2" s="86" t="s">
        <v>16</v>
      </c>
      <c r="W2" s="86" t="s">
        <v>17</v>
      </c>
      <c r="X2" s="86" t="s">
        <v>18</v>
      </c>
      <c r="Y2" s="86" t="s">
        <v>19</v>
      </c>
      <c r="Z2" s="86" t="s">
        <v>20</v>
      </c>
      <c r="AA2" s="87" t="s">
        <v>16</v>
      </c>
      <c r="AB2" s="87" t="s">
        <v>17</v>
      </c>
      <c r="AC2" s="87" t="s">
        <v>18</v>
      </c>
      <c r="AD2" s="87" t="s">
        <v>19</v>
      </c>
      <c r="AE2" s="87" t="s">
        <v>20</v>
      </c>
      <c r="AF2" s="88" t="s">
        <v>16</v>
      </c>
      <c r="AG2" s="88" t="s">
        <v>17</v>
      </c>
      <c r="AH2" s="88" t="s">
        <v>18</v>
      </c>
      <c r="AI2" s="88" t="s">
        <v>19</v>
      </c>
      <c r="AJ2" s="88" t="s">
        <v>20</v>
      </c>
      <c r="AK2" s="84" t="s">
        <v>1</v>
      </c>
      <c r="AL2" s="85" t="s">
        <v>2</v>
      </c>
      <c r="AM2" s="86" t="s">
        <v>3</v>
      </c>
      <c r="AN2" s="87" t="s">
        <v>28</v>
      </c>
      <c r="AO2" s="88" t="s">
        <v>29</v>
      </c>
      <c r="AP2" s="82" t="s">
        <v>30</v>
      </c>
    </row>
    <row r="3">
      <c r="A3" s="27" t="s">
        <v>383</v>
      </c>
      <c r="B3" s="27" t="s">
        <v>176</v>
      </c>
      <c r="C3" s="27" t="s">
        <v>40</v>
      </c>
      <c r="D3" s="27" t="s">
        <v>177</v>
      </c>
      <c r="E3" s="64">
        <v>2691.43</v>
      </c>
      <c r="F3" s="57">
        <v>617.11</v>
      </c>
      <c r="G3" s="58">
        <f>'Previous Month Sales'!L2+'Previous Month Sales'!P2+'Previous Month Sales'!U2</f>
        <v>0.2855500276</v>
      </c>
      <c r="H3" s="58"/>
      <c r="I3" s="57">
        <f t="shared" ref="I3:I106" si="1">E3*if($H3,$H3,$E$1)</f>
        <v>538.286</v>
      </c>
      <c r="J3" s="58">
        <f t="shared" ref="J3:J106" si="2">G3-iferror(N3/E3+S3/E3+X3/E3+AC3/E3+AH3/E3,0)</f>
        <v>0.2292862571</v>
      </c>
      <c r="K3" s="57">
        <f t="shared" ref="K3:K106" si="3">P3+U3+Z3+AE3+AJ3</f>
        <v>-242.4050051</v>
      </c>
      <c r="L3" s="58"/>
      <c r="M3" s="57">
        <f t="shared" ref="M3:M106" si="4">($G3-if($H3,$H3,$E$1))*(if(L3&gt;0,L3,L$1)*$E3)</f>
        <v>184.2015287</v>
      </c>
      <c r="N3" s="57">
        <v>100.46999999999957</v>
      </c>
      <c r="O3" s="57">
        <f t="shared" ref="O3:O106" si="5">M3-N3</f>
        <v>83.73152865</v>
      </c>
      <c r="P3" s="57">
        <f>O3+iferror(vlookup($D3,'Previous Month Budget'!$D:$AJ,13,0),0)</f>
        <v>-319.9580041</v>
      </c>
      <c r="Q3" s="58"/>
      <c r="R3" s="57">
        <f t="shared" ref="R3:R106" si="6">($G3-if($H3,$H3,$E$1))*(if(Q3&gt;0,Q3,Q$1)*$E3)</f>
        <v>6.907557324</v>
      </c>
      <c r="S3" s="57"/>
      <c r="T3" s="57">
        <f t="shared" ref="T3:T106" si="7">R3-S3</f>
        <v>6.907557324</v>
      </c>
      <c r="U3" s="57">
        <f>T3+iferror(vlookup($D3,'Previous Month Budget'!$D:$AJ,18,0),0)</f>
        <v>29.78744985</v>
      </c>
      <c r="V3" s="58"/>
      <c r="W3" s="57">
        <f t="shared" ref="W3:W106" si="8">($G3-if($H3,$H3,$E$1))*(if(V3&gt;0,V3,V$1)*$E3)</f>
        <v>6.907557324</v>
      </c>
      <c r="X3" s="57"/>
      <c r="Y3" s="57">
        <f t="shared" ref="Y3:Y106" si="9">W3-X3</f>
        <v>6.907557324</v>
      </c>
      <c r="Z3" s="57">
        <f>Y3+iferror(vlookup($D3,'Previous Month Budget'!$D:$AJ,23,0),0)</f>
        <v>29.78744985</v>
      </c>
      <c r="AA3" s="58"/>
      <c r="AB3" s="57">
        <f t="shared" ref="AB3:AB106" si="10">($G3-if($H3,$H3,$E$1))*(if(AA3&gt;0,AA3,AA$1)*$E3)</f>
        <v>27.6302293</v>
      </c>
      <c r="AC3" s="57">
        <v>50.959999999999745</v>
      </c>
      <c r="AD3" s="57">
        <f t="shared" ref="AD3:AD106" si="11">AB3-AC3</f>
        <v>-23.3297707</v>
      </c>
      <c r="AE3" s="57">
        <f>AD3+iferror(vlookup($D3,'Previous Month Budget'!$D:$AJ,28,0),0)</f>
        <v>-1.880200608</v>
      </c>
      <c r="AF3" s="58"/>
      <c r="AG3" s="57">
        <f t="shared" ref="AG3:AG79" si="12">($G3-if($H3,$H3,$E$1))*(if(AF3&gt;0,AF3,AF$1)*$E3)</f>
        <v>4.605038216</v>
      </c>
      <c r="AH3" s="57"/>
      <c r="AI3" s="57">
        <f t="shared" ref="AI3:AI106" si="13">AG3-AH3</f>
        <v>4.605038216</v>
      </c>
      <c r="AJ3" s="57">
        <f>AI3+iferror(vlookup($D3,'Previous Month Budget'!$D:$AJ,33,0),0)</f>
        <v>19.8582999</v>
      </c>
      <c r="AK3" s="89">
        <f t="shared" ref="AK3:AK106" si="14">IF(ISNUMBER(L3),L3,L$1)</f>
        <v>0.8</v>
      </c>
      <c r="AL3" s="89" t="str">
        <f t="shared" ref="AL3:AL106" si="15">IF(ISNUMBER(Q3),Q3,Q$1)</f>
        <v>3.00%</v>
      </c>
      <c r="AM3" s="89">
        <f t="shared" ref="AM3:AM106" si="16">IF(ISNUMBER(V3),V3,V$1)</f>
        <v>0.03</v>
      </c>
      <c r="AN3" s="89" t="str">
        <f t="shared" ref="AN3:AN106" si="17">IF(ISNUMBER(AA3),AA3,AA$1)</f>
        <v>12.00%</v>
      </c>
      <c r="AO3" s="89" t="str">
        <f t="shared" ref="AO3:AO106" si="18">IF(ISNUMBER(AF3),AF3,AF$1)</f>
        <v>2.00%</v>
      </c>
      <c r="AP3" s="89">
        <f t="shared" ref="AP3:AP106" si="19">AK3+AL3+AM3+AN3+AO3</f>
        <v>1</v>
      </c>
    </row>
    <row r="4">
      <c r="A4" s="27" t="s">
        <v>480</v>
      </c>
      <c r="B4" s="27" t="s">
        <v>148</v>
      </c>
      <c r="C4" s="27" t="s">
        <v>54</v>
      </c>
      <c r="D4" s="27" t="s">
        <v>149</v>
      </c>
      <c r="E4" s="57">
        <v>1675.4</v>
      </c>
      <c r="F4" s="57">
        <v>948.98</v>
      </c>
      <c r="G4" s="58">
        <f>'Previous Month Sales'!L3+'Previous Month Sales'!P3+'Previous Month Sales'!U3</f>
        <v>0.6264902855</v>
      </c>
      <c r="H4" s="58"/>
      <c r="I4" s="57">
        <f t="shared" si="1"/>
        <v>335.08</v>
      </c>
      <c r="J4" s="58">
        <f t="shared" si="2"/>
        <v>0.5664210483</v>
      </c>
      <c r="K4" s="57">
        <f t="shared" si="3"/>
        <v>1158.292556</v>
      </c>
      <c r="L4" s="58"/>
      <c r="M4" s="57">
        <f t="shared" si="4"/>
        <v>571.6334594</v>
      </c>
      <c r="N4" s="57">
        <v>72.13999999999953</v>
      </c>
      <c r="O4" s="57">
        <f t="shared" si="5"/>
        <v>499.4934594</v>
      </c>
      <c r="P4" s="57">
        <f>O4+iferror(vlookup($D4,'Previous Month Budget'!$D:$AJ,13,0),0)</f>
        <v>1143.160045</v>
      </c>
      <c r="Q4" s="58"/>
      <c r="R4" s="57">
        <f t="shared" si="6"/>
        <v>21.43625473</v>
      </c>
      <c r="S4" s="57"/>
      <c r="T4" s="57">
        <f t="shared" si="7"/>
        <v>21.43625473</v>
      </c>
      <c r="U4" s="57">
        <f>T4+iferror(vlookup($D4,'Previous Month Budget'!$D:$AJ,18,0),0)</f>
        <v>55.70737669</v>
      </c>
      <c r="V4" s="58"/>
      <c r="W4" s="57">
        <f t="shared" si="8"/>
        <v>21.43625473</v>
      </c>
      <c r="X4" s="57"/>
      <c r="Y4" s="57">
        <f t="shared" si="9"/>
        <v>21.43625473</v>
      </c>
      <c r="Z4" s="57">
        <f>Y4+iferror(vlookup($D4,'Previous Month Budget'!$D:$AJ,23,0),0)</f>
        <v>55.70737669</v>
      </c>
      <c r="AA4" s="58"/>
      <c r="AB4" s="57">
        <f t="shared" si="10"/>
        <v>85.74501892</v>
      </c>
      <c r="AC4" s="57">
        <v>28.499999999999773</v>
      </c>
      <c r="AD4" s="57">
        <f t="shared" si="11"/>
        <v>57.24501892</v>
      </c>
      <c r="AE4" s="57">
        <f>AD4+iferror(vlookup($D4,'Previous Month Budget'!$D:$AJ,28,0),0)</f>
        <v>-133.4204932</v>
      </c>
      <c r="AF4" s="58"/>
      <c r="AG4" s="57">
        <f t="shared" si="12"/>
        <v>14.29083649</v>
      </c>
      <c r="AH4" s="57"/>
      <c r="AI4" s="57">
        <f t="shared" si="13"/>
        <v>14.29083649</v>
      </c>
      <c r="AJ4" s="57">
        <f>AI4+iferror(vlookup($D4,'Previous Month Budget'!$D:$AJ,33,0),0)</f>
        <v>37.13825113</v>
      </c>
      <c r="AK4" s="89">
        <f t="shared" si="14"/>
        <v>0.8</v>
      </c>
      <c r="AL4" s="89" t="str">
        <f t="shared" si="15"/>
        <v>3.00%</v>
      </c>
      <c r="AM4" s="89">
        <f t="shared" si="16"/>
        <v>0.03</v>
      </c>
      <c r="AN4" s="89" t="str">
        <f t="shared" si="17"/>
        <v>12.00%</v>
      </c>
      <c r="AO4" s="89" t="str">
        <f t="shared" si="18"/>
        <v>2.00%</v>
      </c>
      <c r="AP4" s="89">
        <f t="shared" si="19"/>
        <v>1</v>
      </c>
    </row>
    <row r="5">
      <c r="A5" s="27" t="s">
        <v>384</v>
      </c>
      <c r="B5" s="27" t="s">
        <v>167</v>
      </c>
      <c r="C5" s="27" t="s">
        <v>40</v>
      </c>
      <c r="D5" s="27" t="s">
        <v>168</v>
      </c>
      <c r="E5" s="57">
        <v>1048.18</v>
      </c>
      <c r="F5" s="57">
        <v>289.66</v>
      </c>
      <c r="G5" s="58">
        <f>'Previous Month Sales'!L4+'Previous Month Sales'!P4+'Previous Month Sales'!U4</f>
        <v>0.4103129819</v>
      </c>
      <c r="H5" s="58"/>
      <c r="I5" s="57">
        <f t="shared" si="1"/>
        <v>209.636</v>
      </c>
      <c r="J5" s="58">
        <f t="shared" si="2"/>
        <v>0.2763474416</v>
      </c>
      <c r="K5" s="57">
        <f t="shared" si="3"/>
        <v>-331.3624547</v>
      </c>
      <c r="L5" s="58"/>
      <c r="M5" s="57">
        <f t="shared" si="4"/>
        <v>176.3566891</v>
      </c>
      <c r="N5" s="57">
        <v>83.08999999999992</v>
      </c>
      <c r="O5" s="57">
        <f t="shared" si="5"/>
        <v>93.26668909</v>
      </c>
      <c r="P5" s="57">
        <f>O5+iferror(vlookup($D5,'Previous Month Budget'!$D:$AJ,13,0),0)</f>
        <v>-340.1259638</v>
      </c>
      <c r="Q5" s="58"/>
      <c r="R5" s="57">
        <f t="shared" si="6"/>
        <v>6.613375841</v>
      </c>
      <c r="S5" s="57"/>
      <c r="T5" s="57">
        <f t="shared" si="7"/>
        <v>6.613375841</v>
      </c>
      <c r="U5" s="57">
        <f>T5+iferror(vlookup($D5,'Previous Month Budget'!$D:$AJ,18,0),0)</f>
        <v>27.11302636</v>
      </c>
      <c r="V5" s="58"/>
      <c r="W5" s="57">
        <f t="shared" si="8"/>
        <v>6.613375841</v>
      </c>
      <c r="X5" s="57"/>
      <c r="Y5" s="57">
        <f t="shared" si="9"/>
        <v>6.613375841</v>
      </c>
      <c r="Z5" s="57">
        <f>Y5+iferror(vlookup($D5,'Previous Month Budget'!$D:$AJ,23,0),0)</f>
        <v>27.11302636</v>
      </c>
      <c r="AA5" s="58"/>
      <c r="AB5" s="57">
        <f t="shared" si="10"/>
        <v>26.45350336</v>
      </c>
      <c r="AC5" s="57">
        <v>57.3299999999999</v>
      </c>
      <c r="AD5" s="57">
        <f t="shared" si="11"/>
        <v>-30.87649664</v>
      </c>
      <c r="AE5" s="57">
        <f>AD5+iferror(vlookup($D5,'Previous Month Budget'!$D:$AJ,28,0),0)</f>
        <v>-63.53789457</v>
      </c>
      <c r="AF5" s="58"/>
      <c r="AG5" s="57">
        <f t="shared" si="12"/>
        <v>4.408917227</v>
      </c>
      <c r="AH5" s="57"/>
      <c r="AI5" s="57">
        <f t="shared" si="13"/>
        <v>4.408917227</v>
      </c>
      <c r="AJ5" s="57">
        <f>AI5+iferror(vlookup($D5,'Previous Month Budget'!$D:$AJ,33,0),0)</f>
        <v>18.07535091</v>
      </c>
      <c r="AK5" s="89">
        <f t="shared" si="14"/>
        <v>0.8</v>
      </c>
      <c r="AL5" s="89" t="str">
        <f t="shared" si="15"/>
        <v>3.00%</v>
      </c>
      <c r="AM5" s="89">
        <f t="shared" si="16"/>
        <v>0.03</v>
      </c>
      <c r="AN5" s="89" t="str">
        <f t="shared" si="17"/>
        <v>12.00%</v>
      </c>
      <c r="AO5" s="89" t="str">
        <f t="shared" si="18"/>
        <v>2.00%</v>
      </c>
      <c r="AP5" s="89">
        <f t="shared" si="19"/>
        <v>1</v>
      </c>
    </row>
    <row r="6">
      <c r="A6" s="27" t="s">
        <v>384</v>
      </c>
      <c r="B6" s="27" t="s">
        <v>164</v>
      </c>
      <c r="C6" s="27" t="s">
        <v>40</v>
      </c>
      <c r="D6" s="27" t="s">
        <v>165</v>
      </c>
      <c r="E6" s="57">
        <v>1504.82</v>
      </c>
      <c r="F6" s="57">
        <v>382.95</v>
      </c>
      <c r="G6" s="58">
        <f>'Previous Month Sales'!L5+'Previous Month Sales'!P5+'Previous Month Sales'!U5</f>
        <v>0.2938528904</v>
      </c>
      <c r="H6" s="58"/>
      <c r="I6" s="57">
        <f t="shared" si="1"/>
        <v>300.964</v>
      </c>
      <c r="J6" s="58">
        <f t="shared" si="2"/>
        <v>0.2544794105</v>
      </c>
      <c r="K6" s="57">
        <f t="shared" si="3"/>
        <v>307.1870986</v>
      </c>
      <c r="L6" s="58"/>
      <c r="M6" s="57">
        <f t="shared" si="4"/>
        <v>112.9853652</v>
      </c>
      <c r="N6" s="57">
        <v>17.83999999999993</v>
      </c>
      <c r="O6" s="57">
        <f t="shared" si="5"/>
        <v>95.14536518</v>
      </c>
      <c r="P6" s="57">
        <f>O6+iferror(vlookup($D6,'Previous Month Budget'!$D:$AJ,13,0),0)</f>
        <v>288.9476789</v>
      </c>
      <c r="Q6" s="58"/>
      <c r="R6" s="57">
        <f t="shared" si="6"/>
        <v>4.236951194</v>
      </c>
      <c r="S6" s="57"/>
      <c r="T6" s="57">
        <f t="shared" si="7"/>
        <v>4.236951194</v>
      </c>
      <c r="U6" s="57">
        <f>T6+iferror(vlookup($D6,'Previous Month Budget'!$D:$AJ,18,0),0)</f>
        <v>17.54691296</v>
      </c>
      <c r="V6" s="58"/>
      <c r="W6" s="57">
        <f t="shared" si="8"/>
        <v>4.236951194</v>
      </c>
      <c r="X6" s="57"/>
      <c r="Y6" s="57">
        <f t="shared" si="9"/>
        <v>4.236951194</v>
      </c>
      <c r="Z6" s="57">
        <f>Y6+iferror(vlookup($D6,'Previous Month Budget'!$D:$AJ,23,0),0)</f>
        <v>17.54691296</v>
      </c>
      <c r="AA6" s="58"/>
      <c r="AB6" s="57">
        <f t="shared" si="10"/>
        <v>16.94780478</v>
      </c>
      <c r="AC6" s="57">
        <v>41.409999999999975</v>
      </c>
      <c r="AD6" s="57">
        <f t="shared" si="11"/>
        <v>-24.46219522</v>
      </c>
      <c r="AE6" s="57">
        <f>AD6+iferror(vlookup($D6,'Previous Month Budget'!$D:$AJ,28,0),0)</f>
        <v>-28.55234816</v>
      </c>
      <c r="AF6" s="58"/>
      <c r="AG6" s="57">
        <f t="shared" si="12"/>
        <v>2.82463413</v>
      </c>
      <c r="AH6" s="57"/>
      <c r="AI6" s="57">
        <f t="shared" si="13"/>
        <v>2.82463413</v>
      </c>
      <c r="AJ6" s="57">
        <f>AI6+iferror(vlookup($D6,'Previous Month Budget'!$D:$AJ,33,0),0)</f>
        <v>11.69794197</v>
      </c>
      <c r="AK6" s="89">
        <f t="shared" si="14"/>
        <v>0.8</v>
      </c>
      <c r="AL6" s="89" t="str">
        <f t="shared" si="15"/>
        <v>3.00%</v>
      </c>
      <c r="AM6" s="89">
        <f t="shared" si="16"/>
        <v>0.03</v>
      </c>
      <c r="AN6" s="89" t="str">
        <f t="shared" si="17"/>
        <v>12.00%</v>
      </c>
      <c r="AO6" s="89" t="str">
        <f t="shared" si="18"/>
        <v>2.00%</v>
      </c>
      <c r="AP6" s="89">
        <f t="shared" si="19"/>
        <v>1</v>
      </c>
    </row>
    <row r="7">
      <c r="A7" s="27" t="s">
        <v>383</v>
      </c>
      <c r="B7" s="27" t="s">
        <v>151</v>
      </c>
      <c r="C7" s="27" t="s">
        <v>40</v>
      </c>
      <c r="D7" s="27" t="s">
        <v>152</v>
      </c>
      <c r="E7" s="57">
        <v>1695.77</v>
      </c>
      <c r="F7" s="57">
        <v>299.15</v>
      </c>
      <c r="G7" s="58">
        <f>'Previous Month Sales'!L6+'Previous Month Sales'!P6+'Previous Month Sales'!U6</f>
        <v>0.3042034706</v>
      </c>
      <c r="H7" s="58"/>
      <c r="I7" s="57">
        <f t="shared" si="1"/>
        <v>339.154</v>
      </c>
      <c r="J7" s="58">
        <f t="shared" si="2"/>
        <v>0.1764090173</v>
      </c>
      <c r="K7" s="57">
        <f t="shared" si="3"/>
        <v>-149.1242044</v>
      </c>
      <c r="L7" s="58"/>
      <c r="M7" s="57">
        <f t="shared" si="4"/>
        <v>141.3640955</v>
      </c>
      <c r="N7" s="57">
        <v>140.26999999999992</v>
      </c>
      <c r="O7" s="57">
        <f t="shared" si="5"/>
        <v>1.094095457</v>
      </c>
      <c r="P7" s="57">
        <f>O7+iferror(vlookup($D7,'Previous Month Budget'!$D:$AJ,13,0),0)</f>
        <v>-133.1413635</v>
      </c>
      <c r="Q7" s="58"/>
      <c r="R7" s="57">
        <f t="shared" si="6"/>
        <v>5.30115358</v>
      </c>
      <c r="S7" s="57"/>
      <c r="T7" s="57">
        <f t="shared" si="7"/>
        <v>5.30115358</v>
      </c>
      <c r="U7" s="57">
        <f>T7+iferror(vlookup($D7,'Previous Month Budget'!$D:$AJ,18,0),0)</f>
        <v>22.90907387</v>
      </c>
      <c r="V7" s="58"/>
      <c r="W7" s="57">
        <f t="shared" si="8"/>
        <v>5.30115358</v>
      </c>
      <c r="X7" s="57"/>
      <c r="Y7" s="57">
        <f t="shared" si="9"/>
        <v>5.30115358</v>
      </c>
      <c r="Z7" s="57">
        <f>Y7+iferror(vlookup($D7,'Previous Month Budget'!$D:$AJ,23,0),0)</f>
        <v>22.90907387</v>
      </c>
      <c r="AA7" s="58"/>
      <c r="AB7" s="57">
        <f t="shared" si="10"/>
        <v>21.20461432</v>
      </c>
      <c r="AC7" s="57">
        <v>76.43999999999994</v>
      </c>
      <c r="AD7" s="57">
        <f t="shared" si="11"/>
        <v>-55.23538568</v>
      </c>
      <c r="AE7" s="57">
        <f>AD7+iferror(vlookup($D7,'Previous Month Budget'!$D:$AJ,28,0),0)</f>
        <v>-77.07370453</v>
      </c>
      <c r="AF7" s="58"/>
      <c r="AG7" s="57">
        <f t="shared" si="12"/>
        <v>3.534102386</v>
      </c>
      <c r="AH7" s="57"/>
      <c r="AI7" s="57">
        <f t="shared" si="13"/>
        <v>3.534102386</v>
      </c>
      <c r="AJ7" s="57">
        <f>AI7+iferror(vlookup($D7,'Previous Month Budget'!$D:$AJ,33,0),0)</f>
        <v>15.27271591</v>
      </c>
      <c r="AK7" s="89">
        <f t="shared" si="14"/>
        <v>0.8</v>
      </c>
      <c r="AL7" s="89" t="str">
        <f t="shared" si="15"/>
        <v>3.00%</v>
      </c>
      <c r="AM7" s="89">
        <f t="shared" si="16"/>
        <v>0.03</v>
      </c>
      <c r="AN7" s="89" t="str">
        <f t="shared" si="17"/>
        <v>12.00%</v>
      </c>
      <c r="AO7" s="89" t="str">
        <f t="shared" si="18"/>
        <v>2.00%</v>
      </c>
      <c r="AP7" s="89">
        <f t="shared" si="19"/>
        <v>1</v>
      </c>
    </row>
    <row r="8">
      <c r="A8" s="27" t="s">
        <v>454</v>
      </c>
      <c r="B8" s="27" t="s">
        <v>96</v>
      </c>
      <c r="C8" s="27" t="s">
        <v>40</v>
      </c>
      <c r="D8" s="27" t="s">
        <v>97</v>
      </c>
      <c r="E8" s="57">
        <v>1055.78</v>
      </c>
      <c r="F8" s="57">
        <v>197.67</v>
      </c>
      <c r="G8" s="58">
        <f>'Previous Month Sales'!L7+'Previous Month Sales'!P7+'Previous Month Sales'!U7</f>
        <v>0.441728364</v>
      </c>
      <c r="H8" s="58"/>
      <c r="I8" s="57">
        <f t="shared" si="1"/>
        <v>211.156</v>
      </c>
      <c r="J8" s="58">
        <f t="shared" si="2"/>
        <v>0.1872245848</v>
      </c>
      <c r="K8" s="57">
        <f t="shared" si="3"/>
        <v>439.3516506</v>
      </c>
      <c r="L8" s="58"/>
      <c r="M8" s="57">
        <f t="shared" si="4"/>
        <v>204.1695777</v>
      </c>
      <c r="N8" s="57">
        <v>225.4999999999993</v>
      </c>
      <c r="O8" s="57">
        <f t="shared" si="5"/>
        <v>-21.33042227</v>
      </c>
      <c r="P8" s="57">
        <f>O8+iferror(vlookup($D8,'Previous Month Budget'!$D:$AJ,13,0),0)</f>
        <v>321.0273205</v>
      </c>
      <c r="Q8" s="58"/>
      <c r="R8" s="57">
        <f t="shared" si="6"/>
        <v>7.656359165</v>
      </c>
      <c r="S8" s="57"/>
      <c r="T8" s="57">
        <f t="shared" si="7"/>
        <v>7.656359165</v>
      </c>
      <c r="U8" s="57">
        <f>T8+iferror(vlookup($D8,'Previous Month Budget'!$D:$AJ,18,0),0)</f>
        <v>40.42864952</v>
      </c>
      <c r="V8" s="58"/>
      <c r="W8" s="57">
        <f t="shared" si="8"/>
        <v>7.656359165</v>
      </c>
      <c r="X8" s="57"/>
      <c r="Y8" s="57">
        <f t="shared" si="9"/>
        <v>7.656359165</v>
      </c>
      <c r="Z8" s="57">
        <f>Y8+iferror(vlookup($D8,'Previous Month Budget'!$D:$AJ,23,0),0)</f>
        <v>40.42864952</v>
      </c>
      <c r="AA8" s="58"/>
      <c r="AB8" s="57">
        <f t="shared" si="10"/>
        <v>30.62543666</v>
      </c>
      <c r="AC8" s="57">
        <v>43.199999999999996</v>
      </c>
      <c r="AD8" s="57">
        <f t="shared" si="11"/>
        <v>-12.57456334</v>
      </c>
      <c r="AE8" s="57">
        <f>AD8+iferror(vlookup($D8,'Previous Month Budget'!$D:$AJ,28,0),0)</f>
        <v>10.51459808</v>
      </c>
      <c r="AF8" s="58"/>
      <c r="AG8" s="57">
        <f t="shared" si="12"/>
        <v>5.104239443</v>
      </c>
      <c r="AH8" s="57"/>
      <c r="AI8" s="57">
        <f t="shared" si="13"/>
        <v>5.104239443</v>
      </c>
      <c r="AJ8" s="57">
        <f>AI8+iferror(vlookup($D8,'Previous Month Budget'!$D:$AJ,33,0),0)</f>
        <v>26.95243301</v>
      </c>
      <c r="AK8" s="89">
        <f t="shared" si="14"/>
        <v>0.8</v>
      </c>
      <c r="AL8" s="89" t="str">
        <f t="shared" si="15"/>
        <v>3.00%</v>
      </c>
      <c r="AM8" s="89">
        <f t="shared" si="16"/>
        <v>0.03</v>
      </c>
      <c r="AN8" s="89" t="str">
        <f t="shared" si="17"/>
        <v>12.00%</v>
      </c>
      <c r="AO8" s="89" t="str">
        <f t="shared" si="18"/>
        <v>2.00%</v>
      </c>
      <c r="AP8" s="89">
        <f t="shared" si="19"/>
        <v>1</v>
      </c>
    </row>
    <row r="9">
      <c r="A9" s="27" t="s">
        <v>475</v>
      </c>
      <c r="B9" s="27" t="s">
        <v>53</v>
      </c>
      <c r="C9" s="27" t="s">
        <v>54</v>
      </c>
      <c r="D9" s="27" t="s">
        <v>55</v>
      </c>
      <c r="E9" s="57">
        <v>8644.09</v>
      </c>
      <c r="F9" s="57">
        <v>2749.84</v>
      </c>
      <c r="G9" s="58">
        <f>'Previous Month Sales'!L8+'Previous Month Sales'!P8+'Previous Month Sales'!U8</f>
        <v>0.4286363619</v>
      </c>
      <c r="H9" s="58"/>
      <c r="I9" s="57">
        <f t="shared" si="1"/>
        <v>1728.818</v>
      </c>
      <c r="J9" s="58">
        <f t="shared" si="2"/>
        <v>0.3181180772</v>
      </c>
      <c r="K9" s="57">
        <f t="shared" si="3"/>
        <v>3692.585783</v>
      </c>
      <c r="L9" s="58"/>
      <c r="M9" s="57">
        <f t="shared" si="4"/>
        <v>1581.082632</v>
      </c>
      <c r="N9" s="57">
        <v>428.0799999999997</v>
      </c>
      <c r="O9" s="57">
        <f t="shared" si="5"/>
        <v>1153.002632</v>
      </c>
      <c r="P9" s="57">
        <f>O9+iferror(vlookup($D9,'Previous Month Budget'!$D:$AJ,13,0),0)</f>
        <v>3863.378627</v>
      </c>
      <c r="Q9" s="58"/>
      <c r="R9" s="57">
        <f t="shared" si="6"/>
        <v>59.29059869</v>
      </c>
      <c r="S9" s="57"/>
      <c r="T9" s="57">
        <f t="shared" si="7"/>
        <v>59.29059869</v>
      </c>
      <c r="U9" s="57">
        <f>T9+iferror(vlookup($D9,'Previous Month Budget'!$D:$AJ,18,0),0)</f>
        <v>187.1860735</v>
      </c>
      <c r="V9" s="58"/>
      <c r="W9" s="57">
        <f t="shared" si="8"/>
        <v>59.29059869</v>
      </c>
      <c r="X9" s="57"/>
      <c r="Y9" s="57">
        <f t="shared" si="9"/>
        <v>59.29059869</v>
      </c>
      <c r="Z9" s="57">
        <f>Y9+iferror(vlookup($D9,'Previous Month Budget'!$D:$AJ,23,0),0)</f>
        <v>187.1860735</v>
      </c>
      <c r="AA9" s="58"/>
      <c r="AB9" s="57">
        <f t="shared" si="10"/>
        <v>237.1623948</v>
      </c>
      <c r="AC9" s="57">
        <v>527.2499999999994</v>
      </c>
      <c r="AD9" s="57">
        <f t="shared" si="11"/>
        <v>-290.0876052</v>
      </c>
      <c r="AE9" s="57">
        <f>AD9+iferror(vlookup($D9,'Previous Month Budget'!$D:$AJ,28,0),0)</f>
        <v>-669.955706</v>
      </c>
      <c r="AF9" s="58"/>
      <c r="AG9" s="57">
        <f t="shared" si="12"/>
        <v>39.52706579</v>
      </c>
      <c r="AH9" s="57"/>
      <c r="AI9" s="57">
        <f t="shared" si="13"/>
        <v>39.52706579</v>
      </c>
      <c r="AJ9" s="57">
        <f>AI9+iferror(vlookup($D9,'Previous Month Budget'!$D:$AJ,33,0),0)</f>
        <v>124.7907157</v>
      </c>
      <c r="AK9" s="89">
        <f t="shared" si="14"/>
        <v>0.8</v>
      </c>
      <c r="AL9" s="89" t="str">
        <f t="shared" si="15"/>
        <v>3.00%</v>
      </c>
      <c r="AM9" s="89">
        <f t="shared" si="16"/>
        <v>0.03</v>
      </c>
      <c r="AN9" s="89" t="str">
        <f t="shared" si="17"/>
        <v>12.00%</v>
      </c>
      <c r="AO9" s="89" t="str">
        <f t="shared" si="18"/>
        <v>2.00%</v>
      </c>
      <c r="AP9" s="89">
        <f t="shared" si="19"/>
        <v>1</v>
      </c>
    </row>
    <row r="10">
      <c r="A10" s="27" t="s">
        <v>384</v>
      </c>
      <c r="B10" s="27" t="s">
        <v>378</v>
      </c>
      <c r="C10" s="27" t="s">
        <v>40</v>
      </c>
      <c r="D10" s="27" t="s">
        <v>379</v>
      </c>
      <c r="E10" s="57">
        <v>2386.41</v>
      </c>
      <c r="F10" s="57">
        <v>402.61</v>
      </c>
      <c r="G10" s="58">
        <f>'Previous Month Sales'!L9+'Previous Month Sales'!P9+'Previous Month Sales'!U9</f>
        <v>0.2380510989</v>
      </c>
      <c r="H10" s="58"/>
      <c r="I10" s="57">
        <f t="shared" si="1"/>
        <v>477.282</v>
      </c>
      <c r="J10" s="58">
        <f t="shared" si="2"/>
        <v>0.1687084462</v>
      </c>
      <c r="K10" s="57">
        <f t="shared" si="3"/>
        <v>-1174.50801</v>
      </c>
      <c r="L10" s="58"/>
      <c r="M10" s="57">
        <f t="shared" si="4"/>
        <v>72.64441842</v>
      </c>
      <c r="N10" s="57">
        <v>149.55999999999935</v>
      </c>
      <c r="O10" s="57">
        <f t="shared" si="5"/>
        <v>-76.91558158</v>
      </c>
      <c r="P10" s="57">
        <f>O10+iferror(vlookup($D10,'Previous Month Budget'!$D:$AJ,13,0),0)</f>
        <v>-1208.206408</v>
      </c>
      <c r="Q10" s="58"/>
      <c r="R10" s="57">
        <f t="shared" si="6"/>
        <v>2.724165691</v>
      </c>
      <c r="S10" s="57"/>
      <c r="T10" s="57">
        <f t="shared" si="7"/>
        <v>2.724165691</v>
      </c>
      <c r="U10" s="57">
        <f>T10+iferror(vlookup($D10,'Previous Month Budget'!$D:$AJ,18,0),0)</f>
        <v>14.13125969</v>
      </c>
      <c r="V10" s="58"/>
      <c r="W10" s="57">
        <f t="shared" si="8"/>
        <v>2.724165691</v>
      </c>
      <c r="X10" s="57"/>
      <c r="Y10" s="57">
        <f t="shared" si="9"/>
        <v>2.724165691</v>
      </c>
      <c r="Z10" s="57">
        <f>Y10+iferror(vlookup($D10,'Previous Month Budget'!$D:$AJ,23,0),0)</f>
        <v>14.13125969</v>
      </c>
      <c r="AA10" s="58"/>
      <c r="AB10" s="57">
        <f t="shared" si="10"/>
        <v>10.89666276</v>
      </c>
      <c r="AC10" s="57">
        <v>15.919999999999947</v>
      </c>
      <c r="AD10" s="57">
        <f t="shared" si="11"/>
        <v>-5.023337237</v>
      </c>
      <c r="AE10" s="57">
        <f>AD10+iferror(vlookup($D10,'Previous Month Budget'!$D:$AJ,28,0),0)</f>
        <v>-3.984961228</v>
      </c>
      <c r="AF10" s="58"/>
      <c r="AG10" s="57">
        <f t="shared" si="12"/>
        <v>1.816110461</v>
      </c>
      <c r="AH10" s="57"/>
      <c r="AI10" s="57">
        <f t="shared" si="13"/>
        <v>1.816110461</v>
      </c>
      <c r="AJ10" s="57">
        <f>AI10+iferror(vlookup($D10,'Previous Month Budget'!$D:$AJ,33,0),0)</f>
        <v>9.420839795</v>
      </c>
      <c r="AK10" s="89">
        <f t="shared" si="14"/>
        <v>0.8</v>
      </c>
      <c r="AL10" s="89" t="str">
        <f t="shared" si="15"/>
        <v>3.00%</v>
      </c>
      <c r="AM10" s="89">
        <f t="shared" si="16"/>
        <v>0.03</v>
      </c>
      <c r="AN10" s="89" t="str">
        <f t="shared" si="17"/>
        <v>12.00%</v>
      </c>
      <c r="AO10" s="89" t="str">
        <f t="shared" si="18"/>
        <v>2.00%</v>
      </c>
      <c r="AP10" s="89">
        <f t="shared" si="19"/>
        <v>1</v>
      </c>
    </row>
    <row r="11">
      <c r="A11" s="27" t="s">
        <v>393</v>
      </c>
      <c r="B11" s="27" t="s">
        <v>75</v>
      </c>
      <c r="C11" s="27" t="s">
        <v>44</v>
      </c>
      <c r="D11" s="27" t="s">
        <v>394</v>
      </c>
      <c r="E11" s="57">
        <v>1471.54</v>
      </c>
      <c r="F11" s="57">
        <v>432.65</v>
      </c>
      <c r="G11" s="58">
        <f>'Previous Month Sales'!L10+'Previous Month Sales'!P10+'Previous Month Sales'!U10</f>
        <v>0.312339284</v>
      </c>
      <c r="H11" s="58"/>
      <c r="I11" s="57">
        <f t="shared" si="1"/>
        <v>294.308</v>
      </c>
      <c r="J11" s="58">
        <f t="shared" si="2"/>
        <v>0.2940115457</v>
      </c>
      <c r="K11" s="57">
        <f t="shared" si="3"/>
        <v>1571.316086</v>
      </c>
      <c r="L11" s="58"/>
      <c r="M11" s="57">
        <f t="shared" si="4"/>
        <v>132.2494</v>
      </c>
      <c r="N11" s="57">
        <v>26.96999999999993</v>
      </c>
      <c r="O11" s="57">
        <f t="shared" si="5"/>
        <v>105.2794</v>
      </c>
      <c r="P11" s="57">
        <f>O11+iferror(vlookup($D11,'Previous Month Budget'!$D:$AJ,13,0),0)</f>
        <v>1230.084869</v>
      </c>
      <c r="Q11" s="58"/>
      <c r="R11" s="57">
        <f t="shared" si="6"/>
        <v>4.9593525</v>
      </c>
      <c r="S11" s="57"/>
      <c r="T11" s="57">
        <f t="shared" si="7"/>
        <v>4.9593525</v>
      </c>
      <c r="U11" s="57">
        <f>T11+iferror(vlookup($D11,'Previous Month Budget'!$D:$AJ,18,0),0)</f>
        <v>51.18468258</v>
      </c>
      <c r="V11" s="58"/>
      <c r="W11" s="57">
        <f t="shared" si="8"/>
        <v>4.9593525</v>
      </c>
      <c r="X11" s="57"/>
      <c r="Y11" s="57">
        <f t="shared" si="9"/>
        <v>4.9593525</v>
      </c>
      <c r="Z11" s="57">
        <f>Y11+iferror(vlookup($D11,'Previous Month Budget'!$D:$AJ,23,0),0)</f>
        <v>51.18468258</v>
      </c>
      <c r="AA11" s="58"/>
      <c r="AB11" s="57">
        <f t="shared" si="10"/>
        <v>19.83741</v>
      </c>
      <c r="AC11" s="57">
        <v>0.0</v>
      </c>
      <c r="AD11" s="57">
        <f t="shared" si="11"/>
        <v>19.83741</v>
      </c>
      <c r="AE11" s="57">
        <f>AD11+iferror(vlookup($D11,'Previous Month Budget'!$D:$AJ,28,0),0)</f>
        <v>204.7387303</v>
      </c>
      <c r="AF11" s="58"/>
      <c r="AG11" s="57">
        <f t="shared" si="12"/>
        <v>3.306235</v>
      </c>
      <c r="AH11" s="57"/>
      <c r="AI11" s="57">
        <f t="shared" si="13"/>
        <v>3.306235</v>
      </c>
      <c r="AJ11" s="57">
        <f>AI11+iferror(vlookup($D11,'Previous Month Budget'!$D:$AJ,33,0),0)</f>
        <v>34.12312172</v>
      </c>
      <c r="AK11" s="89">
        <f t="shared" si="14"/>
        <v>0.8</v>
      </c>
      <c r="AL11" s="89" t="str">
        <f t="shared" si="15"/>
        <v>3.00%</v>
      </c>
      <c r="AM11" s="89">
        <f t="shared" si="16"/>
        <v>0.03</v>
      </c>
      <c r="AN11" s="89" t="str">
        <f t="shared" si="17"/>
        <v>12.00%</v>
      </c>
      <c r="AO11" s="89" t="str">
        <f t="shared" si="18"/>
        <v>2.00%</v>
      </c>
      <c r="AP11" s="89">
        <f t="shared" si="19"/>
        <v>1</v>
      </c>
    </row>
    <row r="12">
      <c r="A12" s="27" t="s">
        <v>474</v>
      </c>
      <c r="B12" s="27" t="s">
        <v>87</v>
      </c>
      <c r="C12" s="27" t="s">
        <v>54</v>
      </c>
      <c r="D12" s="27" t="s">
        <v>88</v>
      </c>
      <c r="E12" s="57">
        <v>4950.84</v>
      </c>
      <c r="F12" s="57">
        <v>1396.92</v>
      </c>
      <c r="G12" s="58">
        <f>'Previous Month Sales'!L11+'Previous Month Sales'!P11+'Previous Month Sales'!U11</f>
        <v>0.472003386</v>
      </c>
      <c r="H12" s="58"/>
      <c r="I12" s="57">
        <f t="shared" si="1"/>
        <v>990.168</v>
      </c>
      <c r="J12" s="58">
        <f t="shared" si="2"/>
        <v>0.2821588344</v>
      </c>
      <c r="K12" s="57">
        <f t="shared" si="3"/>
        <v>986.5470396</v>
      </c>
      <c r="L12" s="58"/>
      <c r="M12" s="57">
        <f t="shared" si="4"/>
        <v>1077.316195</v>
      </c>
      <c r="N12" s="57">
        <v>672.139999999998</v>
      </c>
      <c r="O12" s="57">
        <f t="shared" si="5"/>
        <v>405.1761949</v>
      </c>
      <c r="P12" s="57">
        <f>O12+iferror(vlookup($D12,'Previous Month Budget'!$D:$AJ,13,0),0)</f>
        <v>984.2876317</v>
      </c>
      <c r="Q12" s="58"/>
      <c r="R12" s="57">
        <f t="shared" si="6"/>
        <v>40.39935731</v>
      </c>
      <c r="S12" s="57"/>
      <c r="T12" s="57">
        <f t="shared" si="7"/>
        <v>40.39935731</v>
      </c>
      <c r="U12" s="57">
        <f>T12+iferror(vlookup($D12,'Previous Month Budget'!$D:$AJ,18,0),0)</f>
        <v>103.6139112</v>
      </c>
      <c r="V12" s="58"/>
      <c r="W12" s="57">
        <f t="shared" si="8"/>
        <v>40.39935731</v>
      </c>
      <c r="X12" s="57"/>
      <c r="Y12" s="57">
        <f t="shared" si="9"/>
        <v>40.39935731</v>
      </c>
      <c r="Z12" s="57">
        <f>Y12+iferror(vlookup($D12,'Previous Month Budget'!$D:$AJ,23,0),0)</f>
        <v>103.6139112</v>
      </c>
      <c r="AA12" s="58"/>
      <c r="AB12" s="57">
        <f t="shared" si="10"/>
        <v>161.5974292</v>
      </c>
      <c r="AC12" s="57">
        <v>267.74999999999966</v>
      </c>
      <c r="AD12" s="57">
        <f t="shared" si="11"/>
        <v>-106.1525708</v>
      </c>
      <c r="AE12" s="57">
        <f>AD12+iferror(vlookup($D12,'Previous Month Budget'!$D:$AJ,28,0),0)</f>
        <v>-274.0443552</v>
      </c>
      <c r="AF12" s="58"/>
      <c r="AG12" s="57">
        <f t="shared" si="12"/>
        <v>26.93290487</v>
      </c>
      <c r="AH12" s="57"/>
      <c r="AI12" s="57">
        <f t="shared" si="13"/>
        <v>26.93290487</v>
      </c>
      <c r="AJ12" s="57">
        <f>AI12+iferror(vlookup($D12,'Previous Month Budget'!$D:$AJ,33,0),0)</f>
        <v>69.07594079</v>
      </c>
      <c r="AK12" s="89">
        <f t="shared" si="14"/>
        <v>0.8</v>
      </c>
      <c r="AL12" s="89" t="str">
        <f t="shared" si="15"/>
        <v>3.00%</v>
      </c>
      <c r="AM12" s="89">
        <f t="shared" si="16"/>
        <v>0.03</v>
      </c>
      <c r="AN12" s="89" t="str">
        <f t="shared" si="17"/>
        <v>12.00%</v>
      </c>
      <c r="AO12" s="89" t="str">
        <f t="shared" si="18"/>
        <v>2.00%</v>
      </c>
      <c r="AP12" s="89">
        <f t="shared" si="19"/>
        <v>1</v>
      </c>
    </row>
    <row r="13">
      <c r="A13" s="27" t="s">
        <v>493</v>
      </c>
      <c r="B13" s="27" t="s">
        <v>273</v>
      </c>
      <c r="C13" s="27" t="s">
        <v>180</v>
      </c>
      <c r="D13" s="27" t="s">
        <v>274</v>
      </c>
      <c r="E13" s="57">
        <v>942.59</v>
      </c>
      <c r="F13" s="57">
        <v>171.79</v>
      </c>
      <c r="G13" s="58">
        <f>'Previous Month Sales'!L12+'Previous Month Sales'!P12+'Previous Month Sales'!U12</f>
        <v>0.2619922569</v>
      </c>
      <c r="H13" s="58"/>
      <c r="I13" s="57">
        <f t="shared" si="1"/>
        <v>188.518</v>
      </c>
      <c r="J13" s="58">
        <f t="shared" si="2"/>
        <v>0.182254513</v>
      </c>
      <c r="K13" s="57">
        <f t="shared" si="3"/>
        <v>24.70642406</v>
      </c>
      <c r="L13" s="58"/>
      <c r="M13" s="57">
        <f t="shared" si="4"/>
        <v>46.74662514</v>
      </c>
      <c r="N13" s="57">
        <v>75.15999999999994</v>
      </c>
      <c r="O13" s="57">
        <f t="shared" si="5"/>
        <v>-28.41337486</v>
      </c>
      <c r="P13" s="57">
        <f>O13+iferror(vlookup($D13,'Previous Month Budget'!$D:$AJ,13,0),0)</f>
        <v>-35.32286075</v>
      </c>
      <c r="Q13" s="58"/>
      <c r="R13" s="57">
        <f t="shared" si="6"/>
        <v>1.752998443</v>
      </c>
      <c r="S13" s="57"/>
      <c r="T13" s="57">
        <f t="shared" si="7"/>
        <v>1.752998443</v>
      </c>
      <c r="U13" s="57">
        <f>T13+iferror(vlookup($D13,'Previous Month Budget'!$D:$AJ,18,0),0)</f>
        <v>9.004392722</v>
      </c>
      <c r="V13" s="58"/>
      <c r="W13" s="57">
        <f t="shared" si="8"/>
        <v>1.752998443</v>
      </c>
      <c r="X13" s="57"/>
      <c r="Y13" s="57">
        <f t="shared" si="9"/>
        <v>1.752998443</v>
      </c>
      <c r="Z13" s="57">
        <f>Y13+iferror(vlookup($D13,'Previous Month Budget'!$D:$AJ,23,0),0)</f>
        <v>9.004392722</v>
      </c>
      <c r="AA13" s="58"/>
      <c r="AB13" s="57">
        <f t="shared" si="10"/>
        <v>7.011993772</v>
      </c>
      <c r="AC13" s="57">
        <v>0.0</v>
      </c>
      <c r="AD13" s="57">
        <f t="shared" si="11"/>
        <v>7.011993772</v>
      </c>
      <c r="AE13" s="57">
        <f>AD13+iferror(vlookup($D13,'Previous Month Budget'!$D:$AJ,28,0),0)</f>
        <v>36.01757089</v>
      </c>
      <c r="AF13" s="58"/>
      <c r="AG13" s="57">
        <f t="shared" si="12"/>
        <v>1.168665629</v>
      </c>
      <c r="AH13" s="57"/>
      <c r="AI13" s="57">
        <f t="shared" si="13"/>
        <v>1.168665629</v>
      </c>
      <c r="AJ13" s="57">
        <f>AI13+iferror(vlookup($D13,'Previous Month Budget'!$D:$AJ,33,0),0)</f>
        <v>6.002928481</v>
      </c>
      <c r="AK13" s="89">
        <f t="shared" si="14"/>
        <v>0.8</v>
      </c>
      <c r="AL13" s="89" t="str">
        <f t="shared" si="15"/>
        <v>3.00%</v>
      </c>
      <c r="AM13" s="89">
        <f t="shared" si="16"/>
        <v>0.03</v>
      </c>
      <c r="AN13" s="89" t="str">
        <f t="shared" si="17"/>
        <v>12.00%</v>
      </c>
      <c r="AO13" s="89" t="str">
        <f t="shared" si="18"/>
        <v>2.00%</v>
      </c>
      <c r="AP13" s="89">
        <f t="shared" si="19"/>
        <v>1</v>
      </c>
    </row>
    <row r="14">
      <c r="A14" s="27" t="s">
        <v>471</v>
      </c>
      <c r="B14" s="27" t="s">
        <v>157</v>
      </c>
      <c r="C14" s="27" t="s">
        <v>54</v>
      </c>
      <c r="D14" s="27" t="s">
        <v>158</v>
      </c>
      <c r="E14" s="57">
        <v>2199.6</v>
      </c>
      <c r="F14" s="57">
        <v>529.8</v>
      </c>
      <c r="G14" s="58">
        <f>'Previous Month Sales'!L13+'Previous Month Sales'!P13+'Previous Month Sales'!U13</f>
        <v>0.4483913238</v>
      </c>
      <c r="H14" s="58"/>
      <c r="I14" s="57">
        <f t="shared" si="1"/>
        <v>439.92</v>
      </c>
      <c r="J14" s="58">
        <f t="shared" si="2"/>
        <v>0.2408626822</v>
      </c>
      <c r="K14" s="57">
        <f t="shared" si="3"/>
        <v>191.8046487</v>
      </c>
      <c r="L14" s="58"/>
      <c r="M14" s="57">
        <f t="shared" si="4"/>
        <v>437.0892447</v>
      </c>
      <c r="N14" s="57">
        <v>361.9399999999969</v>
      </c>
      <c r="O14" s="57">
        <f t="shared" si="5"/>
        <v>75.14924468</v>
      </c>
      <c r="P14" s="57">
        <f>O14+iferror(vlookup($D14,'Previous Month Budget'!$D:$AJ,13,0),0)</f>
        <v>164.683719</v>
      </c>
      <c r="Q14" s="58"/>
      <c r="R14" s="57">
        <f t="shared" si="6"/>
        <v>16.39084668</v>
      </c>
      <c r="S14" s="57"/>
      <c r="T14" s="57">
        <f t="shared" si="7"/>
        <v>16.39084668</v>
      </c>
      <c r="U14" s="57">
        <f>T14+iferror(vlookup($D14,'Previous Month Budget'!$D:$AJ,18,0),0)</f>
        <v>31.28713946</v>
      </c>
      <c r="V14" s="58"/>
      <c r="W14" s="57">
        <f t="shared" si="8"/>
        <v>16.39084668</v>
      </c>
      <c r="X14" s="57"/>
      <c r="Y14" s="57">
        <f t="shared" si="9"/>
        <v>16.39084668</v>
      </c>
      <c r="Z14" s="57">
        <f>Y14+iferror(vlookup($D14,'Previous Month Budget'!$D:$AJ,23,0),0)</f>
        <v>31.28713946</v>
      </c>
      <c r="AA14" s="58"/>
      <c r="AB14" s="57">
        <f t="shared" si="10"/>
        <v>65.5633867</v>
      </c>
      <c r="AC14" s="57">
        <v>94.5399999999995</v>
      </c>
      <c r="AD14" s="57">
        <f t="shared" si="11"/>
        <v>-28.9766133</v>
      </c>
      <c r="AE14" s="57">
        <f>AD14+iferror(vlookup($D14,'Previous Month Budget'!$D:$AJ,28,0),0)</f>
        <v>-56.31144216</v>
      </c>
      <c r="AF14" s="58"/>
      <c r="AG14" s="57">
        <f t="shared" si="12"/>
        <v>10.92723112</v>
      </c>
      <c r="AH14" s="57"/>
      <c r="AI14" s="57">
        <f t="shared" si="13"/>
        <v>10.92723112</v>
      </c>
      <c r="AJ14" s="57">
        <f>AI14+iferror(vlookup($D14,'Previous Month Budget'!$D:$AJ,33,0),0)</f>
        <v>20.85809297</v>
      </c>
      <c r="AK14" s="89">
        <f t="shared" si="14"/>
        <v>0.8</v>
      </c>
      <c r="AL14" s="89" t="str">
        <f t="shared" si="15"/>
        <v>3.00%</v>
      </c>
      <c r="AM14" s="89">
        <f t="shared" si="16"/>
        <v>0.03</v>
      </c>
      <c r="AN14" s="89" t="str">
        <f t="shared" si="17"/>
        <v>12.00%</v>
      </c>
      <c r="AO14" s="89" t="str">
        <f t="shared" si="18"/>
        <v>2.00%</v>
      </c>
      <c r="AP14" s="89">
        <f t="shared" si="19"/>
        <v>1</v>
      </c>
    </row>
    <row r="15">
      <c r="A15" s="27" t="s">
        <v>455</v>
      </c>
      <c r="B15" s="27" t="s">
        <v>267</v>
      </c>
      <c r="C15" s="27" t="s">
        <v>180</v>
      </c>
      <c r="D15" s="27" t="s">
        <v>268</v>
      </c>
      <c r="E15" s="57">
        <v>449.85</v>
      </c>
      <c r="F15" s="57">
        <v>104.93</v>
      </c>
      <c r="G15" s="58">
        <f>'Previous Month Sales'!L14+'Previous Month Sales'!P14+'Previous Month Sales'!U14</f>
        <v>0.2902762565</v>
      </c>
      <c r="H15" s="58"/>
      <c r="I15" s="57">
        <f t="shared" si="1"/>
        <v>89.97</v>
      </c>
      <c r="J15" s="58">
        <f t="shared" si="2"/>
        <v>0.2332572502</v>
      </c>
      <c r="K15" s="57">
        <f t="shared" si="3"/>
        <v>-50.22847454</v>
      </c>
      <c r="L15" s="58"/>
      <c r="M15" s="57">
        <f t="shared" si="4"/>
        <v>32.4886192</v>
      </c>
      <c r="N15" s="57">
        <v>25.64999999999998</v>
      </c>
      <c r="O15" s="57">
        <f t="shared" si="5"/>
        <v>6.838619196</v>
      </c>
      <c r="P15" s="57">
        <f>O15+iferror(vlookup($D15,'Previous Month Budget'!$D:$AJ,13,0),0)</f>
        <v>-53.36877963</v>
      </c>
      <c r="Q15" s="58"/>
      <c r="R15" s="57">
        <f t="shared" si="6"/>
        <v>1.21832322</v>
      </c>
      <c r="S15" s="57"/>
      <c r="T15" s="57">
        <f t="shared" si="7"/>
        <v>1.21832322</v>
      </c>
      <c r="U15" s="57">
        <f>T15+iferror(vlookup($D15,'Previous Month Budget'!$D:$AJ,18,0),0)</f>
        <v>0.4710457638</v>
      </c>
      <c r="V15" s="58"/>
      <c r="W15" s="57">
        <f t="shared" si="8"/>
        <v>1.21832322</v>
      </c>
      <c r="X15" s="57"/>
      <c r="Y15" s="57">
        <f t="shared" si="9"/>
        <v>1.21832322</v>
      </c>
      <c r="Z15" s="57">
        <f>Y15+iferror(vlookup($D15,'Previous Month Budget'!$D:$AJ,23,0),0)</f>
        <v>0.4710457638</v>
      </c>
      <c r="AA15" s="58"/>
      <c r="AB15" s="57">
        <f t="shared" si="10"/>
        <v>4.873292879</v>
      </c>
      <c r="AC15" s="57">
        <v>0.0</v>
      </c>
      <c r="AD15" s="57">
        <f t="shared" si="11"/>
        <v>4.873292879</v>
      </c>
      <c r="AE15" s="57">
        <f>AD15+iferror(vlookup($D15,'Previous Month Budget'!$D:$AJ,28,0),0)</f>
        <v>1.884183055</v>
      </c>
      <c r="AF15" s="58"/>
      <c r="AG15" s="57">
        <f t="shared" si="12"/>
        <v>0.8122154799</v>
      </c>
      <c r="AH15" s="57"/>
      <c r="AI15" s="57">
        <f t="shared" si="13"/>
        <v>0.8122154799</v>
      </c>
      <c r="AJ15" s="57">
        <f>AI15+iferror(vlookup($D15,'Previous Month Budget'!$D:$AJ,33,0),0)</f>
        <v>0.3140305092</v>
      </c>
      <c r="AK15" s="89">
        <f t="shared" si="14"/>
        <v>0.8</v>
      </c>
      <c r="AL15" s="89" t="str">
        <f t="shared" si="15"/>
        <v>3.00%</v>
      </c>
      <c r="AM15" s="89">
        <f t="shared" si="16"/>
        <v>0.03</v>
      </c>
      <c r="AN15" s="89" t="str">
        <f t="shared" si="17"/>
        <v>12.00%</v>
      </c>
      <c r="AO15" s="89" t="str">
        <f t="shared" si="18"/>
        <v>2.00%</v>
      </c>
      <c r="AP15" s="89">
        <f t="shared" si="19"/>
        <v>1</v>
      </c>
    </row>
    <row r="16">
      <c r="A16" s="27" t="s">
        <v>384</v>
      </c>
      <c r="B16" s="27" t="s">
        <v>142</v>
      </c>
      <c r="C16" s="27" t="s">
        <v>40</v>
      </c>
      <c r="D16" s="27" t="s">
        <v>143</v>
      </c>
      <c r="E16" s="57">
        <v>2508.38</v>
      </c>
      <c r="F16" s="57">
        <v>520.57</v>
      </c>
      <c r="G16" s="58">
        <f>'Previous Month Sales'!L15+'Previous Month Sales'!P15+'Previous Month Sales'!U15</f>
        <v>0.3031705025</v>
      </c>
      <c r="H16" s="58"/>
      <c r="I16" s="57">
        <f t="shared" si="1"/>
        <v>501.676</v>
      </c>
      <c r="J16" s="58">
        <f t="shared" si="2"/>
        <v>0.2075310858</v>
      </c>
      <c r="K16" s="57">
        <f t="shared" si="3"/>
        <v>-65.49381822</v>
      </c>
      <c r="L16" s="58"/>
      <c r="M16" s="57">
        <f t="shared" si="4"/>
        <v>207.03266</v>
      </c>
      <c r="N16" s="57">
        <v>188.9399999999994</v>
      </c>
      <c r="O16" s="57">
        <f t="shared" si="5"/>
        <v>18.09266001</v>
      </c>
      <c r="P16" s="57">
        <f>O16+iferror(vlookup($D16,'Previous Month Budget'!$D:$AJ,13,0),0)</f>
        <v>-96.98305458</v>
      </c>
      <c r="Q16" s="58"/>
      <c r="R16" s="57">
        <f t="shared" si="6"/>
        <v>7.76372475</v>
      </c>
      <c r="S16" s="57"/>
      <c r="T16" s="57">
        <f t="shared" si="7"/>
        <v>7.76372475</v>
      </c>
      <c r="U16" s="57">
        <f>T16+iferror(vlookup($D16,'Previous Month Budget'!$D:$AJ,18,0),0)</f>
        <v>25.74438545</v>
      </c>
      <c r="V16" s="58"/>
      <c r="W16" s="57">
        <f t="shared" si="8"/>
        <v>7.76372475</v>
      </c>
      <c r="X16" s="57"/>
      <c r="Y16" s="57">
        <f t="shared" si="9"/>
        <v>7.76372475</v>
      </c>
      <c r="Z16" s="57">
        <f>Y16+iferror(vlookup($D16,'Previous Month Budget'!$D:$AJ,23,0),0)</f>
        <v>25.74438545</v>
      </c>
      <c r="AA16" s="58"/>
      <c r="AB16" s="57">
        <f t="shared" si="10"/>
        <v>31.054899</v>
      </c>
      <c r="AC16" s="57">
        <v>50.95999999999973</v>
      </c>
      <c r="AD16" s="57">
        <f t="shared" si="11"/>
        <v>-19.905101</v>
      </c>
      <c r="AE16" s="57">
        <f>AD16+iferror(vlookup($D16,'Previous Month Budget'!$D:$AJ,28,0),0)</f>
        <v>-37.16245819</v>
      </c>
      <c r="AF16" s="58"/>
      <c r="AG16" s="57">
        <f t="shared" si="12"/>
        <v>5.1758165</v>
      </c>
      <c r="AH16" s="57"/>
      <c r="AI16" s="57">
        <f t="shared" si="13"/>
        <v>5.1758165</v>
      </c>
      <c r="AJ16" s="57">
        <f>AI16+iferror(vlookup($D16,'Previous Month Budget'!$D:$AJ,33,0),0)</f>
        <v>17.16292364</v>
      </c>
      <c r="AK16" s="89">
        <f t="shared" si="14"/>
        <v>0.8</v>
      </c>
      <c r="AL16" s="89" t="str">
        <f t="shared" si="15"/>
        <v>3.00%</v>
      </c>
      <c r="AM16" s="89">
        <f t="shared" si="16"/>
        <v>0.03</v>
      </c>
      <c r="AN16" s="89" t="str">
        <f t="shared" si="17"/>
        <v>12.00%</v>
      </c>
      <c r="AO16" s="89" t="str">
        <f t="shared" si="18"/>
        <v>2.00%</v>
      </c>
      <c r="AP16" s="89">
        <f t="shared" si="19"/>
        <v>1</v>
      </c>
    </row>
    <row r="17">
      <c r="A17" s="27" t="s">
        <v>497</v>
      </c>
      <c r="B17" s="27" t="s">
        <v>249</v>
      </c>
      <c r="C17" s="27" t="s">
        <v>180</v>
      </c>
      <c r="D17" s="27" t="s">
        <v>250</v>
      </c>
      <c r="E17" s="57">
        <v>1074.75</v>
      </c>
      <c r="F17" s="57">
        <v>373.02</v>
      </c>
      <c r="G17" s="58">
        <f>'Previous Month Sales'!L16+'Previous Month Sales'!P16+'Previous Month Sales'!U16</f>
        <v>0.3592791658</v>
      </c>
      <c r="H17" s="58"/>
      <c r="I17" s="57">
        <f t="shared" si="1"/>
        <v>214.95</v>
      </c>
      <c r="J17" s="58">
        <f t="shared" si="2"/>
        <v>0.3470716756</v>
      </c>
      <c r="K17" s="57">
        <f t="shared" si="3"/>
        <v>320.9397661</v>
      </c>
      <c r="L17" s="58"/>
      <c r="M17" s="57">
        <f t="shared" si="4"/>
        <v>136.9482267</v>
      </c>
      <c r="N17" s="57">
        <v>13.119999999999898</v>
      </c>
      <c r="O17" s="57">
        <f t="shared" si="5"/>
        <v>123.8282267</v>
      </c>
      <c r="P17" s="57">
        <f>O17+iferror(vlookup($D17,'Previous Month Budget'!$D:$AJ,13,0),0)</f>
        <v>251.5838129</v>
      </c>
      <c r="Q17" s="58"/>
      <c r="R17" s="57">
        <f t="shared" si="6"/>
        <v>5.135558502</v>
      </c>
      <c r="S17" s="57"/>
      <c r="T17" s="57">
        <f t="shared" si="7"/>
        <v>5.135558502</v>
      </c>
      <c r="U17" s="57">
        <f>T17+iferror(vlookup($D17,'Previous Month Budget'!$D:$AJ,18,0),0)</f>
        <v>10.40339298</v>
      </c>
      <c r="V17" s="58"/>
      <c r="W17" s="57">
        <f t="shared" si="8"/>
        <v>5.135558502</v>
      </c>
      <c r="X17" s="57"/>
      <c r="Y17" s="57">
        <f t="shared" si="9"/>
        <v>5.135558502</v>
      </c>
      <c r="Z17" s="57">
        <f>Y17+iferror(vlookup($D17,'Previous Month Budget'!$D:$AJ,23,0),0)</f>
        <v>10.40339298</v>
      </c>
      <c r="AA17" s="58"/>
      <c r="AB17" s="57">
        <f t="shared" si="10"/>
        <v>20.54223401</v>
      </c>
      <c r="AC17" s="57">
        <v>0.0</v>
      </c>
      <c r="AD17" s="57">
        <f t="shared" si="11"/>
        <v>20.54223401</v>
      </c>
      <c r="AE17" s="57">
        <f>AD17+iferror(vlookup($D17,'Previous Month Budget'!$D:$AJ,28,0),0)</f>
        <v>41.61357193</v>
      </c>
      <c r="AF17" s="58"/>
      <c r="AG17" s="57">
        <f t="shared" si="12"/>
        <v>3.423705668</v>
      </c>
      <c r="AH17" s="57"/>
      <c r="AI17" s="57">
        <f t="shared" si="13"/>
        <v>3.423705668</v>
      </c>
      <c r="AJ17" s="57">
        <f>AI17+iferror(vlookup($D17,'Previous Month Budget'!$D:$AJ,33,0),0)</f>
        <v>6.935595322</v>
      </c>
      <c r="AK17" s="89">
        <f t="shared" si="14"/>
        <v>0.8</v>
      </c>
      <c r="AL17" s="89" t="str">
        <f t="shared" si="15"/>
        <v>3.00%</v>
      </c>
      <c r="AM17" s="89">
        <f t="shared" si="16"/>
        <v>0.03</v>
      </c>
      <c r="AN17" s="89" t="str">
        <f t="shared" si="17"/>
        <v>12.00%</v>
      </c>
      <c r="AO17" s="89" t="str">
        <f t="shared" si="18"/>
        <v>2.00%</v>
      </c>
      <c r="AP17" s="89">
        <f t="shared" si="19"/>
        <v>1</v>
      </c>
    </row>
    <row r="18">
      <c r="A18" s="27" t="s">
        <v>384</v>
      </c>
      <c r="B18" s="27" t="s">
        <v>63</v>
      </c>
      <c r="C18" s="27" t="s">
        <v>40</v>
      </c>
      <c r="D18" s="27" t="s">
        <v>64</v>
      </c>
      <c r="E18" s="57">
        <v>1232.21</v>
      </c>
      <c r="F18" s="57">
        <v>499.16</v>
      </c>
      <c r="G18" s="58">
        <f>'Previous Month Sales'!L17+'Previous Month Sales'!P17+'Previous Month Sales'!U17</f>
        <v>0.4355162373</v>
      </c>
      <c r="H18" s="58"/>
      <c r="I18" s="57">
        <f t="shared" si="1"/>
        <v>246.442</v>
      </c>
      <c r="J18" s="58">
        <f t="shared" si="2"/>
        <v>0.4050912286</v>
      </c>
      <c r="K18" s="57">
        <f t="shared" si="3"/>
        <v>1323.076194</v>
      </c>
      <c r="L18" s="58"/>
      <c r="M18" s="57">
        <f t="shared" si="4"/>
        <v>232.1643702</v>
      </c>
      <c r="N18" s="57">
        <v>5.639999999999998</v>
      </c>
      <c r="O18" s="57">
        <f t="shared" si="5"/>
        <v>226.5243702</v>
      </c>
      <c r="P18" s="57">
        <f>O18+iferror(vlookup($D18,'Previous Month Budget'!$D:$AJ,13,0),0)</f>
        <v>1180.762955</v>
      </c>
      <c r="Q18" s="58"/>
      <c r="R18" s="57">
        <f t="shared" si="6"/>
        <v>8.706163884</v>
      </c>
      <c r="S18" s="57"/>
      <c r="T18" s="57">
        <f t="shared" si="7"/>
        <v>8.706163884</v>
      </c>
      <c r="U18" s="57">
        <f>T18+iferror(vlookup($D18,'Previous Month Budget'!$D:$AJ,18,0),0)</f>
        <v>45.23448581</v>
      </c>
      <c r="V18" s="58"/>
      <c r="W18" s="57">
        <f t="shared" si="8"/>
        <v>8.706163884</v>
      </c>
      <c r="X18" s="57"/>
      <c r="Y18" s="57">
        <f t="shared" si="9"/>
        <v>8.706163884</v>
      </c>
      <c r="Z18" s="57">
        <f>Y18+iferror(vlookup($D18,'Previous Month Budget'!$D:$AJ,23,0),0)</f>
        <v>45.23448581</v>
      </c>
      <c r="AA18" s="58"/>
      <c r="AB18" s="57">
        <f t="shared" si="10"/>
        <v>34.82465554</v>
      </c>
      <c r="AC18" s="57">
        <v>31.849999999999884</v>
      </c>
      <c r="AD18" s="57">
        <f t="shared" si="11"/>
        <v>2.974655536</v>
      </c>
      <c r="AE18" s="57">
        <f>AD18+iferror(vlookup($D18,'Previous Month Budget'!$D:$AJ,28,0),0)</f>
        <v>21.68794324</v>
      </c>
      <c r="AF18" s="58"/>
      <c r="AG18" s="57">
        <f t="shared" si="12"/>
        <v>5.804109256</v>
      </c>
      <c r="AH18" s="57"/>
      <c r="AI18" s="57">
        <f t="shared" si="13"/>
        <v>5.804109256</v>
      </c>
      <c r="AJ18" s="57">
        <f>AI18+iferror(vlookup($D18,'Previous Month Budget'!$D:$AJ,33,0),0)</f>
        <v>30.15632387</v>
      </c>
      <c r="AK18" s="89">
        <f t="shared" si="14"/>
        <v>0.8</v>
      </c>
      <c r="AL18" s="89" t="str">
        <f t="shared" si="15"/>
        <v>3.00%</v>
      </c>
      <c r="AM18" s="89">
        <f t="shared" si="16"/>
        <v>0.03</v>
      </c>
      <c r="AN18" s="89" t="str">
        <f t="shared" si="17"/>
        <v>12.00%</v>
      </c>
      <c r="AO18" s="89" t="str">
        <f t="shared" si="18"/>
        <v>2.00%</v>
      </c>
      <c r="AP18" s="89">
        <f t="shared" si="19"/>
        <v>1</v>
      </c>
    </row>
    <row r="19">
      <c r="A19" s="27" t="s">
        <v>457</v>
      </c>
      <c r="B19" s="27" t="s">
        <v>285</v>
      </c>
      <c r="C19" s="27" t="s">
        <v>180</v>
      </c>
      <c r="D19" s="27" t="s">
        <v>286</v>
      </c>
      <c r="E19" s="57">
        <v>749.75</v>
      </c>
      <c r="F19" s="57">
        <v>225.87</v>
      </c>
      <c r="G19" s="58">
        <f>'Previous Month Sales'!L18+'Previous Month Sales'!P18+'Previous Month Sales'!U18</f>
        <v>0.316180558</v>
      </c>
      <c r="H19" s="58"/>
      <c r="I19" s="57">
        <f t="shared" si="1"/>
        <v>149.95</v>
      </c>
      <c r="J19" s="58">
        <f t="shared" si="2"/>
        <v>0.301255583</v>
      </c>
      <c r="K19" s="57">
        <f t="shared" si="3"/>
        <v>141.3757389</v>
      </c>
      <c r="L19" s="58"/>
      <c r="M19" s="57">
        <f t="shared" si="4"/>
        <v>69.68509866</v>
      </c>
      <c r="N19" s="57">
        <v>11.189999999999934</v>
      </c>
      <c r="O19" s="57">
        <f t="shared" si="5"/>
        <v>58.49509866</v>
      </c>
      <c r="P19" s="57">
        <f>O19+iferror(vlookup($D19,'Previous Month Budget'!$D:$AJ,13,0),0)</f>
        <v>107.3625911</v>
      </c>
      <c r="Q19" s="58"/>
      <c r="R19" s="57">
        <f t="shared" si="6"/>
        <v>2.6131912</v>
      </c>
      <c r="S19" s="57"/>
      <c r="T19" s="57">
        <f t="shared" si="7"/>
        <v>2.6131912</v>
      </c>
      <c r="U19" s="57">
        <f>T19+iferror(vlookup($D19,'Previous Month Budget'!$D:$AJ,18,0),0)</f>
        <v>5.101972168</v>
      </c>
      <c r="V19" s="58"/>
      <c r="W19" s="57">
        <f t="shared" si="8"/>
        <v>2.6131912</v>
      </c>
      <c r="X19" s="57"/>
      <c r="Y19" s="57">
        <f t="shared" si="9"/>
        <v>2.6131912</v>
      </c>
      <c r="Z19" s="57">
        <f>Y19+iferror(vlookup($D19,'Previous Month Budget'!$D:$AJ,23,0),0)</f>
        <v>5.101972168</v>
      </c>
      <c r="AA19" s="58"/>
      <c r="AB19" s="57">
        <f t="shared" si="10"/>
        <v>10.4527648</v>
      </c>
      <c r="AC19" s="57">
        <v>0.0</v>
      </c>
      <c r="AD19" s="57">
        <f t="shared" si="11"/>
        <v>10.4527648</v>
      </c>
      <c r="AE19" s="57">
        <f>AD19+iferror(vlookup($D19,'Previous Month Budget'!$D:$AJ,28,0),0)</f>
        <v>20.40788867</v>
      </c>
      <c r="AF19" s="58"/>
      <c r="AG19" s="57">
        <f t="shared" si="12"/>
        <v>1.742127466</v>
      </c>
      <c r="AH19" s="57"/>
      <c r="AI19" s="57">
        <f t="shared" si="13"/>
        <v>1.742127466</v>
      </c>
      <c r="AJ19" s="57">
        <f>AI19+iferror(vlookup($D19,'Previous Month Budget'!$D:$AJ,33,0),0)</f>
        <v>3.401314778</v>
      </c>
      <c r="AK19" s="89">
        <f t="shared" si="14"/>
        <v>0.8</v>
      </c>
      <c r="AL19" s="89" t="str">
        <f t="shared" si="15"/>
        <v>3.00%</v>
      </c>
      <c r="AM19" s="89">
        <f t="shared" si="16"/>
        <v>0.03</v>
      </c>
      <c r="AN19" s="89" t="str">
        <f t="shared" si="17"/>
        <v>12.00%</v>
      </c>
      <c r="AO19" s="89" t="str">
        <f t="shared" si="18"/>
        <v>2.00%</v>
      </c>
      <c r="AP19" s="89">
        <f t="shared" si="19"/>
        <v>1</v>
      </c>
    </row>
    <row r="20">
      <c r="A20" s="27" t="s">
        <v>524</v>
      </c>
      <c r="B20" s="27" t="s">
        <v>333</v>
      </c>
      <c r="C20" s="27" t="s">
        <v>161</v>
      </c>
      <c r="D20" s="27" t="s">
        <v>334</v>
      </c>
      <c r="E20" s="57">
        <v>298.4</v>
      </c>
      <c r="F20" s="57">
        <v>97.02</v>
      </c>
      <c r="G20" s="58">
        <f>'Previous Month Sales'!L19+'Previous Month Sales'!P19+'Previous Month Sales'!U19</f>
        <v>0.3863906672</v>
      </c>
      <c r="H20" s="58"/>
      <c r="I20" s="57">
        <f t="shared" si="1"/>
        <v>59.68</v>
      </c>
      <c r="J20" s="58">
        <f t="shared" si="2"/>
        <v>0.3251306136</v>
      </c>
      <c r="K20" s="57">
        <f t="shared" si="3"/>
        <v>57.63628068</v>
      </c>
      <c r="L20" s="58"/>
      <c r="M20" s="57">
        <f t="shared" si="4"/>
        <v>44.49518008</v>
      </c>
      <c r="N20" s="57">
        <v>18.279999999999983</v>
      </c>
      <c r="O20" s="57">
        <f t="shared" si="5"/>
        <v>26.21518008</v>
      </c>
      <c r="P20" s="57">
        <f>O20+iferror(vlookup($D20,'Previous Month Budget'!$D:$AJ,13,0),0)</f>
        <v>41.62502454</v>
      </c>
      <c r="Q20" s="58"/>
      <c r="R20" s="57">
        <f t="shared" si="6"/>
        <v>1.668569253</v>
      </c>
      <c r="S20" s="57"/>
      <c r="T20" s="57">
        <f t="shared" si="7"/>
        <v>1.668569253</v>
      </c>
      <c r="U20" s="57">
        <f>T20+iferror(vlookup($D20,'Previous Month Budget'!$D:$AJ,18,0),0)</f>
        <v>2.40168842</v>
      </c>
      <c r="V20" s="58"/>
      <c r="W20" s="57">
        <f t="shared" si="8"/>
        <v>1.668569253</v>
      </c>
      <c r="X20" s="57"/>
      <c r="Y20" s="57">
        <f t="shared" si="9"/>
        <v>1.668569253</v>
      </c>
      <c r="Z20" s="57">
        <f>Y20+iferror(vlookup($D20,'Previous Month Budget'!$D:$AJ,23,0),0)</f>
        <v>2.40168842</v>
      </c>
      <c r="AA20" s="58"/>
      <c r="AB20" s="57">
        <f t="shared" si="10"/>
        <v>6.674277013</v>
      </c>
      <c r="AC20" s="57">
        <v>0.0</v>
      </c>
      <c r="AD20" s="57">
        <f t="shared" si="11"/>
        <v>6.674277013</v>
      </c>
      <c r="AE20" s="57">
        <f>AD20+iferror(vlookup($D20,'Previous Month Budget'!$D:$AJ,28,0),0)</f>
        <v>9.606753681</v>
      </c>
      <c r="AF20" s="58"/>
      <c r="AG20" s="57">
        <f t="shared" si="12"/>
        <v>1.112379502</v>
      </c>
      <c r="AH20" s="57"/>
      <c r="AI20" s="57">
        <f t="shared" si="13"/>
        <v>1.112379502</v>
      </c>
      <c r="AJ20" s="57">
        <f>AI20+iferror(vlookup($D20,'Previous Month Budget'!$D:$AJ,33,0),0)</f>
        <v>1.601125614</v>
      </c>
      <c r="AK20" s="89">
        <f t="shared" si="14"/>
        <v>0.8</v>
      </c>
      <c r="AL20" s="89" t="str">
        <f t="shared" si="15"/>
        <v>3.00%</v>
      </c>
      <c r="AM20" s="89">
        <f t="shared" si="16"/>
        <v>0.03</v>
      </c>
      <c r="AN20" s="89" t="str">
        <f t="shared" si="17"/>
        <v>12.00%</v>
      </c>
      <c r="AO20" s="89" t="str">
        <f t="shared" si="18"/>
        <v>2.00%</v>
      </c>
      <c r="AP20" s="89">
        <f t="shared" si="19"/>
        <v>1</v>
      </c>
    </row>
    <row r="21">
      <c r="A21" s="27" t="s">
        <v>454</v>
      </c>
      <c r="B21" s="27" t="s">
        <v>93</v>
      </c>
      <c r="C21" s="27" t="s">
        <v>40</v>
      </c>
      <c r="D21" s="27" t="s">
        <v>94</v>
      </c>
      <c r="E21" s="57">
        <v>1177.07</v>
      </c>
      <c r="F21" s="57">
        <v>425.54</v>
      </c>
      <c r="G21" s="58">
        <f>'Previous Month Sales'!L20+'Previous Month Sales'!P20+'Previous Month Sales'!U20</f>
        <v>0.4868126155</v>
      </c>
      <c r="H21" s="58"/>
      <c r="I21" s="57">
        <f t="shared" si="1"/>
        <v>235.414</v>
      </c>
      <c r="J21" s="58">
        <f t="shared" si="2"/>
        <v>0.3615269485</v>
      </c>
      <c r="K21" s="57">
        <f t="shared" si="3"/>
        <v>841.2110325</v>
      </c>
      <c r="L21" s="58"/>
      <c r="M21" s="57">
        <f t="shared" si="4"/>
        <v>270.0788202</v>
      </c>
      <c r="N21" s="57">
        <v>82.6699999999999</v>
      </c>
      <c r="O21" s="57">
        <f t="shared" si="5"/>
        <v>187.4088202</v>
      </c>
      <c r="P21" s="57">
        <f>O21+iferror(vlookup($D21,'Previous Month Budget'!$D:$AJ,13,0),0)</f>
        <v>782.490826</v>
      </c>
      <c r="Q21" s="58"/>
      <c r="R21" s="57">
        <f t="shared" si="6"/>
        <v>10.12795576</v>
      </c>
      <c r="S21" s="57"/>
      <c r="T21" s="57">
        <f t="shared" si="7"/>
        <v>10.12795576</v>
      </c>
      <c r="U21" s="57">
        <f>T21+iferror(vlookup($D21,'Previous Month Budget'!$D:$AJ,18,0),0)</f>
        <v>35.80803098</v>
      </c>
      <c r="V21" s="58"/>
      <c r="W21" s="57">
        <f t="shared" si="8"/>
        <v>10.12795576</v>
      </c>
      <c r="X21" s="57"/>
      <c r="Y21" s="57">
        <f t="shared" si="9"/>
        <v>10.12795576</v>
      </c>
      <c r="Z21" s="57">
        <f>Y21+iferror(vlookup($D21,'Previous Month Budget'!$D:$AJ,23,0),0)</f>
        <v>35.80803098</v>
      </c>
      <c r="AA21" s="58"/>
      <c r="AB21" s="57">
        <f t="shared" si="10"/>
        <v>40.51182303</v>
      </c>
      <c r="AC21" s="57">
        <v>64.79999999999997</v>
      </c>
      <c r="AD21" s="57">
        <f t="shared" si="11"/>
        <v>-24.28817697</v>
      </c>
      <c r="AE21" s="57">
        <f>AD21+iferror(vlookup($D21,'Previous Month Budget'!$D:$AJ,28,0),0)</f>
        <v>-36.7678761</v>
      </c>
      <c r="AF21" s="58"/>
      <c r="AG21" s="57">
        <f t="shared" si="12"/>
        <v>6.751970505</v>
      </c>
      <c r="AH21" s="57"/>
      <c r="AI21" s="57">
        <f t="shared" si="13"/>
        <v>6.751970505</v>
      </c>
      <c r="AJ21" s="57">
        <f>AI21+iferror(vlookup($D21,'Previous Month Budget'!$D:$AJ,33,0),0)</f>
        <v>23.87202065</v>
      </c>
      <c r="AK21" s="89">
        <f t="shared" si="14"/>
        <v>0.8</v>
      </c>
      <c r="AL21" s="89" t="str">
        <f t="shared" si="15"/>
        <v>3.00%</v>
      </c>
      <c r="AM21" s="89">
        <f t="shared" si="16"/>
        <v>0.03</v>
      </c>
      <c r="AN21" s="89" t="str">
        <f t="shared" si="17"/>
        <v>12.00%</v>
      </c>
      <c r="AO21" s="89" t="str">
        <f t="shared" si="18"/>
        <v>2.00%</v>
      </c>
      <c r="AP21" s="89">
        <f t="shared" si="19"/>
        <v>1</v>
      </c>
    </row>
    <row r="22">
      <c r="A22" s="27" t="s">
        <v>454</v>
      </c>
      <c r="B22" s="27" t="s">
        <v>47</v>
      </c>
      <c r="C22" s="27" t="s">
        <v>40</v>
      </c>
      <c r="D22" s="27" t="s">
        <v>48</v>
      </c>
      <c r="E22" s="57">
        <v>4177.09</v>
      </c>
      <c r="F22" s="57">
        <v>896.88</v>
      </c>
      <c r="G22" s="58">
        <f>'Previous Month Sales'!L21+'Previous Month Sales'!P21+'Previous Month Sales'!U21</f>
        <v>0.4022493006</v>
      </c>
      <c r="H22" s="58"/>
      <c r="I22" s="57">
        <f t="shared" si="1"/>
        <v>835.418</v>
      </c>
      <c r="J22" s="58">
        <f t="shared" si="2"/>
        <v>0.2147144379</v>
      </c>
      <c r="K22" s="57">
        <f t="shared" si="3"/>
        <v>1124.708733</v>
      </c>
      <c r="L22" s="58"/>
      <c r="M22" s="57">
        <f t="shared" si="4"/>
        <v>675.850825</v>
      </c>
      <c r="N22" s="57">
        <v>564.7999999999979</v>
      </c>
      <c r="O22" s="57">
        <f t="shared" si="5"/>
        <v>111.050825</v>
      </c>
      <c r="P22" s="57">
        <f>O22+iferror(vlookup($D22,'Previous Month Budget'!$D:$AJ,13,0),0)</f>
        <v>1010.982987</v>
      </c>
      <c r="Q22" s="58"/>
      <c r="R22" s="57">
        <f t="shared" si="6"/>
        <v>25.34440594</v>
      </c>
      <c r="S22" s="57"/>
      <c r="T22" s="57">
        <f t="shared" si="7"/>
        <v>25.34440594</v>
      </c>
      <c r="U22" s="57">
        <f>T22+iferror(vlookup($D22,'Previous Month Budget'!$D:$AJ,18,0),0)</f>
        <v>91.083862</v>
      </c>
      <c r="V22" s="58"/>
      <c r="W22" s="57">
        <f t="shared" si="8"/>
        <v>25.34440594</v>
      </c>
      <c r="X22" s="57"/>
      <c r="Y22" s="57">
        <f t="shared" si="9"/>
        <v>25.34440594</v>
      </c>
      <c r="Z22" s="57">
        <f>Y22+iferror(vlookup($D22,'Previous Month Budget'!$D:$AJ,23,0),0)</f>
        <v>91.083862</v>
      </c>
      <c r="AA22" s="58"/>
      <c r="AB22" s="57">
        <f t="shared" si="10"/>
        <v>101.3776237</v>
      </c>
      <c r="AC22" s="57">
        <v>218.54999999999976</v>
      </c>
      <c r="AD22" s="57">
        <f t="shared" si="11"/>
        <v>-117.1723763</v>
      </c>
      <c r="AE22" s="57">
        <f>AD22+iferror(vlookup($D22,'Previous Month Budget'!$D:$AJ,28,0),0)</f>
        <v>-129.164552</v>
      </c>
      <c r="AF22" s="58"/>
      <c r="AG22" s="57">
        <f t="shared" si="12"/>
        <v>16.89627062</v>
      </c>
      <c r="AH22" s="57"/>
      <c r="AI22" s="57">
        <f t="shared" si="13"/>
        <v>16.89627062</v>
      </c>
      <c r="AJ22" s="57">
        <f>AI22+iferror(vlookup($D22,'Previous Month Budget'!$D:$AJ,33,0),0)</f>
        <v>60.72257467</v>
      </c>
      <c r="AK22" s="89">
        <f t="shared" si="14"/>
        <v>0.8</v>
      </c>
      <c r="AL22" s="89" t="str">
        <f t="shared" si="15"/>
        <v>3.00%</v>
      </c>
      <c r="AM22" s="89">
        <f t="shared" si="16"/>
        <v>0.03</v>
      </c>
      <c r="AN22" s="89" t="str">
        <f t="shared" si="17"/>
        <v>12.00%</v>
      </c>
      <c r="AO22" s="89" t="str">
        <f t="shared" si="18"/>
        <v>2.00%</v>
      </c>
      <c r="AP22" s="89">
        <f t="shared" si="19"/>
        <v>1</v>
      </c>
    </row>
    <row r="23">
      <c r="A23" s="27" t="s">
        <v>487</v>
      </c>
      <c r="B23" s="27" t="s">
        <v>133</v>
      </c>
      <c r="C23" s="27" t="s">
        <v>100</v>
      </c>
      <c r="D23" s="27" t="s">
        <v>134</v>
      </c>
      <c r="E23" s="57">
        <v>1199.76</v>
      </c>
      <c r="F23" s="57">
        <v>395.22</v>
      </c>
      <c r="G23" s="58">
        <f>'Previous Month Sales'!L22+'Previous Month Sales'!P22+'Previous Month Sales'!U22</f>
        <v>0.4713797388</v>
      </c>
      <c r="H23" s="58"/>
      <c r="I23" s="57">
        <f t="shared" si="1"/>
        <v>239.952</v>
      </c>
      <c r="J23" s="58">
        <f t="shared" si="2"/>
        <v>0.3294180131</v>
      </c>
      <c r="K23" s="57">
        <f t="shared" si="3"/>
        <v>339.2725077</v>
      </c>
      <c r="L23" s="58"/>
      <c r="M23" s="57">
        <f t="shared" si="4"/>
        <v>260.4724443</v>
      </c>
      <c r="N23" s="57">
        <v>107.81999999999995</v>
      </c>
      <c r="O23" s="57">
        <f t="shared" si="5"/>
        <v>152.6524443</v>
      </c>
      <c r="P23" s="57">
        <f>O23+iferror(vlookup($D23,'Previous Month Budget'!$D:$AJ,13,0),0)</f>
        <v>311.4060062</v>
      </c>
      <c r="Q23" s="58"/>
      <c r="R23" s="57">
        <f t="shared" si="6"/>
        <v>9.767716661</v>
      </c>
      <c r="S23" s="57"/>
      <c r="T23" s="57">
        <f t="shared" si="7"/>
        <v>9.767716661</v>
      </c>
      <c r="U23" s="57">
        <f>T23+iferror(vlookup($D23,'Previous Month Budget'!$D:$AJ,18,0),0)</f>
        <v>24.05497523</v>
      </c>
      <c r="V23" s="58"/>
      <c r="W23" s="57">
        <f t="shared" si="8"/>
        <v>9.767716661</v>
      </c>
      <c r="X23" s="57"/>
      <c r="Y23" s="57">
        <f t="shared" si="9"/>
        <v>9.767716661</v>
      </c>
      <c r="Z23" s="57">
        <f>Y23+iferror(vlookup($D23,'Previous Month Budget'!$D:$AJ,23,0),0)</f>
        <v>24.05497523</v>
      </c>
      <c r="AA23" s="58"/>
      <c r="AB23" s="57">
        <f t="shared" si="10"/>
        <v>39.07086664</v>
      </c>
      <c r="AC23" s="57">
        <v>62.4999999999999</v>
      </c>
      <c r="AD23" s="57">
        <f t="shared" si="11"/>
        <v>-23.42913336</v>
      </c>
      <c r="AE23" s="57">
        <f>AD23+iferror(vlookup($D23,'Previous Month Budget'!$D:$AJ,28,0),0)</f>
        <v>-36.28009907</v>
      </c>
      <c r="AF23" s="58"/>
      <c r="AG23" s="57">
        <f t="shared" si="12"/>
        <v>6.511811107</v>
      </c>
      <c r="AH23" s="57"/>
      <c r="AI23" s="57">
        <f t="shared" si="13"/>
        <v>6.511811107</v>
      </c>
      <c r="AJ23" s="57">
        <f>AI23+iferror(vlookup($D23,'Previous Month Budget'!$D:$AJ,33,0),0)</f>
        <v>16.03665015</v>
      </c>
      <c r="AK23" s="89">
        <f t="shared" si="14"/>
        <v>0.8</v>
      </c>
      <c r="AL23" s="89" t="str">
        <f t="shared" si="15"/>
        <v>3.00%</v>
      </c>
      <c r="AM23" s="89">
        <f t="shared" si="16"/>
        <v>0.03</v>
      </c>
      <c r="AN23" s="89" t="str">
        <f t="shared" si="17"/>
        <v>12.00%</v>
      </c>
      <c r="AO23" s="89" t="str">
        <f t="shared" si="18"/>
        <v>2.00%</v>
      </c>
      <c r="AP23" s="89">
        <f t="shared" si="19"/>
        <v>1</v>
      </c>
    </row>
    <row r="24">
      <c r="A24" s="27" t="s">
        <v>485</v>
      </c>
      <c r="B24" s="27" t="s">
        <v>170</v>
      </c>
      <c r="C24" s="27" t="s">
        <v>40</v>
      </c>
      <c r="D24" s="27" t="s">
        <v>171</v>
      </c>
      <c r="E24" s="57">
        <v>1359.84</v>
      </c>
      <c r="F24" s="57">
        <v>482.13</v>
      </c>
      <c r="G24" s="58">
        <f>'Previous Month Sales'!L23+'Previous Month Sales'!P23+'Previous Month Sales'!U23</f>
        <v>0.4384798184</v>
      </c>
      <c r="H24" s="58"/>
      <c r="I24" s="57">
        <f t="shared" si="1"/>
        <v>271.968</v>
      </c>
      <c r="J24" s="58">
        <f t="shared" si="2"/>
        <v>0.3545508267</v>
      </c>
      <c r="K24" s="57">
        <f t="shared" si="3"/>
        <v>868.2596597</v>
      </c>
      <c r="L24" s="58"/>
      <c r="M24" s="57">
        <f t="shared" si="4"/>
        <v>259.435517</v>
      </c>
      <c r="N24" s="57">
        <v>75.87999999999995</v>
      </c>
      <c r="O24" s="57">
        <f t="shared" si="5"/>
        <v>183.555517</v>
      </c>
      <c r="P24" s="57">
        <f>O24+iferror(vlookup($D24,'Previous Month Budget'!$D:$AJ,13,0),0)</f>
        <v>771.2317278</v>
      </c>
      <c r="Q24" s="58"/>
      <c r="R24" s="57">
        <f t="shared" si="6"/>
        <v>9.728831887</v>
      </c>
      <c r="S24" s="57"/>
      <c r="T24" s="57">
        <f t="shared" si="7"/>
        <v>9.728831887</v>
      </c>
      <c r="U24" s="57">
        <f>T24+iferror(vlookup($D24,'Previous Month Budget'!$D:$AJ,18,0),0)</f>
        <v>31.76668979</v>
      </c>
      <c r="V24" s="58"/>
      <c r="W24" s="57">
        <f t="shared" si="8"/>
        <v>9.728831887</v>
      </c>
      <c r="X24" s="57"/>
      <c r="Y24" s="57">
        <f t="shared" si="9"/>
        <v>9.728831887</v>
      </c>
      <c r="Z24" s="57">
        <f>Y24+iferror(vlookup($D24,'Previous Month Budget'!$D:$AJ,23,0),0)</f>
        <v>31.76668979</v>
      </c>
      <c r="AA24" s="58"/>
      <c r="AB24" s="57">
        <f t="shared" si="10"/>
        <v>38.91532755</v>
      </c>
      <c r="AC24" s="57">
        <v>38.2499999999999</v>
      </c>
      <c r="AD24" s="57">
        <f t="shared" si="11"/>
        <v>0.6653275469</v>
      </c>
      <c r="AE24" s="57">
        <f>AD24+iferror(vlookup($D24,'Previous Month Budget'!$D:$AJ,28,0),0)</f>
        <v>12.31675917</v>
      </c>
      <c r="AF24" s="58"/>
      <c r="AG24" s="57">
        <f t="shared" si="12"/>
        <v>6.485887924</v>
      </c>
      <c r="AH24" s="57"/>
      <c r="AI24" s="57">
        <f t="shared" si="13"/>
        <v>6.485887924</v>
      </c>
      <c r="AJ24" s="57">
        <f>AI24+iferror(vlookup($D24,'Previous Month Budget'!$D:$AJ,33,0),0)</f>
        <v>21.17779319</v>
      </c>
      <c r="AK24" s="89">
        <f t="shared" si="14"/>
        <v>0.8</v>
      </c>
      <c r="AL24" s="89" t="str">
        <f t="shared" si="15"/>
        <v>3.00%</v>
      </c>
      <c r="AM24" s="89">
        <f t="shared" si="16"/>
        <v>0.03</v>
      </c>
      <c r="AN24" s="89" t="str">
        <f t="shared" si="17"/>
        <v>12.00%</v>
      </c>
      <c r="AO24" s="89" t="str">
        <f t="shared" si="18"/>
        <v>2.00%</v>
      </c>
      <c r="AP24" s="89">
        <f t="shared" si="19"/>
        <v>1</v>
      </c>
    </row>
    <row r="25">
      <c r="A25" s="27" t="s">
        <v>484</v>
      </c>
      <c r="B25" s="27" t="s">
        <v>124</v>
      </c>
      <c r="C25" s="27" t="s">
        <v>54</v>
      </c>
      <c r="D25" s="27" t="s">
        <v>125</v>
      </c>
      <c r="E25" s="57">
        <v>3054.53</v>
      </c>
      <c r="F25" s="57">
        <v>389.29</v>
      </c>
      <c r="G25" s="58">
        <f>'Previous Month Sales'!L24+'Previous Month Sales'!P24+'Previous Month Sales'!U24</f>
        <v>0.4614185325</v>
      </c>
      <c r="H25" s="58"/>
      <c r="I25" s="57">
        <f t="shared" si="1"/>
        <v>610.906</v>
      </c>
      <c r="J25" s="58">
        <f t="shared" si="2"/>
        <v>0.1274457118</v>
      </c>
      <c r="K25" s="57">
        <f t="shared" si="3"/>
        <v>84.82221844</v>
      </c>
      <c r="L25" s="58"/>
      <c r="M25" s="57">
        <f t="shared" si="4"/>
        <v>638.8086001</v>
      </c>
      <c r="N25" s="57">
        <v>918.1699999999955</v>
      </c>
      <c r="O25" s="57">
        <f t="shared" si="5"/>
        <v>-279.3613999</v>
      </c>
      <c r="P25" s="57">
        <f>O25+iferror(vlookup($D25,'Previous Month Budget'!$D:$AJ,13,0),0)</f>
        <v>-41.47822525</v>
      </c>
      <c r="Q25" s="58"/>
      <c r="R25" s="57">
        <f t="shared" si="6"/>
        <v>23.9553225</v>
      </c>
      <c r="S25" s="57"/>
      <c r="T25" s="57">
        <f t="shared" si="7"/>
        <v>23.9553225</v>
      </c>
      <c r="U25" s="57">
        <f>T25+iferror(vlookup($D25,'Previous Month Budget'!$D:$AJ,18,0),0)</f>
        <v>61.40856655</v>
      </c>
      <c r="V25" s="58"/>
      <c r="W25" s="57">
        <f t="shared" si="8"/>
        <v>23.9553225</v>
      </c>
      <c r="X25" s="57"/>
      <c r="Y25" s="57">
        <f t="shared" si="9"/>
        <v>23.9553225</v>
      </c>
      <c r="Z25" s="57">
        <f>Y25+iferror(vlookup($D25,'Previous Month Budget'!$D:$AJ,23,0),0)</f>
        <v>61.40856655</v>
      </c>
      <c r="AA25" s="58"/>
      <c r="AB25" s="57">
        <f t="shared" si="10"/>
        <v>95.82129002</v>
      </c>
      <c r="AC25" s="57">
        <v>101.95999999999967</v>
      </c>
      <c r="AD25" s="57">
        <f t="shared" si="11"/>
        <v>-6.138709985</v>
      </c>
      <c r="AE25" s="57">
        <f>AD25+iferror(vlookup($D25,'Previous Month Budget'!$D:$AJ,28,0),0)</f>
        <v>-37.45573379</v>
      </c>
      <c r="AF25" s="58"/>
      <c r="AG25" s="57">
        <f t="shared" si="12"/>
        <v>15.970215</v>
      </c>
      <c r="AH25" s="57"/>
      <c r="AI25" s="57">
        <f t="shared" si="13"/>
        <v>15.970215</v>
      </c>
      <c r="AJ25" s="57">
        <f>AI25+iferror(vlookup($D25,'Previous Month Budget'!$D:$AJ,33,0),0)</f>
        <v>40.93904437</v>
      </c>
      <c r="AK25" s="89">
        <f t="shared" si="14"/>
        <v>0.8</v>
      </c>
      <c r="AL25" s="89" t="str">
        <f t="shared" si="15"/>
        <v>3.00%</v>
      </c>
      <c r="AM25" s="89">
        <f t="shared" si="16"/>
        <v>0.03</v>
      </c>
      <c r="AN25" s="89" t="str">
        <f t="shared" si="17"/>
        <v>12.00%</v>
      </c>
      <c r="AO25" s="89" t="str">
        <f t="shared" si="18"/>
        <v>2.00%</v>
      </c>
      <c r="AP25" s="89">
        <f t="shared" si="19"/>
        <v>1</v>
      </c>
    </row>
    <row r="26">
      <c r="A26" s="27" t="s">
        <v>491</v>
      </c>
      <c r="B26" s="27" t="s">
        <v>354</v>
      </c>
      <c r="C26" s="27" t="s">
        <v>180</v>
      </c>
      <c r="D26" s="27" t="s">
        <v>355</v>
      </c>
      <c r="E26" s="57">
        <v>491.06</v>
      </c>
      <c r="F26" s="57">
        <v>69.14</v>
      </c>
      <c r="G26" s="58">
        <f>'Previous Month Sales'!L25+'Previous Month Sales'!P25+'Previous Month Sales'!U25</f>
        <v>0.2041734275</v>
      </c>
      <c r="H26" s="58"/>
      <c r="I26" s="57">
        <f t="shared" si="1"/>
        <v>98.212</v>
      </c>
      <c r="J26" s="58">
        <f t="shared" si="2"/>
        <v>0.1408003162</v>
      </c>
      <c r="K26" s="57">
        <f t="shared" si="3"/>
        <v>-189.5708884</v>
      </c>
      <c r="L26" s="58"/>
      <c r="M26" s="57">
        <f t="shared" si="4"/>
        <v>1.639522632</v>
      </c>
      <c r="N26" s="57">
        <v>31.119999999999994</v>
      </c>
      <c r="O26" s="57">
        <f t="shared" si="5"/>
        <v>-29.48047737</v>
      </c>
      <c r="P26" s="57">
        <f>O26+iferror(vlookup($D26,'Previous Month Budget'!$D:$AJ,13,0),0)</f>
        <v>-203.5547107</v>
      </c>
      <c r="Q26" s="58"/>
      <c r="R26" s="57">
        <f t="shared" si="6"/>
        <v>0.0614820987</v>
      </c>
      <c r="S26" s="57"/>
      <c r="T26" s="57">
        <f t="shared" si="7"/>
        <v>0.0614820987</v>
      </c>
      <c r="U26" s="57">
        <f>T26+iferror(vlookup($D26,'Previous Month Budget'!$D:$AJ,18,0),0)</f>
        <v>2.097573348</v>
      </c>
      <c r="V26" s="58"/>
      <c r="W26" s="57">
        <f t="shared" si="8"/>
        <v>0.0614820987</v>
      </c>
      <c r="X26" s="57"/>
      <c r="Y26" s="57">
        <f t="shared" si="9"/>
        <v>0.0614820987</v>
      </c>
      <c r="Z26" s="57">
        <f>Y26+iferror(vlookup($D26,'Previous Month Budget'!$D:$AJ,23,0),0)</f>
        <v>2.097573348</v>
      </c>
      <c r="AA26" s="58"/>
      <c r="AB26" s="57">
        <f t="shared" si="10"/>
        <v>0.2459283948</v>
      </c>
      <c r="AC26" s="57">
        <v>0.0</v>
      </c>
      <c r="AD26" s="57">
        <f t="shared" si="11"/>
        <v>0.2459283948</v>
      </c>
      <c r="AE26" s="57">
        <f>AD26+iferror(vlookup($D26,'Previous Month Budget'!$D:$AJ,28,0),0)</f>
        <v>8.390293392</v>
      </c>
      <c r="AF26" s="58"/>
      <c r="AG26" s="57">
        <f t="shared" si="12"/>
        <v>0.0409880658</v>
      </c>
      <c r="AH26" s="57"/>
      <c r="AI26" s="57">
        <f t="shared" si="13"/>
        <v>0.0409880658</v>
      </c>
      <c r="AJ26" s="57">
        <f>AI26+iferror(vlookup($D26,'Previous Month Budget'!$D:$AJ,33,0),0)</f>
        <v>1.398382232</v>
      </c>
      <c r="AK26" s="89">
        <f t="shared" si="14"/>
        <v>0.8</v>
      </c>
      <c r="AL26" s="89" t="str">
        <f t="shared" si="15"/>
        <v>3.00%</v>
      </c>
      <c r="AM26" s="89">
        <f t="shared" si="16"/>
        <v>0.03</v>
      </c>
      <c r="AN26" s="89" t="str">
        <f t="shared" si="17"/>
        <v>12.00%</v>
      </c>
      <c r="AO26" s="89" t="str">
        <f t="shared" si="18"/>
        <v>2.00%</v>
      </c>
      <c r="AP26" s="89">
        <f t="shared" si="19"/>
        <v>1</v>
      </c>
    </row>
    <row r="27">
      <c r="A27" s="27" t="s">
        <v>384</v>
      </c>
      <c r="B27" s="27" t="s">
        <v>81</v>
      </c>
      <c r="C27" s="27" t="s">
        <v>40</v>
      </c>
      <c r="D27" s="27" t="s">
        <v>82</v>
      </c>
      <c r="E27" s="57">
        <v>8888.31</v>
      </c>
      <c r="F27" s="57">
        <v>2098.14</v>
      </c>
      <c r="G27" s="58">
        <f>'Previous Month Sales'!L26+'Previous Month Sales'!P26+'Previous Month Sales'!U26</f>
        <v>0.3523278033</v>
      </c>
      <c r="H27" s="58"/>
      <c r="I27" s="57">
        <f t="shared" si="1"/>
        <v>1777.662</v>
      </c>
      <c r="J27" s="58">
        <f t="shared" si="2"/>
        <v>0.2360559811</v>
      </c>
      <c r="K27" s="57">
        <f t="shared" si="3"/>
        <v>-293.4975615</v>
      </c>
      <c r="L27" s="58"/>
      <c r="M27" s="57">
        <f t="shared" si="4"/>
        <v>1083.14939</v>
      </c>
      <c r="N27" s="57">
        <v>505.459999999999</v>
      </c>
      <c r="O27" s="57">
        <f t="shared" si="5"/>
        <v>577.6893902</v>
      </c>
      <c r="P27" s="57">
        <f>O27+iferror(vlookup($D27,'Previous Month Budget'!$D:$AJ,13,0),0)</f>
        <v>167.7619508</v>
      </c>
      <c r="Q27" s="58"/>
      <c r="R27" s="57">
        <f t="shared" si="6"/>
        <v>40.61810213</v>
      </c>
      <c r="S27" s="57"/>
      <c r="T27" s="57">
        <f t="shared" si="7"/>
        <v>40.61810213</v>
      </c>
      <c r="U27" s="57">
        <f>T27+iferror(vlookup($D27,'Previous Month Budget'!$D:$AJ,18,0),0)</f>
        <v>98.64757316</v>
      </c>
      <c r="V27" s="58"/>
      <c r="W27" s="57">
        <f t="shared" si="8"/>
        <v>40.61810213</v>
      </c>
      <c r="X27" s="57"/>
      <c r="Y27" s="57">
        <f t="shared" si="9"/>
        <v>40.61810213</v>
      </c>
      <c r="Z27" s="57">
        <f>Y27+iferror(vlookup($D27,'Previous Month Budget'!$D:$AJ,23,0),0)</f>
        <v>98.64757316</v>
      </c>
      <c r="AA27" s="58"/>
      <c r="AB27" s="57">
        <f t="shared" si="10"/>
        <v>162.4724085</v>
      </c>
      <c r="AC27" s="57">
        <v>527.9999999999995</v>
      </c>
      <c r="AD27" s="57">
        <f t="shared" si="11"/>
        <v>-365.5275915</v>
      </c>
      <c r="AE27" s="57">
        <f>AD27+iferror(vlookup($D27,'Previous Month Budget'!$D:$AJ,28,0),0)</f>
        <v>-724.3197074</v>
      </c>
      <c r="AF27" s="58"/>
      <c r="AG27" s="57">
        <f t="shared" si="12"/>
        <v>27.07873476</v>
      </c>
      <c r="AH27" s="57"/>
      <c r="AI27" s="57">
        <f t="shared" si="13"/>
        <v>27.07873476</v>
      </c>
      <c r="AJ27" s="57">
        <f>AI27+iferror(vlookup($D27,'Previous Month Budget'!$D:$AJ,33,0),0)</f>
        <v>65.76504877</v>
      </c>
      <c r="AK27" s="89">
        <f t="shared" si="14"/>
        <v>0.8</v>
      </c>
      <c r="AL27" s="89" t="str">
        <f t="shared" si="15"/>
        <v>3.00%</v>
      </c>
      <c r="AM27" s="89">
        <f t="shared" si="16"/>
        <v>0.03</v>
      </c>
      <c r="AN27" s="89" t="str">
        <f t="shared" si="17"/>
        <v>12.00%</v>
      </c>
      <c r="AO27" s="89" t="str">
        <f t="shared" si="18"/>
        <v>2.00%</v>
      </c>
      <c r="AP27" s="89">
        <f t="shared" si="19"/>
        <v>1</v>
      </c>
    </row>
    <row r="28">
      <c r="A28" s="27" t="s">
        <v>499</v>
      </c>
      <c r="B28" s="27" t="s">
        <v>369</v>
      </c>
      <c r="C28" s="27" t="s">
        <v>180</v>
      </c>
      <c r="D28" s="27" t="s">
        <v>370</v>
      </c>
      <c r="E28" s="57">
        <v>252.89</v>
      </c>
      <c r="F28" s="57">
        <v>24.39</v>
      </c>
      <c r="G28" s="58">
        <f>'Previous Month Sales'!L27+'Previous Month Sales'!P27+'Previous Month Sales'!U27</f>
        <v>0.1813575647</v>
      </c>
      <c r="H28" s="58"/>
      <c r="I28" s="57">
        <f t="shared" si="1"/>
        <v>50.578</v>
      </c>
      <c r="J28" s="58">
        <f t="shared" si="2"/>
        <v>0.09645899217</v>
      </c>
      <c r="K28" s="57">
        <f t="shared" si="3"/>
        <v>-458.6143811</v>
      </c>
      <c r="L28" s="58"/>
      <c r="M28" s="57">
        <f t="shared" si="4"/>
        <v>-3.771588376</v>
      </c>
      <c r="N28" s="57">
        <v>21.469999999999978</v>
      </c>
      <c r="O28" s="57">
        <f t="shared" si="5"/>
        <v>-25.24158838</v>
      </c>
      <c r="P28" s="57">
        <f>O28+iferror(vlookup($D28,'Previous Month Budget'!$D:$AJ,13,0),0)</f>
        <v>-483.4495049</v>
      </c>
      <c r="Q28" s="58"/>
      <c r="R28" s="57">
        <f t="shared" si="6"/>
        <v>-0.1414345641</v>
      </c>
      <c r="S28" s="57"/>
      <c r="T28" s="57">
        <f t="shared" si="7"/>
        <v>-0.1414345641</v>
      </c>
      <c r="U28" s="57">
        <f>T28+iferror(vlookup($D28,'Previous Month Budget'!$D:$AJ,18,0),0)</f>
        <v>3.725268566</v>
      </c>
      <c r="V28" s="58"/>
      <c r="W28" s="57">
        <f t="shared" si="8"/>
        <v>-0.1414345641</v>
      </c>
      <c r="X28" s="57"/>
      <c r="Y28" s="57">
        <f t="shared" si="9"/>
        <v>-0.1414345641</v>
      </c>
      <c r="Z28" s="57">
        <f>Y28+iferror(vlookup($D28,'Previous Month Budget'!$D:$AJ,23,0),0)</f>
        <v>3.725268566</v>
      </c>
      <c r="AA28" s="58"/>
      <c r="AB28" s="57">
        <f t="shared" si="10"/>
        <v>-0.5657382564</v>
      </c>
      <c r="AC28" s="57">
        <v>0.0</v>
      </c>
      <c r="AD28" s="57">
        <f t="shared" si="11"/>
        <v>-0.5657382564</v>
      </c>
      <c r="AE28" s="57">
        <f>AD28+iferror(vlookup($D28,'Previous Month Budget'!$D:$AJ,28,0),0)</f>
        <v>14.90107426</v>
      </c>
      <c r="AF28" s="58"/>
      <c r="AG28" s="57">
        <f t="shared" si="12"/>
        <v>-0.0942897094</v>
      </c>
      <c r="AH28" s="57"/>
      <c r="AI28" s="57">
        <f t="shared" si="13"/>
        <v>-0.0942897094</v>
      </c>
      <c r="AJ28" s="57">
        <f>AI28+iferror(vlookup($D28,'Previous Month Budget'!$D:$AJ,33,0),0)</f>
        <v>2.483512377</v>
      </c>
      <c r="AK28" s="89">
        <f t="shared" si="14"/>
        <v>0.8</v>
      </c>
      <c r="AL28" s="89" t="str">
        <f t="shared" si="15"/>
        <v>3.00%</v>
      </c>
      <c r="AM28" s="89">
        <f t="shared" si="16"/>
        <v>0.03</v>
      </c>
      <c r="AN28" s="89" t="str">
        <f t="shared" si="17"/>
        <v>12.00%</v>
      </c>
      <c r="AO28" s="89" t="str">
        <f t="shared" si="18"/>
        <v>2.00%</v>
      </c>
      <c r="AP28" s="89">
        <f t="shared" si="19"/>
        <v>1</v>
      </c>
    </row>
    <row r="29">
      <c r="A29" s="27" t="s">
        <v>430</v>
      </c>
      <c r="B29" s="27" t="s">
        <v>315</v>
      </c>
      <c r="C29" s="27" t="s">
        <v>180</v>
      </c>
      <c r="D29" s="27" t="s">
        <v>316</v>
      </c>
      <c r="E29" s="57">
        <v>1177.69</v>
      </c>
      <c r="F29" s="57">
        <v>272.72</v>
      </c>
      <c r="G29" s="58">
        <f>'Previous Month Sales'!L28+'Previous Month Sales'!P28+'Previous Month Sales'!U28</f>
        <v>0.3015673552</v>
      </c>
      <c r="H29" s="58"/>
      <c r="I29" s="57">
        <f t="shared" si="1"/>
        <v>235.538</v>
      </c>
      <c r="J29" s="58">
        <f t="shared" si="2"/>
        <v>0.2315744029</v>
      </c>
      <c r="K29" s="57">
        <f t="shared" si="3"/>
        <v>48.21796589</v>
      </c>
      <c r="L29" s="58"/>
      <c r="M29" s="57">
        <f t="shared" si="4"/>
        <v>95.69188688</v>
      </c>
      <c r="N29" s="57">
        <v>82.42999999999995</v>
      </c>
      <c r="O29" s="57">
        <f t="shared" si="5"/>
        <v>13.26188688</v>
      </c>
      <c r="P29" s="57">
        <f>O29+iferror(vlookup($D29,'Previous Month Budget'!$D:$AJ,13,0),0)</f>
        <v>9.394372711</v>
      </c>
      <c r="Q29" s="58"/>
      <c r="R29" s="57">
        <f t="shared" si="6"/>
        <v>3.588445758</v>
      </c>
      <c r="S29" s="57"/>
      <c r="T29" s="57">
        <f t="shared" si="7"/>
        <v>3.588445758</v>
      </c>
      <c r="U29" s="57">
        <f>T29+iferror(vlookup($D29,'Previous Month Budget'!$D:$AJ,18,0),0)</f>
        <v>5.823538977</v>
      </c>
      <c r="V29" s="58"/>
      <c r="W29" s="57">
        <f t="shared" si="8"/>
        <v>3.588445758</v>
      </c>
      <c r="X29" s="57"/>
      <c r="Y29" s="57">
        <f t="shared" si="9"/>
        <v>3.588445758</v>
      </c>
      <c r="Z29" s="57">
        <f>Y29+iferror(vlookup($D29,'Previous Month Budget'!$D:$AJ,23,0),0)</f>
        <v>5.823538977</v>
      </c>
      <c r="AA29" s="58"/>
      <c r="AB29" s="57">
        <f t="shared" si="10"/>
        <v>14.35378303</v>
      </c>
      <c r="AC29" s="57">
        <v>0.0</v>
      </c>
      <c r="AD29" s="57">
        <f t="shared" si="11"/>
        <v>14.35378303</v>
      </c>
      <c r="AE29" s="57">
        <f>AD29+iferror(vlookup($D29,'Previous Month Budget'!$D:$AJ,28,0),0)</f>
        <v>23.29415591</v>
      </c>
      <c r="AF29" s="58"/>
      <c r="AG29" s="57">
        <f t="shared" si="12"/>
        <v>2.392297172</v>
      </c>
      <c r="AH29" s="57"/>
      <c r="AI29" s="57">
        <f t="shared" si="13"/>
        <v>2.392297172</v>
      </c>
      <c r="AJ29" s="57">
        <f>AI29+iferror(vlookup($D29,'Previous Month Budget'!$D:$AJ,33,0),0)</f>
        <v>3.882359318</v>
      </c>
      <c r="AK29" s="89">
        <f t="shared" si="14"/>
        <v>0.8</v>
      </c>
      <c r="AL29" s="89" t="str">
        <f t="shared" si="15"/>
        <v>3.00%</v>
      </c>
      <c r="AM29" s="89">
        <f t="shared" si="16"/>
        <v>0.03</v>
      </c>
      <c r="AN29" s="89" t="str">
        <f t="shared" si="17"/>
        <v>12.00%</v>
      </c>
      <c r="AO29" s="89" t="str">
        <f t="shared" si="18"/>
        <v>2.00%</v>
      </c>
      <c r="AP29" s="89">
        <f t="shared" si="19"/>
        <v>1</v>
      </c>
    </row>
    <row r="30">
      <c r="A30" s="27" t="s">
        <v>454</v>
      </c>
      <c r="B30" s="27" t="s">
        <v>130</v>
      </c>
      <c r="C30" s="27" t="s">
        <v>40</v>
      </c>
      <c r="D30" s="27" t="s">
        <v>131</v>
      </c>
      <c r="E30" s="57">
        <v>1061.76</v>
      </c>
      <c r="F30" s="57">
        <v>260.28</v>
      </c>
      <c r="G30" s="58">
        <f>'Previous Month Sales'!L29+'Previous Month Sales'!P29+'Previous Month Sales'!U29</f>
        <v>0.3763961095</v>
      </c>
      <c r="H30" s="58"/>
      <c r="I30" s="57">
        <f t="shared" si="1"/>
        <v>212.352</v>
      </c>
      <c r="J30" s="58">
        <f t="shared" si="2"/>
        <v>0.2451423422</v>
      </c>
      <c r="K30" s="57">
        <f t="shared" si="3"/>
        <v>337.2957642</v>
      </c>
      <c r="L30" s="58"/>
      <c r="M30" s="57">
        <f t="shared" si="4"/>
        <v>149.8322666</v>
      </c>
      <c r="N30" s="57">
        <v>74.55999999999995</v>
      </c>
      <c r="O30" s="57">
        <f t="shared" si="5"/>
        <v>75.27226662</v>
      </c>
      <c r="P30" s="57">
        <f>O30+iferror(vlookup($D30,'Previous Month Budget'!$D:$AJ,13,0),0)</f>
        <v>343.3046113</v>
      </c>
      <c r="Q30" s="58"/>
      <c r="R30" s="57">
        <f t="shared" si="6"/>
        <v>5.618709998</v>
      </c>
      <c r="S30" s="57"/>
      <c r="T30" s="57">
        <f t="shared" si="7"/>
        <v>5.618709998</v>
      </c>
      <c r="U30" s="57">
        <f>T30+iferror(vlookup($D30,'Previous Month Budget'!$D:$AJ,18,0),0)</f>
        <v>21.77867292</v>
      </c>
      <c r="V30" s="58"/>
      <c r="W30" s="57">
        <f t="shared" si="8"/>
        <v>5.618709998</v>
      </c>
      <c r="X30" s="57"/>
      <c r="Y30" s="57">
        <f t="shared" si="9"/>
        <v>5.618709998</v>
      </c>
      <c r="Z30" s="57">
        <f>Y30+iferror(vlookup($D30,'Previous Month Budget'!$D:$AJ,23,0),0)</f>
        <v>21.77867292</v>
      </c>
      <c r="AA30" s="58"/>
      <c r="AB30" s="57">
        <f t="shared" si="10"/>
        <v>22.47483999</v>
      </c>
      <c r="AC30" s="57">
        <v>64.79999999999995</v>
      </c>
      <c r="AD30" s="57">
        <f t="shared" si="11"/>
        <v>-42.32516001</v>
      </c>
      <c r="AE30" s="57">
        <f>AD30+iferror(vlookup($D30,'Previous Month Budget'!$D:$AJ,28,0),0)</f>
        <v>-64.0853083</v>
      </c>
      <c r="AF30" s="58"/>
      <c r="AG30" s="57">
        <f t="shared" si="12"/>
        <v>3.745806665</v>
      </c>
      <c r="AH30" s="57"/>
      <c r="AI30" s="57">
        <f t="shared" si="13"/>
        <v>3.745806665</v>
      </c>
      <c r="AJ30" s="57">
        <f>AI30+iferror(vlookup($D30,'Previous Month Budget'!$D:$AJ,33,0),0)</f>
        <v>14.51911528</v>
      </c>
      <c r="AK30" s="89">
        <f t="shared" si="14"/>
        <v>0.8</v>
      </c>
      <c r="AL30" s="89" t="str">
        <f t="shared" si="15"/>
        <v>3.00%</v>
      </c>
      <c r="AM30" s="89">
        <f t="shared" si="16"/>
        <v>0.03</v>
      </c>
      <c r="AN30" s="89" t="str">
        <f t="shared" si="17"/>
        <v>12.00%</v>
      </c>
      <c r="AO30" s="89" t="str">
        <f t="shared" si="18"/>
        <v>2.00%</v>
      </c>
      <c r="AP30" s="89">
        <f t="shared" si="19"/>
        <v>1</v>
      </c>
    </row>
    <row r="31">
      <c r="A31" s="27" t="s">
        <v>496</v>
      </c>
      <c r="B31" s="27" t="s">
        <v>255</v>
      </c>
      <c r="C31" s="27" t="s">
        <v>180</v>
      </c>
      <c r="D31" s="27" t="s">
        <v>256</v>
      </c>
      <c r="E31" s="57">
        <v>1633.57</v>
      </c>
      <c r="F31" s="57">
        <v>333.94</v>
      </c>
      <c r="G31" s="58">
        <f>'Previous Month Sales'!L30+'Previous Month Sales'!P30+'Previous Month Sales'!U30</f>
        <v>0.2501642044</v>
      </c>
      <c r="H31" s="58"/>
      <c r="I31" s="57">
        <f t="shared" si="1"/>
        <v>326.714</v>
      </c>
      <c r="J31" s="58">
        <f t="shared" si="2"/>
        <v>0.2044238933</v>
      </c>
      <c r="K31" s="57">
        <f t="shared" si="3"/>
        <v>195.4776123</v>
      </c>
      <c r="L31" s="58"/>
      <c r="M31" s="57">
        <f t="shared" si="4"/>
        <v>65.55739148</v>
      </c>
      <c r="N31" s="57">
        <v>74.71999999999998</v>
      </c>
      <c r="O31" s="57">
        <f t="shared" si="5"/>
        <v>-9.162608522</v>
      </c>
      <c r="P31" s="57">
        <f>O31+iferror(vlookup($D31,'Previous Month Budget'!$D:$AJ,13,0),0)</f>
        <v>111.0140899</v>
      </c>
      <c r="Q31" s="58"/>
      <c r="R31" s="57">
        <f t="shared" si="6"/>
        <v>2.45840218</v>
      </c>
      <c r="S31" s="57"/>
      <c r="T31" s="57">
        <f t="shared" si="7"/>
        <v>2.45840218</v>
      </c>
      <c r="U31" s="57">
        <f>T31+iferror(vlookup($D31,'Previous Month Budget'!$D:$AJ,18,0),0)</f>
        <v>12.66952837</v>
      </c>
      <c r="V31" s="58"/>
      <c r="W31" s="57">
        <f t="shared" si="8"/>
        <v>2.45840218</v>
      </c>
      <c r="X31" s="57"/>
      <c r="Y31" s="57">
        <f t="shared" si="9"/>
        <v>2.45840218</v>
      </c>
      <c r="Z31" s="57">
        <f>Y31+iferror(vlookup($D31,'Previous Month Budget'!$D:$AJ,23,0),0)</f>
        <v>12.66952837</v>
      </c>
      <c r="AA31" s="58"/>
      <c r="AB31" s="57">
        <f t="shared" si="10"/>
        <v>9.833608722</v>
      </c>
      <c r="AC31" s="57">
        <v>0.0</v>
      </c>
      <c r="AD31" s="57">
        <f t="shared" si="11"/>
        <v>9.833608722</v>
      </c>
      <c r="AE31" s="57">
        <f>AD31+iferror(vlookup($D31,'Previous Month Budget'!$D:$AJ,28,0),0)</f>
        <v>50.67811348</v>
      </c>
      <c r="AF31" s="58"/>
      <c r="AG31" s="57">
        <f t="shared" si="12"/>
        <v>1.638934787</v>
      </c>
      <c r="AH31" s="57"/>
      <c r="AI31" s="57">
        <f t="shared" si="13"/>
        <v>1.638934787</v>
      </c>
      <c r="AJ31" s="57">
        <f>AI31+iferror(vlookup($D31,'Previous Month Budget'!$D:$AJ,33,0),0)</f>
        <v>8.446352247</v>
      </c>
      <c r="AK31" s="89">
        <f t="shared" si="14"/>
        <v>0.8</v>
      </c>
      <c r="AL31" s="89" t="str">
        <f t="shared" si="15"/>
        <v>3.00%</v>
      </c>
      <c r="AM31" s="89">
        <f t="shared" si="16"/>
        <v>0.03</v>
      </c>
      <c r="AN31" s="89" t="str">
        <f t="shared" si="17"/>
        <v>12.00%</v>
      </c>
      <c r="AO31" s="89" t="str">
        <f t="shared" si="18"/>
        <v>2.00%</v>
      </c>
      <c r="AP31" s="89">
        <f t="shared" si="19"/>
        <v>1</v>
      </c>
    </row>
    <row r="32">
      <c r="A32" s="27" t="s">
        <v>525</v>
      </c>
      <c r="B32" s="27" t="s">
        <v>210</v>
      </c>
      <c r="C32" s="27" t="s">
        <v>161</v>
      </c>
      <c r="D32" s="27" t="s">
        <v>211</v>
      </c>
      <c r="E32" s="57">
        <v>244.93</v>
      </c>
      <c r="F32" s="57">
        <v>90.91</v>
      </c>
      <c r="G32" s="58">
        <f>'Previous Month Sales'!L31+'Previous Month Sales'!P31+'Previous Month Sales'!U31</f>
        <v>0.3805549393</v>
      </c>
      <c r="H32" s="58"/>
      <c r="I32" s="57">
        <f t="shared" si="1"/>
        <v>48.986</v>
      </c>
      <c r="J32" s="58">
        <f t="shared" si="2"/>
        <v>0.3711645013</v>
      </c>
      <c r="K32" s="57">
        <f t="shared" si="3"/>
        <v>175.3206742</v>
      </c>
      <c r="L32" s="58"/>
      <c r="M32" s="57">
        <f t="shared" si="4"/>
        <v>35.37865704</v>
      </c>
      <c r="N32" s="57">
        <v>2.3</v>
      </c>
      <c r="O32" s="57">
        <f t="shared" si="5"/>
        <v>33.07865704</v>
      </c>
      <c r="P32" s="57">
        <f>O32+iferror(vlookup($D32,'Previous Month Budget'!$D:$AJ,13,0),0)</f>
        <v>139.7285394</v>
      </c>
      <c r="Q32" s="58"/>
      <c r="R32" s="57">
        <f t="shared" si="6"/>
        <v>1.326699639</v>
      </c>
      <c r="S32" s="57"/>
      <c r="T32" s="57">
        <f t="shared" si="7"/>
        <v>1.326699639</v>
      </c>
      <c r="U32" s="57">
        <f>T32+iferror(vlookup($D32,'Previous Month Budget'!$D:$AJ,18,0),0)</f>
        <v>5.338820227</v>
      </c>
      <c r="V32" s="58"/>
      <c r="W32" s="57">
        <f t="shared" si="8"/>
        <v>1.326699639</v>
      </c>
      <c r="X32" s="57"/>
      <c r="Y32" s="57">
        <f t="shared" si="9"/>
        <v>1.326699639</v>
      </c>
      <c r="Z32" s="57">
        <f>Y32+iferror(vlookup($D32,'Previous Month Budget'!$D:$AJ,23,0),0)</f>
        <v>5.338820227</v>
      </c>
      <c r="AA32" s="58"/>
      <c r="AB32" s="57">
        <f t="shared" si="10"/>
        <v>5.306798555</v>
      </c>
      <c r="AC32" s="57">
        <v>0.0</v>
      </c>
      <c r="AD32" s="57">
        <f t="shared" si="11"/>
        <v>5.306798555</v>
      </c>
      <c r="AE32" s="57">
        <f>AD32+iferror(vlookup($D32,'Previous Month Budget'!$D:$AJ,28,0),0)</f>
        <v>21.35528091</v>
      </c>
      <c r="AF32" s="58"/>
      <c r="AG32" s="57">
        <f t="shared" si="12"/>
        <v>0.8844664259</v>
      </c>
      <c r="AH32" s="57"/>
      <c r="AI32" s="57">
        <f t="shared" si="13"/>
        <v>0.8844664259</v>
      </c>
      <c r="AJ32" s="57">
        <f>AI32+iferror(vlookup($D32,'Previous Month Budget'!$D:$AJ,33,0),0)</f>
        <v>3.559213485</v>
      </c>
      <c r="AK32" s="89">
        <f t="shared" si="14"/>
        <v>0.8</v>
      </c>
      <c r="AL32" s="89" t="str">
        <f t="shared" si="15"/>
        <v>3.00%</v>
      </c>
      <c r="AM32" s="89">
        <f t="shared" si="16"/>
        <v>0.03</v>
      </c>
      <c r="AN32" s="89" t="str">
        <f t="shared" si="17"/>
        <v>12.00%</v>
      </c>
      <c r="AO32" s="89" t="str">
        <f t="shared" si="18"/>
        <v>2.00%</v>
      </c>
      <c r="AP32" s="89">
        <f t="shared" si="19"/>
        <v>1</v>
      </c>
    </row>
    <row r="33">
      <c r="A33" s="27" t="s">
        <v>410</v>
      </c>
      <c r="B33" s="27" t="s">
        <v>363</v>
      </c>
      <c r="C33" s="27" t="s">
        <v>180</v>
      </c>
      <c r="D33" s="27" t="s">
        <v>364</v>
      </c>
      <c r="E33" s="57">
        <v>1369.01</v>
      </c>
      <c r="F33" s="57">
        <v>174.49</v>
      </c>
      <c r="G33" s="58">
        <f>'Previous Month Sales'!L32+'Previous Month Sales'!P32+'Previous Month Sales'!U32</f>
        <v>0.2761413878</v>
      </c>
      <c r="H33" s="58"/>
      <c r="I33" s="57">
        <f t="shared" si="1"/>
        <v>273.802</v>
      </c>
      <c r="J33" s="58">
        <f t="shared" si="2"/>
        <v>0.1274573022</v>
      </c>
      <c r="K33" s="57">
        <f t="shared" si="3"/>
        <v>-584.6561853</v>
      </c>
      <c r="L33" s="58"/>
      <c r="M33" s="57">
        <f t="shared" si="4"/>
        <v>83.39065707</v>
      </c>
      <c r="N33" s="57">
        <v>203.54999999999902</v>
      </c>
      <c r="O33" s="57">
        <f t="shared" si="5"/>
        <v>-120.1593429</v>
      </c>
      <c r="P33" s="57">
        <f>O33+iferror(vlookup($D33,'Previous Month Budget'!$D:$AJ,13,0),0)</f>
        <v>-644.0849482</v>
      </c>
      <c r="Q33" s="58"/>
      <c r="R33" s="57">
        <f t="shared" si="6"/>
        <v>3.12714964</v>
      </c>
      <c r="S33" s="57"/>
      <c r="T33" s="57">
        <f t="shared" si="7"/>
        <v>3.12714964</v>
      </c>
      <c r="U33" s="57">
        <f>T33+iferror(vlookup($D33,'Previous Month Budget'!$D:$AJ,18,0),0)</f>
        <v>8.914314442</v>
      </c>
      <c r="V33" s="58"/>
      <c r="W33" s="57">
        <f t="shared" si="8"/>
        <v>3.12714964</v>
      </c>
      <c r="X33" s="57"/>
      <c r="Y33" s="57">
        <f t="shared" si="9"/>
        <v>3.12714964</v>
      </c>
      <c r="Z33" s="57">
        <f>Y33+iferror(vlookup($D33,'Previous Month Budget'!$D:$AJ,23,0),0)</f>
        <v>8.914314442</v>
      </c>
      <c r="AA33" s="58"/>
      <c r="AB33" s="57">
        <f t="shared" si="10"/>
        <v>12.50859856</v>
      </c>
      <c r="AC33" s="57">
        <v>0.0</v>
      </c>
      <c r="AD33" s="57">
        <f t="shared" si="11"/>
        <v>12.50859856</v>
      </c>
      <c r="AE33" s="57">
        <f>AD33+iferror(vlookup($D33,'Previous Month Budget'!$D:$AJ,28,0),0)</f>
        <v>35.65725777</v>
      </c>
      <c r="AF33" s="58"/>
      <c r="AG33" s="57">
        <f t="shared" si="12"/>
        <v>2.084766427</v>
      </c>
      <c r="AH33" s="57"/>
      <c r="AI33" s="57">
        <f t="shared" si="13"/>
        <v>2.084766427</v>
      </c>
      <c r="AJ33" s="57">
        <f>AI33+iferror(vlookup($D33,'Previous Month Budget'!$D:$AJ,33,0),0)</f>
        <v>5.942876295</v>
      </c>
      <c r="AK33" s="89">
        <f t="shared" si="14"/>
        <v>0.8</v>
      </c>
      <c r="AL33" s="89" t="str">
        <f t="shared" si="15"/>
        <v>3.00%</v>
      </c>
      <c r="AM33" s="89">
        <f t="shared" si="16"/>
        <v>0.03</v>
      </c>
      <c r="AN33" s="89" t="str">
        <f t="shared" si="17"/>
        <v>12.00%</v>
      </c>
      <c r="AO33" s="89" t="str">
        <f t="shared" si="18"/>
        <v>2.00%</v>
      </c>
      <c r="AP33" s="89">
        <f t="shared" si="19"/>
        <v>1</v>
      </c>
    </row>
    <row r="34">
      <c r="A34" s="27" t="s">
        <v>392</v>
      </c>
      <c r="B34" s="27" t="s">
        <v>50</v>
      </c>
      <c r="C34" s="27" t="s">
        <v>33</v>
      </c>
      <c r="D34" s="27" t="s">
        <v>51</v>
      </c>
      <c r="E34" s="57">
        <v>539.94</v>
      </c>
      <c r="F34" s="57">
        <v>225.3</v>
      </c>
      <c r="G34" s="58">
        <f>'Previous Month Sales'!L33+'Previous Month Sales'!P33+'Previous Month Sales'!U33</f>
        <v>0.4312036168</v>
      </c>
      <c r="H34" s="58"/>
      <c r="I34" s="57">
        <f t="shared" si="1"/>
        <v>107.988</v>
      </c>
      <c r="J34" s="58">
        <f t="shared" si="2"/>
        <v>0.4172761434</v>
      </c>
      <c r="K34" s="57">
        <f t="shared" si="3"/>
        <v>2106.124171</v>
      </c>
      <c r="L34" s="58"/>
      <c r="M34" s="57">
        <f t="shared" si="4"/>
        <v>99.86886469</v>
      </c>
      <c r="N34" s="57">
        <v>7.519999999999975</v>
      </c>
      <c r="O34" s="57">
        <f t="shared" si="5"/>
        <v>92.34886469</v>
      </c>
      <c r="P34" s="57">
        <f>O34+iferror(vlookup($D34,'Previous Month Budget'!$D:$AJ,13,0),0)</f>
        <v>1676.747337</v>
      </c>
      <c r="Q34" s="58"/>
      <c r="R34" s="57">
        <f t="shared" si="6"/>
        <v>3.745082426</v>
      </c>
      <c r="S34" s="57"/>
      <c r="T34" s="57">
        <f t="shared" si="7"/>
        <v>3.745082426</v>
      </c>
      <c r="U34" s="57">
        <f>T34+iferror(vlookup($D34,'Previous Month Budget'!$D:$AJ,18,0),0)</f>
        <v>64.40652512</v>
      </c>
      <c r="V34" s="58"/>
      <c r="W34" s="57">
        <f t="shared" si="8"/>
        <v>3.745082426</v>
      </c>
      <c r="X34" s="57"/>
      <c r="Y34" s="57">
        <f t="shared" si="9"/>
        <v>3.745082426</v>
      </c>
      <c r="Z34" s="57">
        <f>Y34+iferror(vlookup($D34,'Previous Month Budget'!$D:$AJ,23,0),0)</f>
        <v>64.40652512</v>
      </c>
      <c r="AA34" s="58"/>
      <c r="AB34" s="57">
        <f t="shared" si="10"/>
        <v>14.9803297</v>
      </c>
      <c r="AC34" s="57">
        <v>0.0</v>
      </c>
      <c r="AD34" s="57">
        <f t="shared" si="11"/>
        <v>14.9803297</v>
      </c>
      <c r="AE34" s="57">
        <f>AD34+iferror(vlookup($D34,'Previous Month Budget'!$D:$AJ,28,0),0)</f>
        <v>257.6261005</v>
      </c>
      <c r="AF34" s="58"/>
      <c r="AG34" s="57">
        <f t="shared" si="12"/>
        <v>2.496721617</v>
      </c>
      <c r="AH34" s="57"/>
      <c r="AI34" s="57">
        <f t="shared" si="13"/>
        <v>2.496721617</v>
      </c>
      <c r="AJ34" s="57">
        <f>AI34+iferror(vlookup($D34,'Previous Month Budget'!$D:$AJ,33,0),0)</f>
        <v>42.93768341</v>
      </c>
      <c r="AK34" s="89">
        <f t="shared" si="14"/>
        <v>0.8</v>
      </c>
      <c r="AL34" s="89" t="str">
        <f t="shared" si="15"/>
        <v>3.00%</v>
      </c>
      <c r="AM34" s="89">
        <f t="shared" si="16"/>
        <v>0.03</v>
      </c>
      <c r="AN34" s="89" t="str">
        <f t="shared" si="17"/>
        <v>12.00%</v>
      </c>
      <c r="AO34" s="89" t="str">
        <f t="shared" si="18"/>
        <v>2.00%</v>
      </c>
      <c r="AP34" s="89">
        <f t="shared" si="19"/>
        <v>1</v>
      </c>
    </row>
    <row r="35">
      <c r="A35" s="27" t="s">
        <v>526</v>
      </c>
      <c r="B35" s="27" t="s">
        <v>231</v>
      </c>
      <c r="C35" s="27" t="s">
        <v>161</v>
      </c>
      <c r="D35" s="27" t="s">
        <v>232</v>
      </c>
      <c r="E35" s="57">
        <v>599.8</v>
      </c>
      <c r="F35" s="57">
        <v>266.96</v>
      </c>
      <c r="G35" s="58">
        <f>'Previous Month Sales'!L34+'Previous Month Sales'!P34+'Previous Month Sales'!U34</f>
        <v>0.4724797703</v>
      </c>
      <c r="H35" s="58"/>
      <c r="I35" s="57">
        <f t="shared" si="1"/>
        <v>119.96</v>
      </c>
      <c r="J35" s="58">
        <f t="shared" si="2"/>
        <v>0.4450873061</v>
      </c>
      <c r="K35" s="57">
        <f t="shared" si="3"/>
        <v>270.0885626</v>
      </c>
      <c r="L35" s="58"/>
      <c r="M35" s="57">
        <f t="shared" si="4"/>
        <v>130.746693</v>
      </c>
      <c r="N35" s="57">
        <v>16.429999999999975</v>
      </c>
      <c r="O35" s="57">
        <f t="shared" si="5"/>
        <v>114.316693</v>
      </c>
      <c r="P35" s="57">
        <f>O35+iferror(vlookup($D35,'Previous Month Budget'!$D:$AJ,13,0),0)</f>
        <v>211.6148501</v>
      </c>
      <c r="Q35" s="58"/>
      <c r="R35" s="57">
        <f t="shared" si="6"/>
        <v>4.903000986</v>
      </c>
      <c r="S35" s="57"/>
      <c r="T35" s="57">
        <f t="shared" si="7"/>
        <v>4.903000986</v>
      </c>
      <c r="U35" s="57">
        <f>T35+iferror(vlookup($D35,'Previous Month Budget'!$D:$AJ,18,0),0)</f>
        <v>8.771056879</v>
      </c>
      <c r="V35" s="58"/>
      <c r="W35" s="57">
        <f t="shared" si="8"/>
        <v>4.903000986</v>
      </c>
      <c r="X35" s="57"/>
      <c r="Y35" s="57">
        <f t="shared" si="9"/>
        <v>4.903000986</v>
      </c>
      <c r="Z35" s="57">
        <f>Y35+iferror(vlookup($D35,'Previous Month Budget'!$D:$AJ,23,0),0)</f>
        <v>8.771056879</v>
      </c>
      <c r="AA35" s="58"/>
      <c r="AB35" s="57">
        <f t="shared" si="10"/>
        <v>19.61200395</v>
      </c>
      <c r="AC35" s="57">
        <v>0.0</v>
      </c>
      <c r="AD35" s="57">
        <f t="shared" si="11"/>
        <v>19.61200395</v>
      </c>
      <c r="AE35" s="57">
        <f>AD35+iferror(vlookup($D35,'Previous Month Budget'!$D:$AJ,28,0),0)</f>
        <v>35.08422752</v>
      </c>
      <c r="AF35" s="58"/>
      <c r="AG35" s="57">
        <f t="shared" si="12"/>
        <v>3.268667324</v>
      </c>
      <c r="AH35" s="57"/>
      <c r="AI35" s="57">
        <f t="shared" si="13"/>
        <v>3.268667324</v>
      </c>
      <c r="AJ35" s="57">
        <f>AI35+iferror(vlookup($D35,'Previous Month Budget'!$D:$AJ,33,0),0)</f>
        <v>5.847371253</v>
      </c>
      <c r="AK35" s="89">
        <f t="shared" si="14"/>
        <v>0.8</v>
      </c>
      <c r="AL35" s="89" t="str">
        <f t="shared" si="15"/>
        <v>3.00%</v>
      </c>
      <c r="AM35" s="89">
        <f t="shared" si="16"/>
        <v>0.03</v>
      </c>
      <c r="AN35" s="89" t="str">
        <f t="shared" si="17"/>
        <v>12.00%</v>
      </c>
      <c r="AO35" s="89" t="str">
        <f t="shared" si="18"/>
        <v>2.00%</v>
      </c>
      <c r="AP35" s="89">
        <f t="shared" si="19"/>
        <v>1</v>
      </c>
    </row>
    <row r="36">
      <c r="A36" s="27" t="s">
        <v>441</v>
      </c>
      <c r="B36" s="27" t="s">
        <v>179</v>
      </c>
      <c r="C36" s="27" t="s">
        <v>180</v>
      </c>
      <c r="D36" s="27" t="s">
        <v>181</v>
      </c>
      <c r="E36" s="57">
        <v>1160.73</v>
      </c>
      <c r="F36" s="57">
        <v>452.05</v>
      </c>
      <c r="G36" s="58">
        <f>'Previous Month Sales'!L35+'Previous Month Sales'!P35+'Previous Month Sales'!U35</f>
        <v>0.414241536</v>
      </c>
      <c r="H36" s="58"/>
      <c r="I36" s="57">
        <f t="shared" si="1"/>
        <v>232.146</v>
      </c>
      <c r="J36" s="58">
        <f t="shared" si="2"/>
        <v>0.38945541</v>
      </c>
      <c r="K36" s="57">
        <f t="shared" si="3"/>
        <v>452.2208168</v>
      </c>
      <c r="L36" s="58"/>
      <c r="M36" s="57">
        <f t="shared" si="4"/>
        <v>198.9412625</v>
      </c>
      <c r="N36" s="57">
        <v>28.769999999999918</v>
      </c>
      <c r="O36" s="57">
        <f t="shared" si="5"/>
        <v>170.1712625</v>
      </c>
      <c r="P36" s="57">
        <f>O36+iferror(vlookup($D36,'Previous Month Budget'!$D:$AJ,13,0),0)</f>
        <v>349.2366534</v>
      </c>
      <c r="Q36" s="58"/>
      <c r="R36" s="57">
        <f t="shared" si="6"/>
        <v>7.460297342</v>
      </c>
      <c r="S36" s="57"/>
      <c r="T36" s="57">
        <f t="shared" si="7"/>
        <v>7.460297342</v>
      </c>
      <c r="U36" s="57">
        <f>T36+iferror(vlookup($D36,'Previous Month Budget'!$D:$AJ,18,0),0)</f>
        <v>15.4476245</v>
      </c>
      <c r="V36" s="58"/>
      <c r="W36" s="57">
        <f t="shared" si="8"/>
        <v>7.460297342</v>
      </c>
      <c r="X36" s="57"/>
      <c r="Y36" s="57">
        <f t="shared" si="9"/>
        <v>7.460297342</v>
      </c>
      <c r="Z36" s="57">
        <f>Y36+iferror(vlookup($D36,'Previous Month Budget'!$D:$AJ,23,0),0)</f>
        <v>15.4476245</v>
      </c>
      <c r="AA36" s="58"/>
      <c r="AB36" s="57">
        <f t="shared" si="10"/>
        <v>29.84118937</v>
      </c>
      <c r="AC36" s="57">
        <v>0.0</v>
      </c>
      <c r="AD36" s="57">
        <f t="shared" si="11"/>
        <v>29.84118937</v>
      </c>
      <c r="AE36" s="57">
        <f>AD36+iferror(vlookup($D36,'Previous Month Budget'!$D:$AJ,28,0),0)</f>
        <v>61.79049802</v>
      </c>
      <c r="AF36" s="58"/>
      <c r="AG36" s="57">
        <f t="shared" si="12"/>
        <v>4.973531561</v>
      </c>
      <c r="AH36" s="57"/>
      <c r="AI36" s="57">
        <f t="shared" si="13"/>
        <v>4.973531561</v>
      </c>
      <c r="AJ36" s="57">
        <f>AI36+iferror(vlookup($D36,'Previous Month Budget'!$D:$AJ,33,0),0)</f>
        <v>10.29841634</v>
      </c>
      <c r="AK36" s="89">
        <f t="shared" si="14"/>
        <v>0.8</v>
      </c>
      <c r="AL36" s="89" t="str">
        <f t="shared" si="15"/>
        <v>3.00%</v>
      </c>
      <c r="AM36" s="89">
        <f t="shared" si="16"/>
        <v>0.03</v>
      </c>
      <c r="AN36" s="89" t="str">
        <f t="shared" si="17"/>
        <v>12.00%</v>
      </c>
      <c r="AO36" s="89" t="str">
        <f t="shared" si="18"/>
        <v>2.00%</v>
      </c>
      <c r="AP36" s="89">
        <f t="shared" si="19"/>
        <v>1</v>
      </c>
    </row>
    <row r="37">
      <c r="A37" s="27" t="s">
        <v>482</v>
      </c>
      <c r="B37" s="27" t="s">
        <v>186</v>
      </c>
      <c r="C37" s="27" t="s">
        <v>100</v>
      </c>
      <c r="D37" s="27" t="s">
        <v>187</v>
      </c>
      <c r="E37" s="57">
        <v>899.82</v>
      </c>
      <c r="F37" s="57">
        <v>254.18</v>
      </c>
      <c r="G37" s="58">
        <f>'Previous Month Sales'!L36+'Previous Month Sales'!P36+'Previous Month Sales'!U36</f>
        <v>0.4752108472</v>
      </c>
      <c r="H37" s="58"/>
      <c r="I37" s="57">
        <f t="shared" si="1"/>
        <v>179.964</v>
      </c>
      <c r="J37" s="58">
        <f t="shared" si="2"/>
        <v>0.2824834128</v>
      </c>
      <c r="K37" s="57">
        <f t="shared" si="3"/>
        <v>127.300013</v>
      </c>
      <c r="L37" s="58"/>
      <c r="M37" s="57">
        <f t="shared" si="4"/>
        <v>198.1121796</v>
      </c>
      <c r="N37" s="57">
        <v>130.91999999999945</v>
      </c>
      <c r="O37" s="57">
        <f t="shared" si="5"/>
        <v>67.19217962</v>
      </c>
      <c r="P37" s="57">
        <f>O37+iferror(vlookup($D37,'Previous Month Budget'!$D:$AJ,13,0),0)</f>
        <v>40.43401043</v>
      </c>
      <c r="Q37" s="58"/>
      <c r="R37" s="57">
        <f t="shared" si="6"/>
        <v>7.429206736</v>
      </c>
      <c r="S37" s="57"/>
      <c r="T37" s="57">
        <f t="shared" si="7"/>
        <v>7.429206736</v>
      </c>
      <c r="U37" s="57">
        <f>T37+iferror(vlookup($D37,'Previous Month Budget'!$D:$AJ,18,0),0)</f>
        <v>29.90490039</v>
      </c>
      <c r="V37" s="58"/>
      <c r="W37" s="57">
        <f t="shared" si="8"/>
        <v>7.429206736</v>
      </c>
      <c r="X37" s="57"/>
      <c r="Y37" s="57">
        <f t="shared" si="9"/>
        <v>7.429206736</v>
      </c>
      <c r="Z37" s="57">
        <f>Y37+iferror(vlookup($D37,'Previous Month Budget'!$D:$AJ,23,0),0)</f>
        <v>29.90490039</v>
      </c>
      <c r="AA37" s="58"/>
      <c r="AB37" s="57">
        <f t="shared" si="10"/>
        <v>29.71682694</v>
      </c>
      <c r="AC37" s="57">
        <v>42.49999999999999</v>
      </c>
      <c r="AD37" s="57">
        <f t="shared" si="11"/>
        <v>-12.78317306</v>
      </c>
      <c r="AE37" s="57">
        <f>AD37+iferror(vlookup($D37,'Previous Month Budget'!$D:$AJ,28,0),0)</f>
        <v>7.119601564</v>
      </c>
      <c r="AF37" s="58"/>
      <c r="AG37" s="57">
        <f t="shared" si="12"/>
        <v>4.952804491</v>
      </c>
      <c r="AH37" s="57"/>
      <c r="AI37" s="57">
        <f t="shared" si="13"/>
        <v>4.952804491</v>
      </c>
      <c r="AJ37" s="57">
        <f>AI37+iferror(vlookup($D37,'Previous Month Budget'!$D:$AJ,33,0),0)</f>
        <v>19.93660026</v>
      </c>
      <c r="AK37" s="89">
        <f t="shared" si="14"/>
        <v>0.8</v>
      </c>
      <c r="AL37" s="89" t="str">
        <f t="shared" si="15"/>
        <v>3.00%</v>
      </c>
      <c r="AM37" s="89">
        <f t="shared" si="16"/>
        <v>0.03</v>
      </c>
      <c r="AN37" s="89" t="str">
        <f t="shared" si="17"/>
        <v>12.00%</v>
      </c>
      <c r="AO37" s="89" t="str">
        <f t="shared" si="18"/>
        <v>2.00%</v>
      </c>
      <c r="AP37" s="89">
        <f t="shared" si="19"/>
        <v>1</v>
      </c>
    </row>
    <row r="38">
      <c r="A38" s="27" t="s">
        <v>481</v>
      </c>
      <c r="B38" s="27" t="s">
        <v>99</v>
      </c>
      <c r="C38" s="27" t="s">
        <v>100</v>
      </c>
      <c r="D38" s="27" t="s">
        <v>101</v>
      </c>
      <c r="E38" s="57">
        <v>2099.58</v>
      </c>
      <c r="F38" s="57">
        <v>579.46</v>
      </c>
      <c r="G38" s="58">
        <f>'Previous Month Sales'!L37+'Previous Month Sales'!P37+'Previous Month Sales'!U37</f>
        <v>0.417205661</v>
      </c>
      <c r="H38" s="58"/>
      <c r="I38" s="57">
        <f t="shared" si="1"/>
        <v>419.916</v>
      </c>
      <c r="J38" s="58">
        <f t="shared" si="2"/>
        <v>0.2759869411</v>
      </c>
      <c r="K38" s="57">
        <f t="shared" si="3"/>
        <v>1161.008167</v>
      </c>
      <c r="L38" s="58"/>
      <c r="M38" s="57">
        <f t="shared" si="4"/>
        <v>364.8325294</v>
      </c>
      <c r="N38" s="57">
        <v>226.49999999999991</v>
      </c>
      <c r="O38" s="57">
        <f t="shared" si="5"/>
        <v>138.3325294</v>
      </c>
      <c r="P38" s="57">
        <f>O38+iferror(vlookup($D38,'Previous Month Budget'!$D:$AJ,13,0),0)</f>
        <v>970.4045339</v>
      </c>
      <c r="Q38" s="58"/>
      <c r="R38" s="57">
        <f t="shared" si="6"/>
        <v>13.68121985</v>
      </c>
      <c r="S38" s="57"/>
      <c r="T38" s="57">
        <f t="shared" si="7"/>
        <v>13.68121985</v>
      </c>
      <c r="U38" s="57">
        <f>T38+iferror(vlookup($D38,'Previous Month Budget'!$D:$AJ,18,0),0)</f>
        <v>65.34054502</v>
      </c>
      <c r="V38" s="58"/>
      <c r="W38" s="57">
        <f t="shared" si="8"/>
        <v>13.68121985</v>
      </c>
      <c r="X38" s="57"/>
      <c r="Y38" s="57">
        <f t="shared" si="9"/>
        <v>13.68121985</v>
      </c>
      <c r="Z38" s="57">
        <f>Y38+iferror(vlookup($D38,'Previous Month Budget'!$D:$AJ,23,0),0)</f>
        <v>65.34054502</v>
      </c>
      <c r="AA38" s="58"/>
      <c r="AB38" s="57">
        <f t="shared" si="10"/>
        <v>54.7248794</v>
      </c>
      <c r="AC38" s="57">
        <v>69.99999999999989</v>
      </c>
      <c r="AD38" s="57">
        <f t="shared" si="11"/>
        <v>-15.2751206</v>
      </c>
      <c r="AE38" s="57">
        <f>AD38+iferror(vlookup($D38,'Previous Month Budget'!$D:$AJ,28,0),0)</f>
        <v>16.36218008</v>
      </c>
      <c r="AF38" s="58"/>
      <c r="AG38" s="57">
        <f t="shared" si="12"/>
        <v>9.120813234</v>
      </c>
      <c r="AH38" s="57"/>
      <c r="AI38" s="57">
        <f t="shared" si="13"/>
        <v>9.120813234</v>
      </c>
      <c r="AJ38" s="57">
        <f>AI38+iferror(vlookup($D38,'Previous Month Budget'!$D:$AJ,33,0),0)</f>
        <v>43.56036335</v>
      </c>
      <c r="AK38" s="89">
        <f t="shared" si="14"/>
        <v>0.8</v>
      </c>
      <c r="AL38" s="89" t="str">
        <f t="shared" si="15"/>
        <v>3.00%</v>
      </c>
      <c r="AM38" s="89">
        <f t="shared" si="16"/>
        <v>0.03</v>
      </c>
      <c r="AN38" s="89" t="str">
        <f t="shared" si="17"/>
        <v>12.00%</v>
      </c>
      <c r="AO38" s="89" t="str">
        <f t="shared" si="18"/>
        <v>2.00%</v>
      </c>
      <c r="AP38" s="89">
        <f t="shared" si="19"/>
        <v>1</v>
      </c>
    </row>
    <row r="39">
      <c r="A39" s="27" t="s">
        <v>417</v>
      </c>
      <c r="B39" s="27" t="s">
        <v>270</v>
      </c>
      <c r="C39" s="27" t="s">
        <v>161</v>
      </c>
      <c r="D39" s="27" t="s">
        <v>271</v>
      </c>
      <c r="E39" s="57">
        <v>219.95</v>
      </c>
      <c r="F39" s="57">
        <v>6.18</v>
      </c>
      <c r="G39" s="58">
        <f>'Previous Month Sales'!L38+'Previous Month Sales'!P38+'Previous Month Sales'!U38</f>
        <v>0.06049787343</v>
      </c>
      <c r="H39" s="58"/>
      <c r="I39" s="57">
        <f t="shared" si="1"/>
        <v>43.99</v>
      </c>
      <c r="J39" s="58">
        <f t="shared" si="2"/>
        <v>0.02808141515</v>
      </c>
      <c r="K39" s="57">
        <f t="shared" si="3"/>
        <v>-37.9908162</v>
      </c>
      <c r="L39" s="58"/>
      <c r="M39" s="57">
        <f t="shared" si="4"/>
        <v>-24.54679419</v>
      </c>
      <c r="N39" s="57">
        <v>7.12999999999998</v>
      </c>
      <c r="O39" s="57">
        <f t="shared" si="5"/>
        <v>-31.67679419</v>
      </c>
      <c r="P39" s="57">
        <f>O39+iferror(vlookup($D39,'Previous Month Budget'!$D:$AJ,13,0),0)</f>
        <v>-39.77665296</v>
      </c>
      <c r="Q39" s="58"/>
      <c r="R39" s="57">
        <f t="shared" si="6"/>
        <v>-0.9205047822</v>
      </c>
      <c r="S39" s="57"/>
      <c r="T39" s="57">
        <f t="shared" si="7"/>
        <v>-0.9205047822</v>
      </c>
      <c r="U39" s="57">
        <f>T39+iferror(vlookup($D39,'Previous Month Budget'!$D:$AJ,18,0),0)</f>
        <v>0.267875514</v>
      </c>
      <c r="V39" s="58"/>
      <c r="W39" s="57">
        <f t="shared" si="8"/>
        <v>-0.9205047822</v>
      </c>
      <c r="X39" s="57"/>
      <c r="Y39" s="57">
        <f t="shared" si="9"/>
        <v>-0.9205047822</v>
      </c>
      <c r="Z39" s="57">
        <f>Y39+iferror(vlookup($D39,'Previous Month Budget'!$D:$AJ,23,0),0)</f>
        <v>0.267875514</v>
      </c>
      <c r="AA39" s="58"/>
      <c r="AB39" s="57">
        <f t="shared" si="10"/>
        <v>-3.682019129</v>
      </c>
      <c r="AC39" s="57">
        <v>0.0</v>
      </c>
      <c r="AD39" s="57">
        <f t="shared" si="11"/>
        <v>-3.682019129</v>
      </c>
      <c r="AE39" s="57">
        <f>AD39+iferror(vlookup($D39,'Previous Month Budget'!$D:$AJ,28,0),0)</f>
        <v>1.071502056</v>
      </c>
      <c r="AF39" s="58"/>
      <c r="AG39" s="57">
        <f t="shared" si="12"/>
        <v>-0.6136698548</v>
      </c>
      <c r="AH39" s="57"/>
      <c r="AI39" s="57">
        <f t="shared" si="13"/>
        <v>-0.6136698548</v>
      </c>
      <c r="AJ39" s="57">
        <f>AI39+iferror(vlookup($D39,'Previous Month Budget'!$D:$AJ,33,0),0)</f>
        <v>0.178583676</v>
      </c>
      <c r="AK39" s="89">
        <f t="shared" si="14"/>
        <v>0.8</v>
      </c>
      <c r="AL39" s="89" t="str">
        <f t="shared" si="15"/>
        <v>3.00%</v>
      </c>
      <c r="AM39" s="89">
        <f t="shared" si="16"/>
        <v>0.03</v>
      </c>
      <c r="AN39" s="89" t="str">
        <f t="shared" si="17"/>
        <v>12.00%</v>
      </c>
      <c r="AO39" s="89" t="str">
        <f t="shared" si="18"/>
        <v>2.00%</v>
      </c>
      <c r="AP39" s="89">
        <f t="shared" si="19"/>
        <v>1</v>
      </c>
    </row>
    <row r="40">
      <c r="A40" s="27" t="s">
        <v>453</v>
      </c>
      <c r="B40" s="27" t="s">
        <v>297</v>
      </c>
      <c r="C40" s="27" t="s">
        <v>180</v>
      </c>
      <c r="D40" s="27" t="s">
        <v>298</v>
      </c>
      <c r="E40" s="57">
        <v>206.91</v>
      </c>
      <c r="F40" s="57">
        <v>41.94</v>
      </c>
      <c r="G40" s="58">
        <f>'Previous Month Sales'!L39+'Previous Month Sales'!P39+'Previous Month Sales'!U39</f>
        <v>0.2226974533</v>
      </c>
      <c r="H40" s="58"/>
      <c r="I40" s="57">
        <f t="shared" si="1"/>
        <v>41.382</v>
      </c>
      <c r="J40" s="58">
        <f t="shared" si="2"/>
        <v>0.2026887539</v>
      </c>
      <c r="K40" s="57">
        <f t="shared" si="3"/>
        <v>-10.24697371</v>
      </c>
      <c r="L40" s="58"/>
      <c r="M40" s="57">
        <f t="shared" si="4"/>
        <v>3.757064056</v>
      </c>
      <c r="N40" s="57">
        <v>4.139999999999988</v>
      </c>
      <c r="O40" s="57">
        <f t="shared" si="5"/>
        <v>-0.382935944</v>
      </c>
      <c r="P40" s="57">
        <f>O40+iferror(vlookup($D40,'Previous Month Budget'!$D:$AJ,13,0),0)</f>
        <v>-13.54157897</v>
      </c>
      <c r="Q40" s="58"/>
      <c r="R40" s="57">
        <f t="shared" si="6"/>
        <v>0.1408899021</v>
      </c>
      <c r="S40" s="57"/>
      <c r="T40" s="57">
        <f t="shared" si="7"/>
        <v>0.1408899021</v>
      </c>
      <c r="U40" s="57">
        <f>T40+iferror(vlookup($D40,'Previous Month Budget'!$D:$AJ,18,0),0)</f>
        <v>0.4941907887</v>
      </c>
      <c r="V40" s="58"/>
      <c r="W40" s="57">
        <f t="shared" si="8"/>
        <v>0.1408899021</v>
      </c>
      <c r="X40" s="57"/>
      <c r="Y40" s="57">
        <f t="shared" si="9"/>
        <v>0.1408899021</v>
      </c>
      <c r="Z40" s="57">
        <f>Y40+iferror(vlookup($D40,'Previous Month Budget'!$D:$AJ,23,0),0)</f>
        <v>0.4941907887</v>
      </c>
      <c r="AA40" s="58"/>
      <c r="AB40" s="57">
        <f t="shared" si="10"/>
        <v>0.5635596084</v>
      </c>
      <c r="AC40" s="57">
        <v>0.0</v>
      </c>
      <c r="AD40" s="57">
        <f t="shared" si="11"/>
        <v>0.5635596084</v>
      </c>
      <c r="AE40" s="57">
        <f>AD40+iferror(vlookup($D40,'Previous Month Budget'!$D:$AJ,28,0),0)</f>
        <v>1.976763155</v>
      </c>
      <c r="AF40" s="58"/>
      <c r="AG40" s="57">
        <f t="shared" si="12"/>
        <v>0.0939266014</v>
      </c>
      <c r="AH40" s="57"/>
      <c r="AI40" s="57">
        <f t="shared" si="13"/>
        <v>0.0939266014</v>
      </c>
      <c r="AJ40" s="57">
        <f>AI40+iferror(vlookup($D40,'Previous Month Budget'!$D:$AJ,33,0),0)</f>
        <v>0.3294605258</v>
      </c>
      <c r="AK40" s="89">
        <f t="shared" si="14"/>
        <v>0.8</v>
      </c>
      <c r="AL40" s="89" t="str">
        <f t="shared" si="15"/>
        <v>3.00%</v>
      </c>
      <c r="AM40" s="89">
        <f t="shared" si="16"/>
        <v>0.03</v>
      </c>
      <c r="AN40" s="89" t="str">
        <f t="shared" si="17"/>
        <v>12.00%</v>
      </c>
      <c r="AO40" s="89" t="str">
        <f t="shared" si="18"/>
        <v>2.00%</v>
      </c>
      <c r="AP40" s="89">
        <f t="shared" si="19"/>
        <v>1</v>
      </c>
    </row>
    <row r="41">
      <c r="A41" s="27" t="s">
        <v>384</v>
      </c>
      <c r="B41" s="27" t="s">
        <v>139</v>
      </c>
      <c r="C41" s="27" t="s">
        <v>40</v>
      </c>
      <c r="D41" s="27" t="s">
        <v>140</v>
      </c>
      <c r="E41" s="57">
        <v>1019.76</v>
      </c>
      <c r="F41" s="57">
        <v>149.57</v>
      </c>
      <c r="G41" s="58">
        <f>'Previous Month Sales'!L40+'Previous Month Sales'!P40+'Previous Month Sales'!U40</f>
        <v>0.3987525878</v>
      </c>
      <c r="H41" s="58"/>
      <c r="I41" s="57">
        <f t="shared" si="1"/>
        <v>203.952</v>
      </c>
      <c r="J41" s="58">
        <f t="shared" si="2"/>
        <v>0.1466736673</v>
      </c>
      <c r="K41" s="57">
        <f t="shared" si="3"/>
        <v>30.60903593</v>
      </c>
      <c r="L41" s="58"/>
      <c r="M41" s="57">
        <f t="shared" si="4"/>
        <v>162.1439511</v>
      </c>
      <c r="N41" s="57">
        <v>174.24999999999957</v>
      </c>
      <c r="O41" s="57">
        <f t="shared" si="5"/>
        <v>-12.10604886</v>
      </c>
      <c r="P41" s="57">
        <f>O41+iferror(vlookup($D41,'Previous Month Budget'!$D:$AJ,13,0),0)</f>
        <v>25.29322874</v>
      </c>
      <c r="Q41" s="58"/>
      <c r="R41" s="57">
        <f t="shared" si="6"/>
        <v>6.080398168</v>
      </c>
      <c r="S41" s="57"/>
      <c r="T41" s="57">
        <f t="shared" si="7"/>
        <v>6.080398168</v>
      </c>
      <c r="U41" s="57">
        <f>T41+iferror(vlookup($D41,'Previous Month Budget'!$D:$AJ,18,0),0)</f>
        <v>27.55137108</v>
      </c>
      <c r="V41" s="58"/>
      <c r="W41" s="57">
        <f t="shared" si="8"/>
        <v>6.080398168</v>
      </c>
      <c r="X41" s="57"/>
      <c r="Y41" s="57">
        <f t="shared" si="9"/>
        <v>6.080398168</v>
      </c>
      <c r="Z41" s="57">
        <f>Y41+iferror(vlookup($D41,'Previous Month Budget'!$D:$AJ,23,0),0)</f>
        <v>27.55137108</v>
      </c>
      <c r="AA41" s="58"/>
      <c r="AB41" s="57">
        <f t="shared" si="10"/>
        <v>24.32159267</v>
      </c>
      <c r="AC41" s="57">
        <v>82.80999999999996</v>
      </c>
      <c r="AD41" s="57">
        <f t="shared" si="11"/>
        <v>-58.48840733</v>
      </c>
      <c r="AE41" s="57">
        <f>AD41+iferror(vlookup($D41,'Previous Month Budget'!$D:$AJ,28,0),0)</f>
        <v>-68.15451569</v>
      </c>
      <c r="AF41" s="58"/>
      <c r="AG41" s="57">
        <f t="shared" si="12"/>
        <v>4.053598778</v>
      </c>
      <c r="AH41" s="57"/>
      <c r="AI41" s="57">
        <f t="shared" si="13"/>
        <v>4.053598778</v>
      </c>
      <c r="AJ41" s="57">
        <f>AI41+iferror(vlookup($D41,'Previous Month Budget'!$D:$AJ,33,0),0)</f>
        <v>18.36758072</v>
      </c>
      <c r="AK41" s="89">
        <f t="shared" si="14"/>
        <v>0.8</v>
      </c>
      <c r="AL41" s="89" t="str">
        <f t="shared" si="15"/>
        <v>3.00%</v>
      </c>
      <c r="AM41" s="89">
        <f t="shared" si="16"/>
        <v>0.03</v>
      </c>
      <c r="AN41" s="89" t="str">
        <f t="shared" si="17"/>
        <v>12.00%</v>
      </c>
      <c r="AO41" s="89" t="str">
        <f t="shared" si="18"/>
        <v>2.00%</v>
      </c>
      <c r="AP41" s="89">
        <f t="shared" si="19"/>
        <v>1</v>
      </c>
    </row>
    <row r="42">
      <c r="A42" s="27" t="s">
        <v>412</v>
      </c>
      <c r="B42" s="27" t="s">
        <v>216</v>
      </c>
      <c r="C42" s="27" t="s">
        <v>161</v>
      </c>
      <c r="D42" s="27" t="s">
        <v>217</v>
      </c>
      <c r="E42" s="57">
        <v>73.98</v>
      </c>
      <c r="F42" s="57">
        <v>11.08</v>
      </c>
      <c r="G42" s="58">
        <f>'Previous Month Sales'!L41+'Previous Month Sales'!P41+'Previous Month Sales'!U41</f>
        <v>0.430287924</v>
      </c>
      <c r="H42" s="58"/>
      <c r="I42" s="57">
        <f t="shared" si="1"/>
        <v>14.796</v>
      </c>
      <c r="J42" s="58">
        <f t="shared" si="2"/>
        <v>0.1498067129</v>
      </c>
      <c r="K42" s="57">
        <f t="shared" si="3"/>
        <v>-161.1127148</v>
      </c>
      <c r="L42" s="58"/>
      <c r="M42" s="57">
        <f t="shared" si="4"/>
        <v>13.6293605</v>
      </c>
      <c r="N42" s="57">
        <v>20.749999999999968</v>
      </c>
      <c r="O42" s="57">
        <f t="shared" si="5"/>
        <v>-7.120639503</v>
      </c>
      <c r="P42" s="57">
        <f>O42+iferror(vlookup($D42,'Previous Month Budget'!$D:$AJ,13,0),0)</f>
        <v>-232.9761718</v>
      </c>
      <c r="Q42" s="58"/>
      <c r="R42" s="57">
        <f t="shared" si="6"/>
        <v>0.5111010186</v>
      </c>
      <c r="S42" s="57"/>
      <c r="T42" s="57">
        <f t="shared" si="7"/>
        <v>0.5111010186</v>
      </c>
      <c r="U42" s="57">
        <f>T42+iferror(vlookup($D42,'Previous Month Budget'!$D:$AJ,18,0),0)</f>
        <v>10.77951856</v>
      </c>
      <c r="V42" s="58"/>
      <c r="W42" s="57">
        <f t="shared" si="8"/>
        <v>0.5111010186</v>
      </c>
      <c r="X42" s="57"/>
      <c r="Y42" s="57">
        <f t="shared" si="9"/>
        <v>0.5111010186</v>
      </c>
      <c r="Z42" s="57">
        <f>Y42+iferror(vlookup($D42,'Previous Month Budget'!$D:$AJ,23,0),0)</f>
        <v>10.77951856</v>
      </c>
      <c r="AA42" s="58"/>
      <c r="AB42" s="57">
        <f t="shared" si="10"/>
        <v>2.044404075</v>
      </c>
      <c r="AC42" s="57">
        <v>0.0</v>
      </c>
      <c r="AD42" s="57">
        <f t="shared" si="11"/>
        <v>2.044404075</v>
      </c>
      <c r="AE42" s="57">
        <f>AD42+iferror(vlookup($D42,'Previous Month Budget'!$D:$AJ,28,0),0)</f>
        <v>43.11807423</v>
      </c>
      <c r="AF42" s="58"/>
      <c r="AG42" s="57">
        <f t="shared" si="12"/>
        <v>0.3407340124</v>
      </c>
      <c r="AH42" s="57"/>
      <c r="AI42" s="57">
        <f t="shared" si="13"/>
        <v>0.3407340124</v>
      </c>
      <c r="AJ42" s="57">
        <f>AI42+iferror(vlookup($D42,'Previous Month Budget'!$D:$AJ,33,0),0)</f>
        <v>7.186345705</v>
      </c>
      <c r="AK42" s="89">
        <f t="shared" si="14"/>
        <v>0.8</v>
      </c>
      <c r="AL42" s="89" t="str">
        <f t="shared" si="15"/>
        <v>3.00%</v>
      </c>
      <c r="AM42" s="89">
        <f t="shared" si="16"/>
        <v>0.03</v>
      </c>
      <c r="AN42" s="89" t="str">
        <f t="shared" si="17"/>
        <v>12.00%</v>
      </c>
      <c r="AO42" s="89" t="str">
        <f t="shared" si="18"/>
        <v>2.00%</v>
      </c>
      <c r="AP42" s="89">
        <f t="shared" si="19"/>
        <v>1</v>
      </c>
    </row>
    <row r="43">
      <c r="A43" s="27" t="s">
        <v>467</v>
      </c>
      <c r="B43" s="27" t="s">
        <v>136</v>
      </c>
      <c r="C43" s="27" t="s">
        <v>44</v>
      </c>
      <c r="D43" s="27" t="s">
        <v>396</v>
      </c>
      <c r="E43" s="57">
        <v>824.67</v>
      </c>
      <c r="F43" s="57">
        <v>280.18</v>
      </c>
      <c r="G43" s="58">
        <f>'Previous Month Sales'!L42+'Previous Month Sales'!P42+'Previous Month Sales'!U42</f>
        <v>0.3625328919</v>
      </c>
      <c r="H43" s="58"/>
      <c r="I43" s="57">
        <f t="shared" si="1"/>
        <v>164.934</v>
      </c>
      <c r="J43" s="58">
        <f t="shared" si="2"/>
        <v>0.3397480204</v>
      </c>
      <c r="K43" s="57">
        <f t="shared" si="3"/>
        <v>31.686148</v>
      </c>
      <c r="L43" s="58"/>
      <c r="M43" s="57">
        <f t="shared" si="4"/>
        <v>107.2288</v>
      </c>
      <c r="N43" s="57">
        <v>18.78999999999998</v>
      </c>
      <c r="O43" s="57">
        <f t="shared" si="5"/>
        <v>88.4388</v>
      </c>
      <c r="P43" s="57">
        <f>O43+iferror(vlookup($D43,'Previous Month Budget'!$D:$AJ,13,0),0)</f>
        <v>-184.6210816</v>
      </c>
      <c r="Q43" s="58"/>
      <c r="R43" s="57">
        <f t="shared" si="6"/>
        <v>4.02108</v>
      </c>
      <c r="S43" s="57"/>
      <c r="T43" s="57">
        <f t="shared" si="7"/>
        <v>4.02108</v>
      </c>
      <c r="U43" s="57">
        <f>T43+iferror(vlookup($D43,'Previous Month Budget'!$D:$AJ,18,0),0)</f>
        <v>32.44608444</v>
      </c>
      <c r="V43" s="58"/>
      <c r="W43" s="57">
        <f t="shared" si="8"/>
        <v>4.02108</v>
      </c>
      <c r="X43" s="57"/>
      <c r="Y43" s="57">
        <f t="shared" si="9"/>
        <v>4.02108</v>
      </c>
      <c r="Z43" s="57">
        <f>Y43+iferror(vlookup($D43,'Previous Month Budget'!$D:$AJ,23,0),0)</f>
        <v>32.44608444</v>
      </c>
      <c r="AA43" s="58"/>
      <c r="AB43" s="57">
        <f t="shared" si="10"/>
        <v>16.08432</v>
      </c>
      <c r="AC43" s="57">
        <v>0.0</v>
      </c>
      <c r="AD43" s="57">
        <f t="shared" si="11"/>
        <v>16.08432</v>
      </c>
      <c r="AE43" s="57">
        <f>AD43+iferror(vlookup($D43,'Previous Month Budget'!$D:$AJ,28,0),0)</f>
        <v>129.7843378</v>
      </c>
      <c r="AF43" s="58"/>
      <c r="AG43" s="57">
        <f t="shared" si="12"/>
        <v>2.68072</v>
      </c>
      <c r="AH43" s="57"/>
      <c r="AI43" s="57">
        <f t="shared" si="13"/>
        <v>2.68072</v>
      </c>
      <c r="AJ43" s="57">
        <f>AI43+iferror(vlookup($D43,'Previous Month Budget'!$D:$AJ,33,0),0)</f>
        <v>21.63072296</v>
      </c>
      <c r="AK43" s="89">
        <f t="shared" si="14"/>
        <v>0.8</v>
      </c>
      <c r="AL43" s="89" t="str">
        <f t="shared" si="15"/>
        <v>3.00%</v>
      </c>
      <c r="AM43" s="89">
        <f t="shared" si="16"/>
        <v>0.03</v>
      </c>
      <c r="AN43" s="89" t="str">
        <f t="shared" si="17"/>
        <v>12.00%</v>
      </c>
      <c r="AO43" s="89" t="str">
        <f t="shared" si="18"/>
        <v>2.00%</v>
      </c>
      <c r="AP43" s="89">
        <f t="shared" si="19"/>
        <v>1</v>
      </c>
    </row>
    <row r="44">
      <c r="A44" s="27" t="s">
        <v>381</v>
      </c>
      <c r="B44" s="27" t="s">
        <v>69</v>
      </c>
      <c r="C44" s="27" t="s">
        <v>33</v>
      </c>
      <c r="D44" s="27" t="s">
        <v>70</v>
      </c>
      <c r="E44" s="57">
        <v>236.72</v>
      </c>
      <c r="F44" s="57">
        <v>126.1</v>
      </c>
      <c r="G44" s="58">
        <f>'Previous Month Sales'!L43+'Previous Month Sales'!P43+'Previous Month Sales'!U43</f>
        <v>0.54786028</v>
      </c>
      <c r="H44" s="58"/>
      <c r="I44" s="57">
        <f t="shared" si="1"/>
        <v>47.344</v>
      </c>
      <c r="J44" s="58">
        <f t="shared" si="2"/>
        <v>0.5326946835</v>
      </c>
      <c r="K44" s="57">
        <f t="shared" si="3"/>
        <v>1256.223235</v>
      </c>
      <c r="L44" s="58"/>
      <c r="M44" s="57">
        <f t="shared" si="4"/>
        <v>65.87638838</v>
      </c>
      <c r="N44" s="57">
        <v>3.5899999999999643</v>
      </c>
      <c r="O44" s="57">
        <f t="shared" si="5"/>
        <v>62.28638838</v>
      </c>
      <c r="P44" s="57">
        <f>O44+iferror(vlookup($D44,'Previous Month Budget'!$D:$AJ,13,0),0)</f>
        <v>999.0285882</v>
      </c>
      <c r="Q44" s="58"/>
      <c r="R44" s="57">
        <f t="shared" si="6"/>
        <v>2.470364564</v>
      </c>
      <c r="S44" s="57"/>
      <c r="T44" s="57">
        <f t="shared" si="7"/>
        <v>2.470364564</v>
      </c>
      <c r="U44" s="57">
        <f>T44+iferror(vlookup($D44,'Previous Month Budget'!$D:$AJ,18,0),0)</f>
        <v>38.57919706</v>
      </c>
      <c r="V44" s="58"/>
      <c r="W44" s="57">
        <f t="shared" si="8"/>
        <v>2.470364564</v>
      </c>
      <c r="X44" s="57"/>
      <c r="Y44" s="57">
        <f t="shared" si="9"/>
        <v>2.470364564</v>
      </c>
      <c r="Z44" s="57">
        <f>Y44+iferror(vlookup($D44,'Previous Month Budget'!$D:$AJ,23,0),0)</f>
        <v>38.57919706</v>
      </c>
      <c r="AA44" s="58"/>
      <c r="AB44" s="57">
        <f t="shared" si="10"/>
        <v>9.881458257</v>
      </c>
      <c r="AC44" s="57">
        <v>0.0</v>
      </c>
      <c r="AD44" s="57">
        <f t="shared" si="11"/>
        <v>9.881458257</v>
      </c>
      <c r="AE44" s="57">
        <f>AD44+iferror(vlookup($D44,'Previous Month Budget'!$D:$AJ,28,0),0)</f>
        <v>154.3167882</v>
      </c>
      <c r="AF44" s="58"/>
      <c r="AG44" s="57">
        <f t="shared" si="12"/>
        <v>1.646909709</v>
      </c>
      <c r="AH44" s="57"/>
      <c r="AI44" s="57">
        <f t="shared" si="13"/>
        <v>1.646909709</v>
      </c>
      <c r="AJ44" s="57">
        <f>AI44+iferror(vlookup($D44,'Previous Month Budget'!$D:$AJ,33,0),0)</f>
        <v>25.71946471</v>
      </c>
      <c r="AK44" s="89">
        <f t="shared" si="14"/>
        <v>0.8</v>
      </c>
      <c r="AL44" s="89" t="str">
        <f t="shared" si="15"/>
        <v>3.00%</v>
      </c>
      <c r="AM44" s="89">
        <f t="shared" si="16"/>
        <v>0.03</v>
      </c>
      <c r="AN44" s="89" t="str">
        <f t="shared" si="17"/>
        <v>12.00%</v>
      </c>
      <c r="AO44" s="89" t="str">
        <f t="shared" si="18"/>
        <v>2.00%</v>
      </c>
      <c r="AP44" s="89">
        <f t="shared" si="19"/>
        <v>1</v>
      </c>
    </row>
    <row r="45">
      <c r="A45" s="27" t="s">
        <v>386</v>
      </c>
      <c r="B45" s="27" t="s">
        <v>360</v>
      </c>
      <c r="C45" s="27" t="s">
        <v>33</v>
      </c>
      <c r="D45" s="27" t="s">
        <v>361</v>
      </c>
      <c r="E45" s="57">
        <v>69.02</v>
      </c>
      <c r="F45" s="57">
        <v>20.84</v>
      </c>
      <c r="G45" s="58">
        <f>'Previous Month Sales'!L44+'Previous Month Sales'!P44+'Previous Month Sales'!U44</f>
        <v>0.4325958297</v>
      </c>
      <c r="H45" s="58"/>
      <c r="I45" s="57">
        <f t="shared" si="1"/>
        <v>13.804</v>
      </c>
      <c r="J45" s="58">
        <f t="shared" si="2"/>
        <v>0.3019090723</v>
      </c>
      <c r="K45" s="57">
        <f t="shared" si="3"/>
        <v>-131.9840227</v>
      </c>
      <c r="L45" s="58"/>
      <c r="M45" s="57">
        <f t="shared" si="4"/>
        <v>12.84301133</v>
      </c>
      <c r="N45" s="57">
        <v>9.019999999999976</v>
      </c>
      <c r="O45" s="57">
        <f t="shared" si="5"/>
        <v>3.823011334</v>
      </c>
      <c r="P45" s="57">
        <f>O45+iferror(vlookup($D45,'Previous Month Budget'!$D:$AJ,13,0),0)</f>
        <v>-142.0732181</v>
      </c>
      <c r="Q45" s="58"/>
      <c r="R45" s="57">
        <f t="shared" si="6"/>
        <v>0.481612925</v>
      </c>
      <c r="S45" s="57"/>
      <c r="T45" s="57">
        <f t="shared" si="7"/>
        <v>0.481612925</v>
      </c>
      <c r="U45" s="57">
        <f>T45+iferror(vlookup($D45,'Previous Month Budget'!$D:$AJ,18,0),0)</f>
        <v>1.51337932</v>
      </c>
      <c r="V45" s="58"/>
      <c r="W45" s="57">
        <f t="shared" si="8"/>
        <v>0.481612925</v>
      </c>
      <c r="X45" s="57"/>
      <c r="Y45" s="57">
        <f t="shared" si="9"/>
        <v>0.481612925</v>
      </c>
      <c r="Z45" s="57">
        <f>Y45+iferror(vlookup($D45,'Previous Month Budget'!$D:$AJ,23,0),0)</f>
        <v>1.51337932</v>
      </c>
      <c r="AA45" s="58"/>
      <c r="AB45" s="57">
        <f t="shared" si="10"/>
        <v>1.9264517</v>
      </c>
      <c r="AC45" s="57">
        <v>0.0</v>
      </c>
      <c r="AD45" s="57">
        <f t="shared" si="11"/>
        <v>1.9264517</v>
      </c>
      <c r="AE45" s="57">
        <f>AD45+iferror(vlookup($D45,'Previous Month Budget'!$D:$AJ,28,0),0)</f>
        <v>6.053517281</v>
      </c>
      <c r="AF45" s="58"/>
      <c r="AG45" s="57">
        <f t="shared" si="12"/>
        <v>0.3210752834</v>
      </c>
      <c r="AH45" s="57"/>
      <c r="AI45" s="57">
        <f t="shared" si="13"/>
        <v>0.3210752834</v>
      </c>
      <c r="AJ45" s="57">
        <f>AI45+iferror(vlookup($D45,'Previous Month Budget'!$D:$AJ,33,0),0)</f>
        <v>1.008919547</v>
      </c>
      <c r="AK45" s="89">
        <f t="shared" si="14"/>
        <v>0.8</v>
      </c>
      <c r="AL45" s="89" t="str">
        <f t="shared" si="15"/>
        <v>3.00%</v>
      </c>
      <c r="AM45" s="89">
        <f t="shared" si="16"/>
        <v>0.03</v>
      </c>
      <c r="AN45" s="89" t="str">
        <f t="shared" si="17"/>
        <v>12.00%</v>
      </c>
      <c r="AO45" s="89" t="str">
        <f t="shared" si="18"/>
        <v>2.00%</v>
      </c>
      <c r="AP45" s="89">
        <f t="shared" si="19"/>
        <v>1</v>
      </c>
    </row>
    <row r="46">
      <c r="A46" s="27" t="s">
        <v>494</v>
      </c>
      <c r="B46" s="27" t="s">
        <v>252</v>
      </c>
      <c r="C46" s="27" t="s">
        <v>180</v>
      </c>
      <c r="D46" s="27" t="s">
        <v>253</v>
      </c>
      <c r="E46" s="57">
        <v>265.93</v>
      </c>
      <c r="F46" s="57">
        <v>-31.86</v>
      </c>
      <c r="G46" s="58">
        <f>'Previous Month Sales'!L45+'Previous Month Sales'!P45+'Previous Month Sales'!U45</f>
        <v>0.2500023404</v>
      </c>
      <c r="H46" s="58"/>
      <c r="I46" s="57">
        <f t="shared" si="1"/>
        <v>53.186</v>
      </c>
      <c r="J46" s="58">
        <f t="shared" si="2"/>
        <v>-0.1197942226</v>
      </c>
      <c r="K46" s="57">
        <f t="shared" si="3"/>
        <v>-32.85876711</v>
      </c>
      <c r="L46" s="58"/>
      <c r="M46" s="57">
        <f t="shared" si="4"/>
        <v>10.6376979</v>
      </c>
      <c r="N46" s="57">
        <v>98.33999999999996</v>
      </c>
      <c r="O46" s="57">
        <f t="shared" si="5"/>
        <v>-87.7023021</v>
      </c>
      <c r="P46" s="57">
        <f>O46+iferror(vlookup($D46,'Previous Month Budget'!$D:$AJ,13,0),0)</f>
        <v>-50.80901369</v>
      </c>
      <c r="Q46" s="58"/>
      <c r="R46" s="57">
        <f t="shared" si="6"/>
        <v>0.3989136712</v>
      </c>
      <c r="S46" s="57"/>
      <c r="T46" s="57">
        <f t="shared" si="7"/>
        <v>0.3989136712</v>
      </c>
      <c r="U46" s="57">
        <f>T46+iferror(vlookup($D46,'Previous Month Budget'!$D:$AJ,18,0),0)</f>
        <v>2.692536987</v>
      </c>
      <c r="V46" s="58"/>
      <c r="W46" s="57">
        <f t="shared" si="8"/>
        <v>0.3989136712</v>
      </c>
      <c r="X46" s="57"/>
      <c r="Y46" s="57">
        <f t="shared" si="9"/>
        <v>0.3989136712</v>
      </c>
      <c r="Z46" s="57">
        <f>Y46+iferror(vlookup($D46,'Previous Month Budget'!$D:$AJ,23,0),0)</f>
        <v>2.692536987</v>
      </c>
      <c r="AA46" s="58"/>
      <c r="AB46" s="57">
        <f t="shared" si="10"/>
        <v>1.595654685</v>
      </c>
      <c r="AC46" s="57">
        <v>0.0</v>
      </c>
      <c r="AD46" s="57">
        <f t="shared" si="11"/>
        <v>1.595654685</v>
      </c>
      <c r="AE46" s="57">
        <f>AD46+iferror(vlookup($D46,'Previous Month Budget'!$D:$AJ,28,0),0)</f>
        <v>10.77014795</v>
      </c>
      <c r="AF46" s="58"/>
      <c r="AG46" s="57">
        <f t="shared" si="12"/>
        <v>0.2659424475</v>
      </c>
      <c r="AH46" s="57"/>
      <c r="AI46" s="57">
        <f t="shared" si="13"/>
        <v>0.2659424475</v>
      </c>
      <c r="AJ46" s="57">
        <f>AI46+iferror(vlookup($D46,'Previous Month Budget'!$D:$AJ,33,0),0)</f>
        <v>1.795024658</v>
      </c>
      <c r="AK46" s="89">
        <f t="shared" si="14"/>
        <v>0.8</v>
      </c>
      <c r="AL46" s="89" t="str">
        <f t="shared" si="15"/>
        <v>3.00%</v>
      </c>
      <c r="AM46" s="89">
        <f t="shared" si="16"/>
        <v>0.03</v>
      </c>
      <c r="AN46" s="89" t="str">
        <f t="shared" si="17"/>
        <v>12.00%</v>
      </c>
      <c r="AO46" s="89" t="str">
        <f t="shared" si="18"/>
        <v>2.00%</v>
      </c>
      <c r="AP46" s="89">
        <f t="shared" si="19"/>
        <v>1</v>
      </c>
    </row>
    <row r="47">
      <c r="A47" s="27" t="s">
        <v>438</v>
      </c>
      <c r="B47" s="27" t="s">
        <v>306</v>
      </c>
      <c r="C47" s="27" t="s">
        <v>180</v>
      </c>
      <c r="D47" s="27" t="s">
        <v>307</v>
      </c>
      <c r="E47" s="57">
        <v>569.81</v>
      </c>
      <c r="F47" s="57">
        <v>65.31</v>
      </c>
      <c r="G47" s="58">
        <f>'Previous Month Sales'!L46+'Previous Month Sales'!P46+'Previous Month Sales'!U46</f>
        <v>0.2867307413</v>
      </c>
      <c r="H47" s="58"/>
      <c r="I47" s="57">
        <f t="shared" si="1"/>
        <v>113.962</v>
      </c>
      <c r="J47" s="58">
        <f t="shared" si="2"/>
        <v>0.1146207398</v>
      </c>
      <c r="K47" s="57">
        <f t="shared" si="3"/>
        <v>-71.37476908</v>
      </c>
      <c r="L47" s="58"/>
      <c r="M47" s="57">
        <f t="shared" si="4"/>
        <v>39.53603498</v>
      </c>
      <c r="N47" s="57">
        <v>98.06999999999951</v>
      </c>
      <c r="O47" s="57">
        <f t="shared" si="5"/>
        <v>-58.53396502</v>
      </c>
      <c r="P47" s="57">
        <f>O47+iferror(vlookup($D47,'Previous Month Budget'!$D:$AJ,13,0),0)</f>
        <v>-84.30581526</v>
      </c>
      <c r="Q47" s="58"/>
      <c r="R47" s="57">
        <f t="shared" si="6"/>
        <v>1.482601312</v>
      </c>
      <c r="S47" s="57"/>
      <c r="T47" s="57">
        <f t="shared" si="7"/>
        <v>1.482601312</v>
      </c>
      <c r="U47" s="57">
        <f>T47+iferror(vlookup($D47,'Previous Month Budget'!$D:$AJ,18,0),0)</f>
        <v>1.939656928</v>
      </c>
      <c r="V47" s="58"/>
      <c r="W47" s="57">
        <f t="shared" si="8"/>
        <v>1.482601312</v>
      </c>
      <c r="X47" s="57"/>
      <c r="Y47" s="57">
        <f t="shared" si="9"/>
        <v>1.482601312</v>
      </c>
      <c r="Z47" s="57">
        <f>Y47+iferror(vlookup($D47,'Previous Month Budget'!$D:$AJ,23,0),0)</f>
        <v>1.939656928</v>
      </c>
      <c r="AA47" s="58"/>
      <c r="AB47" s="57">
        <f t="shared" si="10"/>
        <v>5.930405247</v>
      </c>
      <c r="AC47" s="57">
        <v>0.0</v>
      </c>
      <c r="AD47" s="57">
        <f t="shared" si="11"/>
        <v>5.930405247</v>
      </c>
      <c r="AE47" s="57">
        <f>AD47+iferror(vlookup($D47,'Previous Month Budget'!$D:$AJ,28,0),0)</f>
        <v>7.758627711</v>
      </c>
      <c r="AF47" s="58"/>
      <c r="AG47" s="57">
        <f t="shared" si="12"/>
        <v>0.9884008745</v>
      </c>
      <c r="AH47" s="57"/>
      <c r="AI47" s="57">
        <f t="shared" si="13"/>
        <v>0.9884008745</v>
      </c>
      <c r="AJ47" s="57">
        <f>AI47+iferror(vlookup($D47,'Previous Month Budget'!$D:$AJ,33,0),0)</f>
        <v>1.293104618</v>
      </c>
      <c r="AK47" s="89">
        <f t="shared" si="14"/>
        <v>0.8</v>
      </c>
      <c r="AL47" s="89" t="str">
        <f t="shared" si="15"/>
        <v>3.00%</v>
      </c>
      <c r="AM47" s="89">
        <f t="shared" si="16"/>
        <v>0.03</v>
      </c>
      <c r="AN47" s="89" t="str">
        <f t="shared" si="17"/>
        <v>12.00%</v>
      </c>
      <c r="AO47" s="89" t="str">
        <f t="shared" si="18"/>
        <v>2.00%</v>
      </c>
      <c r="AP47" s="89">
        <f t="shared" si="19"/>
        <v>1</v>
      </c>
    </row>
    <row r="48">
      <c r="A48" s="27" t="s">
        <v>434</v>
      </c>
      <c r="B48" s="27" t="s">
        <v>246</v>
      </c>
      <c r="C48" s="27" t="s">
        <v>180</v>
      </c>
      <c r="D48" s="27" t="s">
        <v>247</v>
      </c>
      <c r="E48" s="57">
        <v>160.93</v>
      </c>
      <c r="F48" s="57">
        <v>46.25</v>
      </c>
      <c r="G48" s="58">
        <f>'Previous Month Sales'!L47+'Previous Month Sales'!P47+'Previous Month Sales'!U47</f>
        <v>0.3204694315</v>
      </c>
      <c r="H48" s="58"/>
      <c r="I48" s="57">
        <f t="shared" si="1"/>
        <v>32.186</v>
      </c>
      <c r="J48" s="58">
        <f t="shared" si="2"/>
        <v>0.2874115803</v>
      </c>
      <c r="K48" s="57">
        <f t="shared" si="3"/>
        <v>-13.60178755</v>
      </c>
      <c r="L48" s="58"/>
      <c r="M48" s="57">
        <f t="shared" si="4"/>
        <v>15.50971649</v>
      </c>
      <c r="N48" s="57">
        <v>5.319999999999997</v>
      </c>
      <c r="O48" s="57">
        <f t="shared" si="5"/>
        <v>10.18971649</v>
      </c>
      <c r="P48" s="57">
        <f>O48+iferror(vlookup($D48,'Previous Month Budget'!$D:$AJ,13,0),0)</f>
        <v>-14.11943004</v>
      </c>
      <c r="Q48" s="58"/>
      <c r="R48" s="57">
        <f t="shared" si="6"/>
        <v>0.5816143683</v>
      </c>
      <c r="S48" s="57"/>
      <c r="T48" s="57">
        <f t="shared" si="7"/>
        <v>0.5816143683</v>
      </c>
      <c r="U48" s="57">
        <f>T48+iferror(vlookup($D48,'Previous Month Budget'!$D:$AJ,18,0),0)</f>
        <v>0.0776463735</v>
      </c>
      <c r="V48" s="58"/>
      <c r="W48" s="57">
        <f t="shared" si="8"/>
        <v>0.5816143683</v>
      </c>
      <c r="X48" s="57"/>
      <c r="Y48" s="57">
        <f t="shared" si="9"/>
        <v>0.5816143683</v>
      </c>
      <c r="Z48" s="57">
        <f>Y48+iferror(vlookup($D48,'Previous Month Budget'!$D:$AJ,23,0),0)</f>
        <v>0.0776463735</v>
      </c>
      <c r="AA48" s="58"/>
      <c r="AB48" s="57">
        <f t="shared" si="10"/>
        <v>2.326457473</v>
      </c>
      <c r="AC48" s="57">
        <v>0.0</v>
      </c>
      <c r="AD48" s="57">
        <f t="shared" si="11"/>
        <v>2.326457473</v>
      </c>
      <c r="AE48" s="57">
        <f>AD48+iferror(vlookup($D48,'Previous Month Budget'!$D:$AJ,28,0),0)</f>
        <v>0.310585494</v>
      </c>
      <c r="AF48" s="58"/>
      <c r="AG48" s="57">
        <f t="shared" si="12"/>
        <v>0.3877429122</v>
      </c>
      <c r="AH48" s="57"/>
      <c r="AI48" s="57">
        <f t="shared" si="13"/>
        <v>0.3877429122</v>
      </c>
      <c r="AJ48" s="57">
        <f>AI48+iferror(vlookup($D48,'Previous Month Budget'!$D:$AJ,33,0),0)</f>
        <v>0.051764249</v>
      </c>
      <c r="AK48" s="89">
        <f t="shared" si="14"/>
        <v>0.8</v>
      </c>
      <c r="AL48" s="89" t="str">
        <f t="shared" si="15"/>
        <v>3.00%</v>
      </c>
      <c r="AM48" s="89">
        <f t="shared" si="16"/>
        <v>0.03</v>
      </c>
      <c r="AN48" s="89" t="str">
        <f t="shared" si="17"/>
        <v>12.00%</v>
      </c>
      <c r="AO48" s="89" t="str">
        <f t="shared" si="18"/>
        <v>2.00%</v>
      </c>
      <c r="AP48" s="89">
        <f t="shared" si="19"/>
        <v>1</v>
      </c>
    </row>
    <row r="49">
      <c r="A49" s="27" t="s">
        <v>495</v>
      </c>
      <c r="B49" s="27" t="s">
        <v>109</v>
      </c>
      <c r="C49" s="27" t="s">
        <v>100</v>
      </c>
      <c r="D49" s="27" t="s">
        <v>110</v>
      </c>
      <c r="E49" s="57">
        <v>1099.78</v>
      </c>
      <c r="F49" s="57">
        <v>366.36</v>
      </c>
      <c r="G49" s="58">
        <f>'Previous Month Sales'!L48+'Previous Month Sales'!P48+'Previous Month Sales'!U48</f>
        <v>0.4386055463</v>
      </c>
      <c r="H49" s="58"/>
      <c r="I49" s="57">
        <f t="shared" si="1"/>
        <v>219.956</v>
      </c>
      <c r="J49" s="58">
        <f t="shared" si="2"/>
        <v>0.333120813</v>
      </c>
      <c r="K49" s="57">
        <f t="shared" si="3"/>
        <v>497.8407531</v>
      </c>
      <c r="L49" s="58"/>
      <c r="M49" s="57">
        <f t="shared" si="4"/>
        <v>209.9308862</v>
      </c>
      <c r="N49" s="57">
        <v>73.50999999999986</v>
      </c>
      <c r="O49" s="57">
        <f t="shared" si="5"/>
        <v>136.4208862</v>
      </c>
      <c r="P49" s="57">
        <f>O49+iferror(vlookup($D49,'Previous Month Budget'!$D:$AJ,13,0),0)</f>
        <v>428.5106025</v>
      </c>
      <c r="Q49" s="58"/>
      <c r="R49" s="57">
        <f t="shared" si="6"/>
        <v>7.872408233</v>
      </c>
      <c r="S49" s="57"/>
      <c r="T49" s="57">
        <f t="shared" si="7"/>
        <v>7.872408233</v>
      </c>
      <c r="U49" s="57">
        <f>T49+iferror(vlookup($D49,'Previous Month Budget'!$D:$AJ,18,0),0)</f>
        <v>26.89952259</v>
      </c>
      <c r="V49" s="58"/>
      <c r="W49" s="57">
        <f t="shared" si="8"/>
        <v>7.872408233</v>
      </c>
      <c r="X49" s="57"/>
      <c r="Y49" s="57">
        <f t="shared" si="9"/>
        <v>7.872408233</v>
      </c>
      <c r="Z49" s="57">
        <f>Y49+iferror(vlookup($D49,'Previous Month Budget'!$D:$AJ,23,0),0)</f>
        <v>26.89952259</v>
      </c>
      <c r="AA49" s="58"/>
      <c r="AB49" s="57">
        <f t="shared" si="10"/>
        <v>31.48963293</v>
      </c>
      <c r="AC49" s="57">
        <v>42.49999999999999</v>
      </c>
      <c r="AD49" s="57">
        <f t="shared" si="11"/>
        <v>-11.01036707</v>
      </c>
      <c r="AE49" s="57">
        <f>AD49+iferror(vlookup($D49,'Previous Month Budget'!$D:$AJ,28,0),0)</f>
        <v>-2.401909632</v>
      </c>
      <c r="AF49" s="58"/>
      <c r="AG49" s="57">
        <f t="shared" si="12"/>
        <v>5.248272155</v>
      </c>
      <c r="AH49" s="57"/>
      <c r="AI49" s="57">
        <f t="shared" si="13"/>
        <v>5.248272155</v>
      </c>
      <c r="AJ49" s="57">
        <f>AI49+iferror(vlookup($D49,'Previous Month Budget'!$D:$AJ,33,0),0)</f>
        <v>17.93301506</v>
      </c>
      <c r="AK49" s="89">
        <f t="shared" si="14"/>
        <v>0.8</v>
      </c>
      <c r="AL49" s="89" t="str">
        <f t="shared" si="15"/>
        <v>3.00%</v>
      </c>
      <c r="AM49" s="89">
        <f t="shared" si="16"/>
        <v>0.03</v>
      </c>
      <c r="AN49" s="89" t="str">
        <f t="shared" si="17"/>
        <v>12.00%</v>
      </c>
      <c r="AO49" s="89" t="str">
        <f t="shared" si="18"/>
        <v>2.00%</v>
      </c>
      <c r="AP49" s="89">
        <f t="shared" si="19"/>
        <v>1</v>
      </c>
    </row>
    <row r="50">
      <c r="A50" s="27" t="s">
        <v>409</v>
      </c>
      <c r="B50" s="27" t="s">
        <v>366</v>
      </c>
      <c r="C50" s="27" t="s">
        <v>161</v>
      </c>
      <c r="D50" s="27" t="s">
        <v>367</v>
      </c>
      <c r="E50" s="57">
        <v>69.98</v>
      </c>
      <c r="F50" s="57">
        <v>22.7</v>
      </c>
      <c r="G50" s="58">
        <f>'Previous Month Sales'!L49+'Previous Month Sales'!P49+'Previous Month Sales'!U49</f>
        <v>0.3574054681</v>
      </c>
      <c r="H50" s="58"/>
      <c r="I50" s="57">
        <f t="shared" si="1"/>
        <v>13.996</v>
      </c>
      <c r="J50" s="58">
        <f t="shared" si="2"/>
        <v>0.3243960368</v>
      </c>
      <c r="K50" s="57">
        <f t="shared" si="3"/>
        <v>-128.3493999</v>
      </c>
      <c r="L50" s="58"/>
      <c r="M50" s="57">
        <f t="shared" si="4"/>
        <v>8.812187724</v>
      </c>
      <c r="N50" s="57">
        <v>2.3099999999999987</v>
      </c>
      <c r="O50" s="57">
        <f t="shared" si="5"/>
        <v>6.502187724</v>
      </c>
      <c r="P50" s="57">
        <f>O50+iferror(vlookup($D50,'Previous Month Budget'!$D:$AJ,13,0),0)</f>
        <v>-200.2815199</v>
      </c>
      <c r="Q50" s="58"/>
      <c r="R50" s="57">
        <f t="shared" si="6"/>
        <v>0.3304570397</v>
      </c>
      <c r="S50" s="57"/>
      <c r="T50" s="57">
        <f t="shared" si="7"/>
        <v>0.3304570397</v>
      </c>
      <c r="U50" s="57">
        <f>T50+iferror(vlookup($D50,'Previous Month Budget'!$D:$AJ,18,0),0)</f>
        <v>10.789818</v>
      </c>
      <c r="V50" s="58"/>
      <c r="W50" s="57">
        <f t="shared" si="8"/>
        <v>0.3304570397</v>
      </c>
      <c r="X50" s="57"/>
      <c r="Y50" s="57">
        <f t="shared" si="9"/>
        <v>0.3304570397</v>
      </c>
      <c r="Z50" s="57">
        <f>Y50+iferror(vlookup($D50,'Previous Month Budget'!$D:$AJ,23,0),0)</f>
        <v>10.789818</v>
      </c>
      <c r="AA50" s="58"/>
      <c r="AB50" s="57">
        <f t="shared" si="10"/>
        <v>1.321828159</v>
      </c>
      <c r="AC50" s="57">
        <v>0.0</v>
      </c>
      <c r="AD50" s="57">
        <f t="shared" si="11"/>
        <v>1.321828159</v>
      </c>
      <c r="AE50" s="57">
        <f>AD50+iferror(vlookup($D50,'Previous Month Budget'!$D:$AJ,28,0),0)</f>
        <v>43.15927201</v>
      </c>
      <c r="AF50" s="58"/>
      <c r="AG50" s="57">
        <f t="shared" si="12"/>
        <v>0.2203046931</v>
      </c>
      <c r="AH50" s="57"/>
      <c r="AI50" s="57">
        <f t="shared" si="13"/>
        <v>0.2203046931</v>
      </c>
      <c r="AJ50" s="57">
        <f>AI50+iferror(vlookup($D50,'Previous Month Budget'!$D:$AJ,33,0),0)</f>
        <v>7.193212002</v>
      </c>
      <c r="AK50" s="89">
        <f t="shared" si="14"/>
        <v>0.8</v>
      </c>
      <c r="AL50" s="89" t="str">
        <f t="shared" si="15"/>
        <v>3.00%</v>
      </c>
      <c r="AM50" s="89">
        <f t="shared" si="16"/>
        <v>0.03</v>
      </c>
      <c r="AN50" s="89" t="str">
        <f t="shared" si="17"/>
        <v>12.00%</v>
      </c>
      <c r="AO50" s="89" t="str">
        <f t="shared" si="18"/>
        <v>2.00%</v>
      </c>
      <c r="AP50" s="89">
        <f t="shared" si="19"/>
        <v>1</v>
      </c>
    </row>
    <row r="51">
      <c r="A51" s="27" t="s">
        <v>477</v>
      </c>
      <c r="B51" s="27" t="s">
        <v>121</v>
      </c>
      <c r="C51" s="27" t="s">
        <v>100</v>
      </c>
      <c r="D51" s="27" t="s">
        <v>122</v>
      </c>
      <c r="E51" s="57">
        <v>1349.73</v>
      </c>
      <c r="F51" s="57">
        <v>424.85</v>
      </c>
      <c r="G51" s="58">
        <f>'Previous Month Sales'!L50+'Previous Month Sales'!P50+'Previous Month Sales'!U50</f>
        <v>0.4550033153</v>
      </c>
      <c r="H51" s="58"/>
      <c r="I51" s="57">
        <f t="shared" si="1"/>
        <v>269.946</v>
      </c>
      <c r="J51" s="58">
        <f t="shared" si="2"/>
        <v>0.3147678608</v>
      </c>
      <c r="K51" s="57">
        <f t="shared" si="3"/>
        <v>1028.604886</v>
      </c>
      <c r="L51" s="58"/>
      <c r="M51" s="57">
        <f t="shared" si="4"/>
        <v>275.3484998</v>
      </c>
      <c r="N51" s="57">
        <v>126.77999999999997</v>
      </c>
      <c r="O51" s="57">
        <f t="shared" si="5"/>
        <v>148.5684998</v>
      </c>
      <c r="P51" s="57">
        <f>O51+iferror(vlookup($D51,'Previous Month Budget'!$D:$AJ,13,0),0)</f>
        <v>868.1459086</v>
      </c>
      <c r="Q51" s="58"/>
      <c r="R51" s="57">
        <f t="shared" si="6"/>
        <v>10.32556874</v>
      </c>
      <c r="S51" s="57"/>
      <c r="T51" s="57">
        <f t="shared" si="7"/>
        <v>10.32556874</v>
      </c>
      <c r="U51" s="57">
        <f>T51+iferror(vlookup($D51,'Previous Month Budget'!$D:$AJ,18,0),0)</f>
        <v>50.69384657</v>
      </c>
      <c r="V51" s="58"/>
      <c r="W51" s="57">
        <f t="shared" si="8"/>
        <v>10.32556874</v>
      </c>
      <c r="X51" s="57"/>
      <c r="Y51" s="57">
        <f t="shared" si="9"/>
        <v>10.32556874</v>
      </c>
      <c r="Z51" s="57">
        <f>Y51+iferror(vlookup($D51,'Previous Month Budget'!$D:$AJ,23,0),0)</f>
        <v>50.69384657</v>
      </c>
      <c r="AA51" s="58"/>
      <c r="AB51" s="57">
        <f t="shared" si="10"/>
        <v>41.30227497</v>
      </c>
      <c r="AC51" s="57">
        <v>62.499999999999936</v>
      </c>
      <c r="AD51" s="57">
        <f t="shared" si="11"/>
        <v>-21.19772503</v>
      </c>
      <c r="AE51" s="57">
        <f>AD51+iferror(vlookup($D51,'Previous Month Budget'!$D:$AJ,28,0),0)</f>
        <v>25.27538629</v>
      </c>
      <c r="AF51" s="58"/>
      <c r="AG51" s="57">
        <f t="shared" si="12"/>
        <v>6.883712496</v>
      </c>
      <c r="AH51" s="57"/>
      <c r="AI51" s="57">
        <f t="shared" si="13"/>
        <v>6.883712496</v>
      </c>
      <c r="AJ51" s="57">
        <f>AI51+iferror(vlookup($D51,'Previous Month Budget'!$D:$AJ,33,0),0)</f>
        <v>33.79589771</v>
      </c>
      <c r="AK51" s="89">
        <f t="shared" si="14"/>
        <v>0.8</v>
      </c>
      <c r="AL51" s="89" t="str">
        <f t="shared" si="15"/>
        <v>3.00%</v>
      </c>
      <c r="AM51" s="89">
        <f t="shared" si="16"/>
        <v>0.03</v>
      </c>
      <c r="AN51" s="89" t="str">
        <f t="shared" si="17"/>
        <v>12.00%</v>
      </c>
      <c r="AO51" s="89" t="str">
        <f t="shared" si="18"/>
        <v>2.00%</v>
      </c>
      <c r="AP51" s="89">
        <f t="shared" si="19"/>
        <v>1</v>
      </c>
    </row>
    <row r="52">
      <c r="A52" s="27" t="s">
        <v>409</v>
      </c>
      <c r="B52" s="27" t="s">
        <v>303</v>
      </c>
      <c r="C52" s="27" t="s">
        <v>161</v>
      </c>
      <c r="D52" s="27" t="s">
        <v>304</v>
      </c>
      <c r="E52" s="57">
        <v>216.73</v>
      </c>
      <c r="F52" s="57">
        <v>69.25</v>
      </c>
      <c r="G52" s="58">
        <f>'Previous Month Sales'!L51+'Previous Month Sales'!P51+'Previous Month Sales'!U51</f>
        <v>0.3195188543</v>
      </c>
      <c r="H52" s="58"/>
      <c r="I52" s="57">
        <f t="shared" si="1"/>
        <v>43.346</v>
      </c>
      <c r="J52" s="58">
        <f t="shared" si="2"/>
        <v>0.3195188543</v>
      </c>
      <c r="K52" s="57">
        <f t="shared" si="3"/>
        <v>60.09680561</v>
      </c>
      <c r="L52" s="58"/>
      <c r="M52" s="57">
        <f t="shared" si="4"/>
        <v>20.72265704</v>
      </c>
      <c r="N52" s="57">
        <v>0.0</v>
      </c>
      <c r="O52" s="57">
        <f t="shared" si="5"/>
        <v>20.72265704</v>
      </c>
      <c r="P52" s="57">
        <f>O52+iferror(vlookup($D52,'Previous Month Budget'!$D:$AJ,13,0),0)</f>
        <v>47.89344448</v>
      </c>
      <c r="Q52" s="58"/>
      <c r="R52" s="57">
        <f t="shared" si="6"/>
        <v>0.7770996388</v>
      </c>
      <c r="S52" s="57"/>
      <c r="T52" s="57">
        <f t="shared" si="7"/>
        <v>0.7770996388</v>
      </c>
      <c r="U52" s="57">
        <f>T52+iferror(vlookup($D52,'Previous Month Budget'!$D:$AJ,18,0),0)</f>
        <v>1.830504168</v>
      </c>
      <c r="V52" s="58"/>
      <c r="W52" s="57">
        <f t="shared" si="8"/>
        <v>0.7770996388</v>
      </c>
      <c r="X52" s="57"/>
      <c r="Y52" s="57">
        <f t="shared" si="9"/>
        <v>0.7770996388</v>
      </c>
      <c r="Z52" s="57">
        <f>Y52+iferror(vlookup($D52,'Previous Month Budget'!$D:$AJ,23,0),0)</f>
        <v>1.830504168</v>
      </c>
      <c r="AA52" s="58"/>
      <c r="AB52" s="57">
        <f t="shared" si="10"/>
        <v>3.108398555</v>
      </c>
      <c r="AC52" s="57">
        <v>0.0</v>
      </c>
      <c r="AD52" s="57">
        <f t="shared" si="11"/>
        <v>3.108398555</v>
      </c>
      <c r="AE52" s="57">
        <f>AD52+iferror(vlookup($D52,'Previous Month Budget'!$D:$AJ,28,0),0)</f>
        <v>7.322016673</v>
      </c>
      <c r="AF52" s="58"/>
      <c r="AG52" s="57">
        <f t="shared" si="12"/>
        <v>0.5180664259</v>
      </c>
      <c r="AH52" s="57"/>
      <c r="AI52" s="57">
        <f t="shared" si="13"/>
        <v>0.5180664259</v>
      </c>
      <c r="AJ52" s="57">
        <f>AI52+iferror(vlookup($D52,'Previous Month Budget'!$D:$AJ,33,0),0)</f>
        <v>1.220336112</v>
      </c>
      <c r="AK52" s="89">
        <f t="shared" si="14"/>
        <v>0.8</v>
      </c>
      <c r="AL52" s="89" t="str">
        <f t="shared" si="15"/>
        <v>3.00%</v>
      </c>
      <c r="AM52" s="89">
        <f t="shared" si="16"/>
        <v>0.03</v>
      </c>
      <c r="AN52" s="89" t="str">
        <f t="shared" si="17"/>
        <v>12.00%</v>
      </c>
      <c r="AO52" s="89" t="str">
        <f t="shared" si="18"/>
        <v>2.00%</v>
      </c>
      <c r="AP52" s="89">
        <f t="shared" si="19"/>
        <v>1</v>
      </c>
    </row>
    <row r="53">
      <c r="A53" s="27" t="s">
        <v>469</v>
      </c>
      <c r="B53" s="27" t="s">
        <v>145</v>
      </c>
      <c r="C53" s="27" t="s">
        <v>100</v>
      </c>
      <c r="D53" s="27" t="s">
        <v>146</v>
      </c>
      <c r="E53" s="57">
        <v>849.83</v>
      </c>
      <c r="F53" s="57">
        <v>193.93</v>
      </c>
      <c r="G53" s="58">
        <f>'Previous Month Sales'!L52+'Previous Month Sales'!P52+'Previous Month Sales'!U52</f>
        <v>0.4225349525</v>
      </c>
      <c r="H53" s="58"/>
      <c r="I53" s="57">
        <f t="shared" si="1"/>
        <v>169.966</v>
      </c>
      <c r="J53" s="58">
        <f t="shared" si="2"/>
        <v>0.2282019683</v>
      </c>
      <c r="K53" s="57">
        <f t="shared" si="3"/>
        <v>483.5658284</v>
      </c>
      <c r="L53" s="58"/>
      <c r="M53" s="57">
        <f t="shared" si="4"/>
        <v>151.293503</v>
      </c>
      <c r="N53" s="57">
        <v>130.1499999999997</v>
      </c>
      <c r="O53" s="57">
        <f t="shared" si="5"/>
        <v>21.14350298</v>
      </c>
      <c r="P53" s="57">
        <f>O53+iferror(vlookup($D53,'Previous Month Budget'!$D:$AJ,13,0),0)</f>
        <v>339.9926627</v>
      </c>
      <c r="Q53" s="58"/>
      <c r="R53" s="57">
        <f t="shared" si="6"/>
        <v>5.673506362</v>
      </c>
      <c r="S53" s="57"/>
      <c r="T53" s="57">
        <f t="shared" si="7"/>
        <v>5.673506362</v>
      </c>
      <c r="U53" s="57">
        <f>T53+iferror(vlookup($D53,'Previous Month Budget'!$D:$AJ,18,0),0)</f>
        <v>36.91097485</v>
      </c>
      <c r="V53" s="58"/>
      <c r="W53" s="57">
        <f t="shared" si="8"/>
        <v>5.673506362</v>
      </c>
      <c r="X53" s="57"/>
      <c r="Y53" s="57">
        <f t="shared" si="9"/>
        <v>5.673506362</v>
      </c>
      <c r="Z53" s="57">
        <f>Y53+iferror(vlookup($D53,'Previous Month Budget'!$D:$AJ,23,0),0)</f>
        <v>36.91097485</v>
      </c>
      <c r="AA53" s="58"/>
      <c r="AB53" s="57">
        <f t="shared" si="10"/>
        <v>22.69402545</v>
      </c>
      <c r="AC53" s="57">
        <v>34.99999999999997</v>
      </c>
      <c r="AD53" s="57">
        <f t="shared" si="11"/>
        <v>-12.30597455</v>
      </c>
      <c r="AE53" s="57">
        <f>AD53+iferror(vlookup($D53,'Previous Month Budget'!$D:$AJ,28,0),0)</f>
        <v>45.14389941</v>
      </c>
      <c r="AF53" s="58"/>
      <c r="AG53" s="57">
        <f t="shared" si="12"/>
        <v>3.782337574</v>
      </c>
      <c r="AH53" s="57"/>
      <c r="AI53" s="57">
        <f t="shared" si="13"/>
        <v>3.782337574</v>
      </c>
      <c r="AJ53" s="57">
        <f>AI53+iferror(vlookup($D53,'Previous Month Budget'!$D:$AJ,33,0),0)</f>
        <v>24.60731657</v>
      </c>
      <c r="AK53" s="89">
        <f t="shared" si="14"/>
        <v>0.8</v>
      </c>
      <c r="AL53" s="89" t="str">
        <f t="shared" si="15"/>
        <v>3.00%</v>
      </c>
      <c r="AM53" s="89">
        <f t="shared" si="16"/>
        <v>0.03</v>
      </c>
      <c r="AN53" s="89" t="str">
        <f t="shared" si="17"/>
        <v>12.00%</v>
      </c>
      <c r="AO53" s="89" t="str">
        <f t="shared" si="18"/>
        <v>2.00%</v>
      </c>
      <c r="AP53" s="89">
        <f t="shared" si="19"/>
        <v>1</v>
      </c>
    </row>
    <row r="54">
      <c r="A54" s="27" t="s">
        <v>381</v>
      </c>
      <c r="B54" s="27" t="s">
        <v>36</v>
      </c>
      <c r="C54" s="27" t="s">
        <v>33</v>
      </c>
      <c r="D54" s="27" t="s">
        <v>37</v>
      </c>
      <c r="E54" s="57">
        <v>776.46</v>
      </c>
      <c r="F54" s="57">
        <v>304.2</v>
      </c>
      <c r="G54" s="58">
        <f>'Previous Month Sales'!L53+'Previous Month Sales'!P53+'Previous Month Sales'!U53</f>
        <v>0.4202893694</v>
      </c>
      <c r="H54" s="58"/>
      <c r="I54" s="57">
        <f t="shared" si="1"/>
        <v>155.292</v>
      </c>
      <c r="J54" s="58">
        <f t="shared" si="2"/>
        <v>0.3917753442</v>
      </c>
      <c r="K54" s="57">
        <f t="shared" si="3"/>
        <v>1340.82085</v>
      </c>
      <c r="L54" s="58"/>
      <c r="M54" s="57">
        <f t="shared" si="4"/>
        <v>136.836707</v>
      </c>
      <c r="N54" s="57">
        <v>22.139999999999993</v>
      </c>
      <c r="O54" s="57">
        <f t="shared" si="5"/>
        <v>114.696707</v>
      </c>
      <c r="P54" s="57">
        <f>O54+iferror(vlookup($D54,'Previous Month Budget'!$D:$AJ,13,0),0)</f>
        <v>729.5206799</v>
      </c>
      <c r="Q54" s="58"/>
      <c r="R54" s="57">
        <f t="shared" si="6"/>
        <v>5.131376513</v>
      </c>
      <c r="S54" s="57"/>
      <c r="T54" s="57">
        <f t="shared" si="7"/>
        <v>5.131376513</v>
      </c>
      <c r="U54" s="57">
        <f>T54+iferror(vlookup($D54,'Previous Month Budget'!$D:$AJ,18,0),0)</f>
        <v>91.69502549</v>
      </c>
      <c r="V54" s="58"/>
      <c r="W54" s="57">
        <f t="shared" si="8"/>
        <v>5.131376513</v>
      </c>
      <c r="X54" s="57"/>
      <c r="Y54" s="57">
        <f t="shared" si="9"/>
        <v>5.131376513</v>
      </c>
      <c r="Z54" s="57">
        <f>Y54+iferror(vlookup($D54,'Previous Month Budget'!$D:$AJ,23,0),0)</f>
        <v>91.69502549</v>
      </c>
      <c r="AA54" s="58"/>
      <c r="AB54" s="57">
        <f t="shared" si="10"/>
        <v>20.52550605</v>
      </c>
      <c r="AC54" s="57">
        <v>0.0</v>
      </c>
      <c r="AD54" s="57">
        <f t="shared" si="11"/>
        <v>20.52550605</v>
      </c>
      <c r="AE54" s="57">
        <f>AD54+iferror(vlookup($D54,'Previous Month Budget'!$D:$AJ,28,0),0)</f>
        <v>366.780102</v>
      </c>
      <c r="AF54" s="58"/>
      <c r="AG54" s="57">
        <f t="shared" si="12"/>
        <v>3.420917675</v>
      </c>
      <c r="AH54" s="57"/>
      <c r="AI54" s="57">
        <f t="shared" si="13"/>
        <v>3.420917675</v>
      </c>
      <c r="AJ54" s="57">
        <f>AI54+iferror(vlookup($D54,'Previous Month Budget'!$D:$AJ,33,0),0)</f>
        <v>61.130017</v>
      </c>
      <c r="AK54" s="89">
        <f t="shared" si="14"/>
        <v>0.8</v>
      </c>
      <c r="AL54" s="89" t="str">
        <f t="shared" si="15"/>
        <v>3.00%</v>
      </c>
      <c r="AM54" s="89">
        <f t="shared" si="16"/>
        <v>0.03</v>
      </c>
      <c r="AN54" s="89" t="str">
        <f t="shared" si="17"/>
        <v>12.00%</v>
      </c>
      <c r="AO54" s="89" t="str">
        <f t="shared" si="18"/>
        <v>2.00%</v>
      </c>
      <c r="AP54" s="89">
        <f t="shared" si="19"/>
        <v>1</v>
      </c>
    </row>
    <row r="55">
      <c r="A55" s="27" t="s">
        <v>492</v>
      </c>
      <c r="B55" s="27" t="s">
        <v>154</v>
      </c>
      <c r="C55" s="27" t="s">
        <v>44</v>
      </c>
      <c r="D55" s="27" t="s">
        <v>416</v>
      </c>
      <c r="E55" s="57">
        <v>1007.52</v>
      </c>
      <c r="F55" s="57">
        <v>340.53</v>
      </c>
      <c r="G55" s="58">
        <f>'Previous Month Sales'!L54+'Previous Month Sales'!P54+'Previous Month Sales'!U54</f>
        <v>0.3793075572</v>
      </c>
      <c r="H55" s="58"/>
      <c r="I55" s="57">
        <f t="shared" si="1"/>
        <v>201.504</v>
      </c>
      <c r="J55" s="58">
        <f t="shared" si="2"/>
        <v>0.3379882781</v>
      </c>
      <c r="K55" s="57">
        <f t="shared" si="3"/>
        <v>288.691745</v>
      </c>
      <c r="L55" s="58"/>
      <c r="M55" s="57">
        <f t="shared" si="4"/>
        <v>144.52476</v>
      </c>
      <c r="N55" s="57">
        <v>41.6299999999999</v>
      </c>
      <c r="O55" s="57">
        <f t="shared" si="5"/>
        <v>102.89476</v>
      </c>
      <c r="P55" s="57">
        <f>O55+iferror(vlookup($D55,'Previous Month Budget'!$D:$AJ,13,0),0)</f>
        <v>127.897396</v>
      </c>
      <c r="Q55" s="58"/>
      <c r="R55" s="57">
        <f t="shared" si="6"/>
        <v>5.4196785</v>
      </c>
      <c r="S55" s="57"/>
      <c r="T55" s="57">
        <f t="shared" si="7"/>
        <v>5.4196785</v>
      </c>
      <c r="U55" s="57">
        <f>T55+iferror(vlookup($D55,'Previous Month Budget'!$D:$AJ,18,0),0)</f>
        <v>24.11915235</v>
      </c>
      <c r="V55" s="58"/>
      <c r="W55" s="57">
        <f t="shared" si="8"/>
        <v>5.4196785</v>
      </c>
      <c r="X55" s="57"/>
      <c r="Y55" s="57">
        <f t="shared" si="9"/>
        <v>5.4196785</v>
      </c>
      <c r="Z55" s="57">
        <f>Y55+iferror(vlookup($D55,'Previous Month Budget'!$D:$AJ,23,0),0)</f>
        <v>24.11915235</v>
      </c>
      <c r="AA55" s="58"/>
      <c r="AB55" s="57">
        <f t="shared" si="10"/>
        <v>21.678714</v>
      </c>
      <c r="AC55" s="57">
        <v>0.0</v>
      </c>
      <c r="AD55" s="57">
        <f t="shared" si="11"/>
        <v>21.678714</v>
      </c>
      <c r="AE55" s="57">
        <f>AD55+iferror(vlookup($D55,'Previous Month Budget'!$D:$AJ,28,0),0)</f>
        <v>96.4766094</v>
      </c>
      <c r="AF55" s="58"/>
      <c r="AG55" s="57">
        <f t="shared" si="12"/>
        <v>3.613119</v>
      </c>
      <c r="AH55" s="57"/>
      <c r="AI55" s="57">
        <f t="shared" si="13"/>
        <v>3.613119</v>
      </c>
      <c r="AJ55" s="57">
        <f>AI55+iferror(vlookup($D55,'Previous Month Budget'!$D:$AJ,33,0),0)</f>
        <v>16.0794349</v>
      </c>
      <c r="AK55" s="89">
        <f t="shared" si="14"/>
        <v>0.8</v>
      </c>
      <c r="AL55" s="89" t="str">
        <f t="shared" si="15"/>
        <v>3.00%</v>
      </c>
      <c r="AM55" s="89">
        <f t="shared" si="16"/>
        <v>0.03</v>
      </c>
      <c r="AN55" s="89" t="str">
        <f t="shared" si="17"/>
        <v>12.00%</v>
      </c>
      <c r="AO55" s="89" t="str">
        <f t="shared" si="18"/>
        <v>2.00%</v>
      </c>
      <c r="AP55" s="89">
        <f t="shared" si="19"/>
        <v>1</v>
      </c>
    </row>
    <row r="56">
      <c r="A56" s="27" t="s">
        <v>486</v>
      </c>
      <c r="B56" s="27" t="s">
        <v>264</v>
      </c>
      <c r="C56" s="27" t="s">
        <v>161</v>
      </c>
      <c r="D56" s="27" t="s">
        <v>265</v>
      </c>
      <c r="E56" s="57">
        <v>142.4</v>
      </c>
      <c r="F56" s="57">
        <v>79.06</v>
      </c>
      <c r="G56" s="58">
        <f>'Previous Month Sales'!L55+'Previous Month Sales'!P55+'Previous Month Sales'!U55</f>
        <v>0.6042675037</v>
      </c>
      <c r="H56" s="58"/>
      <c r="I56" s="57">
        <f t="shared" si="1"/>
        <v>28.48</v>
      </c>
      <c r="J56" s="58">
        <f t="shared" si="2"/>
        <v>0.5551804251</v>
      </c>
      <c r="K56" s="57">
        <f t="shared" si="3"/>
        <v>-2.579494685</v>
      </c>
      <c r="L56" s="58"/>
      <c r="M56" s="57">
        <f t="shared" si="4"/>
        <v>46.05415403</v>
      </c>
      <c r="N56" s="57">
        <v>6.989999999999987</v>
      </c>
      <c r="O56" s="57">
        <f t="shared" si="5"/>
        <v>39.06415403</v>
      </c>
      <c r="P56" s="57">
        <f>O56+iferror(vlookup($D56,'Previous Month Budget'!$D:$AJ,13,0),0)</f>
        <v>-69.25359575</v>
      </c>
      <c r="Q56" s="58"/>
      <c r="R56" s="57">
        <f t="shared" si="6"/>
        <v>1.727030776</v>
      </c>
      <c r="S56" s="57"/>
      <c r="T56" s="57">
        <f t="shared" si="7"/>
        <v>1.727030776</v>
      </c>
      <c r="U56" s="57">
        <f>T56+iferror(vlookup($D56,'Previous Month Budget'!$D:$AJ,18,0),0)</f>
        <v>10.00111516</v>
      </c>
      <c r="V56" s="58"/>
      <c r="W56" s="57">
        <f t="shared" si="8"/>
        <v>1.727030776</v>
      </c>
      <c r="X56" s="57"/>
      <c r="Y56" s="57">
        <f t="shared" si="9"/>
        <v>1.727030776</v>
      </c>
      <c r="Z56" s="57">
        <f>Y56+iferror(vlookup($D56,'Previous Month Budget'!$D:$AJ,23,0),0)</f>
        <v>10.00111516</v>
      </c>
      <c r="AA56" s="58"/>
      <c r="AB56" s="57">
        <f t="shared" si="10"/>
        <v>6.908123104</v>
      </c>
      <c r="AC56" s="57">
        <v>0.0</v>
      </c>
      <c r="AD56" s="57">
        <f t="shared" si="11"/>
        <v>6.908123104</v>
      </c>
      <c r="AE56" s="57">
        <f>AD56+iferror(vlookup($D56,'Previous Month Budget'!$D:$AJ,28,0),0)</f>
        <v>40.00446064</v>
      </c>
      <c r="AF56" s="58"/>
      <c r="AG56" s="57">
        <f t="shared" si="12"/>
        <v>1.151353851</v>
      </c>
      <c r="AH56" s="57"/>
      <c r="AI56" s="57">
        <f t="shared" si="13"/>
        <v>1.151353851</v>
      </c>
      <c r="AJ56" s="57">
        <f>AI56+iferror(vlookup($D56,'Previous Month Budget'!$D:$AJ,33,0),0)</f>
        <v>6.667410106</v>
      </c>
      <c r="AK56" s="89">
        <f t="shared" si="14"/>
        <v>0.8</v>
      </c>
      <c r="AL56" s="89" t="str">
        <f t="shared" si="15"/>
        <v>3.00%</v>
      </c>
      <c r="AM56" s="89">
        <f t="shared" si="16"/>
        <v>0.03</v>
      </c>
      <c r="AN56" s="89" t="str">
        <f t="shared" si="17"/>
        <v>12.00%</v>
      </c>
      <c r="AO56" s="89" t="str">
        <f t="shared" si="18"/>
        <v>2.00%</v>
      </c>
      <c r="AP56" s="89">
        <f t="shared" si="19"/>
        <v>1</v>
      </c>
    </row>
    <row r="57">
      <c r="A57" s="27" t="s">
        <v>417</v>
      </c>
      <c r="B57" s="27" t="s">
        <v>237</v>
      </c>
      <c r="C57" s="27" t="s">
        <v>161</v>
      </c>
      <c r="D57" s="27" t="s">
        <v>238</v>
      </c>
      <c r="E57" s="57">
        <v>149.95</v>
      </c>
      <c r="F57" s="57">
        <v>45.33</v>
      </c>
      <c r="G57" s="58">
        <f>'Previous Month Sales'!L56+'Previous Month Sales'!P56+'Previous Month Sales'!U56</f>
        <v>0.3077602977</v>
      </c>
      <c r="H57" s="58"/>
      <c r="I57" s="57">
        <f t="shared" si="1"/>
        <v>29.99</v>
      </c>
      <c r="J57" s="58">
        <f t="shared" si="2"/>
        <v>0.3022918082</v>
      </c>
      <c r="K57" s="57">
        <f t="shared" si="3"/>
        <v>-107.8617627</v>
      </c>
      <c r="L57" s="58"/>
      <c r="M57" s="57">
        <f t="shared" si="4"/>
        <v>12.92692531</v>
      </c>
      <c r="N57" s="57">
        <v>0.8199999999999995</v>
      </c>
      <c r="O57" s="57">
        <f t="shared" si="5"/>
        <v>12.10692531</v>
      </c>
      <c r="P57" s="57">
        <f>O57+iferror(vlookup($D57,'Previous Month Budget'!$D:$AJ,13,0),0)</f>
        <v>-128.7654102</v>
      </c>
      <c r="Q57" s="58"/>
      <c r="R57" s="57">
        <f t="shared" si="6"/>
        <v>0.4847596992</v>
      </c>
      <c r="S57" s="57"/>
      <c r="T57" s="57">
        <f t="shared" si="7"/>
        <v>0.4847596992</v>
      </c>
      <c r="U57" s="57">
        <f>T57+iferror(vlookup($D57,'Previous Month Budget'!$D:$AJ,18,0),0)</f>
        <v>3.135547118</v>
      </c>
      <c r="V57" s="58"/>
      <c r="W57" s="57">
        <f t="shared" si="8"/>
        <v>0.4847596992</v>
      </c>
      <c r="X57" s="57"/>
      <c r="Y57" s="57">
        <f t="shared" si="9"/>
        <v>0.4847596992</v>
      </c>
      <c r="Z57" s="57">
        <f>Y57+iferror(vlookup($D57,'Previous Month Budget'!$D:$AJ,23,0),0)</f>
        <v>3.135547118</v>
      </c>
      <c r="AA57" s="58"/>
      <c r="AB57" s="57">
        <f t="shared" si="10"/>
        <v>1.939038797</v>
      </c>
      <c r="AC57" s="57">
        <v>0.0</v>
      </c>
      <c r="AD57" s="57">
        <f t="shared" si="11"/>
        <v>1.939038797</v>
      </c>
      <c r="AE57" s="57">
        <f>AD57+iferror(vlookup($D57,'Previous Month Budget'!$D:$AJ,28,0),0)</f>
        <v>12.54218847</v>
      </c>
      <c r="AF57" s="58"/>
      <c r="AG57" s="57">
        <f t="shared" si="12"/>
        <v>0.3231731328</v>
      </c>
      <c r="AH57" s="57"/>
      <c r="AI57" s="57">
        <f t="shared" si="13"/>
        <v>0.3231731328</v>
      </c>
      <c r="AJ57" s="57">
        <f>AI57+iferror(vlookup($D57,'Previous Month Budget'!$D:$AJ,33,0),0)</f>
        <v>2.090364745</v>
      </c>
      <c r="AK57" s="89">
        <f t="shared" si="14"/>
        <v>0.8</v>
      </c>
      <c r="AL57" s="89" t="str">
        <f t="shared" si="15"/>
        <v>3.00%</v>
      </c>
      <c r="AM57" s="89">
        <f t="shared" si="16"/>
        <v>0.03</v>
      </c>
      <c r="AN57" s="89" t="str">
        <f t="shared" si="17"/>
        <v>12.00%</v>
      </c>
      <c r="AO57" s="89" t="str">
        <f t="shared" si="18"/>
        <v>2.00%</v>
      </c>
      <c r="AP57" s="89">
        <f t="shared" si="19"/>
        <v>1</v>
      </c>
    </row>
    <row r="58">
      <c r="A58" s="27" t="s">
        <v>418</v>
      </c>
      <c r="B58" s="27" t="s">
        <v>342</v>
      </c>
      <c r="C58" s="27" t="s">
        <v>161</v>
      </c>
      <c r="D58" s="27" t="s">
        <v>343</v>
      </c>
      <c r="E58" s="57">
        <v>49.92</v>
      </c>
      <c r="F58" s="57">
        <v>10.43</v>
      </c>
      <c r="G58" s="58">
        <f>'Previous Month Sales'!L57+'Previous Month Sales'!P57+'Previous Month Sales'!U57</f>
        <v>0.3403312624</v>
      </c>
      <c r="H58" s="58"/>
      <c r="I58" s="57">
        <f t="shared" si="1"/>
        <v>9.984</v>
      </c>
      <c r="J58" s="58">
        <f t="shared" si="2"/>
        <v>0.208921006</v>
      </c>
      <c r="K58" s="57">
        <f t="shared" si="3"/>
        <v>11.61534648</v>
      </c>
      <c r="L58" s="58"/>
      <c r="M58" s="57">
        <f t="shared" si="4"/>
        <v>5.604269297</v>
      </c>
      <c r="N58" s="57">
        <v>6.55999999999998</v>
      </c>
      <c r="O58" s="57">
        <f t="shared" si="5"/>
        <v>-0.9557307032</v>
      </c>
      <c r="P58" s="57">
        <f>O58+iferror(vlookup($D58,'Previous Month Budget'!$D:$AJ,13,0),0)</f>
        <v>7.366277187</v>
      </c>
      <c r="Q58" s="58"/>
      <c r="R58" s="57">
        <f t="shared" si="6"/>
        <v>0.2101600986</v>
      </c>
      <c r="S58" s="57"/>
      <c r="T58" s="57">
        <f t="shared" si="7"/>
        <v>0.2101600986</v>
      </c>
      <c r="U58" s="57">
        <f>T58+iferror(vlookup($D58,'Previous Month Budget'!$D:$AJ,18,0),0)</f>
        <v>0.6373603945</v>
      </c>
      <c r="V58" s="58"/>
      <c r="W58" s="57">
        <f t="shared" si="8"/>
        <v>0.2101600986</v>
      </c>
      <c r="X58" s="57"/>
      <c r="Y58" s="57">
        <f t="shared" si="9"/>
        <v>0.2101600986</v>
      </c>
      <c r="Z58" s="57">
        <f>Y58+iferror(vlookup($D58,'Previous Month Budget'!$D:$AJ,23,0),0)</f>
        <v>0.6373603945</v>
      </c>
      <c r="AA58" s="58"/>
      <c r="AB58" s="57">
        <f t="shared" si="10"/>
        <v>0.8406403945</v>
      </c>
      <c r="AC58" s="57">
        <v>0.0</v>
      </c>
      <c r="AD58" s="57">
        <f t="shared" si="11"/>
        <v>0.8406403945</v>
      </c>
      <c r="AE58" s="57">
        <f>AD58+iferror(vlookup($D58,'Previous Month Budget'!$D:$AJ,28,0),0)</f>
        <v>2.549441578</v>
      </c>
      <c r="AF58" s="58"/>
      <c r="AG58" s="57">
        <f t="shared" si="12"/>
        <v>0.1401067324</v>
      </c>
      <c r="AH58" s="57"/>
      <c r="AI58" s="57">
        <f t="shared" si="13"/>
        <v>0.1401067324</v>
      </c>
      <c r="AJ58" s="57">
        <f>AI58+iferror(vlookup($D58,'Previous Month Budget'!$D:$AJ,33,0),0)</f>
        <v>0.4249069297</v>
      </c>
      <c r="AK58" s="89">
        <f t="shared" si="14"/>
        <v>0.8</v>
      </c>
      <c r="AL58" s="89" t="str">
        <f t="shared" si="15"/>
        <v>3.00%</v>
      </c>
      <c r="AM58" s="89">
        <f t="shared" si="16"/>
        <v>0.03</v>
      </c>
      <c r="AN58" s="89" t="str">
        <f t="shared" si="17"/>
        <v>12.00%</v>
      </c>
      <c r="AO58" s="89" t="str">
        <f t="shared" si="18"/>
        <v>2.00%</v>
      </c>
      <c r="AP58" s="89">
        <f t="shared" si="19"/>
        <v>1</v>
      </c>
    </row>
    <row r="59">
      <c r="A59" s="27" t="s">
        <v>500</v>
      </c>
      <c r="B59" s="27" t="s">
        <v>228</v>
      </c>
      <c r="C59" s="27" t="s">
        <v>180</v>
      </c>
      <c r="D59" s="27" t="s">
        <v>229</v>
      </c>
      <c r="E59" s="57">
        <v>1405.63</v>
      </c>
      <c r="F59" s="57">
        <v>400.26</v>
      </c>
      <c r="G59" s="58">
        <f>'Previous Month Sales'!L58+'Previous Month Sales'!P58+'Previous Month Sales'!U58</f>
        <v>0.3016672865</v>
      </c>
      <c r="H59" s="58"/>
      <c r="I59" s="57">
        <f t="shared" si="1"/>
        <v>281.126</v>
      </c>
      <c r="J59" s="58">
        <f t="shared" si="2"/>
        <v>0.2847567197</v>
      </c>
      <c r="K59" s="57">
        <f t="shared" si="3"/>
        <v>223.5715214</v>
      </c>
      <c r="L59" s="58"/>
      <c r="M59" s="57">
        <f t="shared" si="4"/>
        <v>114.3252704</v>
      </c>
      <c r="N59" s="57">
        <v>23.769999999999907</v>
      </c>
      <c r="O59" s="57">
        <f t="shared" si="5"/>
        <v>90.55527038</v>
      </c>
      <c r="P59" s="57">
        <f>O59+iferror(vlookup($D59,'Previous Month Budget'!$D:$AJ,13,0),0)</f>
        <v>161.6372171</v>
      </c>
      <c r="Q59" s="58"/>
      <c r="R59" s="57">
        <f t="shared" si="6"/>
        <v>4.287197639</v>
      </c>
      <c r="S59" s="57"/>
      <c r="T59" s="57">
        <f t="shared" si="7"/>
        <v>4.287197639</v>
      </c>
      <c r="U59" s="57">
        <f>T59+iferror(vlookup($D59,'Previous Month Budget'!$D:$AJ,18,0),0)</f>
        <v>9.290145642</v>
      </c>
      <c r="V59" s="58"/>
      <c r="W59" s="57">
        <f t="shared" si="8"/>
        <v>4.287197639</v>
      </c>
      <c r="X59" s="57"/>
      <c r="Y59" s="57">
        <f t="shared" si="9"/>
        <v>4.287197639</v>
      </c>
      <c r="Z59" s="57">
        <f>Y59+iferror(vlookup($D59,'Previous Month Budget'!$D:$AJ,23,0),0)</f>
        <v>9.290145642</v>
      </c>
      <c r="AA59" s="58"/>
      <c r="AB59" s="57">
        <f t="shared" si="10"/>
        <v>17.14879056</v>
      </c>
      <c r="AC59" s="57">
        <v>0.0</v>
      </c>
      <c r="AD59" s="57">
        <f t="shared" si="11"/>
        <v>17.14879056</v>
      </c>
      <c r="AE59" s="57">
        <f>AD59+iferror(vlookup($D59,'Previous Month Budget'!$D:$AJ,28,0),0)</f>
        <v>37.16058257</v>
      </c>
      <c r="AF59" s="58"/>
      <c r="AG59" s="57">
        <f t="shared" si="12"/>
        <v>2.858131759</v>
      </c>
      <c r="AH59" s="57"/>
      <c r="AI59" s="57">
        <f t="shared" si="13"/>
        <v>2.858131759</v>
      </c>
      <c r="AJ59" s="57">
        <f>AI59+iferror(vlookup($D59,'Previous Month Budget'!$D:$AJ,33,0),0)</f>
        <v>6.193430428</v>
      </c>
      <c r="AK59" s="89">
        <f t="shared" si="14"/>
        <v>0.8</v>
      </c>
      <c r="AL59" s="89" t="str">
        <f t="shared" si="15"/>
        <v>3.00%</v>
      </c>
      <c r="AM59" s="89">
        <f t="shared" si="16"/>
        <v>0.03</v>
      </c>
      <c r="AN59" s="89" t="str">
        <f t="shared" si="17"/>
        <v>12.00%</v>
      </c>
      <c r="AO59" s="89" t="str">
        <f t="shared" si="18"/>
        <v>2.00%</v>
      </c>
      <c r="AP59" s="89">
        <f t="shared" si="19"/>
        <v>1</v>
      </c>
    </row>
    <row r="60">
      <c r="A60" s="27" t="s">
        <v>387</v>
      </c>
      <c r="B60" s="27" t="s">
        <v>43</v>
      </c>
      <c r="C60" s="27" t="s">
        <v>44</v>
      </c>
      <c r="D60" s="27" t="s">
        <v>388</v>
      </c>
      <c r="E60" s="57">
        <v>917.11</v>
      </c>
      <c r="F60" s="57">
        <v>325.2</v>
      </c>
      <c r="G60" s="58">
        <f>'Previous Month Sales'!L59+'Previous Month Sales'!P59+'Previous Month Sales'!U59</f>
        <v>0.3755514606</v>
      </c>
      <c r="H60" s="58"/>
      <c r="I60" s="57">
        <f t="shared" si="1"/>
        <v>183.422</v>
      </c>
      <c r="J60" s="58">
        <f t="shared" si="2"/>
        <v>0.3545943235</v>
      </c>
      <c r="K60" s="57">
        <f t="shared" si="3"/>
        <v>259.666578</v>
      </c>
      <c r="L60" s="58"/>
      <c r="M60" s="57">
        <f t="shared" si="4"/>
        <v>128.8</v>
      </c>
      <c r="N60" s="57">
        <v>19.219999999999995</v>
      </c>
      <c r="O60" s="57">
        <f t="shared" si="5"/>
        <v>109.58</v>
      </c>
      <c r="P60" s="57">
        <f>O60+iferror(vlookup($D60,'Previous Month Budget'!$D:$AJ,13,0),0)</f>
        <v>-249.7647376</v>
      </c>
      <c r="Q60" s="58"/>
      <c r="R60" s="57">
        <f t="shared" si="6"/>
        <v>4.83</v>
      </c>
      <c r="S60" s="57"/>
      <c r="T60" s="57">
        <f t="shared" si="7"/>
        <v>4.83</v>
      </c>
      <c r="U60" s="57">
        <f>T60+iferror(vlookup($D60,'Previous Month Budget'!$D:$AJ,18,0),0)</f>
        <v>76.41469734</v>
      </c>
      <c r="V60" s="58"/>
      <c r="W60" s="57">
        <f t="shared" si="8"/>
        <v>4.83</v>
      </c>
      <c r="X60" s="57"/>
      <c r="Y60" s="57">
        <f t="shared" si="9"/>
        <v>4.83</v>
      </c>
      <c r="Z60" s="57">
        <f>Y60+iferror(vlookup($D60,'Previous Month Budget'!$D:$AJ,23,0),0)</f>
        <v>76.41469734</v>
      </c>
      <c r="AA60" s="58"/>
      <c r="AB60" s="57">
        <f t="shared" si="10"/>
        <v>19.32</v>
      </c>
      <c r="AC60" s="57">
        <v>0.0</v>
      </c>
      <c r="AD60" s="57">
        <f t="shared" si="11"/>
        <v>19.32</v>
      </c>
      <c r="AE60" s="57">
        <f>AD60+iferror(vlookup($D60,'Previous Month Budget'!$D:$AJ,28,0),0)</f>
        <v>305.6587894</v>
      </c>
      <c r="AF60" s="58"/>
      <c r="AG60" s="57">
        <f t="shared" si="12"/>
        <v>3.22</v>
      </c>
      <c r="AH60" s="57"/>
      <c r="AI60" s="57">
        <f t="shared" si="13"/>
        <v>3.22</v>
      </c>
      <c r="AJ60" s="57">
        <f>AI60+iferror(vlookup($D60,'Previous Month Budget'!$D:$AJ,33,0),0)</f>
        <v>50.94313156</v>
      </c>
      <c r="AK60" s="89">
        <f t="shared" si="14"/>
        <v>0.8</v>
      </c>
      <c r="AL60" s="89" t="str">
        <f t="shared" si="15"/>
        <v>3.00%</v>
      </c>
      <c r="AM60" s="89">
        <f t="shared" si="16"/>
        <v>0.03</v>
      </c>
      <c r="AN60" s="89" t="str">
        <f t="shared" si="17"/>
        <v>12.00%</v>
      </c>
      <c r="AO60" s="89" t="str">
        <f t="shared" si="18"/>
        <v>2.00%</v>
      </c>
      <c r="AP60" s="89">
        <f t="shared" si="19"/>
        <v>1</v>
      </c>
    </row>
    <row r="61">
      <c r="A61" s="27" t="s">
        <v>429</v>
      </c>
      <c r="B61" s="27" t="s">
        <v>66</v>
      </c>
      <c r="C61" s="27" t="s">
        <v>40</v>
      </c>
      <c r="D61" s="27" t="s">
        <v>67</v>
      </c>
      <c r="E61" s="57">
        <v>1019.76</v>
      </c>
      <c r="F61" s="57">
        <v>116.64</v>
      </c>
      <c r="G61" s="58">
        <f>'Previous Month Sales'!L60+'Previous Month Sales'!P60+'Previous Month Sales'!U60</f>
        <v>0.3140509</v>
      </c>
      <c r="H61" s="58"/>
      <c r="I61" s="57">
        <f t="shared" si="1"/>
        <v>203.952</v>
      </c>
      <c r="J61" s="58">
        <f t="shared" si="2"/>
        <v>0.1143764668</v>
      </c>
      <c r="K61" s="57">
        <f t="shared" si="3"/>
        <v>604.9140676</v>
      </c>
      <c r="L61" s="58"/>
      <c r="M61" s="57">
        <f t="shared" si="4"/>
        <v>93.04363661</v>
      </c>
      <c r="N61" s="57">
        <v>133.54999999999944</v>
      </c>
      <c r="O61" s="57">
        <f t="shared" si="5"/>
        <v>-40.50636339</v>
      </c>
      <c r="P61" s="57">
        <f>O61+iferror(vlookup($D61,'Previous Month Budget'!$D:$AJ,13,0),0)</f>
        <v>606.3092541</v>
      </c>
      <c r="Q61" s="58"/>
      <c r="R61" s="57">
        <f t="shared" si="6"/>
        <v>3.489136373</v>
      </c>
      <c r="S61" s="57"/>
      <c r="T61" s="57">
        <f t="shared" si="7"/>
        <v>3.489136373</v>
      </c>
      <c r="U61" s="57">
        <f>T61+iferror(vlookup($D61,'Previous Month Budget'!$D:$AJ,18,0),0)</f>
        <v>38.48922203</v>
      </c>
      <c r="V61" s="58"/>
      <c r="W61" s="57">
        <f t="shared" si="8"/>
        <v>3.489136373</v>
      </c>
      <c r="X61" s="57"/>
      <c r="Y61" s="57">
        <f t="shared" si="9"/>
        <v>3.489136373</v>
      </c>
      <c r="Z61" s="57">
        <f>Y61+iferror(vlookup($D61,'Previous Month Budget'!$D:$AJ,23,0),0)</f>
        <v>38.48922203</v>
      </c>
      <c r="AA61" s="58"/>
      <c r="AB61" s="57">
        <f t="shared" si="10"/>
        <v>13.95654549</v>
      </c>
      <c r="AC61" s="57">
        <v>70.06999999999994</v>
      </c>
      <c r="AD61" s="57">
        <f t="shared" si="11"/>
        <v>-56.11345451</v>
      </c>
      <c r="AE61" s="57">
        <f>AD61+iferror(vlookup($D61,'Previous Month Budget'!$D:$AJ,28,0),0)</f>
        <v>-104.0331119</v>
      </c>
      <c r="AF61" s="58"/>
      <c r="AG61" s="57">
        <f t="shared" si="12"/>
        <v>2.326090915</v>
      </c>
      <c r="AH61" s="57"/>
      <c r="AI61" s="57">
        <f t="shared" si="13"/>
        <v>2.326090915</v>
      </c>
      <c r="AJ61" s="57">
        <f>AI61+iferror(vlookup($D61,'Previous Month Budget'!$D:$AJ,33,0),0)</f>
        <v>25.65948135</v>
      </c>
      <c r="AK61" s="89">
        <f t="shared" si="14"/>
        <v>0.8</v>
      </c>
      <c r="AL61" s="89" t="str">
        <f t="shared" si="15"/>
        <v>3.00%</v>
      </c>
      <c r="AM61" s="89">
        <f t="shared" si="16"/>
        <v>0.03</v>
      </c>
      <c r="AN61" s="89" t="str">
        <f t="shared" si="17"/>
        <v>12.00%</v>
      </c>
      <c r="AO61" s="89" t="str">
        <f t="shared" si="18"/>
        <v>2.00%</v>
      </c>
      <c r="AP61" s="89">
        <f t="shared" si="19"/>
        <v>1</v>
      </c>
    </row>
    <row r="62">
      <c r="A62" s="27" t="s">
        <v>458</v>
      </c>
      <c r="B62" s="27" t="s">
        <v>345</v>
      </c>
      <c r="C62" s="27" t="s">
        <v>180</v>
      </c>
      <c r="D62" s="27" t="s">
        <v>346</v>
      </c>
      <c r="E62" s="57">
        <v>206.91</v>
      </c>
      <c r="F62" s="57">
        <v>32.36</v>
      </c>
      <c r="G62" s="58">
        <f>'Previous Month Sales'!L61+'Previous Month Sales'!P61+'Previous Month Sales'!U61</f>
        <v>0.3039405059</v>
      </c>
      <c r="H62" s="58"/>
      <c r="I62" s="57">
        <f t="shared" si="1"/>
        <v>41.382</v>
      </c>
      <c r="J62" s="58">
        <f t="shared" si="2"/>
        <v>0.1563884301</v>
      </c>
      <c r="K62" s="57">
        <f t="shared" si="3"/>
        <v>-140.5350879</v>
      </c>
      <c r="L62" s="58"/>
      <c r="M62" s="57">
        <f t="shared" si="4"/>
        <v>17.20506406</v>
      </c>
      <c r="N62" s="57">
        <v>30.529999999999824</v>
      </c>
      <c r="O62" s="57">
        <f t="shared" si="5"/>
        <v>-13.32493594</v>
      </c>
      <c r="P62" s="57">
        <f>O62+iferror(vlookup($D62,'Previous Month Budget'!$D:$AJ,13,0),0)</f>
        <v>-139.8600703</v>
      </c>
      <c r="Q62" s="58"/>
      <c r="R62" s="57">
        <f t="shared" si="6"/>
        <v>0.6451899021</v>
      </c>
      <c r="S62" s="57"/>
      <c r="T62" s="57">
        <f t="shared" si="7"/>
        <v>0.6451899021</v>
      </c>
      <c r="U62" s="57">
        <f>T62+iferror(vlookup($D62,'Previous Month Budget'!$D:$AJ,18,0),0)</f>
        <v>-0.1012526358</v>
      </c>
      <c r="V62" s="58"/>
      <c r="W62" s="57">
        <f t="shared" si="8"/>
        <v>0.6451899021</v>
      </c>
      <c r="X62" s="57"/>
      <c r="Y62" s="57">
        <f t="shared" si="9"/>
        <v>0.6451899021</v>
      </c>
      <c r="Z62" s="57">
        <f>Y62+iferror(vlookup($D62,'Previous Month Budget'!$D:$AJ,23,0),0)</f>
        <v>-0.1012526358</v>
      </c>
      <c r="AA62" s="58"/>
      <c r="AB62" s="57">
        <f t="shared" si="10"/>
        <v>2.580759608</v>
      </c>
      <c r="AC62" s="57">
        <v>0.0</v>
      </c>
      <c r="AD62" s="57">
        <f t="shared" si="11"/>
        <v>2.580759608</v>
      </c>
      <c r="AE62" s="57">
        <f>AD62+iferror(vlookup($D62,'Previous Month Budget'!$D:$AJ,28,0),0)</f>
        <v>-0.4050105432</v>
      </c>
      <c r="AF62" s="58"/>
      <c r="AG62" s="57">
        <f t="shared" si="12"/>
        <v>0.4301266014</v>
      </c>
      <c r="AH62" s="57"/>
      <c r="AI62" s="57">
        <f t="shared" si="13"/>
        <v>0.4301266014</v>
      </c>
      <c r="AJ62" s="57">
        <f>AI62+iferror(vlookup($D62,'Previous Month Budget'!$D:$AJ,33,0),0)</f>
        <v>-0.0675017572</v>
      </c>
      <c r="AK62" s="89">
        <f t="shared" si="14"/>
        <v>0.8</v>
      </c>
      <c r="AL62" s="89" t="str">
        <f t="shared" si="15"/>
        <v>3.00%</v>
      </c>
      <c r="AM62" s="89">
        <f t="shared" si="16"/>
        <v>0.03</v>
      </c>
      <c r="AN62" s="89" t="str">
        <f t="shared" si="17"/>
        <v>12.00%</v>
      </c>
      <c r="AO62" s="89" t="str">
        <f t="shared" si="18"/>
        <v>2.00%</v>
      </c>
      <c r="AP62" s="89">
        <f t="shared" si="19"/>
        <v>1</v>
      </c>
    </row>
    <row r="63">
      <c r="A63" s="27" t="s">
        <v>380</v>
      </c>
      <c r="B63" s="27" t="s">
        <v>348</v>
      </c>
      <c r="C63" s="27" t="s">
        <v>180</v>
      </c>
      <c r="D63" s="27" t="s">
        <v>349</v>
      </c>
      <c r="E63" s="57">
        <v>509.83</v>
      </c>
      <c r="F63" s="57">
        <v>23.36</v>
      </c>
      <c r="G63" s="58">
        <f>'Previous Month Sales'!L62+'Previous Month Sales'!P62+'Previous Month Sales'!U62</f>
        <v>0.04963646495</v>
      </c>
      <c r="H63" s="58"/>
      <c r="I63" s="57">
        <f t="shared" si="1"/>
        <v>101.966</v>
      </c>
      <c r="J63" s="58">
        <f t="shared" si="2"/>
        <v>0.04581166061</v>
      </c>
      <c r="K63" s="57">
        <f t="shared" si="3"/>
        <v>-36.38589214</v>
      </c>
      <c r="L63" s="58"/>
      <c r="M63" s="57">
        <f t="shared" si="4"/>
        <v>-61.32787286</v>
      </c>
      <c r="N63" s="57">
        <v>1.9499999999999957</v>
      </c>
      <c r="O63" s="57">
        <f t="shared" si="5"/>
        <v>-63.27787286</v>
      </c>
      <c r="P63" s="57">
        <f>O63+iferror(vlookup($D63,'Previous Month Budget'!$D:$AJ,13,0),0)</f>
        <v>-30.61471372</v>
      </c>
      <c r="Q63" s="58"/>
      <c r="R63" s="57">
        <f t="shared" si="6"/>
        <v>-2.299795232</v>
      </c>
      <c r="S63" s="57"/>
      <c r="T63" s="57">
        <f t="shared" si="7"/>
        <v>-2.299795232</v>
      </c>
      <c r="U63" s="57">
        <f>T63+iferror(vlookup($D63,'Previous Month Budget'!$D:$AJ,18,0),0)</f>
        <v>-0.8656767643</v>
      </c>
      <c r="V63" s="58"/>
      <c r="W63" s="57">
        <f t="shared" si="8"/>
        <v>-2.299795232</v>
      </c>
      <c r="X63" s="57"/>
      <c r="Y63" s="57">
        <f t="shared" si="9"/>
        <v>-2.299795232</v>
      </c>
      <c r="Z63" s="57">
        <f>Y63+iferror(vlookup($D63,'Previous Month Budget'!$D:$AJ,23,0),0)</f>
        <v>-0.8656767643</v>
      </c>
      <c r="AA63" s="58"/>
      <c r="AB63" s="57">
        <f t="shared" si="10"/>
        <v>-9.199180929</v>
      </c>
      <c r="AC63" s="57">
        <v>0.0</v>
      </c>
      <c r="AD63" s="57">
        <f t="shared" si="11"/>
        <v>-9.199180929</v>
      </c>
      <c r="AE63" s="57">
        <f>AD63+iferror(vlookup($D63,'Previous Month Budget'!$D:$AJ,28,0),0)</f>
        <v>-3.462707057</v>
      </c>
      <c r="AF63" s="58"/>
      <c r="AG63" s="57">
        <f t="shared" si="12"/>
        <v>-1.533196821</v>
      </c>
      <c r="AH63" s="57"/>
      <c r="AI63" s="57">
        <f t="shared" si="13"/>
        <v>-1.533196821</v>
      </c>
      <c r="AJ63" s="57">
        <f>AI63+iferror(vlookup($D63,'Previous Month Budget'!$D:$AJ,33,0),0)</f>
        <v>-0.5771178429</v>
      </c>
      <c r="AK63" s="89">
        <f t="shared" si="14"/>
        <v>0.8</v>
      </c>
      <c r="AL63" s="89" t="str">
        <f t="shared" si="15"/>
        <v>3.00%</v>
      </c>
      <c r="AM63" s="89">
        <f t="shared" si="16"/>
        <v>0.03</v>
      </c>
      <c r="AN63" s="89" t="str">
        <f t="shared" si="17"/>
        <v>12.00%</v>
      </c>
      <c r="AO63" s="89" t="str">
        <f t="shared" si="18"/>
        <v>2.00%</v>
      </c>
      <c r="AP63" s="89">
        <f t="shared" si="19"/>
        <v>1</v>
      </c>
    </row>
    <row r="64">
      <c r="A64" s="27" t="s">
        <v>468</v>
      </c>
      <c r="B64" s="27" t="s">
        <v>375</v>
      </c>
      <c r="C64" s="27" t="s">
        <v>44</v>
      </c>
      <c r="D64" s="27" t="s">
        <v>408</v>
      </c>
      <c r="E64" s="57">
        <v>1889.3</v>
      </c>
      <c r="F64" s="57">
        <v>656.13</v>
      </c>
      <c r="G64" s="58">
        <f>'Previous Month Sales'!L63+'Previous Month Sales'!P63+'Previous Month Sales'!U63</f>
        <v>0.3602180702</v>
      </c>
      <c r="H64" s="58"/>
      <c r="I64" s="57">
        <f t="shared" si="1"/>
        <v>377.86</v>
      </c>
      <c r="J64" s="58">
        <f t="shared" si="2"/>
        <v>0.3472873551</v>
      </c>
      <c r="K64" s="57">
        <f t="shared" si="3"/>
        <v>21.317791</v>
      </c>
      <c r="L64" s="58"/>
      <c r="M64" s="57">
        <f t="shared" si="4"/>
        <v>242.16</v>
      </c>
      <c r="N64" s="57">
        <v>24.429999999999936</v>
      </c>
      <c r="O64" s="57">
        <f t="shared" si="5"/>
        <v>217.73</v>
      </c>
      <c r="P64" s="57">
        <f>O64+iferror(vlookup($D64,'Previous Month Budget'!$D:$AJ,13,0),0)</f>
        <v>-211.6277672</v>
      </c>
      <c r="Q64" s="58"/>
      <c r="R64" s="57">
        <f t="shared" si="6"/>
        <v>9.081</v>
      </c>
      <c r="S64" s="57"/>
      <c r="T64" s="57">
        <f t="shared" si="7"/>
        <v>9.081</v>
      </c>
      <c r="U64" s="57">
        <f>T64+iferror(vlookup($D64,'Previous Month Budget'!$D:$AJ,18,0),0)</f>
        <v>34.94183373</v>
      </c>
      <c r="V64" s="58"/>
      <c r="W64" s="57">
        <f t="shared" si="8"/>
        <v>9.081</v>
      </c>
      <c r="X64" s="57"/>
      <c r="Y64" s="57">
        <f t="shared" si="9"/>
        <v>9.081</v>
      </c>
      <c r="Z64" s="57">
        <f>Y64+iferror(vlookup($D64,'Previous Month Budget'!$D:$AJ,23,0),0)</f>
        <v>34.94183373</v>
      </c>
      <c r="AA64" s="58"/>
      <c r="AB64" s="57">
        <f t="shared" si="10"/>
        <v>36.324</v>
      </c>
      <c r="AC64" s="57">
        <v>0.0</v>
      </c>
      <c r="AD64" s="57">
        <f t="shared" si="11"/>
        <v>36.324</v>
      </c>
      <c r="AE64" s="57">
        <f>AD64+iferror(vlookup($D64,'Previous Month Budget'!$D:$AJ,28,0),0)</f>
        <v>139.7673349</v>
      </c>
      <c r="AF64" s="58"/>
      <c r="AG64" s="57">
        <f t="shared" si="12"/>
        <v>6.054</v>
      </c>
      <c r="AH64" s="57"/>
      <c r="AI64" s="57">
        <f t="shared" si="13"/>
        <v>6.054</v>
      </c>
      <c r="AJ64" s="57">
        <f>AI64+iferror(vlookup($D64,'Previous Month Budget'!$D:$AJ,33,0),0)</f>
        <v>23.29455582</v>
      </c>
      <c r="AK64" s="89">
        <f t="shared" si="14"/>
        <v>0.8</v>
      </c>
      <c r="AL64" s="89" t="str">
        <f t="shared" si="15"/>
        <v>3.00%</v>
      </c>
      <c r="AM64" s="89">
        <f t="shared" si="16"/>
        <v>0.03</v>
      </c>
      <c r="AN64" s="89" t="str">
        <f t="shared" si="17"/>
        <v>12.00%</v>
      </c>
      <c r="AO64" s="89" t="str">
        <f t="shared" si="18"/>
        <v>2.00%</v>
      </c>
      <c r="AP64" s="89">
        <f t="shared" si="19"/>
        <v>1</v>
      </c>
    </row>
    <row r="65">
      <c r="A65" s="27" t="s">
        <v>440</v>
      </c>
      <c r="B65" s="27" t="s">
        <v>324</v>
      </c>
      <c r="C65" s="27" t="s">
        <v>180</v>
      </c>
      <c r="D65" s="27" t="s">
        <v>325</v>
      </c>
      <c r="E65" s="57">
        <v>157.05</v>
      </c>
      <c r="F65" s="57">
        <v>65.4</v>
      </c>
      <c r="G65" s="58">
        <f>'Previous Month Sales'!L64+'Previous Month Sales'!P64+'Previous Month Sales'!U64</f>
        <v>0.4927795862</v>
      </c>
      <c r="H65" s="58"/>
      <c r="I65" s="57">
        <f t="shared" si="1"/>
        <v>31.41</v>
      </c>
      <c r="J65" s="58">
        <f t="shared" si="2"/>
        <v>0.4164344731</v>
      </c>
      <c r="K65" s="57">
        <f t="shared" si="3"/>
        <v>135.8026367</v>
      </c>
      <c r="L65" s="58"/>
      <c r="M65" s="57">
        <f t="shared" si="4"/>
        <v>36.78482721</v>
      </c>
      <c r="N65" s="57">
        <v>11.989999999999986</v>
      </c>
      <c r="O65" s="57">
        <f t="shared" si="5"/>
        <v>24.79482721</v>
      </c>
      <c r="P65" s="57">
        <f>O65+iferror(vlookup($D65,'Previous Month Budget'!$D:$AJ,13,0),0)</f>
        <v>98.26610938</v>
      </c>
      <c r="Q65" s="58"/>
      <c r="R65" s="57">
        <f t="shared" si="6"/>
        <v>1.37943102</v>
      </c>
      <c r="S65" s="57"/>
      <c r="T65" s="57">
        <f t="shared" si="7"/>
        <v>1.37943102</v>
      </c>
      <c r="U65" s="57">
        <f>T65+iferror(vlookup($D65,'Previous Month Budget'!$D:$AJ,18,0),0)</f>
        <v>5.630479102</v>
      </c>
      <c r="V65" s="58"/>
      <c r="W65" s="57">
        <f t="shared" si="8"/>
        <v>1.37943102</v>
      </c>
      <c r="X65" s="57"/>
      <c r="Y65" s="57">
        <f t="shared" si="9"/>
        <v>1.37943102</v>
      </c>
      <c r="Z65" s="57">
        <f>Y65+iferror(vlookup($D65,'Previous Month Budget'!$D:$AJ,23,0),0)</f>
        <v>5.630479102</v>
      </c>
      <c r="AA65" s="58"/>
      <c r="AB65" s="57">
        <f t="shared" si="10"/>
        <v>5.517724081</v>
      </c>
      <c r="AC65" s="57">
        <v>0.0</v>
      </c>
      <c r="AD65" s="57">
        <f t="shared" si="11"/>
        <v>5.517724081</v>
      </c>
      <c r="AE65" s="57">
        <f>AD65+iferror(vlookup($D65,'Previous Month Budget'!$D:$AJ,28,0),0)</f>
        <v>22.52191641</v>
      </c>
      <c r="AF65" s="58"/>
      <c r="AG65" s="57">
        <f t="shared" si="12"/>
        <v>0.9196206802</v>
      </c>
      <c r="AH65" s="57"/>
      <c r="AI65" s="57">
        <f t="shared" si="13"/>
        <v>0.9196206802</v>
      </c>
      <c r="AJ65" s="57">
        <f>AI65+iferror(vlookup($D65,'Previous Month Budget'!$D:$AJ,33,0),0)</f>
        <v>3.753652735</v>
      </c>
      <c r="AK65" s="89">
        <f t="shared" si="14"/>
        <v>0.8</v>
      </c>
      <c r="AL65" s="89" t="str">
        <f t="shared" si="15"/>
        <v>3.00%</v>
      </c>
      <c r="AM65" s="89">
        <f t="shared" si="16"/>
        <v>0.03</v>
      </c>
      <c r="AN65" s="89" t="str">
        <f t="shared" si="17"/>
        <v>12.00%</v>
      </c>
      <c r="AO65" s="89" t="str">
        <f t="shared" si="18"/>
        <v>2.00%</v>
      </c>
      <c r="AP65" s="89">
        <f t="shared" si="19"/>
        <v>1</v>
      </c>
    </row>
    <row r="66">
      <c r="A66" s="27" t="s">
        <v>414</v>
      </c>
      <c r="B66" s="27" t="s">
        <v>106</v>
      </c>
      <c r="C66" s="27" t="s">
        <v>33</v>
      </c>
      <c r="D66" s="27" t="s">
        <v>107</v>
      </c>
      <c r="E66" s="57">
        <v>419.96</v>
      </c>
      <c r="F66" s="57">
        <v>105.48</v>
      </c>
      <c r="G66" s="58">
        <f>'Previous Month Sales'!L65+'Previous Month Sales'!P65+'Previous Month Sales'!U65</f>
        <v>0.4870328776</v>
      </c>
      <c r="H66" s="58"/>
      <c r="I66" s="57">
        <f t="shared" si="1"/>
        <v>83.992</v>
      </c>
      <c r="J66" s="58">
        <f t="shared" si="2"/>
        <v>0.2511770819</v>
      </c>
      <c r="K66" s="57">
        <f t="shared" si="3"/>
        <v>1083.283507</v>
      </c>
      <c r="L66" s="58"/>
      <c r="M66" s="57">
        <f t="shared" si="4"/>
        <v>96.43386184</v>
      </c>
      <c r="N66" s="57">
        <v>83.29999999999984</v>
      </c>
      <c r="O66" s="57">
        <f t="shared" si="5"/>
        <v>13.13386184</v>
      </c>
      <c r="P66" s="57">
        <f>O66+iferror(vlookup($D66,'Previous Month Budget'!$D:$AJ,13,0),0)</f>
        <v>854.6388057</v>
      </c>
      <c r="Q66" s="58"/>
      <c r="R66" s="57">
        <f t="shared" si="6"/>
        <v>3.616269819</v>
      </c>
      <c r="S66" s="57"/>
      <c r="T66" s="57">
        <f t="shared" si="7"/>
        <v>3.616269819</v>
      </c>
      <c r="U66" s="57">
        <f>T66+iferror(vlookup($D66,'Previous Month Budget'!$D:$AJ,18,0),0)</f>
        <v>36.65920521</v>
      </c>
      <c r="V66" s="58"/>
      <c r="W66" s="57">
        <f t="shared" si="8"/>
        <v>3.616269819</v>
      </c>
      <c r="X66" s="57"/>
      <c r="Y66" s="57">
        <f t="shared" si="9"/>
        <v>3.616269819</v>
      </c>
      <c r="Z66" s="57">
        <f>Y66+iferror(vlookup($D66,'Previous Month Budget'!$D:$AJ,23,0),0)</f>
        <v>36.65920521</v>
      </c>
      <c r="AA66" s="58"/>
      <c r="AB66" s="57">
        <f t="shared" si="10"/>
        <v>14.46507928</v>
      </c>
      <c r="AC66" s="57">
        <v>15.749999999999966</v>
      </c>
      <c r="AD66" s="57">
        <f t="shared" si="11"/>
        <v>-1.284920724</v>
      </c>
      <c r="AE66" s="57">
        <f>AD66+iferror(vlookup($D66,'Previous Month Budget'!$D:$AJ,28,0),0)</f>
        <v>130.8868209</v>
      </c>
      <c r="AF66" s="58"/>
      <c r="AG66" s="57">
        <f t="shared" si="12"/>
        <v>2.410846546</v>
      </c>
      <c r="AH66" s="57"/>
      <c r="AI66" s="57">
        <f t="shared" si="13"/>
        <v>2.410846546</v>
      </c>
      <c r="AJ66" s="57">
        <f>AI66+iferror(vlookup($D66,'Previous Month Budget'!$D:$AJ,33,0),0)</f>
        <v>24.43947014</v>
      </c>
      <c r="AK66" s="89">
        <f t="shared" si="14"/>
        <v>0.8</v>
      </c>
      <c r="AL66" s="89" t="str">
        <f t="shared" si="15"/>
        <v>3.00%</v>
      </c>
      <c r="AM66" s="89">
        <f t="shared" si="16"/>
        <v>0.03</v>
      </c>
      <c r="AN66" s="89" t="str">
        <f t="shared" si="17"/>
        <v>12.00%</v>
      </c>
      <c r="AO66" s="89" t="str">
        <f t="shared" si="18"/>
        <v>2.00%</v>
      </c>
      <c r="AP66" s="89">
        <f t="shared" si="19"/>
        <v>1</v>
      </c>
    </row>
    <row r="67">
      <c r="A67" s="27" t="s">
        <v>389</v>
      </c>
      <c r="B67" s="27" t="s">
        <v>240</v>
      </c>
      <c r="C67" s="27" t="s">
        <v>161</v>
      </c>
      <c r="D67" s="27" t="s">
        <v>241</v>
      </c>
      <c r="E67" s="57">
        <v>58.23</v>
      </c>
      <c r="F67" s="57">
        <v>10.19</v>
      </c>
      <c r="G67" s="58">
        <f>'Previous Month Sales'!L66+'Previous Month Sales'!P66+'Previous Month Sales'!U66</f>
        <v>0.1750714933</v>
      </c>
      <c r="H67" s="58"/>
      <c r="I67" s="57">
        <f t="shared" si="1"/>
        <v>11.646</v>
      </c>
      <c r="J67" s="58">
        <f t="shared" si="2"/>
        <v>0.1750714933</v>
      </c>
      <c r="K67" s="57">
        <f t="shared" si="3"/>
        <v>100.3298694</v>
      </c>
      <c r="L67" s="58"/>
      <c r="M67" s="57">
        <f t="shared" si="4"/>
        <v>-1.161269556</v>
      </c>
      <c r="N67" s="57">
        <v>0.0</v>
      </c>
      <c r="O67" s="57">
        <f t="shared" si="5"/>
        <v>-1.161269556</v>
      </c>
      <c r="P67" s="57">
        <f>O67+iferror(vlookup($D67,'Previous Month Budget'!$D:$AJ,13,0),0)</f>
        <v>78.41989556</v>
      </c>
      <c r="Q67" s="58"/>
      <c r="R67" s="57">
        <f t="shared" si="6"/>
        <v>-0.04354760833</v>
      </c>
      <c r="S67" s="57"/>
      <c r="T67" s="57">
        <f t="shared" si="7"/>
        <v>-0.04354760833</v>
      </c>
      <c r="U67" s="57">
        <f>T67+iferror(vlookup($D67,'Previous Month Budget'!$D:$AJ,18,0),0)</f>
        <v>3.286496083</v>
      </c>
      <c r="V67" s="58"/>
      <c r="W67" s="57">
        <f t="shared" si="8"/>
        <v>-0.04354760833</v>
      </c>
      <c r="X67" s="57"/>
      <c r="Y67" s="57">
        <f t="shared" si="9"/>
        <v>-0.04354760833</v>
      </c>
      <c r="Z67" s="57">
        <f>Y67+iferror(vlookup($D67,'Previous Month Budget'!$D:$AJ,23,0),0)</f>
        <v>3.286496083</v>
      </c>
      <c r="AA67" s="58"/>
      <c r="AB67" s="57">
        <f t="shared" si="10"/>
        <v>-0.1741904333</v>
      </c>
      <c r="AC67" s="57">
        <v>0.0</v>
      </c>
      <c r="AD67" s="57">
        <f t="shared" si="11"/>
        <v>-0.1741904333</v>
      </c>
      <c r="AE67" s="57">
        <f>AD67+iferror(vlookup($D67,'Previous Month Budget'!$D:$AJ,28,0),0)</f>
        <v>13.14598433</v>
      </c>
      <c r="AF67" s="58"/>
      <c r="AG67" s="57">
        <f t="shared" si="12"/>
        <v>-0.02903173889</v>
      </c>
      <c r="AH67" s="57"/>
      <c r="AI67" s="57">
        <f t="shared" si="13"/>
        <v>-0.02903173889</v>
      </c>
      <c r="AJ67" s="57">
        <f>AI67+iferror(vlookup($D67,'Previous Month Budget'!$D:$AJ,33,0),0)</f>
        <v>2.190997389</v>
      </c>
      <c r="AK67" s="89">
        <f t="shared" si="14"/>
        <v>0.8</v>
      </c>
      <c r="AL67" s="89" t="str">
        <f t="shared" si="15"/>
        <v>3.00%</v>
      </c>
      <c r="AM67" s="89">
        <f t="shared" si="16"/>
        <v>0.03</v>
      </c>
      <c r="AN67" s="89" t="str">
        <f t="shared" si="17"/>
        <v>12.00%</v>
      </c>
      <c r="AO67" s="89" t="str">
        <f t="shared" si="18"/>
        <v>2.00%</v>
      </c>
      <c r="AP67" s="89">
        <f t="shared" si="19"/>
        <v>1</v>
      </c>
    </row>
    <row r="68">
      <c r="A68" s="27" t="s">
        <v>428</v>
      </c>
      <c r="B68" s="27" t="s">
        <v>127</v>
      </c>
      <c r="C68" s="27" t="s">
        <v>33</v>
      </c>
      <c r="D68" s="27" t="s">
        <v>128</v>
      </c>
      <c r="E68" s="57">
        <v>329.94</v>
      </c>
      <c r="F68" s="57">
        <v>67.03</v>
      </c>
      <c r="G68" s="58">
        <f>'Previous Month Sales'!L67+'Previous Month Sales'!P67+'Previous Month Sales'!U67</f>
        <v>0.2564370028</v>
      </c>
      <c r="H68" s="58"/>
      <c r="I68" s="57">
        <f t="shared" si="1"/>
        <v>65.988</v>
      </c>
      <c r="J68" s="58">
        <f t="shared" si="2"/>
        <v>0.2031545878</v>
      </c>
      <c r="K68" s="57">
        <f t="shared" si="3"/>
        <v>474.2646216</v>
      </c>
      <c r="L68" s="58"/>
      <c r="M68" s="57">
        <f t="shared" si="4"/>
        <v>14.89665976</v>
      </c>
      <c r="N68" s="57">
        <v>9.329999999999993</v>
      </c>
      <c r="O68" s="57">
        <f t="shared" si="5"/>
        <v>5.566659762</v>
      </c>
      <c r="P68" s="57">
        <f>O68+iferror(vlookup($D68,'Previous Month Budget'!$D:$AJ,13,0),0)</f>
        <v>378.3136973</v>
      </c>
      <c r="Q68" s="58"/>
      <c r="R68" s="57">
        <f t="shared" si="6"/>
        <v>0.5586247411</v>
      </c>
      <c r="S68" s="57"/>
      <c r="T68" s="57">
        <f t="shared" si="7"/>
        <v>0.5586247411</v>
      </c>
      <c r="U68" s="57">
        <f>T68+iferror(vlookup($D68,'Previous Month Budget'!$D:$AJ,18,0),0)</f>
        <v>15.63013865</v>
      </c>
      <c r="V68" s="58"/>
      <c r="W68" s="57">
        <f t="shared" si="8"/>
        <v>0.5586247411</v>
      </c>
      <c r="X68" s="57"/>
      <c r="Y68" s="57">
        <f t="shared" si="9"/>
        <v>0.5586247411</v>
      </c>
      <c r="Z68" s="57">
        <f>Y68+iferror(vlookup($D68,'Previous Month Budget'!$D:$AJ,23,0),0)</f>
        <v>15.63013865</v>
      </c>
      <c r="AA68" s="58"/>
      <c r="AB68" s="57">
        <f t="shared" si="10"/>
        <v>2.234498964</v>
      </c>
      <c r="AC68" s="57">
        <v>8.249999999999991</v>
      </c>
      <c r="AD68" s="57">
        <f t="shared" si="11"/>
        <v>-6.015501036</v>
      </c>
      <c r="AE68" s="57">
        <f>AD68+iferror(vlookup($D68,'Previous Month Budget'!$D:$AJ,28,0),0)</f>
        <v>54.27055459</v>
      </c>
      <c r="AF68" s="58"/>
      <c r="AG68" s="57">
        <f t="shared" si="12"/>
        <v>0.372416494</v>
      </c>
      <c r="AH68" s="57"/>
      <c r="AI68" s="57">
        <f t="shared" si="13"/>
        <v>0.372416494</v>
      </c>
      <c r="AJ68" s="57">
        <f>AI68+iferror(vlookup($D68,'Previous Month Budget'!$D:$AJ,33,0),0)</f>
        <v>10.42009243</v>
      </c>
      <c r="AK68" s="89">
        <f t="shared" si="14"/>
        <v>0.8</v>
      </c>
      <c r="AL68" s="89" t="str">
        <f t="shared" si="15"/>
        <v>3.00%</v>
      </c>
      <c r="AM68" s="89">
        <f t="shared" si="16"/>
        <v>0.03</v>
      </c>
      <c r="AN68" s="89" t="str">
        <f t="shared" si="17"/>
        <v>12.00%</v>
      </c>
      <c r="AO68" s="89" t="str">
        <f t="shared" si="18"/>
        <v>2.00%</v>
      </c>
      <c r="AP68" s="89">
        <f t="shared" si="19"/>
        <v>1</v>
      </c>
    </row>
    <row r="69">
      <c r="A69" s="27" t="s">
        <v>403</v>
      </c>
      <c r="B69" s="27" t="s">
        <v>57</v>
      </c>
      <c r="C69" s="27" t="s">
        <v>44</v>
      </c>
      <c r="D69" s="27" t="s">
        <v>404</v>
      </c>
      <c r="E69" s="57">
        <v>769.65</v>
      </c>
      <c r="F69" s="57">
        <v>98.92</v>
      </c>
      <c r="G69" s="58">
        <f>'Previous Month Sales'!L68+'Previous Month Sales'!P68+'Previous Month Sales'!U68</f>
        <v>0.318801923</v>
      </c>
      <c r="H69" s="58"/>
      <c r="I69" s="57">
        <f t="shared" si="1"/>
        <v>153.93</v>
      </c>
      <c r="J69" s="58">
        <f t="shared" si="2"/>
        <v>0.1285206263</v>
      </c>
      <c r="K69" s="57">
        <f t="shared" si="3"/>
        <v>-121.788748</v>
      </c>
      <c r="L69" s="58"/>
      <c r="M69" s="57">
        <f t="shared" si="4"/>
        <v>73.14872</v>
      </c>
      <c r="N69" s="57">
        <v>146.44999999999987</v>
      </c>
      <c r="O69" s="57">
        <f t="shared" si="5"/>
        <v>-73.30128</v>
      </c>
      <c r="P69" s="57">
        <f>O69+iferror(vlookup($D69,'Previous Month Budget'!$D:$AJ,13,0),0)</f>
        <v>-398.8709984</v>
      </c>
      <c r="Q69" s="58"/>
      <c r="R69" s="57">
        <f t="shared" si="6"/>
        <v>2.743077</v>
      </c>
      <c r="S69" s="57"/>
      <c r="T69" s="57">
        <f t="shared" si="7"/>
        <v>2.743077</v>
      </c>
      <c r="U69" s="57">
        <f>T69+iferror(vlookup($D69,'Previous Month Budget'!$D:$AJ,18,0),0)</f>
        <v>41.56233756</v>
      </c>
      <c r="V69" s="58"/>
      <c r="W69" s="57">
        <f t="shared" si="8"/>
        <v>2.743077</v>
      </c>
      <c r="X69" s="57"/>
      <c r="Y69" s="57">
        <f t="shared" si="9"/>
        <v>2.743077</v>
      </c>
      <c r="Z69" s="57">
        <f>Y69+iferror(vlookup($D69,'Previous Month Budget'!$D:$AJ,23,0),0)</f>
        <v>41.56233756</v>
      </c>
      <c r="AA69" s="58"/>
      <c r="AB69" s="57">
        <f t="shared" si="10"/>
        <v>10.972308</v>
      </c>
      <c r="AC69" s="57">
        <v>0.0</v>
      </c>
      <c r="AD69" s="57">
        <f t="shared" si="11"/>
        <v>10.972308</v>
      </c>
      <c r="AE69" s="57">
        <f>AD69+iferror(vlookup($D69,'Previous Month Budget'!$D:$AJ,28,0),0)</f>
        <v>166.2493502</v>
      </c>
      <c r="AF69" s="58"/>
      <c r="AG69" s="57">
        <f t="shared" si="12"/>
        <v>1.828718</v>
      </c>
      <c r="AH69" s="57"/>
      <c r="AI69" s="57">
        <f t="shared" si="13"/>
        <v>1.828718</v>
      </c>
      <c r="AJ69" s="57">
        <f>AI69+iferror(vlookup($D69,'Previous Month Budget'!$D:$AJ,33,0),0)</f>
        <v>27.70822504</v>
      </c>
      <c r="AK69" s="89">
        <f t="shared" si="14"/>
        <v>0.8</v>
      </c>
      <c r="AL69" s="89" t="str">
        <f t="shared" si="15"/>
        <v>3.00%</v>
      </c>
      <c r="AM69" s="89">
        <f t="shared" si="16"/>
        <v>0.03</v>
      </c>
      <c r="AN69" s="89" t="str">
        <f t="shared" si="17"/>
        <v>12.00%</v>
      </c>
      <c r="AO69" s="89" t="str">
        <f t="shared" si="18"/>
        <v>2.00%</v>
      </c>
      <c r="AP69" s="89">
        <f t="shared" si="19"/>
        <v>1</v>
      </c>
    </row>
    <row r="70">
      <c r="A70" s="27" t="s">
        <v>489</v>
      </c>
      <c r="B70" s="27" t="s">
        <v>198</v>
      </c>
      <c r="C70" s="27" t="s">
        <v>180</v>
      </c>
      <c r="D70" s="27" t="s">
        <v>199</v>
      </c>
      <c r="E70" s="57">
        <v>633.33</v>
      </c>
      <c r="F70" s="57">
        <v>129.78</v>
      </c>
      <c r="G70" s="58">
        <f>'Previous Month Sales'!L69+'Previous Month Sales'!P69+'Previous Month Sales'!U69</f>
        <v>0.251961837</v>
      </c>
      <c r="H70" s="58"/>
      <c r="I70" s="57">
        <f t="shared" si="1"/>
        <v>126.666</v>
      </c>
      <c r="J70" s="58">
        <f t="shared" si="2"/>
        <v>0.2049247473</v>
      </c>
      <c r="K70" s="57">
        <f t="shared" si="3"/>
        <v>121.9619109</v>
      </c>
      <c r="L70" s="58"/>
      <c r="M70" s="57">
        <f t="shared" si="4"/>
        <v>26.32719217</v>
      </c>
      <c r="N70" s="57">
        <v>29.78999999999994</v>
      </c>
      <c r="O70" s="57">
        <f t="shared" si="5"/>
        <v>-3.462807832</v>
      </c>
      <c r="P70" s="57">
        <f>O70+iferror(vlookup($D70,'Previous Month Budget'!$D:$AJ,13,0),0)</f>
        <v>76.63952873</v>
      </c>
      <c r="Q70" s="58"/>
      <c r="R70" s="57">
        <f t="shared" si="6"/>
        <v>0.9872697063</v>
      </c>
      <c r="S70" s="57"/>
      <c r="T70" s="57">
        <f t="shared" si="7"/>
        <v>0.9872697063</v>
      </c>
      <c r="U70" s="57">
        <f>T70+iferror(vlookup($D70,'Previous Month Budget'!$D:$AJ,18,0),0)</f>
        <v>6.798357327</v>
      </c>
      <c r="V70" s="58"/>
      <c r="W70" s="57">
        <f t="shared" si="8"/>
        <v>0.9872697063</v>
      </c>
      <c r="X70" s="57"/>
      <c r="Y70" s="57">
        <f t="shared" si="9"/>
        <v>0.9872697063</v>
      </c>
      <c r="Z70" s="57">
        <f>Y70+iferror(vlookup($D70,'Previous Month Budget'!$D:$AJ,23,0),0)</f>
        <v>6.798357327</v>
      </c>
      <c r="AA70" s="58"/>
      <c r="AB70" s="57">
        <f t="shared" si="10"/>
        <v>3.949078825</v>
      </c>
      <c r="AC70" s="57">
        <v>0.0</v>
      </c>
      <c r="AD70" s="57">
        <f t="shared" si="11"/>
        <v>3.949078825</v>
      </c>
      <c r="AE70" s="57">
        <f>AD70+iferror(vlookup($D70,'Previous Month Budget'!$D:$AJ,28,0),0)</f>
        <v>27.19342931</v>
      </c>
      <c r="AF70" s="58"/>
      <c r="AG70" s="57">
        <f t="shared" si="12"/>
        <v>0.6581798042</v>
      </c>
      <c r="AH70" s="57"/>
      <c r="AI70" s="57">
        <f t="shared" si="13"/>
        <v>0.6581798042</v>
      </c>
      <c r="AJ70" s="57">
        <f>AI70+iferror(vlookup($D70,'Previous Month Budget'!$D:$AJ,33,0),0)</f>
        <v>4.532238218</v>
      </c>
      <c r="AK70" s="89">
        <f t="shared" si="14"/>
        <v>0.8</v>
      </c>
      <c r="AL70" s="89" t="str">
        <f t="shared" si="15"/>
        <v>3.00%</v>
      </c>
      <c r="AM70" s="89">
        <f t="shared" si="16"/>
        <v>0.03</v>
      </c>
      <c r="AN70" s="89" t="str">
        <f t="shared" si="17"/>
        <v>12.00%</v>
      </c>
      <c r="AO70" s="89" t="str">
        <f t="shared" si="18"/>
        <v>2.00%</v>
      </c>
      <c r="AP70" s="89">
        <f t="shared" si="19"/>
        <v>1</v>
      </c>
    </row>
    <row r="71">
      <c r="A71" s="27" t="s">
        <v>446</v>
      </c>
      <c r="B71" s="27" t="s">
        <v>312</v>
      </c>
      <c r="C71" s="27" t="s">
        <v>180</v>
      </c>
      <c r="D71" s="27" t="s">
        <v>313</v>
      </c>
      <c r="E71" s="57">
        <v>455.88</v>
      </c>
      <c r="F71" s="57">
        <v>149.68</v>
      </c>
      <c r="G71" s="58">
        <f>'Previous Month Sales'!L70+'Previous Month Sales'!P70+'Previous Month Sales'!U70</f>
        <v>0.3354528489</v>
      </c>
      <c r="H71" s="58"/>
      <c r="I71" s="57">
        <f t="shared" si="1"/>
        <v>91.176</v>
      </c>
      <c r="J71" s="58">
        <f t="shared" si="2"/>
        <v>0.3283237798</v>
      </c>
      <c r="K71" s="57">
        <f t="shared" si="3"/>
        <v>89.53305912</v>
      </c>
      <c r="L71" s="58"/>
      <c r="M71" s="57">
        <f t="shared" si="4"/>
        <v>49.4001958</v>
      </c>
      <c r="N71" s="57">
        <v>3.2499999999999956</v>
      </c>
      <c r="O71" s="57">
        <f t="shared" si="5"/>
        <v>46.1501958</v>
      </c>
      <c r="P71" s="57">
        <f>O71+iferror(vlookup($D71,'Previous Month Budget'!$D:$AJ,13,0),0)</f>
        <v>68.9504473</v>
      </c>
      <c r="Q71" s="58"/>
      <c r="R71" s="57">
        <f t="shared" si="6"/>
        <v>1.852507342</v>
      </c>
      <c r="S71" s="57"/>
      <c r="T71" s="57">
        <f t="shared" si="7"/>
        <v>1.852507342</v>
      </c>
      <c r="U71" s="57">
        <f>T71+iferror(vlookup($D71,'Previous Month Budget'!$D:$AJ,18,0),0)</f>
        <v>3.087391774</v>
      </c>
      <c r="V71" s="58"/>
      <c r="W71" s="57">
        <f t="shared" si="8"/>
        <v>1.852507342</v>
      </c>
      <c r="X71" s="57"/>
      <c r="Y71" s="57">
        <f t="shared" si="9"/>
        <v>1.852507342</v>
      </c>
      <c r="Z71" s="57">
        <f>Y71+iferror(vlookup($D71,'Previous Month Budget'!$D:$AJ,23,0),0)</f>
        <v>3.087391774</v>
      </c>
      <c r="AA71" s="58"/>
      <c r="AB71" s="57">
        <f t="shared" si="10"/>
        <v>7.41002937</v>
      </c>
      <c r="AC71" s="57">
        <v>0.0</v>
      </c>
      <c r="AD71" s="57">
        <f t="shared" si="11"/>
        <v>7.41002937</v>
      </c>
      <c r="AE71" s="57">
        <f>AD71+iferror(vlookup($D71,'Previous Month Budget'!$D:$AJ,28,0),0)</f>
        <v>12.34956709</v>
      </c>
      <c r="AF71" s="58"/>
      <c r="AG71" s="57">
        <f t="shared" si="12"/>
        <v>1.235004895</v>
      </c>
      <c r="AH71" s="57"/>
      <c r="AI71" s="57">
        <f t="shared" si="13"/>
        <v>1.235004895</v>
      </c>
      <c r="AJ71" s="57">
        <f>AI71+iferror(vlookup($D71,'Previous Month Budget'!$D:$AJ,33,0),0)</f>
        <v>2.058261182</v>
      </c>
      <c r="AK71" s="89">
        <f t="shared" si="14"/>
        <v>0.8</v>
      </c>
      <c r="AL71" s="89" t="str">
        <f t="shared" si="15"/>
        <v>3.00%</v>
      </c>
      <c r="AM71" s="89">
        <f t="shared" si="16"/>
        <v>0.03</v>
      </c>
      <c r="AN71" s="89" t="str">
        <f t="shared" si="17"/>
        <v>12.00%</v>
      </c>
      <c r="AO71" s="89" t="str">
        <f t="shared" si="18"/>
        <v>2.00%</v>
      </c>
      <c r="AP71" s="89">
        <f t="shared" si="19"/>
        <v>1</v>
      </c>
    </row>
    <row r="72">
      <c r="A72" s="27" t="s">
        <v>386</v>
      </c>
      <c r="B72" s="27" t="s">
        <v>204</v>
      </c>
      <c r="C72" s="27" t="s">
        <v>33</v>
      </c>
      <c r="D72" s="27" t="s">
        <v>205</v>
      </c>
      <c r="E72" s="57">
        <v>44.99</v>
      </c>
      <c r="F72" s="57">
        <v>3.69</v>
      </c>
      <c r="G72" s="58">
        <f>'Previous Month Sales'!L71+'Previous Month Sales'!P71+'Previous Month Sales'!U71</f>
        <v>0.4253781767</v>
      </c>
      <c r="H72" s="58"/>
      <c r="I72" s="57">
        <f t="shared" si="1"/>
        <v>8.998</v>
      </c>
      <c r="J72" s="58">
        <f t="shared" si="2"/>
        <v>0.08196853007</v>
      </c>
      <c r="K72" s="57">
        <f t="shared" si="3"/>
        <v>-189.6645573</v>
      </c>
      <c r="L72" s="58"/>
      <c r="M72" s="57">
        <f t="shared" si="4"/>
        <v>8.111811334</v>
      </c>
      <c r="N72" s="57">
        <v>15.449999999999969</v>
      </c>
      <c r="O72" s="57">
        <f t="shared" si="5"/>
        <v>-7.338188666</v>
      </c>
      <c r="P72" s="57">
        <f>O72+iferror(vlookup($D72,'Previous Month Budget'!$D:$AJ,13,0),0)</f>
        <v>-228.4336458</v>
      </c>
      <c r="Q72" s="58"/>
      <c r="R72" s="57">
        <f t="shared" si="6"/>
        <v>0.304192925</v>
      </c>
      <c r="S72" s="57"/>
      <c r="T72" s="57">
        <f t="shared" si="7"/>
        <v>0.304192925</v>
      </c>
      <c r="U72" s="57">
        <f>T72+iferror(vlookup($D72,'Previous Month Budget'!$D:$AJ,18,0),0)</f>
        <v>5.815363281</v>
      </c>
      <c r="V72" s="58"/>
      <c r="W72" s="57">
        <f t="shared" si="8"/>
        <v>0.304192925</v>
      </c>
      <c r="X72" s="57"/>
      <c r="Y72" s="57">
        <f t="shared" si="9"/>
        <v>0.304192925</v>
      </c>
      <c r="Z72" s="57">
        <f>Y72+iferror(vlookup($D72,'Previous Month Budget'!$D:$AJ,23,0),0)</f>
        <v>5.815363281</v>
      </c>
      <c r="AA72" s="58"/>
      <c r="AB72" s="57">
        <f t="shared" si="10"/>
        <v>1.2167717</v>
      </c>
      <c r="AC72" s="57">
        <v>0.0</v>
      </c>
      <c r="AD72" s="57">
        <f t="shared" si="11"/>
        <v>1.2167717</v>
      </c>
      <c r="AE72" s="57">
        <f>AD72+iferror(vlookup($D72,'Previous Month Budget'!$D:$AJ,28,0),0)</f>
        <v>23.26145312</v>
      </c>
      <c r="AF72" s="58"/>
      <c r="AG72" s="57">
        <f t="shared" si="12"/>
        <v>0.2027952834</v>
      </c>
      <c r="AH72" s="57"/>
      <c r="AI72" s="57">
        <f t="shared" si="13"/>
        <v>0.2027952834</v>
      </c>
      <c r="AJ72" s="57">
        <f>AI72+iferror(vlookup($D72,'Previous Month Budget'!$D:$AJ,33,0),0)</f>
        <v>3.876908854</v>
      </c>
      <c r="AK72" s="89">
        <f t="shared" si="14"/>
        <v>0.8</v>
      </c>
      <c r="AL72" s="89" t="str">
        <f t="shared" si="15"/>
        <v>3.00%</v>
      </c>
      <c r="AM72" s="89">
        <f t="shared" si="16"/>
        <v>0.03</v>
      </c>
      <c r="AN72" s="89" t="str">
        <f t="shared" si="17"/>
        <v>12.00%</v>
      </c>
      <c r="AO72" s="89" t="str">
        <f t="shared" si="18"/>
        <v>2.00%</v>
      </c>
      <c r="AP72" s="89">
        <f t="shared" si="19"/>
        <v>1</v>
      </c>
    </row>
    <row r="73">
      <c r="A73" s="27" t="s">
        <v>412</v>
      </c>
      <c r="B73" s="27" t="s">
        <v>327</v>
      </c>
      <c r="C73" s="27" t="s">
        <v>161</v>
      </c>
      <c r="D73" s="27" t="s">
        <v>328</v>
      </c>
      <c r="E73" s="57">
        <v>36.99</v>
      </c>
      <c r="F73" s="57">
        <v>12.76</v>
      </c>
      <c r="G73" s="58">
        <f>'Previous Month Sales'!L72+'Previous Month Sales'!P72+'Previous Month Sales'!U72</f>
        <v>0.430287924</v>
      </c>
      <c r="H73" s="58"/>
      <c r="I73" s="57">
        <f t="shared" si="1"/>
        <v>7.398</v>
      </c>
      <c r="J73" s="58">
        <f t="shared" si="2"/>
        <v>0.3448594299</v>
      </c>
      <c r="K73" s="57">
        <f t="shared" si="3"/>
        <v>14.41728362</v>
      </c>
      <c r="L73" s="58"/>
      <c r="M73" s="57">
        <f t="shared" si="4"/>
        <v>6.814680248</v>
      </c>
      <c r="N73" s="57">
        <v>3.1599999999999975</v>
      </c>
      <c r="O73" s="57">
        <f t="shared" si="5"/>
        <v>3.654680248</v>
      </c>
      <c r="P73" s="57">
        <f>O73+iferror(vlookup($D73,'Previous Month Budget'!$D:$AJ,13,0),0)</f>
        <v>9.295826897</v>
      </c>
      <c r="Q73" s="58"/>
      <c r="R73" s="57">
        <f t="shared" si="6"/>
        <v>0.2555505093</v>
      </c>
      <c r="S73" s="57"/>
      <c r="T73" s="57">
        <f t="shared" si="7"/>
        <v>0.2555505093</v>
      </c>
      <c r="U73" s="57">
        <f>T73+iferror(vlookup($D73,'Previous Month Budget'!$D:$AJ,18,0),0)</f>
        <v>0.7682185086</v>
      </c>
      <c r="V73" s="58"/>
      <c r="W73" s="57">
        <f t="shared" si="8"/>
        <v>0.2555505093</v>
      </c>
      <c r="X73" s="57"/>
      <c r="Y73" s="57">
        <f t="shared" si="9"/>
        <v>0.2555505093</v>
      </c>
      <c r="Z73" s="57">
        <f>Y73+iferror(vlookup($D73,'Previous Month Budget'!$D:$AJ,23,0),0)</f>
        <v>0.7682185086</v>
      </c>
      <c r="AA73" s="58"/>
      <c r="AB73" s="57">
        <f t="shared" si="10"/>
        <v>1.022202037</v>
      </c>
      <c r="AC73" s="57">
        <v>0.0</v>
      </c>
      <c r="AD73" s="57">
        <f t="shared" si="11"/>
        <v>1.022202037</v>
      </c>
      <c r="AE73" s="57">
        <f>AD73+iferror(vlookup($D73,'Previous Month Budget'!$D:$AJ,28,0),0)</f>
        <v>3.072874035</v>
      </c>
      <c r="AF73" s="58"/>
      <c r="AG73" s="57">
        <f t="shared" si="12"/>
        <v>0.1703670062</v>
      </c>
      <c r="AH73" s="57"/>
      <c r="AI73" s="57">
        <f t="shared" si="13"/>
        <v>0.1703670062</v>
      </c>
      <c r="AJ73" s="57">
        <f>AI73+iferror(vlookup($D73,'Previous Month Budget'!$D:$AJ,33,0),0)</f>
        <v>0.5121456724</v>
      </c>
      <c r="AK73" s="89">
        <f t="shared" si="14"/>
        <v>0.8</v>
      </c>
      <c r="AL73" s="89" t="str">
        <f t="shared" si="15"/>
        <v>3.00%</v>
      </c>
      <c r="AM73" s="89">
        <f t="shared" si="16"/>
        <v>0.03</v>
      </c>
      <c r="AN73" s="89" t="str">
        <f t="shared" si="17"/>
        <v>12.00%</v>
      </c>
      <c r="AO73" s="89" t="str">
        <f t="shared" si="18"/>
        <v>2.00%</v>
      </c>
      <c r="AP73" s="89">
        <f t="shared" si="19"/>
        <v>1</v>
      </c>
    </row>
    <row r="74">
      <c r="A74" s="27" t="s">
        <v>456</v>
      </c>
      <c r="B74" s="27" t="s">
        <v>336</v>
      </c>
      <c r="C74" s="27" t="s">
        <v>180</v>
      </c>
      <c r="D74" s="27" t="s">
        <v>337</v>
      </c>
      <c r="E74" s="57">
        <v>75.98</v>
      </c>
      <c r="F74" s="57">
        <v>9.79</v>
      </c>
      <c r="G74" s="58">
        <f>'Previous Month Sales'!L73+'Previous Month Sales'!P73+'Previous Month Sales'!U73</f>
        <v>0.3454554812</v>
      </c>
      <c r="H74" s="58"/>
      <c r="I74" s="57">
        <f t="shared" si="1"/>
        <v>15.196</v>
      </c>
      <c r="J74" s="58">
        <f t="shared" si="2"/>
        <v>0.1288195243</v>
      </c>
      <c r="K74" s="57">
        <f t="shared" si="3"/>
        <v>31.66813702</v>
      </c>
      <c r="L74" s="58"/>
      <c r="M74" s="57">
        <f t="shared" si="4"/>
        <v>8.841365966</v>
      </c>
      <c r="N74" s="57">
        <v>16.45999999999993</v>
      </c>
      <c r="O74" s="57">
        <f t="shared" si="5"/>
        <v>-7.618634034</v>
      </c>
      <c r="P74" s="57">
        <f>O74+iferror(vlookup($D74,'Previous Month Budget'!$D:$AJ,13,0),0)</f>
        <v>18.40650962</v>
      </c>
      <c r="Q74" s="58"/>
      <c r="R74" s="57">
        <f t="shared" si="6"/>
        <v>0.3315512237</v>
      </c>
      <c r="S74" s="57"/>
      <c r="T74" s="57">
        <f t="shared" si="7"/>
        <v>0.3315512237</v>
      </c>
      <c r="U74" s="57">
        <f>T74+iferror(vlookup($D74,'Previous Month Budget'!$D:$AJ,18,0),0)</f>
        <v>1.989244111</v>
      </c>
      <c r="V74" s="58"/>
      <c r="W74" s="57">
        <f t="shared" si="8"/>
        <v>0.3315512237</v>
      </c>
      <c r="X74" s="57"/>
      <c r="Y74" s="57">
        <f t="shared" si="9"/>
        <v>0.3315512237</v>
      </c>
      <c r="Z74" s="57">
        <f>Y74+iferror(vlookup($D74,'Previous Month Budget'!$D:$AJ,23,0),0)</f>
        <v>1.989244111</v>
      </c>
      <c r="AA74" s="58"/>
      <c r="AB74" s="57">
        <f t="shared" si="10"/>
        <v>1.326204895</v>
      </c>
      <c r="AC74" s="57">
        <v>0.0</v>
      </c>
      <c r="AD74" s="57">
        <f t="shared" si="11"/>
        <v>1.326204895</v>
      </c>
      <c r="AE74" s="57">
        <f>AD74+iferror(vlookup($D74,'Previous Month Budget'!$D:$AJ,28,0),0)</f>
        <v>7.956976442</v>
      </c>
      <c r="AF74" s="58"/>
      <c r="AG74" s="57">
        <f t="shared" si="12"/>
        <v>0.2210341492</v>
      </c>
      <c r="AH74" s="57"/>
      <c r="AI74" s="57">
        <f t="shared" si="13"/>
        <v>0.2210341492</v>
      </c>
      <c r="AJ74" s="57">
        <f>AI74+iferror(vlookup($D74,'Previous Month Budget'!$D:$AJ,33,0),0)</f>
        <v>1.32616274</v>
      </c>
      <c r="AK74" s="89">
        <f t="shared" si="14"/>
        <v>0.8</v>
      </c>
      <c r="AL74" s="89" t="str">
        <f t="shared" si="15"/>
        <v>3.00%</v>
      </c>
      <c r="AM74" s="89">
        <f t="shared" si="16"/>
        <v>0.03</v>
      </c>
      <c r="AN74" s="89" t="str">
        <f t="shared" si="17"/>
        <v>12.00%</v>
      </c>
      <c r="AO74" s="89" t="str">
        <f t="shared" si="18"/>
        <v>2.00%</v>
      </c>
      <c r="AP74" s="89">
        <f t="shared" si="19"/>
        <v>1</v>
      </c>
    </row>
    <row r="75">
      <c r="A75" s="27" t="s">
        <v>417</v>
      </c>
      <c r="B75" s="27" t="s">
        <v>192</v>
      </c>
      <c r="C75" s="27" t="s">
        <v>161</v>
      </c>
      <c r="D75" s="27" t="s">
        <v>193</v>
      </c>
      <c r="E75" s="57">
        <v>29.99</v>
      </c>
      <c r="F75" s="57">
        <v>6.53</v>
      </c>
      <c r="G75" s="58">
        <f>'Previous Month Sales'!L74+'Previous Month Sales'!P74+'Previous Month Sales'!U74</f>
        <v>0.3544425251</v>
      </c>
      <c r="H75" s="58"/>
      <c r="I75" s="57">
        <f t="shared" si="1"/>
        <v>5.998</v>
      </c>
      <c r="J75" s="58">
        <f t="shared" si="2"/>
        <v>0.2177302877</v>
      </c>
      <c r="K75" s="57">
        <f t="shared" si="3"/>
        <v>54.31579392</v>
      </c>
      <c r="L75" s="58"/>
      <c r="M75" s="57">
        <f t="shared" si="4"/>
        <v>3.705385062</v>
      </c>
      <c r="N75" s="57">
        <v>4.099999999999975</v>
      </c>
      <c r="O75" s="57">
        <f t="shared" si="5"/>
        <v>-0.3946149378</v>
      </c>
      <c r="P75" s="57">
        <f>O75+iferror(vlookup($D75,'Previous Month Budget'!$D:$AJ,13,0),0)</f>
        <v>41.60863513</v>
      </c>
      <c r="Q75" s="58"/>
      <c r="R75" s="57">
        <f t="shared" si="6"/>
        <v>0.1389519398</v>
      </c>
      <c r="S75" s="57"/>
      <c r="T75" s="57">
        <f t="shared" si="7"/>
        <v>0.1389519398</v>
      </c>
      <c r="U75" s="57">
        <f>T75+iferror(vlookup($D75,'Previous Month Budget'!$D:$AJ,18,0),0)</f>
        <v>1.906073818</v>
      </c>
      <c r="V75" s="58"/>
      <c r="W75" s="57">
        <f t="shared" si="8"/>
        <v>0.1389519398</v>
      </c>
      <c r="X75" s="57"/>
      <c r="Y75" s="57">
        <f t="shared" si="9"/>
        <v>0.1389519398</v>
      </c>
      <c r="Z75" s="57">
        <f>Y75+iferror(vlookup($D75,'Previous Month Budget'!$D:$AJ,23,0),0)</f>
        <v>1.906073818</v>
      </c>
      <c r="AA75" s="58"/>
      <c r="AB75" s="57">
        <f t="shared" si="10"/>
        <v>0.5558077593</v>
      </c>
      <c r="AC75" s="57">
        <v>0.0</v>
      </c>
      <c r="AD75" s="57">
        <f t="shared" si="11"/>
        <v>0.5558077593</v>
      </c>
      <c r="AE75" s="57">
        <f>AD75+iferror(vlookup($D75,'Previous Month Budget'!$D:$AJ,28,0),0)</f>
        <v>7.62429527</v>
      </c>
      <c r="AF75" s="58"/>
      <c r="AG75" s="57">
        <f t="shared" si="12"/>
        <v>0.09263462656</v>
      </c>
      <c r="AH75" s="57"/>
      <c r="AI75" s="57">
        <f t="shared" si="13"/>
        <v>0.09263462656</v>
      </c>
      <c r="AJ75" s="57">
        <f>AI75+iferror(vlookup($D75,'Previous Month Budget'!$D:$AJ,33,0),0)</f>
        <v>1.270715878</v>
      </c>
      <c r="AK75" s="89">
        <f t="shared" si="14"/>
        <v>0.8</v>
      </c>
      <c r="AL75" s="89" t="str">
        <f t="shared" si="15"/>
        <v>3.00%</v>
      </c>
      <c r="AM75" s="89">
        <f t="shared" si="16"/>
        <v>0.03</v>
      </c>
      <c r="AN75" s="89" t="str">
        <f t="shared" si="17"/>
        <v>12.00%</v>
      </c>
      <c r="AO75" s="89" t="str">
        <f t="shared" si="18"/>
        <v>2.00%</v>
      </c>
      <c r="AP75" s="89">
        <f t="shared" si="19"/>
        <v>1</v>
      </c>
    </row>
    <row r="76">
      <c r="A76" s="27" t="s">
        <v>465</v>
      </c>
      <c r="B76" s="27" t="s">
        <v>309</v>
      </c>
      <c r="C76" s="27" t="s">
        <v>180</v>
      </c>
      <c r="D76" s="27" t="s">
        <v>310</v>
      </c>
      <c r="E76" s="57">
        <v>988.77</v>
      </c>
      <c r="F76" s="57">
        <v>357.26</v>
      </c>
      <c r="G76" s="58">
        <f>'Previous Month Sales'!L75+'Previous Month Sales'!P75+'Previous Month Sales'!U75</f>
        <v>0.3791638468</v>
      </c>
      <c r="H76" s="58"/>
      <c r="I76" s="57">
        <f t="shared" si="1"/>
        <v>197.754</v>
      </c>
      <c r="J76" s="58">
        <f t="shared" si="2"/>
        <v>0.3613133861</v>
      </c>
      <c r="K76" s="57">
        <f t="shared" si="3"/>
        <v>223.8252292</v>
      </c>
      <c r="L76" s="58"/>
      <c r="M76" s="57">
        <f t="shared" si="4"/>
        <v>141.7214694</v>
      </c>
      <c r="N76" s="57">
        <v>17.649999999999945</v>
      </c>
      <c r="O76" s="57">
        <f t="shared" si="5"/>
        <v>124.0714694</v>
      </c>
      <c r="P76" s="57">
        <f>O76+iferror(vlookup($D76,'Previous Month Budget'!$D:$AJ,13,0),0)</f>
        <v>174.5301833</v>
      </c>
      <c r="Q76" s="58"/>
      <c r="R76" s="57">
        <f t="shared" si="6"/>
        <v>5.314555103</v>
      </c>
      <c r="S76" s="57"/>
      <c r="T76" s="57">
        <f t="shared" si="7"/>
        <v>5.314555103</v>
      </c>
      <c r="U76" s="57">
        <f>T76+iferror(vlookup($D76,'Previous Month Budget'!$D:$AJ,18,0),0)</f>
        <v>7.394256875</v>
      </c>
      <c r="V76" s="58"/>
      <c r="W76" s="57">
        <f t="shared" si="8"/>
        <v>5.314555103</v>
      </c>
      <c r="X76" s="57"/>
      <c r="Y76" s="57">
        <f t="shared" si="9"/>
        <v>5.314555103</v>
      </c>
      <c r="Z76" s="57">
        <f>Y76+iferror(vlookup($D76,'Previous Month Budget'!$D:$AJ,23,0),0)</f>
        <v>7.394256875</v>
      </c>
      <c r="AA76" s="58"/>
      <c r="AB76" s="57">
        <f t="shared" si="10"/>
        <v>21.25822041</v>
      </c>
      <c r="AC76" s="57">
        <v>0.0</v>
      </c>
      <c r="AD76" s="57">
        <f t="shared" si="11"/>
        <v>21.25822041</v>
      </c>
      <c r="AE76" s="57">
        <f>AD76+iferror(vlookup($D76,'Previous Month Budget'!$D:$AJ,28,0),0)</f>
        <v>29.5770275</v>
      </c>
      <c r="AF76" s="58"/>
      <c r="AG76" s="57">
        <f t="shared" si="12"/>
        <v>3.543036735</v>
      </c>
      <c r="AH76" s="57"/>
      <c r="AI76" s="57">
        <f t="shared" si="13"/>
        <v>3.543036735</v>
      </c>
      <c r="AJ76" s="57">
        <f>AI76+iferror(vlookup($D76,'Previous Month Budget'!$D:$AJ,33,0),0)</f>
        <v>4.929504583</v>
      </c>
      <c r="AK76" s="89">
        <f t="shared" si="14"/>
        <v>0.8</v>
      </c>
      <c r="AL76" s="89" t="str">
        <f t="shared" si="15"/>
        <v>3.00%</v>
      </c>
      <c r="AM76" s="89">
        <f t="shared" si="16"/>
        <v>0.03</v>
      </c>
      <c r="AN76" s="89" t="str">
        <f t="shared" si="17"/>
        <v>12.00%</v>
      </c>
      <c r="AO76" s="89" t="str">
        <f t="shared" si="18"/>
        <v>2.00%</v>
      </c>
      <c r="AP76" s="89">
        <f t="shared" si="19"/>
        <v>1</v>
      </c>
    </row>
    <row r="77">
      <c r="A77" s="27" t="s">
        <v>405</v>
      </c>
      <c r="B77" s="27" t="s">
        <v>330</v>
      </c>
      <c r="C77" s="27" t="s">
        <v>180</v>
      </c>
      <c r="D77" s="27" t="s">
        <v>331</v>
      </c>
      <c r="E77" s="57">
        <v>83.97</v>
      </c>
      <c r="F77" s="57">
        <v>17.13</v>
      </c>
      <c r="G77" s="58">
        <f>'Previous Month Sales'!L76+'Previous Month Sales'!P76+'Previous Month Sales'!U76</f>
        <v>0.2514964249</v>
      </c>
      <c r="H77" s="58"/>
      <c r="I77" s="57">
        <f t="shared" si="1"/>
        <v>16.794</v>
      </c>
      <c r="J77" s="58">
        <f t="shared" si="2"/>
        <v>0.2039794546</v>
      </c>
      <c r="K77" s="57">
        <f t="shared" si="3"/>
        <v>0.334154799</v>
      </c>
      <c r="L77" s="58"/>
      <c r="M77" s="57">
        <f t="shared" si="4"/>
        <v>3.459323839</v>
      </c>
      <c r="N77" s="57">
        <v>3.9899999999999967</v>
      </c>
      <c r="O77" s="57">
        <f t="shared" si="5"/>
        <v>-0.5306761608</v>
      </c>
      <c r="P77" s="57">
        <f>O77+iferror(vlookup($D77,'Previous Month Budget'!$D:$AJ,13,0),0)</f>
        <v>-0.5306761608</v>
      </c>
      <c r="Q77" s="58"/>
      <c r="R77" s="57">
        <f t="shared" si="6"/>
        <v>0.129724644</v>
      </c>
      <c r="S77" s="57"/>
      <c r="T77" s="57">
        <f t="shared" si="7"/>
        <v>0.129724644</v>
      </c>
      <c r="U77" s="57">
        <f>T77+iferror(vlookup($D77,'Previous Month Budget'!$D:$AJ,18,0),0)</f>
        <v>0.129724644</v>
      </c>
      <c r="V77" s="58"/>
      <c r="W77" s="57">
        <f t="shared" si="8"/>
        <v>0.129724644</v>
      </c>
      <c r="X77" s="57"/>
      <c r="Y77" s="57">
        <f t="shared" si="9"/>
        <v>0.129724644</v>
      </c>
      <c r="Z77" s="57">
        <f>Y77+iferror(vlookup($D77,'Previous Month Budget'!$D:$AJ,23,0),0)</f>
        <v>0.129724644</v>
      </c>
      <c r="AA77" s="58"/>
      <c r="AB77" s="57">
        <f t="shared" si="10"/>
        <v>0.5188985759</v>
      </c>
      <c r="AC77" s="57">
        <v>0.0</v>
      </c>
      <c r="AD77" s="57">
        <f t="shared" si="11"/>
        <v>0.5188985759</v>
      </c>
      <c r="AE77" s="57">
        <f>AD77+iferror(vlookup($D77,'Previous Month Budget'!$D:$AJ,28,0),0)</f>
        <v>0.5188985759</v>
      </c>
      <c r="AF77" s="58"/>
      <c r="AG77" s="57">
        <f t="shared" si="12"/>
        <v>0.08648309598</v>
      </c>
      <c r="AH77" s="57"/>
      <c r="AI77" s="57">
        <f t="shared" si="13"/>
        <v>0.08648309598</v>
      </c>
      <c r="AJ77" s="57">
        <f>AI77+iferror(vlookup($D77,'Previous Month Budget'!$D:$AJ,33,0),0)</f>
        <v>0.08648309598</v>
      </c>
      <c r="AK77" s="89">
        <f t="shared" si="14"/>
        <v>0.8</v>
      </c>
      <c r="AL77" s="89" t="str">
        <f t="shared" si="15"/>
        <v>3.00%</v>
      </c>
      <c r="AM77" s="89">
        <f t="shared" si="16"/>
        <v>0.03</v>
      </c>
      <c r="AN77" s="89" t="str">
        <f t="shared" si="17"/>
        <v>12.00%</v>
      </c>
      <c r="AO77" s="89" t="str">
        <f t="shared" si="18"/>
        <v>2.00%</v>
      </c>
      <c r="AP77" s="89">
        <f t="shared" si="19"/>
        <v>1</v>
      </c>
    </row>
    <row r="78">
      <c r="A78" s="27" t="s">
        <v>527</v>
      </c>
      <c r="B78" s="27" t="s">
        <v>294</v>
      </c>
      <c r="C78" s="27" t="s">
        <v>161</v>
      </c>
      <c r="D78" s="27" t="s">
        <v>295</v>
      </c>
      <c r="E78" s="57">
        <v>228.59</v>
      </c>
      <c r="F78" s="57">
        <v>93.02</v>
      </c>
      <c r="G78" s="58">
        <f>'Previous Month Sales'!L77+'Previous Month Sales'!P77+'Previous Month Sales'!U77</f>
        <v>0.4279598691</v>
      </c>
      <c r="H78" s="58"/>
      <c r="I78" s="57">
        <f t="shared" si="1"/>
        <v>45.718</v>
      </c>
      <c r="J78" s="58">
        <f t="shared" si="2"/>
        <v>0.4069178288</v>
      </c>
      <c r="K78" s="57">
        <f t="shared" si="3"/>
        <v>98.33586304</v>
      </c>
      <c r="L78" s="58"/>
      <c r="M78" s="57">
        <f t="shared" si="4"/>
        <v>41.68747719</v>
      </c>
      <c r="N78" s="57">
        <v>4.80999999999999</v>
      </c>
      <c r="O78" s="57">
        <f t="shared" si="5"/>
        <v>36.87747719</v>
      </c>
      <c r="P78" s="57">
        <f>O78+iferror(vlookup($D78,'Previous Month Budget'!$D:$AJ,13,0),0)</f>
        <v>77.04869043</v>
      </c>
      <c r="Q78" s="58"/>
      <c r="R78" s="57">
        <f t="shared" si="6"/>
        <v>1.563280395</v>
      </c>
      <c r="S78" s="57"/>
      <c r="T78" s="57">
        <f t="shared" si="7"/>
        <v>1.563280395</v>
      </c>
      <c r="U78" s="57">
        <f>T78+iferror(vlookup($D78,'Previous Month Budget'!$D:$AJ,18,0),0)</f>
        <v>3.193075891</v>
      </c>
      <c r="V78" s="58"/>
      <c r="W78" s="57">
        <f t="shared" si="8"/>
        <v>1.563280395</v>
      </c>
      <c r="X78" s="57"/>
      <c r="Y78" s="57">
        <f t="shared" si="9"/>
        <v>1.563280395</v>
      </c>
      <c r="Z78" s="57">
        <f>Y78+iferror(vlookup($D78,'Previous Month Budget'!$D:$AJ,23,0),0)</f>
        <v>3.193075891</v>
      </c>
      <c r="AA78" s="58"/>
      <c r="AB78" s="57">
        <f t="shared" si="10"/>
        <v>6.253121578</v>
      </c>
      <c r="AC78" s="57">
        <v>0.0</v>
      </c>
      <c r="AD78" s="57">
        <f t="shared" si="11"/>
        <v>6.253121578</v>
      </c>
      <c r="AE78" s="57">
        <f>AD78+iferror(vlookup($D78,'Previous Month Budget'!$D:$AJ,28,0),0)</f>
        <v>12.77230356</v>
      </c>
      <c r="AF78" s="58"/>
      <c r="AG78" s="57">
        <f t="shared" si="12"/>
        <v>1.04218693</v>
      </c>
      <c r="AH78" s="57"/>
      <c r="AI78" s="57">
        <f t="shared" si="13"/>
        <v>1.04218693</v>
      </c>
      <c r="AJ78" s="57">
        <f>AI78+iferror(vlookup($D78,'Previous Month Budget'!$D:$AJ,33,0),0)</f>
        <v>2.128717261</v>
      </c>
      <c r="AK78" s="89">
        <f t="shared" si="14"/>
        <v>0.8</v>
      </c>
      <c r="AL78" s="89" t="str">
        <f t="shared" si="15"/>
        <v>3.00%</v>
      </c>
      <c r="AM78" s="89">
        <f t="shared" si="16"/>
        <v>0.03</v>
      </c>
      <c r="AN78" s="89" t="str">
        <f t="shared" si="17"/>
        <v>12.00%</v>
      </c>
      <c r="AO78" s="89" t="str">
        <f t="shared" si="18"/>
        <v>2.00%</v>
      </c>
      <c r="AP78" s="89">
        <f t="shared" si="19"/>
        <v>1</v>
      </c>
    </row>
    <row r="79">
      <c r="A79" s="27" t="s">
        <v>428</v>
      </c>
      <c r="B79" s="27" t="s">
        <v>78</v>
      </c>
      <c r="C79" s="27" t="s">
        <v>33</v>
      </c>
      <c r="D79" s="27" t="s">
        <v>79</v>
      </c>
      <c r="E79" s="57">
        <v>202.87</v>
      </c>
      <c r="F79" s="57">
        <v>42.38</v>
      </c>
      <c r="G79" s="58">
        <f>'Previous Month Sales'!L78+'Previous Month Sales'!P78+'Previous Month Sales'!U78</f>
        <v>0.2674097321</v>
      </c>
      <c r="H79" s="58"/>
      <c r="I79" s="57">
        <f t="shared" si="1"/>
        <v>40.574</v>
      </c>
      <c r="J79" s="58">
        <f t="shared" si="2"/>
        <v>0.208899356</v>
      </c>
      <c r="K79" s="57">
        <f t="shared" si="3"/>
        <v>814.4404218</v>
      </c>
      <c r="L79" s="58"/>
      <c r="M79" s="57">
        <f t="shared" si="4"/>
        <v>10.94032988</v>
      </c>
      <c r="N79" s="57">
        <v>11.869999999999989</v>
      </c>
      <c r="O79" s="57">
        <f t="shared" si="5"/>
        <v>-0.9296701192</v>
      </c>
      <c r="P79" s="57">
        <f>O79+iferror(vlookup($D79,'Previous Month Budget'!$D:$AJ,13,0),0)</f>
        <v>608.6383375</v>
      </c>
      <c r="Q79" s="58"/>
      <c r="R79" s="57">
        <f t="shared" si="6"/>
        <v>0.4102623705</v>
      </c>
      <c r="S79" s="57"/>
      <c r="T79" s="57">
        <f t="shared" si="7"/>
        <v>0.4102623705</v>
      </c>
      <c r="U79" s="57">
        <f>T79+iferror(vlookup($D79,'Previous Month Budget'!$D:$AJ,18,0),0)</f>
        <v>30.87031265</v>
      </c>
      <c r="V79" s="58"/>
      <c r="W79" s="57">
        <f t="shared" si="8"/>
        <v>0.4102623705</v>
      </c>
      <c r="X79" s="57"/>
      <c r="Y79" s="57">
        <f t="shared" si="9"/>
        <v>0.4102623705</v>
      </c>
      <c r="Z79" s="57">
        <f>Y79+iferror(vlookup($D79,'Previous Month Budget'!$D:$AJ,23,0),0)</f>
        <v>30.87031265</v>
      </c>
      <c r="AA79" s="58"/>
      <c r="AB79" s="57">
        <f t="shared" si="10"/>
        <v>1.641049482</v>
      </c>
      <c r="AC79" s="57">
        <v>0.0</v>
      </c>
      <c r="AD79" s="57">
        <f t="shared" si="11"/>
        <v>1.641049482</v>
      </c>
      <c r="AE79" s="57">
        <f>AD79+iferror(vlookup($D79,'Previous Month Budget'!$D:$AJ,28,0),0)</f>
        <v>123.4812506</v>
      </c>
      <c r="AF79" s="58"/>
      <c r="AG79" s="57">
        <f t="shared" si="12"/>
        <v>0.273508247</v>
      </c>
      <c r="AH79" s="57"/>
      <c r="AI79" s="57">
        <f t="shared" si="13"/>
        <v>0.273508247</v>
      </c>
      <c r="AJ79" s="57">
        <f>AI79+iferror(vlookup($D79,'Previous Month Budget'!$D:$AJ,33,0),0)</f>
        <v>20.58020844</v>
      </c>
      <c r="AK79" s="89">
        <f t="shared" si="14"/>
        <v>0.8</v>
      </c>
      <c r="AL79" s="89" t="str">
        <f t="shared" si="15"/>
        <v>3.00%</v>
      </c>
      <c r="AM79" s="89">
        <f t="shared" si="16"/>
        <v>0.03</v>
      </c>
      <c r="AN79" s="89" t="str">
        <f t="shared" si="17"/>
        <v>12.00%</v>
      </c>
      <c r="AO79" s="89" t="str">
        <f t="shared" si="18"/>
        <v>2.00%</v>
      </c>
      <c r="AP79" s="89">
        <f t="shared" si="19"/>
        <v>1</v>
      </c>
    </row>
    <row r="80">
      <c r="A80" s="27" t="s">
        <v>392</v>
      </c>
      <c r="B80" s="27" t="s">
        <v>32</v>
      </c>
      <c r="C80" s="27" t="s">
        <v>33</v>
      </c>
      <c r="D80" s="27" t="s">
        <v>34</v>
      </c>
      <c r="E80" s="57">
        <v>1229.74</v>
      </c>
      <c r="F80" s="57">
        <v>456.4</v>
      </c>
      <c r="G80" s="58">
        <f>'Previous Month Sales'!L79+'Previous Month Sales'!P79+'Previous Month Sales'!U79</f>
        <v>0.3793762488</v>
      </c>
      <c r="H80" s="58"/>
      <c r="I80" s="57">
        <f t="shared" si="1"/>
        <v>245.948</v>
      </c>
      <c r="J80" s="58">
        <f t="shared" si="2"/>
        <v>0.3711387352</v>
      </c>
      <c r="K80" s="57">
        <f t="shared" si="3"/>
        <v>3352.367045</v>
      </c>
      <c r="L80" s="58"/>
      <c r="M80" s="57">
        <f t="shared" si="4"/>
        <v>176.4689186</v>
      </c>
      <c r="N80" s="57">
        <v>10.12999999999991</v>
      </c>
      <c r="O80" s="57">
        <f t="shared" si="5"/>
        <v>166.3389186</v>
      </c>
      <c r="P80" s="57">
        <f>O80+iferror(vlookup($D80,'Previous Month Budget'!$D:$AJ,13,0),0)</f>
        <v>2582.595014</v>
      </c>
      <c r="Q80" s="58"/>
      <c r="R80" s="57">
        <f t="shared" si="6"/>
        <v>6.617584447</v>
      </c>
      <c r="S80" s="57"/>
      <c r="T80" s="57">
        <f t="shared" si="7"/>
        <v>6.617584447</v>
      </c>
      <c r="U80" s="57">
        <f>T80+iferror(vlookup($D80,'Previous Month Budget'!$D:$AJ,18,0),0)</f>
        <v>116.127563</v>
      </c>
      <c r="V80" s="58"/>
      <c r="W80" s="57">
        <f t="shared" si="8"/>
        <v>6.617584447</v>
      </c>
      <c r="X80" s="57"/>
      <c r="Y80" s="57">
        <f t="shared" si="9"/>
        <v>6.617584447</v>
      </c>
      <c r="Z80" s="57">
        <f>Y80+iferror(vlookup($D80,'Previous Month Budget'!$D:$AJ,23,0),0)</f>
        <v>116.127563</v>
      </c>
      <c r="AA80" s="58"/>
      <c r="AB80" s="57">
        <f t="shared" si="10"/>
        <v>26.47033779</v>
      </c>
      <c r="AC80" s="57">
        <v>0.0</v>
      </c>
      <c r="AD80" s="57">
        <f t="shared" si="11"/>
        <v>26.47033779</v>
      </c>
      <c r="AE80" s="57">
        <f>AD80+iferror(vlookup($D80,'Previous Month Budget'!$D:$AJ,28,0),0)</f>
        <v>464.5102522</v>
      </c>
      <c r="AF80" s="58"/>
      <c r="AG80" s="58"/>
      <c r="AH80" s="57"/>
      <c r="AI80" s="57">
        <f t="shared" si="13"/>
        <v>0</v>
      </c>
      <c r="AJ80" s="57">
        <f>AI80+iferror(vlookup($D80,'Previous Month Budget'!$D:$AJ,33,0),0)</f>
        <v>73.00665239</v>
      </c>
      <c r="AK80" s="89">
        <f t="shared" si="14"/>
        <v>0.8</v>
      </c>
      <c r="AL80" s="89" t="str">
        <f t="shared" si="15"/>
        <v>3.00%</v>
      </c>
      <c r="AM80" s="89">
        <f t="shared" si="16"/>
        <v>0.03</v>
      </c>
      <c r="AN80" s="89" t="str">
        <f t="shared" si="17"/>
        <v>12.00%</v>
      </c>
      <c r="AO80" s="89" t="str">
        <f t="shared" si="18"/>
        <v>2.00%</v>
      </c>
      <c r="AP80" s="89">
        <f t="shared" si="19"/>
        <v>1</v>
      </c>
    </row>
    <row r="81">
      <c r="A81" s="27" t="s">
        <v>528</v>
      </c>
      <c r="B81" s="27" t="s">
        <v>225</v>
      </c>
      <c r="C81" s="27" t="s">
        <v>161</v>
      </c>
      <c r="D81" s="27" t="s">
        <v>226</v>
      </c>
      <c r="E81" s="57">
        <v>482.11</v>
      </c>
      <c r="F81" s="57">
        <v>197.97</v>
      </c>
      <c r="G81" s="58">
        <f>'Previous Month Sales'!L80+'Previous Month Sales'!P80+'Previous Month Sales'!U80</f>
        <v>0.4155545939</v>
      </c>
      <c r="H81" s="58"/>
      <c r="I81" s="57">
        <f t="shared" si="1"/>
        <v>96.422</v>
      </c>
      <c r="J81" s="58">
        <f t="shared" si="2"/>
        <v>0.4106387033</v>
      </c>
      <c r="K81" s="57">
        <f t="shared" si="3"/>
        <v>193.4698319</v>
      </c>
      <c r="L81" s="58"/>
      <c r="M81" s="57">
        <f t="shared" si="4"/>
        <v>83.13682021</v>
      </c>
      <c r="N81" s="57">
        <v>2.369999999999996</v>
      </c>
      <c r="O81" s="57">
        <f t="shared" si="5"/>
        <v>80.76682021</v>
      </c>
      <c r="P81" s="57">
        <f>O81+iferror(vlookup($D81,'Previous Month Budget'!$D:$AJ,13,0),0)</f>
        <v>153.6498655</v>
      </c>
      <c r="Q81" s="58"/>
      <c r="R81" s="57">
        <f t="shared" si="6"/>
        <v>3.117630758</v>
      </c>
      <c r="S81" s="57"/>
      <c r="T81" s="57">
        <f t="shared" si="7"/>
        <v>3.117630758</v>
      </c>
      <c r="U81" s="57">
        <f>T81+iferror(vlookup($D81,'Previous Month Budget'!$D:$AJ,18,0),0)</f>
        <v>5.972994956</v>
      </c>
      <c r="V81" s="58"/>
      <c r="W81" s="57">
        <f t="shared" si="8"/>
        <v>3.117630758</v>
      </c>
      <c r="X81" s="57"/>
      <c r="Y81" s="57">
        <f t="shared" si="9"/>
        <v>3.117630758</v>
      </c>
      <c r="Z81" s="57">
        <f>Y81+iferror(vlookup($D81,'Previous Month Budget'!$D:$AJ,23,0),0)</f>
        <v>5.972994956</v>
      </c>
      <c r="AA81" s="58"/>
      <c r="AB81" s="57">
        <f t="shared" si="10"/>
        <v>12.47052303</v>
      </c>
      <c r="AC81" s="57">
        <v>0.0</v>
      </c>
      <c r="AD81" s="57">
        <f t="shared" si="11"/>
        <v>12.47052303</v>
      </c>
      <c r="AE81" s="57">
        <f>AD81+iferror(vlookup($D81,'Previous Month Budget'!$D:$AJ,28,0),0)</f>
        <v>23.89197982</v>
      </c>
      <c r="AF81" s="58"/>
      <c r="AG81" s="57">
        <f t="shared" ref="AG81:AG106" si="20">($G81-if($H81,$H81,$E$1))*(if(AF81&gt;0,AF81,AF$1)*$E81)</f>
        <v>2.078420505</v>
      </c>
      <c r="AH81" s="57"/>
      <c r="AI81" s="57">
        <f t="shared" si="13"/>
        <v>2.078420505</v>
      </c>
      <c r="AJ81" s="57">
        <f>AI81+iferror(vlookup($D81,'Previous Month Budget'!$D:$AJ,33,0),0)</f>
        <v>3.981996637</v>
      </c>
      <c r="AK81" s="89">
        <f t="shared" si="14"/>
        <v>0.8</v>
      </c>
      <c r="AL81" s="89" t="str">
        <f t="shared" si="15"/>
        <v>3.00%</v>
      </c>
      <c r="AM81" s="89">
        <f t="shared" si="16"/>
        <v>0.03</v>
      </c>
      <c r="AN81" s="89" t="str">
        <f t="shared" si="17"/>
        <v>12.00%</v>
      </c>
      <c r="AO81" s="89" t="str">
        <f t="shared" si="18"/>
        <v>2.00%</v>
      </c>
      <c r="AP81" s="89">
        <f t="shared" si="19"/>
        <v>1</v>
      </c>
    </row>
    <row r="82">
      <c r="A82" s="27" t="s">
        <v>449</v>
      </c>
      <c r="B82" s="27" t="s">
        <v>351</v>
      </c>
      <c r="C82" s="27" t="s">
        <v>180</v>
      </c>
      <c r="D82" s="27" t="s">
        <v>352</v>
      </c>
      <c r="E82" s="57">
        <v>85.98</v>
      </c>
      <c r="F82" s="57">
        <v>30.79</v>
      </c>
      <c r="G82" s="58">
        <f>'Previous Month Sales'!L81+'Previous Month Sales'!P81+'Previous Month Sales'!U81</f>
        <v>0.382344995</v>
      </c>
      <c r="H82" s="58"/>
      <c r="I82" s="57">
        <f t="shared" si="1"/>
        <v>17.196</v>
      </c>
      <c r="J82" s="58">
        <f t="shared" si="2"/>
        <v>0.3581533225</v>
      </c>
      <c r="K82" s="57">
        <f t="shared" si="3"/>
        <v>58.49209069</v>
      </c>
      <c r="L82" s="58"/>
      <c r="M82" s="57">
        <f t="shared" si="4"/>
        <v>12.54241814</v>
      </c>
      <c r="N82" s="57">
        <v>2.0799999999999956</v>
      </c>
      <c r="O82" s="57">
        <f t="shared" si="5"/>
        <v>10.46241814</v>
      </c>
      <c r="P82" s="57">
        <f>O82+iferror(vlookup($D82,'Previous Month Budget'!$D:$AJ,13,0),0)</f>
        <v>45.94967255</v>
      </c>
      <c r="Q82" s="58"/>
      <c r="R82" s="57">
        <f t="shared" si="6"/>
        <v>0.4703406802</v>
      </c>
      <c r="S82" s="57"/>
      <c r="T82" s="57">
        <f t="shared" si="7"/>
        <v>0.4703406802</v>
      </c>
      <c r="U82" s="57">
        <f>T82+iferror(vlookup($D82,'Previous Month Budget'!$D:$AJ,18,0),0)</f>
        <v>1.881362721</v>
      </c>
      <c r="V82" s="58"/>
      <c r="W82" s="57">
        <f t="shared" si="8"/>
        <v>0.4703406802</v>
      </c>
      <c r="X82" s="57"/>
      <c r="Y82" s="57">
        <f t="shared" si="9"/>
        <v>0.4703406802</v>
      </c>
      <c r="Z82" s="57">
        <f>Y82+iferror(vlookup($D82,'Previous Month Budget'!$D:$AJ,23,0),0)</f>
        <v>1.881362721</v>
      </c>
      <c r="AA82" s="58"/>
      <c r="AB82" s="57">
        <f t="shared" si="10"/>
        <v>1.881362721</v>
      </c>
      <c r="AC82" s="57">
        <v>0.0</v>
      </c>
      <c r="AD82" s="57">
        <f t="shared" si="11"/>
        <v>1.881362721</v>
      </c>
      <c r="AE82" s="57">
        <f>AD82+iferror(vlookup($D82,'Previous Month Budget'!$D:$AJ,28,0),0)</f>
        <v>7.525450883</v>
      </c>
      <c r="AF82" s="58"/>
      <c r="AG82" s="57">
        <f t="shared" si="20"/>
        <v>0.3135604534</v>
      </c>
      <c r="AH82" s="57"/>
      <c r="AI82" s="57">
        <f t="shared" si="13"/>
        <v>0.3135604534</v>
      </c>
      <c r="AJ82" s="57">
        <f>AI82+iferror(vlookup($D82,'Previous Month Budget'!$D:$AJ,33,0),0)</f>
        <v>1.254241814</v>
      </c>
      <c r="AK82" s="89">
        <f t="shared" si="14"/>
        <v>0.8</v>
      </c>
      <c r="AL82" s="89" t="str">
        <f t="shared" si="15"/>
        <v>3.00%</v>
      </c>
      <c r="AM82" s="89">
        <f t="shared" si="16"/>
        <v>0.03</v>
      </c>
      <c r="AN82" s="89" t="str">
        <f t="shared" si="17"/>
        <v>12.00%</v>
      </c>
      <c r="AO82" s="89" t="str">
        <f t="shared" si="18"/>
        <v>2.00%</v>
      </c>
      <c r="AP82" s="89">
        <f t="shared" si="19"/>
        <v>1</v>
      </c>
    </row>
    <row r="83">
      <c r="A83" s="27" t="s">
        <v>461</v>
      </c>
      <c r="B83" s="27" t="s">
        <v>300</v>
      </c>
      <c r="C83" s="27" t="s">
        <v>180</v>
      </c>
      <c r="D83" s="27" t="s">
        <v>301</v>
      </c>
      <c r="E83" s="57">
        <v>528.77</v>
      </c>
      <c r="F83" s="57">
        <v>143.99</v>
      </c>
      <c r="G83" s="58">
        <f>'Previous Month Sales'!L82+'Previous Month Sales'!P82+'Previous Month Sales'!U82</f>
        <v>0.3231431497</v>
      </c>
      <c r="H83" s="58"/>
      <c r="I83" s="57">
        <f t="shared" si="1"/>
        <v>105.754</v>
      </c>
      <c r="J83" s="58">
        <f t="shared" si="2"/>
        <v>0.2723081931</v>
      </c>
      <c r="K83" s="57">
        <f t="shared" si="3"/>
        <v>-37.30002779</v>
      </c>
      <c r="L83" s="58"/>
      <c r="M83" s="57">
        <f t="shared" si="4"/>
        <v>52.09152263</v>
      </c>
      <c r="N83" s="57">
        <v>26.879999999999953</v>
      </c>
      <c r="O83" s="57">
        <f t="shared" si="5"/>
        <v>25.21152263</v>
      </c>
      <c r="P83" s="57">
        <f>O83+iferror(vlookup($D83,'Previous Month Budget'!$D:$AJ,13,0),0)</f>
        <v>-54.22202223</v>
      </c>
      <c r="Q83" s="58"/>
      <c r="R83" s="57">
        <f t="shared" si="6"/>
        <v>1.953432099</v>
      </c>
      <c r="S83" s="57"/>
      <c r="T83" s="57">
        <f t="shared" si="7"/>
        <v>1.953432099</v>
      </c>
      <c r="U83" s="57">
        <f>T83+iferror(vlookup($D83,'Previous Month Budget'!$D:$AJ,18,0),0)</f>
        <v>2.538299166</v>
      </c>
      <c r="V83" s="58"/>
      <c r="W83" s="57">
        <f t="shared" si="8"/>
        <v>1.953432099</v>
      </c>
      <c r="X83" s="57"/>
      <c r="Y83" s="57">
        <f t="shared" si="9"/>
        <v>1.953432099</v>
      </c>
      <c r="Z83" s="57">
        <f>Y83+iferror(vlookup($D83,'Previous Month Budget'!$D:$AJ,23,0),0)</f>
        <v>2.538299166</v>
      </c>
      <c r="AA83" s="58"/>
      <c r="AB83" s="57">
        <f t="shared" si="10"/>
        <v>7.813728395</v>
      </c>
      <c r="AC83" s="57">
        <v>0.0</v>
      </c>
      <c r="AD83" s="57">
        <f t="shared" si="11"/>
        <v>7.813728395</v>
      </c>
      <c r="AE83" s="57">
        <f>AD83+iferror(vlookup($D83,'Previous Month Budget'!$D:$AJ,28,0),0)</f>
        <v>10.15319667</v>
      </c>
      <c r="AF83" s="58"/>
      <c r="AG83" s="57">
        <f t="shared" si="20"/>
        <v>1.302288066</v>
      </c>
      <c r="AH83" s="57"/>
      <c r="AI83" s="57">
        <f t="shared" si="13"/>
        <v>1.302288066</v>
      </c>
      <c r="AJ83" s="57">
        <f>AI83+iferror(vlookup($D83,'Previous Month Budget'!$D:$AJ,33,0),0)</f>
        <v>1.692199444</v>
      </c>
      <c r="AK83" s="89">
        <f t="shared" si="14"/>
        <v>0.8</v>
      </c>
      <c r="AL83" s="89" t="str">
        <f t="shared" si="15"/>
        <v>3.00%</v>
      </c>
      <c r="AM83" s="89">
        <f t="shared" si="16"/>
        <v>0.03</v>
      </c>
      <c r="AN83" s="89" t="str">
        <f t="shared" si="17"/>
        <v>12.00%</v>
      </c>
      <c r="AO83" s="89" t="str">
        <f t="shared" si="18"/>
        <v>2.00%</v>
      </c>
      <c r="AP83" s="89">
        <f t="shared" si="19"/>
        <v>1</v>
      </c>
    </row>
    <row r="84">
      <c r="A84" s="27" t="s">
        <v>384</v>
      </c>
      <c r="B84" s="27" t="s">
        <v>39</v>
      </c>
      <c r="C84" s="27" t="s">
        <v>40</v>
      </c>
      <c r="D84" s="27" t="s">
        <v>41</v>
      </c>
      <c r="E84" s="57">
        <v>102.62</v>
      </c>
      <c r="F84" s="57">
        <v>73.3</v>
      </c>
      <c r="G84" s="58">
        <f>'Previous Month Sales'!L83+'Previous Month Sales'!P83+'Previous Month Sales'!U83</f>
        <v>0.7554083025</v>
      </c>
      <c r="H84" s="58"/>
      <c r="I84" s="57">
        <f t="shared" si="1"/>
        <v>20.524</v>
      </c>
      <c r="J84" s="58">
        <f t="shared" si="2"/>
        <v>0.7142857143</v>
      </c>
      <c r="K84" s="57" t="str">
        <f t="shared" si="3"/>
        <v>#REF!</v>
      </c>
      <c r="L84" s="57" t="str">
        <f>Q84+V84+AA84+AF84+AK84</f>
        <v>#REF!</v>
      </c>
      <c r="M84" s="57" t="str">
        <f t="shared" si="4"/>
        <v>#REF!</v>
      </c>
      <c r="N84" s="57">
        <v>4.219999999999994</v>
      </c>
      <c r="O84" s="57" t="str">
        <f t="shared" si="5"/>
        <v>#REF!</v>
      </c>
      <c r="P84" s="57" t="str">
        <f>O84+iferror(vlookup($D84,'Previous Month Budget'!$D:$AJ,13,0),0)</f>
        <v>#REF!</v>
      </c>
      <c r="Q84" s="58"/>
      <c r="R84" s="57">
        <f t="shared" si="6"/>
        <v>1.70988</v>
      </c>
      <c r="S84" s="57"/>
      <c r="T84" s="57">
        <f t="shared" si="7"/>
        <v>1.70988</v>
      </c>
      <c r="U84" s="57">
        <f>T84+iferror(vlookup($D84,'Previous Month Budget'!$D:$AJ,18,0),0)</f>
        <v>99.00992653</v>
      </c>
      <c r="V84" s="58"/>
      <c r="W84" s="57">
        <f t="shared" si="8"/>
        <v>1.70988</v>
      </c>
      <c r="X84" s="57"/>
      <c r="Y84" s="57">
        <f t="shared" si="9"/>
        <v>1.70988</v>
      </c>
      <c r="Z84" s="57">
        <f>Y84+iferror(vlookup($D84,'Previous Month Budget'!$D:$AJ,23,0),0)</f>
        <v>99.00992653</v>
      </c>
      <c r="AA84" s="58"/>
      <c r="AB84" s="57">
        <f t="shared" si="10"/>
        <v>6.83952</v>
      </c>
      <c r="AC84" s="57">
        <v>0.0</v>
      </c>
      <c r="AD84" s="57">
        <f t="shared" si="11"/>
        <v>6.83952</v>
      </c>
      <c r="AE84" s="57">
        <f>AD84+iferror(vlookup($D84,'Previous Month Budget'!$D:$AJ,28,0),0)</f>
        <v>268.6397061</v>
      </c>
      <c r="AF84" s="58"/>
      <c r="AG84" s="57">
        <f t="shared" si="20"/>
        <v>1.13992</v>
      </c>
      <c r="AH84" s="57"/>
      <c r="AI84" s="57">
        <f t="shared" si="13"/>
        <v>1.13992</v>
      </c>
      <c r="AJ84" s="57">
        <f>AI84+iferror(vlookup($D84,'Previous Month Budget'!$D:$AJ,33,0),0)</f>
        <v>66.00661768</v>
      </c>
      <c r="AK84" s="26" t="str">
        <f t="shared" si="14"/>
        <v>#REF!</v>
      </c>
      <c r="AL84" s="89" t="str">
        <f t="shared" si="15"/>
        <v>3.00%</v>
      </c>
      <c r="AM84" s="89">
        <f t="shared" si="16"/>
        <v>0.03</v>
      </c>
      <c r="AN84" s="89" t="str">
        <f t="shared" si="17"/>
        <v>12.00%</v>
      </c>
      <c r="AO84" s="89" t="str">
        <f t="shared" si="18"/>
        <v>2.00%</v>
      </c>
      <c r="AP84" s="26" t="str">
        <f t="shared" si="19"/>
        <v>#REF!</v>
      </c>
    </row>
    <row r="85">
      <c r="A85" s="27" t="s">
        <v>409</v>
      </c>
      <c r="B85" s="27" t="s">
        <v>243</v>
      </c>
      <c r="C85" s="27" t="s">
        <v>161</v>
      </c>
      <c r="D85" s="27" t="s">
        <v>244</v>
      </c>
      <c r="E85" s="57">
        <v>34.99</v>
      </c>
      <c r="F85" s="57">
        <v>11.81</v>
      </c>
      <c r="G85" s="58">
        <f>'Previous Month Sales'!L84+'Previous Month Sales'!P84+'Previous Month Sales'!U84</f>
        <v>0.3805549393</v>
      </c>
      <c r="H85" s="58"/>
      <c r="I85" s="57">
        <f t="shared" si="1"/>
        <v>6.998</v>
      </c>
      <c r="J85" s="58">
        <f t="shared" si="2"/>
        <v>0.3373997522</v>
      </c>
      <c r="K85" s="57">
        <f t="shared" si="3"/>
        <v>105.4582332</v>
      </c>
      <c r="L85" s="58"/>
      <c r="M85" s="57">
        <f t="shared" si="4"/>
        <v>5.054093862</v>
      </c>
      <c r="N85" s="57">
        <v>1.5099999999999998</v>
      </c>
      <c r="O85" s="57">
        <f t="shared" si="5"/>
        <v>3.544093862</v>
      </c>
      <c r="P85" s="57">
        <f>O85+iferror(vlookup($D85,'Previous Month Budget'!$D:$AJ,13,0),0)</f>
        <v>80.8045866</v>
      </c>
      <c r="Q85" s="58"/>
      <c r="R85" s="57">
        <f t="shared" si="6"/>
        <v>0.1895285198</v>
      </c>
      <c r="S85" s="57"/>
      <c r="T85" s="57">
        <f t="shared" si="7"/>
        <v>0.1895285198</v>
      </c>
      <c r="U85" s="57">
        <f>T85+iferror(vlookup($D85,'Previous Month Budget'!$D:$AJ,18,0),0)</f>
        <v>3.698046997</v>
      </c>
      <c r="V85" s="58"/>
      <c r="W85" s="57">
        <f t="shared" si="8"/>
        <v>0.1895285198</v>
      </c>
      <c r="X85" s="57"/>
      <c r="Y85" s="57">
        <f t="shared" si="9"/>
        <v>0.1895285198</v>
      </c>
      <c r="Z85" s="57">
        <f>Y85+iferror(vlookup($D85,'Previous Month Budget'!$D:$AJ,23,0),0)</f>
        <v>3.698046997</v>
      </c>
      <c r="AA85" s="58"/>
      <c r="AB85" s="57">
        <f t="shared" si="10"/>
        <v>0.7581140793</v>
      </c>
      <c r="AC85" s="57">
        <v>0.0</v>
      </c>
      <c r="AD85" s="57">
        <f t="shared" si="11"/>
        <v>0.7581140793</v>
      </c>
      <c r="AE85" s="57">
        <f>AD85+iferror(vlookup($D85,'Previous Month Budget'!$D:$AJ,28,0),0)</f>
        <v>14.79218799</v>
      </c>
      <c r="AF85" s="58"/>
      <c r="AG85" s="57">
        <f t="shared" si="20"/>
        <v>0.1263523466</v>
      </c>
      <c r="AH85" s="57"/>
      <c r="AI85" s="57">
        <f t="shared" si="13"/>
        <v>0.1263523466</v>
      </c>
      <c r="AJ85" s="57">
        <f>AI85+iferror(vlookup($D85,'Previous Month Budget'!$D:$AJ,33,0),0)</f>
        <v>2.465364665</v>
      </c>
      <c r="AK85" s="89">
        <f t="shared" si="14"/>
        <v>0.8</v>
      </c>
      <c r="AL85" s="89" t="str">
        <f t="shared" si="15"/>
        <v>3.00%</v>
      </c>
      <c r="AM85" s="89">
        <f t="shared" si="16"/>
        <v>0.03</v>
      </c>
      <c r="AN85" s="89" t="str">
        <f t="shared" si="17"/>
        <v>12.00%</v>
      </c>
      <c r="AO85" s="89" t="str">
        <f t="shared" si="18"/>
        <v>2.00%</v>
      </c>
      <c r="AP85" s="89">
        <f t="shared" si="19"/>
        <v>1</v>
      </c>
    </row>
    <row r="86">
      <c r="A86" s="27" t="s">
        <v>418</v>
      </c>
      <c r="B86" s="27" t="s">
        <v>372</v>
      </c>
      <c r="C86" s="27" t="s">
        <v>161</v>
      </c>
      <c r="D86" s="27" t="s">
        <v>373</v>
      </c>
      <c r="E86" s="57">
        <v>59.98</v>
      </c>
      <c r="F86" s="57">
        <v>-26.98</v>
      </c>
      <c r="G86" s="58">
        <f>'Previous Month Sales'!L85+'Previous Month Sales'!P85+'Previous Month Sales'!U85</f>
        <v>-0.01418245047</v>
      </c>
      <c r="H86" s="58"/>
      <c r="I86" s="57">
        <f t="shared" si="1"/>
        <v>11.996</v>
      </c>
      <c r="J86" s="58">
        <f t="shared" si="2"/>
        <v>-0.4498276655</v>
      </c>
      <c r="K86" s="57">
        <f t="shared" si="3"/>
        <v>-506.628115</v>
      </c>
      <c r="L86" s="58"/>
      <c r="M86" s="57">
        <f t="shared" si="4"/>
        <v>-10.2773307</v>
      </c>
      <c r="N86" s="57">
        <v>26.129999999999967</v>
      </c>
      <c r="O86" s="57">
        <f t="shared" si="5"/>
        <v>-36.4073307</v>
      </c>
      <c r="P86" s="57">
        <f>O86+iferror(vlookup($D86,'Previous Month Budget'!$D:$AJ,13,0),0)</f>
        <v>-544.902492</v>
      </c>
      <c r="Q86" s="58"/>
      <c r="R86" s="57">
        <f t="shared" si="6"/>
        <v>-0.3853999014</v>
      </c>
      <c r="S86" s="57"/>
      <c r="T86" s="57">
        <f t="shared" si="7"/>
        <v>-0.3853999014</v>
      </c>
      <c r="U86" s="57">
        <f>T86+iferror(vlookup($D86,'Previous Month Budget'!$D:$AJ,18,0),0)</f>
        <v>5.74115655</v>
      </c>
      <c r="V86" s="58"/>
      <c r="W86" s="57">
        <f t="shared" si="8"/>
        <v>-0.3853999014</v>
      </c>
      <c r="X86" s="57"/>
      <c r="Y86" s="57">
        <f t="shared" si="9"/>
        <v>-0.3853999014</v>
      </c>
      <c r="Z86" s="57">
        <f>Y86+iferror(vlookup($D86,'Previous Month Budget'!$D:$AJ,23,0),0)</f>
        <v>5.74115655</v>
      </c>
      <c r="AA86" s="58"/>
      <c r="AB86" s="57">
        <f t="shared" si="10"/>
        <v>-1.541599605</v>
      </c>
      <c r="AC86" s="57">
        <v>0.0</v>
      </c>
      <c r="AD86" s="57">
        <f t="shared" si="11"/>
        <v>-1.541599605</v>
      </c>
      <c r="AE86" s="57">
        <f>AD86+iferror(vlookup($D86,'Previous Month Budget'!$D:$AJ,28,0),0)</f>
        <v>22.9646262</v>
      </c>
      <c r="AF86" s="58"/>
      <c r="AG86" s="57">
        <f t="shared" si="20"/>
        <v>-0.2569332676</v>
      </c>
      <c r="AH86" s="57"/>
      <c r="AI86" s="57">
        <f t="shared" si="13"/>
        <v>-0.2569332676</v>
      </c>
      <c r="AJ86" s="57">
        <f>AI86+iferror(vlookup($D86,'Previous Month Budget'!$D:$AJ,33,0),0)</f>
        <v>3.8274377</v>
      </c>
      <c r="AK86" s="89">
        <f t="shared" si="14"/>
        <v>0.8</v>
      </c>
      <c r="AL86" s="89" t="str">
        <f t="shared" si="15"/>
        <v>3.00%</v>
      </c>
      <c r="AM86" s="89">
        <f t="shared" si="16"/>
        <v>0.03</v>
      </c>
      <c r="AN86" s="89" t="str">
        <f t="shared" si="17"/>
        <v>12.00%</v>
      </c>
      <c r="AO86" s="89" t="str">
        <f t="shared" si="18"/>
        <v>2.00%</v>
      </c>
      <c r="AP86" s="89">
        <f t="shared" si="19"/>
        <v>1</v>
      </c>
    </row>
    <row r="87">
      <c r="A87" s="27" t="s">
        <v>476</v>
      </c>
      <c r="B87" s="27" t="s">
        <v>112</v>
      </c>
      <c r="C87" s="27" t="s">
        <v>40</v>
      </c>
      <c r="D87" s="27" t="s">
        <v>113</v>
      </c>
      <c r="E87" s="57">
        <v>721.08</v>
      </c>
      <c r="F87" s="57">
        <v>248.63</v>
      </c>
      <c r="G87" s="58">
        <f>'Previous Month Sales'!L86+'Previous Month Sales'!P86+'Previous Month Sales'!U86</f>
        <v>0.4420171278</v>
      </c>
      <c r="H87" s="58"/>
      <c r="I87" s="57">
        <f t="shared" si="1"/>
        <v>144.216</v>
      </c>
      <c r="J87" s="58">
        <f t="shared" si="2"/>
        <v>0.3448018396</v>
      </c>
      <c r="K87" s="57">
        <f t="shared" si="3"/>
        <v>966.7854244</v>
      </c>
      <c r="L87" s="58"/>
      <c r="M87" s="57">
        <f t="shared" si="4"/>
        <v>139.6109684</v>
      </c>
      <c r="N87" s="57">
        <v>0.0</v>
      </c>
      <c r="O87" s="57">
        <f t="shared" si="5"/>
        <v>139.6109684</v>
      </c>
      <c r="P87" s="57">
        <f>O87+iferror(vlookup($D87,'Previous Month Budget'!$D:$AJ,13,0),0)</f>
        <v>952.8843395</v>
      </c>
      <c r="Q87" s="58"/>
      <c r="R87" s="57">
        <f t="shared" si="6"/>
        <v>5.235411316</v>
      </c>
      <c r="S87" s="57"/>
      <c r="T87" s="57">
        <f t="shared" si="7"/>
        <v>5.235411316</v>
      </c>
      <c r="U87" s="57">
        <f>T87+iferror(vlookup($D87,'Previous Month Budget'!$D:$AJ,18,0),0)</f>
        <v>35.73316273</v>
      </c>
      <c r="V87" s="58"/>
      <c r="W87" s="57">
        <f t="shared" si="8"/>
        <v>5.235411316</v>
      </c>
      <c r="X87" s="57"/>
      <c r="Y87" s="57">
        <f t="shared" si="9"/>
        <v>5.235411316</v>
      </c>
      <c r="Z87" s="57">
        <f>Y87+iferror(vlookup($D87,'Previous Month Budget'!$D:$AJ,23,0),0)</f>
        <v>35.73316273</v>
      </c>
      <c r="AA87" s="58"/>
      <c r="AB87" s="57">
        <f t="shared" si="10"/>
        <v>20.94164526</v>
      </c>
      <c r="AC87" s="57">
        <v>70.09999999999987</v>
      </c>
      <c r="AD87" s="57">
        <f t="shared" si="11"/>
        <v>-49.15835474</v>
      </c>
      <c r="AE87" s="57">
        <f>AD87+iferror(vlookup($D87,'Previous Month Budget'!$D:$AJ,28,0),0)</f>
        <v>-81.38734907</v>
      </c>
      <c r="AF87" s="58"/>
      <c r="AG87" s="57">
        <f t="shared" si="20"/>
        <v>3.490274211</v>
      </c>
      <c r="AH87" s="57"/>
      <c r="AI87" s="57">
        <f t="shared" si="13"/>
        <v>3.490274211</v>
      </c>
      <c r="AJ87" s="57">
        <f>AI87+iferror(vlookup($D87,'Previous Month Budget'!$D:$AJ,33,0),0)</f>
        <v>23.82210849</v>
      </c>
      <c r="AK87" s="89">
        <f t="shared" si="14"/>
        <v>0.8</v>
      </c>
      <c r="AL87" s="89" t="str">
        <f t="shared" si="15"/>
        <v>3.00%</v>
      </c>
      <c r="AM87" s="89">
        <f t="shared" si="16"/>
        <v>0.03</v>
      </c>
      <c r="AN87" s="89" t="str">
        <f t="shared" si="17"/>
        <v>12.00%</v>
      </c>
      <c r="AO87" s="89" t="str">
        <f t="shared" si="18"/>
        <v>2.00%</v>
      </c>
      <c r="AP87" s="89">
        <f t="shared" si="19"/>
        <v>1</v>
      </c>
    </row>
    <row r="88">
      <c r="A88" s="27" t="s">
        <v>498</v>
      </c>
      <c r="B88" s="27" t="s">
        <v>279</v>
      </c>
      <c r="C88" s="27" t="s">
        <v>180</v>
      </c>
      <c r="D88" s="27" t="s">
        <v>280</v>
      </c>
      <c r="E88" s="57">
        <v>390.83</v>
      </c>
      <c r="F88" s="57">
        <v>101.72</v>
      </c>
      <c r="G88" s="58">
        <f>'Previous Month Sales'!L87+'Previous Month Sales'!P87+'Previous Month Sales'!U87</f>
        <v>0.2857740396</v>
      </c>
      <c r="H88" s="58"/>
      <c r="I88" s="57">
        <f t="shared" si="1"/>
        <v>78.166</v>
      </c>
      <c r="J88" s="58">
        <f t="shared" si="2"/>
        <v>0.2602642272</v>
      </c>
      <c r="K88" s="57">
        <f t="shared" si="3"/>
        <v>149.7539546</v>
      </c>
      <c r="L88" s="58"/>
      <c r="M88" s="57">
        <f t="shared" si="4"/>
        <v>26.81845433</v>
      </c>
      <c r="N88" s="57">
        <v>9.969999999999992</v>
      </c>
      <c r="O88" s="57">
        <f t="shared" si="5"/>
        <v>16.84845433</v>
      </c>
      <c r="P88" s="57">
        <f>O88+iferror(vlookup($D88,'Previous Month Budget'!$D:$AJ,13,0),0)</f>
        <v>116.3231637</v>
      </c>
      <c r="Q88" s="58"/>
      <c r="R88" s="57">
        <f t="shared" si="6"/>
        <v>1.005692037</v>
      </c>
      <c r="S88" s="57"/>
      <c r="T88" s="57">
        <f t="shared" si="7"/>
        <v>1.005692037</v>
      </c>
      <c r="U88" s="57">
        <f>T88+iferror(vlookup($D88,'Previous Month Budget'!$D:$AJ,18,0),0)</f>
        <v>5.014618637</v>
      </c>
      <c r="V88" s="58"/>
      <c r="W88" s="57">
        <f t="shared" si="8"/>
        <v>1.005692037</v>
      </c>
      <c r="X88" s="57"/>
      <c r="Y88" s="57">
        <f t="shared" si="9"/>
        <v>1.005692037</v>
      </c>
      <c r="Z88" s="57">
        <f>Y88+iferror(vlookup($D88,'Previous Month Budget'!$D:$AJ,23,0),0)</f>
        <v>5.014618637</v>
      </c>
      <c r="AA88" s="58"/>
      <c r="AB88" s="57">
        <f t="shared" si="10"/>
        <v>4.022768149</v>
      </c>
      <c r="AC88" s="57">
        <v>0.0</v>
      </c>
      <c r="AD88" s="57">
        <f t="shared" si="11"/>
        <v>4.022768149</v>
      </c>
      <c r="AE88" s="57">
        <f>AD88+iferror(vlookup($D88,'Previous Month Budget'!$D:$AJ,28,0),0)</f>
        <v>20.05847455</v>
      </c>
      <c r="AF88" s="58"/>
      <c r="AG88" s="57">
        <f t="shared" si="20"/>
        <v>0.6704613582</v>
      </c>
      <c r="AH88" s="57"/>
      <c r="AI88" s="57">
        <f t="shared" si="13"/>
        <v>0.6704613582</v>
      </c>
      <c r="AJ88" s="57">
        <f>AI88+iferror(vlookup($D88,'Previous Month Budget'!$D:$AJ,33,0),0)</f>
        <v>3.343079092</v>
      </c>
      <c r="AK88" s="89">
        <f t="shared" si="14"/>
        <v>0.8</v>
      </c>
      <c r="AL88" s="89" t="str">
        <f t="shared" si="15"/>
        <v>3.00%</v>
      </c>
      <c r="AM88" s="89">
        <f t="shared" si="16"/>
        <v>0.03</v>
      </c>
      <c r="AN88" s="89" t="str">
        <f t="shared" si="17"/>
        <v>12.00%</v>
      </c>
      <c r="AO88" s="89" t="str">
        <f t="shared" si="18"/>
        <v>2.00%</v>
      </c>
      <c r="AP88" s="89">
        <f t="shared" si="19"/>
        <v>1</v>
      </c>
    </row>
    <row r="89">
      <c r="A89" s="27" t="s">
        <v>399</v>
      </c>
      <c r="B89" s="27" t="s">
        <v>321</v>
      </c>
      <c r="C89" s="27" t="s">
        <v>180</v>
      </c>
      <c r="D89" s="27" t="s">
        <v>322</v>
      </c>
      <c r="E89" s="57">
        <v>149.95</v>
      </c>
      <c r="F89" s="57">
        <v>35.75</v>
      </c>
      <c r="G89" s="58">
        <f>'Previous Month Sales'!L88+'Previous Month Sales'!P88+'Previous Month Sales'!U88</f>
        <v>0.2902762565</v>
      </c>
      <c r="H89" s="58"/>
      <c r="I89" s="57">
        <f t="shared" si="1"/>
        <v>29.99</v>
      </c>
      <c r="J89" s="58">
        <f t="shared" si="2"/>
        <v>0.2383922952</v>
      </c>
      <c r="K89" s="57">
        <f t="shared" si="3"/>
        <v>-53.18995867</v>
      </c>
      <c r="L89" s="58"/>
      <c r="M89" s="57">
        <f t="shared" si="4"/>
        <v>10.82953973</v>
      </c>
      <c r="N89" s="57">
        <v>7.779999999999992</v>
      </c>
      <c r="O89" s="57">
        <f t="shared" si="5"/>
        <v>3.049539732</v>
      </c>
      <c r="P89" s="57">
        <f>O89+iferror(vlookup($D89,'Previous Month Budget'!$D:$AJ,13,0),0)</f>
        <v>-46.67396694</v>
      </c>
      <c r="Q89" s="58"/>
      <c r="R89" s="57">
        <f t="shared" si="6"/>
        <v>0.4061077399</v>
      </c>
      <c r="S89" s="57"/>
      <c r="T89" s="57">
        <f t="shared" si="7"/>
        <v>0.4061077399</v>
      </c>
      <c r="U89" s="57">
        <f>T89+iferror(vlookup($D89,'Previous Month Budget'!$D:$AJ,18,0),0)</f>
        <v>-0.9773987601</v>
      </c>
      <c r="V89" s="58"/>
      <c r="W89" s="57">
        <f t="shared" si="8"/>
        <v>0.4061077399</v>
      </c>
      <c r="X89" s="57"/>
      <c r="Y89" s="57">
        <f t="shared" si="9"/>
        <v>0.4061077399</v>
      </c>
      <c r="Z89" s="57">
        <f>Y89+iferror(vlookup($D89,'Previous Month Budget'!$D:$AJ,23,0),0)</f>
        <v>-0.9773987601</v>
      </c>
      <c r="AA89" s="58"/>
      <c r="AB89" s="57">
        <f t="shared" si="10"/>
        <v>1.62443096</v>
      </c>
      <c r="AC89" s="57">
        <v>0.0</v>
      </c>
      <c r="AD89" s="57">
        <f t="shared" si="11"/>
        <v>1.62443096</v>
      </c>
      <c r="AE89" s="57">
        <f>AD89+iferror(vlookup($D89,'Previous Month Budget'!$D:$AJ,28,0),0)</f>
        <v>-3.90959504</v>
      </c>
      <c r="AF89" s="58"/>
      <c r="AG89" s="57">
        <f t="shared" si="20"/>
        <v>0.2707384933</v>
      </c>
      <c r="AH89" s="57"/>
      <c r="AI89" s="57">
        <f t="shared" si="13"/>
        <v>0.2707384933</v>
      </c>
      <c r="AJ89" s="57">
        <f>AI89+iferror(vlookup($D89,'Previous Month Budget'!$D:$AJ,33,0),0)</f>
        <v>-0.6515991734</v>
      </c>
      <c r="AK89" s="89">
        <f t="shared" si="14"/>
        <v>0.8</v>
      </c>
      <c r="AL89" s="89" t="str">
        <f t="shared" si="15"/>
        <v>3.00%</v>
      </c>
      <c r="AM89" s="89">
        <f t="shared" si="16"/>
        <v>0.03</v>
      </c>
      <c r="AN89" s="89" t="str">
        <f t="shared" si="17"/>
        <v>12.00%</v>
      </c>
      <c r="AO89" s="89" t="str">
        <f t="shared" si="18"/>
        <v>2.00%</v>
      </c>
      <c r="AP89" s="89">
        <f t="shared" si="19"/>
        <v>1</v>
      </c>
    </row>
    <row r="90">
      <c r="A90" s="27" t="s">
        <v>485</v>
      </c>
      <c r="B90" s="27" t="s">
        <v>90</v>
      </c>
      <c r="C90" s="27" t="s">
        <v>40</v>
      </c>
      <c r="D90" s="27" t="s">
        <v>91</v>
      </c>
      <c r="E90" s="57">
        <v>776.08</v>
      </c>
      <c r="F90" s="57">
        <v>134.41</v>
      </c>
      <c r="G90" s="58">
        <f>'Previous Month Sales'!L89+'Previous Month Sales'!P89+'Previous Month Sales'!U89</f>
        <v>0.3606086977</v>
      </c>
      <c r="H90" s="58"/>
      <c r="I90" s="57">
        <f t="shared" si="1"/>
        <v>155.216</v>
      </c>
      <c r="J90" s="58">
        <f t="shared" si="2"/>
        <v>0.173192452</v>
      </c>
      <c r="K90" s="57">
        <f t="shared" si="3"/>
        <v>1417.967666</v>
      </c>
      <c r="L90" s="58"/>
      <c r="M90" s="57">
        <f t="shared" si="4"/>
        <v>99.71615849</v>
      </c>
      <c r="N90" s="57">
        <v>115.44999999999948</v>
      </c>
      <c r="O90" s="57">
        <f t="shared" si="5"/>
        <v>-15.73384151</v>
      </c>
      <c r="P90" s="57">
        <f>O90+iferror(vlookup($D90,'Previous Month Budget'!$D:$AJ,13,0),0)</f>
        <v>1024.988133</v>
      </c>
      <c r="Q90" s="58"/>
      <c r="R90" s="57">
        <f t="shared" si="6"/>
        <v>3.739355943</v>
      </c>
      <c r="S90" s="57"/>
      <c r="T90" s="57">
        <f t="shared" si="7"/>
        <v>3.739355943</v>
      </c>
      <c r="U90" s="57">
        <f>T90+iferror(vlookup($D90,'Previous Month Budget'!$D:$AJ,18,0),0)</f>
        <v>92.69692998</v>
      </c>
      <c r="V90" s="58"/>
      <c r="W90" s="57">
        <f t="shared" si="8"/>
        <v>3.739355943</v>
      </c>
      <c r="X90" s="57"/>
      <c r="Y90" s="57">
        <f t="shared" si="9"/>
        <v>3.739355943</v>
      </c>
      <c r="Z90" s="57">
        <f>Y90+iferror(vlookup($D90,'Previous Month Budget'!$D:$AJ,23,0),0)</f>
        <v>92.69692998</v>
      </c>
      <c r="AA90" s="58"/>
      <c r="AB90" s="57">
        <f t="shared" si="10"/>
        <v>14.95742377</v>
      </c>
      <c r="AC90" s="57">
        <v>29.9999999999999</v>
      </c>
      <c r="AD90" s="57">
        <f t="shared" si="11"/>
        <v>-15.04257623</v>
      </c>
      <c r="AE90" s="57">
        <f>AD90+iferror(vlookup($D90,'Previous Month Budget'!$D:$AJ,28,0),0)</f>
        <v>145.7877199</v>
      </c>
      <c r="AF90" s="58"/>
      <c r="AG90" s="57">
        <f t="shared" si="20"/>
        <v>2.492903962</v>
      </c>
      <c r="AH90" s="57"/>
      <c r="AI90" s="57">
        <f t="shared" si="13"/>
        <v>2.492903962</v>
      </c>
      <c r="AJ90" s="57">
        <f>AI90+iferror(vlookup($D90,'Previous Month Budget'!$D:$AJ,33,0),0)</f>
        <v>61.79795332</v>
      </c>
      <c r="AK90" s="89">
        <f t="shared" si="14"/>
        <v>0.8</v>
      </c>
      <c r="AL90" s="89" t="str">
        <f t="shared" si="15"/>
        <v>3.00%</v>
      </c>
      <c r="AM90" s="89">
        <f t="shared" si="16"/>
        <v>0.03</v>
      </c>
      <c r="AN90" s="89" t="str">
        <f t="shared" si="17"/>
        <v>12.00%</v>
      </c>
      <c r="AO90" s="89" t="str">
        <f t="shared" si="18"/>
        <v>2.00%</v>
      </c>
      <c r="AP90" s="89">
        <f t="shared" si="19"/>
        <v>1</v>
      </c>
    </row>
    <row r="91">
      <c r="A91" s="27" t="s">
        <v>529</v>
      </c>
      <c r="B91" s="27" t="s">
        <v>60</v>
      </c>
      <c r="C91" s="27" t="s">
        <v>54</v>
      </c>
      <c r="D91" s="27" t="s">
        <v>61</v>
      </c>
      <c r="E91" s="57">
        <v>23.32</v>
      </c>
      <c r="F91" s="57">
        <v>-70.05</v>
      </c>
      <c r="G91" s="58">
        <f>'Previous Month Sales'!L90+'Previous Month Sales'!P90+'Previous Month Sales'!U90</f>
        <v>-2.670027402</v>
      </c>
      <c r="H91" s="58"/>
      <c r="I91" s="57">
        <f t="shared" si="1"/>
        <v>4.664</v>
      </c>
      <c r="J91" s="58">
        <f t="shared" si="2"/>
        <v>-3.003646613</v>
      </c>
      <c r="K91" s="57">
        <f t="shared" si="3"/>
        <v>258.959843</v>
      </c>
      <c r="L91" s="58"/>
      <c r="M91" s="57">
        <f t="shared" si="4"/>
        <v>-53.5432312</v>
      </c>
      <c r="N91" s="57">
        <v>7.779999999999987</v>
      </c>
      <c r="O91" s="57">
        <f t="shared" si="5"/>
        <v>-61.3232312</v>
      </c>
      <c r="P91" s="57">
        <f>O91+iferror(vlookup($D91,'Previous Month Budget'!$D:$AJ,13,0),0)</f>
        <v>170.9878744</v>
      </c>
      <c r="Q91" s="58"/>
      <c r="R91" s="57">
        <f t="shared" si="6"/>
        <v>-2.00787117</v>
      </c>
      <c r="S91" s="57"/>
      <c r="T91" s="57">
        <f t="shared" si="7"/>
        <v>-2.00787117</v>
      </c>
      <c r="U91" s="57">
        <f>T91+iferror(vlookup($D91,'Previous Month Budget'!$D:$AJ,18,0),0)</f>
        <v>13.19579529</v>
      </c>
      <c r="V91" s="58"/>
      <c r="W91" s="57">
        <f t="shared" si="8"/>
        <v>-2.00787117</v>
      </c>
      <c r="X91" s="57"/>
      <c r="Y91" s="57">
        <f t="shared" si="9"/>
        <v>-2.00787117</v>
      </c>
      <c r="Z91" s="57">
        <f>Y91+iferror(vlookup($D91,'Previous Month Budget'!$D:$AJ,23,0),0)</f>
        <v>13.19579529</v>
      </c>
      <c r="AA91" s="58"/>
      <c r="AB91" s="57">
        <f t="shared" si="10"/>
        <v>-8.03148468</v>
      </c>
      <c r="AC91" s="57">
        <v>0.0</v>
      </c>
      <c r="AD91" s="57">
        <f t="shared" si="11"/>
        <v>-8.03148468</v>
      </c>
      <c r="AE91" s="57">
        <f>AD91+iferror(vlookup($D91,'Previous Month Budget'!$D:$AJ,28,0),0)</f>
        <v>52.78318116</v>
      </c>
      <c r="AF91" s="58"/>
      <c r="AG91" s="57">
        <f t="shared" si="20"/>
        <v>-1.33858078</v>
      </c>
      <c r="AH91" s="57"/>
      <c r="AI91" s="57">
        <f t="shared" si="13"/>
        <v>-1.33858078</v>
      </c>
      <c r="AJ91" s="57">
        <f>AI91+iferror(vlookup($D91,'Previous Month Budget'!$D:$AJ,33,0),0)</f>
        <v>8.79719686</v>
      </c>
      <c r="AK91" s="89">
        <f t="shared" si="14"/>
        <v>0.8</v>
      </c>
      <c r="AL91" s="89" t="str">
        <f t="shared" si="15"/>
        <v>3.00%</v>
      </c>
      <c r="AM91" s="89">
        <f t="shared" si="16"/>
        <v>0.03</v>
      </c>
      <c r="AN91" s="89" t="str">
        <f t="shared" si="17"/>
        <v>12.00%</v>
      </c>
      <c r="AO91" s="89" t="str">
        <f t="shared" si="18"/>
        <v>2.00%</v>
      </c>
      <c r="AP91" s="89">
        <f t="shared" si="19"/>
        <v>1</v>
      </c>
    </row>
    <row r="92">
      <c r="A92" s="27" t="s">
        <v>417</v>
      </c>
      <c r="B92" s="27" t="s">
        <v>195</v>
      </c>
      <c r="C92" s="27" t="s">
        <v>161</v>
      </c>
      <c r="D92" s="27" t="s">
        <v>196</v>
      </c>
      <c r="E92" s="57">
        <v>29.99</v>
      </c>
      <c r="F92" s="57">
        <v>10.63</v>
      </c>
      <c r="G92" s="58">
        <f>'Previous Month Sales'!L91+'Previous Month Sales'!P91+'Previous Month Sales'!U91</f>
        <v>0.3544425251</v>
      </c>
      <c r="H92" s="58"/>
      <c r="I92" s="57">
        <f t="shared" si="1"/>
        <v>5.998</v>
      </c>
      <c r="J92" s="58">
        <f t="shared" si="2"/>
        <v>0.3544425251</v>
      </c>
      <c r="K92" s="57">
        <f t="shared" si="3"/>
        <v>69.1942489</v>
      </c>
      <c r="L92" s="58"/>
      <c r="M92" s="57">
        <f t="shared" si="4"/>
        <v>3.705385062</v>
      </c>
      <c r="N92" s="57">
        <v>0.0</v>
      </c>
      <c r="O92" s="57">
        <f t="shared" si="5"/>
        <v>3.705385062</v>
      </c>
      <c r="P92" s="57">
        <f>O92+iferror(vlookup($D92,'Previous Month Budget'!$D:$AJ,13,0),0)</f>
        <v>53.84939912</v>
      </c>
      <c r="Q92" s="58"/>
      <c r="R92" s="57">
        <f t="shared" si="6"/>
        <v>0.1389519398</v>
      </c>
      <c r="S92" s="57"/>
      <c r="T92" s="57">
        <f t="shared" si="7"/>
        <v>0.1389519398</v>
      </c>
      <c r="U92" s="57">
        <f>T92+iferror(vlookup($D92,'Previous Month Budget'!$D:$AJ,18,0),0)</f>
        <v>2.301727467</v>
      </c>
      <c r="V92" s="58"/>
      <c r="W92" s="57">
        <f t="shared" si="8"/>
        <v>0.1389519398</v>
      </c>
      <c r="X92" s="57"/>
      <c r="Y92" s="57">
        <f t="shared" si="9"/>
        <v>0.1389519398</v>
      </c>
      <c r="Z92" s="57">
        <f>Y92+iferror(vlookup($D92,'Previous Month Budget'!$D:$AJ,23,0),0)</f>
        <v>2.301727467</v>
      </c>
      <c r="AA92" s="58"/>
      <c r="AB92" s="57">
        <f t="shared" si="10"/>
        <v>0.5558077593</v>
      </c>
      <c r="AC92" s="57">
        <v>0.0</v>
      </c>
      <c r="AD92" s="57">
        <f t="shared" si="11"/>
        <v>0.5558077593</v>
      </c>
      <c r="AE92" s="57">
        <f>AD92+iferror(vlookup($D92,'Previous Month Budget'!$D:$AJ,28,0),0)</f>
        <v>9.206909868</v>
      </c>
      <c r="AF92" s="58"/>
      <c r="AG92" s="57">
        <f t="shared" si="20"/>
        <v>0.09263462656</v>
      </c>
      <c r="AH92" s="57"/>
      <c r="AI92" s="57">
        <f t="shared" si="13"/>
        <v>0.09263462656</v>
      </c>
      <c r="AJ92" s="57">
        <f>AI92+iferror(vlookup($D92,'Previous Month Budget'!$D:$AJ,33,0),0)</f>
        <v>1.534484978</v>
      </c>
      <c r="AK92" s="89">
        <f t="shared" si="14"/>
        <v>0.8</v>
      </c>
      <c r="AL92" s="89" t="str">
        <f t="shared" si="15"/>
        <v>3.00%</v>
      </c>
      <c r="AM92" s="89">
        <f t="shared" si="16"/>
        <v>0.03</v>
      </c>
      <c r="AN92" s="89" t="str">
        <f t="shared" si="17"/>
        <v>12.00%</v>
      </c>
      <c r="AO92" s="89" t="str">
        <f t="shared" si="18"/>
        <v>2.00%</v>
      </c>
      <c r="AP92" s="89">
        <f t="shared" si="19"/>
        <v>1</v>
      </c>
    </row>
    <row r="93">
      <c r="A93" s="27" t="s">
        <v>384</v>
      </c>
      <c r="B93" s="27" t="s">
        <v>84</v>
      </c>
      <c r="C93" s="27" t="s">
        <v>40</v>
      </c>
      <c r="D93" s="27" t="s">
        <v>85</v>
      </c>
      <c r="E93" s="57">
        <v>199.96</v>
      </c>
      <c r="F93" s="57">
        <v>16.25</v>
      </c>
      <c r="G93" s="58">
        <f>'Previous Month Sales'!L92+'Previous Month Sales'!P92+'Previous Month Sales'!U92</f>
        <v>0.3030923616</v>
      </c>
      <c r="H93" s="58"/>
      <c r="I93" s="57">
        <f t="shared" si="1"/>
        <v>39.992</v>
      </c>
      <c r="J93" s="58">
        <f t="shared" si="2"/>
        <v>0.08124799274</v>
      </c>
      <c r="K93" s="57">
        <f t="shared" si="3"/>
        <v>400.4233487</v>
      </c>
      <c r="L93" s="58"/>
      <c r="M93" s="57">
        <f t="shared" si="4"/>
        <v>16.4914789</v>
      </c>
      <c r="N93" s="57">
        <v>21.859999999999886</v>
      </c>
      <c r="O93" s="57">
        <f t="shared" si="5"/>
        <v>-5.368521098</v>
      </c>
      <c r="P93" s="57">
        <f>O93+iferror(vlookup($D93,'Previous Month Budget'!$D:$AJ,13,0),0)</f>
        <v>320.016679</v>
      </c>
      <c r="Q93" s="58"/>
      <c r="R93" s="57">
        <f t="shared" si="6"/>
        <v>0.6184304588</v>
      </c>
      <c r="S93" s="57"/>
      <c r="T93" s="57">
        <f t="shared" si="7"/>
        <v>0.6184304588</v>
      </c>
      <c r="U93" s="57">
        <f>T93+iferror(vlookup($D93,'Previous Month Budget'!$D:$AJ,18,0),0)</f>
        <v>15.43600046</v>
      </c>
      <c r="V93" s="58"/>
      <c r="W93" s="57">
        <f t="shared" si="8"/>
        <v>0.6184304588</v>
      </c>
      <c r="X93" s="57"/>
      <c r="Y93" s="57">
        <f t="shared" si="9"/>
        <v>0.6184304588</v>
      </c>
      <c r="Z93" s="57">
        <f>Y93+iferror(vlookup($D93,'Previous Month Budget'!$D:$AJ,23,0),0)</f>
        <v>15.43600046</v>
      </c>
      <c r="AA93" s="58"/>
      <c r="AB93" s="57">
        <f t="shared" si="10"/>
        <v>2.473721835</v>
      </c>
      <c r="AC93" s="57">
        <v>22.499999999999964</v>
      </c>
      <c r="AD93" s="57">
        <f t="shared" si="11"/>
        <v>-20.02627816</v>
      </c>
      <c r="AE93" s="57">
        <f>AD93+iferror(vlookup($D93,'Previous Month Budget'!$D:$AJ,28,0),0)</f>
        <v>39.24400185</v>
      </c>
      <c r="AF93" s="58"/>
      <c r="AG93" s="57">
        <f t="shared" si="20"/>
        <v>0.4122869726</v>
      </c>
      <c r="AH93" s="57"/>
      <c r="AI93" s="57">
        <f t="shared" si="13"/>
        <v>0.4122869726</v>
      </c>
      <c r="AJ93" s="57">
        <f>AI93+iferror(vlookup($D93,'Previous Month Budget'!$D:$AJ,33,0),0)</f>
        <v>10.29066697</v>
      </c>
      <c r="AK93" s="89">
        <f t="shared" si="14"/>
        <v>0.8</v>
      </c>
      <c r="AL93" s="89" t="str">
        <f t="shared" si="15"/>
        <v>3.00%</v>
      </c>
      <c r="AM93" s="89">
        <f t="shared" si="16"/>
        <v>0.03</v>
      </c>
      <c r="AN93" s="89" t="str">
        <f t="shared" si="17"/>
        <v>12.00%</v>
      </c>
      <c r="AO93" s="89" t="str">
        <f t="shared" si="18"/>
        <v>2.00%</v>
      </c>
      <c r="AP93" s="89">
        <f t="shared" si="19"/>
        <v>1</v>
      </c>
    </row>
    <row r="94">
      <c r="A94" s="27" t="s">
        <v>406</v>
      </c>
      <c r="B94" s="27" t="s">
        <v>222</v>
      </c>
      <c r="C94" s="27" t="s">
        <v>161</v>
      </c>
      <c r="D94" s="27" t="s">
        <v>223</v>
      </c>
      <c r="E94" s="57">
        <v>32.99</v>
      </c>
      <c r="F94" s="57">
        <v>14.21</v>
      </c>
      <c r="G94" s="58">
        <f>'Previous Month Sales'!L93+'Previous Month Sales'!P93+'Previous Month Sales'!U93</f>
        <v>0.4306122313</v>
      </c>
      <c r="H94" s="58"/>
      <c r="I94" s="57">
        <f t="shared" si="1"/>
        <v>6.598</v>
      </c>
      <c r="J94" s="58">
        <f t="shared" si="2"/>
        <v>0.4306122313</v>
      </c>
      <c r="K94" s="57">
        <f t="shared" si="3"/>
        <v>14.89579502</v>
      </c>
      <c r="L94" s="58"/>
      <c r="M94" s="57">
        <f t="shared" si="4"/>
        <v>6.086318008</v>
      </c>
      <c r="N94" s="57">
        <v>0.0</v>
      </c>
      <c r="O94" s="57">
        <f t="shared" si="5"/>
        <v>6.086318008</v>
      </c>
      <c r="P94" s="57">
        <f>O94+iferror(vlookup($D94,'Previous Month Budget'!$D:$AJ,13,0),0)</f>
        <v>11.85263602</v>
      </c>
      <c r="Q94" s="58"/>
      <c r="R94" s="57">
        <f t="shared" si="6"/>
        <v>0.2282369253</v>
      </c>
      <c r="S94" s="57"/>
      <c r="T94" s="57">
        <f t="shared" si="7"/>
        <v>0.2282369253</v>
      </c>
      <c r="U94" s="57">
        <f>T94+iferror(vlookup($D94,'Previous Month Budget'!$D:$AJ,18,0),0)</f>
        <v>0.4564738506</v>
      </c>
      <c r="V94" s="58"/>
      <c r="W94" s="57">
        <f t="shared" si="8"/>
        <v>0.2282369253</v>
      </c>
      <c r="X94" s="57"/>
      <c r="Y94" s="57">
        <f t="shared" si="9"/>
        <v>0.2282369253</v>
      </c>
      <c r="Z94" s="57">
        <f>Y94+iferror(vlookup($D94,'Previous Month Budget'!$D:$AJ,23,0),0)</f>
        <v>0.4564738506</v>
      </c>
      <c r="AA94" s="58"/>
      <c r="AB94" s="57">
        <f t="shared" si="10"/>
        <v>0.9129477013</v>
      </c>
      <c r="AC94" s="57">
        <v>0.0</v>
      </c>
      <c r="AD94" s="57">
        <f t="shared" si="11"/>
        <v>0.9129477013</v>
      </c>
      <c r="AE94" s="57">
        <f>AD94+iferror(vlookup($D94,'Previous Month Budget'!$D:$AJ,28,0),0)</f>
        <v>1.825895403</v>
      </c>
      <c r="AF94" s="58"/>
      <c r="AG94" s="57">
        <f t="shared" si="20"/>
        <v>0.1521579502</v>
      </c>
      <c r="AH94" s="57"/>
      <c r="AI94" s="57">
        <f t="shared" si="13"/>
        <v>0.1521579502</v>
      </c>
      <c r="AJ94" s="57">
        <f>AI94+iferror(vlookup($D94,'Previous Month Budget'!$D:$AJ,33,0),0)</f>
        <v>0.3043159004</v>
      </c>
      <c r="AK94" s="89">
        <f t="shared" si="14"/>
        <v>0.8</v>
      </c>
      <c r="AL94" s="89" t="str">
        <f t="shared" si="15"/>
        <v>3.00%</v>
      </c>
      <c r="AM94" s="89">
        <f t="shared" si="16"/>
        <v>0.03</v>
      </c>
      <c r="AN94" s="89" t="str">
        <f t="shared" si="17"/>
        <v>12.00%</v>
      </c>
      <c r="AO94" s="89" t="str">
        <f t="shared" si="18"/>
        <v>2.00%</v>
      </c>
      <c r="AP94" s="89">
        <f t="shared" si="19"/>
        <v>1</v>
      </c>
    </row>
    <row r="95">
      <c r="A95" s="27" t="s">
        <v>414</v>
      </c>
      <c r="B95" s="27" t="s">
        <v>115</v>
      </c>
      <c r="C95" s="27" t="s">
        <v>33</v>
      </c>
      <c r="D95" s="27" t="s">
        <v>116</v>
      </c>
      <c r="E95" s="57">
        <v>33.89</v>
      </c>
      <c r="F95" s="57">
        <v>-28.65</v>
      </c>
      <c r="G95" s="58">
        <f>'Previous Month Sales'!L94+'Previous Month Sales'!P94+'Previous Month Sales'!U94</f>
        <v>-0.845350197</v>
      </c>
      <c r="H95" s="58"/>
      <c r="I95" s="57">
        <f t="shared" si="1"/>
        <v>6.778</v>
      </c>
      <c r="J95" s="58">
        <f t="shared" si="2"/>
        <v>-0.845350197</v>
      </c>
      <c r="K95" s="57">
        <f t="shared" si="3"/>
        <v>711.3982224</v>
      </c>
      <c r="L95" s="58"/>
      <c r="M95" s="57">
        <f t="shared" si="4"/>
        <v>-28.34153454</v>
      </c>
      <c r="N95" s="57">
        <v>0.0</v>
      </c>
      <c r="O95" s="57">
        <f t="shared" si="5"/>
        <v>-28.34153454</v>
      </c>
      <c r="P95" s="57">
        <f>O95+iferror(vlookup($D95,'Previous Month Budget'!$D:$AJ,13,0),0)</f>
        <v>564.1785779</v>
      </c>
      <c r="Q95" s="58"/>
      <c r="R95" s="57">
        <f t="shared" si="6"/>
        <v>-1.062807545</v>
      </c>
      <c r="S95" s="57"/>
      <c r="T95" s="57">
        <f t="shared" si="7"/>
        <v>-1.062807545</v>
      </c>
      <c r="U95" s="57">
        <f>T95+iferror(vlookup($D95,'Previous Month Budget'!$D:$AJ,18,0),0)</f>
        <v>22.08294667</v>
      </c>
      <c r="V95" s="58"/>
      <c r="W95" s="57">
        <f t="shared" si="8"/>
        <v>-1.062807545</v>
      </c>
      <c r="X95" s="57"/>
      <c r="Y95" s="57">
        <f t="shared" si="9"/>
        <v>-1.062807545</v>
      </c>
      <c r="Z95" s="57">
        <f>Y95+iferror(vlookup($D95,'Previous Month Budget'!$D:$AJ,23,0),0)</f>
        <v>22.08294667</v>
      </c>
      <c r="AA95" s="58"/>
      <c r="AB95" s="57">
        <f t="shared" si="10"/>
        <v>-4.251230181</v>
      </c>
      <c r="AC95" s="57">
        <v>0.0</v>
      </c>
      <c r="AD95" s="57">
        <f t="shared" si="11"/>
        <v>-4.251230181</v>
      </c>
      <c r="AE95" s="57">
        <f>AD95+iferror(vlookup($D95,'Previous Month Budget'!$D:$AJ,28,0),0)</f>
        <v>88.33178668</v>
      </c>
      <c r="AF95" s="58"/>
      <c r="AG95" s="57">
        <f t="shared" si="20"/>
        <v>-0.7085383635</v>
      </c>
      <c r="AH95" s="57"/>
      <c r="AI95" s="57">
        <f t="shared" si="13"/>
        <v>-0.7085383635</v>
      </c>
      <c r="AJ95" s="57">
        <f>AI95+iferror(vlookup($D95,'Previous Month Budget'!$D:$AJ,33,0),0)</f>
        <v>14.72196445</v>
      </c>
      <c r="AK95" s="89">
        <f t="shared" si="14"/>
        <v>0.8</v>
      </c>
      <c r="AL95" s="89" t="str">
        <f t="shared" si="15"/>
        <v>3.00%</v>
      </c>
      <c r="AM95" s="89">
        <f t="shared" si="16"/>
        <v>0.03</v>
      </c>
      <c r="AN95" s="89" t="str">
        <f t="shared" si="17"/>
        <v>12.00%</v>
      </c>
      <c r="AO95" s="89" t="str">
        <f t="shared" si="18"/>
        <v>2.00%</v>
      </c>
      <c r="AP95" s="89">
        <f t="shared" si="19"/>
        <v>1</v>
      </c>
    </row>
    <row r="96">
      <c r="A96" s="27" t="s">
        <v>389</v>
      </c>
      <c r="B96" s="27" t="s">
        <v>258</v>
      </c>
      <c r="C96" s="27" t="s">
        <v>161</v>
      </c>
      <c r="D96" s="27" t="s">
        <v>259</v>
      </c>
      <c r="E96" s="57">
        <v>79.98</v>
      </c>
      <c r="F96" s="57">
        <v>30.38</v>
      </c>
      <c r="G96" s="58">
        <f>'Previous Month Sales'!L95+'Previous Month Sales'!P95+'Previous Month Sales'!U95</f>
        <v>0.3799001382</v>
      </c>
      <c r="H96" s="58"/>
      <c r="I96" s="57">
        <f t="shared" si="1"/>
        <v>15.996</v>
      </c>
      <c r="J96" s="58">
        <f t="shared" si="2"/>
        <v>0.3799001382</v>
      </c>
      <c r="K96" s="57">
        <f t="shared" si="3"/>
        <v>103.3488914</v>
      </c>
      <c r="L96" s="58"/>
      <c r="M96" s="57">
        <f t="shared" si="4"/>
        <v>11.51073044</v>
      </c>
      <c r="N96" s="57">
        <v>0.0</v>
      </c>
      <c r="O96" s="57">
        <f t="shared" si="5"/>
        <v>11.51073044</v>
      </c>
      <c r="P96" s="57">
        <f>O96+iferror(vlookup($D96,'Previous Month Budget'!$D:$AJ,13,0),0)</f>
        <v>77.90111311</v>
      </c>
      <c r="Q96" s="58"/>
      <c r="R96" s="57">
        <f t="shared" si="6"/>
        <v>0.4316523917</v>
      </c>
      <c r="S96" s="57"/>
      <c r="T96" s="57">
        <f t="shared" si="7"/>
        <v>0.4316523917</v>
      </c>
      <c r="U96" s="57">
        <f>T96+iferror(vlookup($D96,'Previous Month Budget'!$D:$AJ,18,0),0)</f>
        <v>3.817166742</v>
      </c>
      <c r="V96" s="58"/>
      <c r="W96" s="57">
        <f t="shared" si="8"/>
        <v>0.4316523917</v>
      </c>
      <c r="X96" s="57"/>
      <c r="Y96" s="57">
        <f t="shared" si="9"/>
        <v>0.4316523917</v>
      </c>
      <c r="Z96" s="57">
        <f>Y96+iferror(vlookup($D96,'Previous Month Budget'!$D:$AJ,23,0),0)</f>
        <v>3.817166742</v>
      </c>
      <c r="AA96" s="58"/>
      <c r="AB96" s="57">
        <f t="shared" si="10"/>
        <v>1.726609567</v>
      </c>
      <c r="AC96" s="57">
        <v>0.0</v>
      </c>
      <c r="AD96" s="57">
        <f t="shared" si="11"/>
        <v>1.726609567</v>
      </c>
      <c r="AE96" s="57">
        <f>AD96+iferror(vlookup($D96,'Previous Month Budget'!$D:$AJ,28,0),0)</f>
        <v>15.26866697</v>
      </c>
      <c r="AF96" s="58"/>
      <c r="AG96" s="57">
        <f t="shared" si="20"/>
        <v>0.2877682611</v>
      </c>
      <c r="AH96" s="57"/>
      <c r="AI96" s="57">
        <f t="shared" si="13"/>
        <v>0.2877682611</v>
      </c>
      <c r="AJ96" s="57">
        <f>AI96+iferror(vlookup($D96,'Previous Month Budget'!$D:$AJ,33,0),0)</f>
        <v>2.544777828</v>
      </c>
      <c r="AK96" s="89">
        <f t="shared" si="14"/>
        <v>0.8</v>
      </c>
      <c r="AL96" s="89" t="str">
        <f t="shared" si="15"/>
        <v>3.00%</v>
      </c>
      <c r="AM96" s="89">
        <f t="shared" si="16"/>
        <v>0.03</v>
      </c>
      <c r="AN96" s="89" t="str">
        <f t="shared" si="17"/>
        <v>12.00%</v>
      </c>
      <c r="AO96" s="89" t="str">
        <f t="shared" si="18"/>
        <v>2.00%</v>
      </c>
      <c r="AP96" s="89">
        <f t="shared" si="19"/>
        <v>1</v>
      </c>
    </row>
    <row r="97">
      <c r="A97" s="27" t="s">
        <v>427</v>
      </c>
      <c r="B97" s="27" t="s">
        <v>339</v>
      </c>
      <c r="C97" s="27" t="s">
        <v>180</v>
      </c>
      <c r="D97" s="27" t="s">
        <v>340</v>
      </c>
      <c r="E97" s="57">
        <v>42.99</v>
      </c>
      <c r="F97" s="57">
        <v>15.7</v>
      </c>
      <c r="G97" s="58">
        <f>'Previous Month Sales'!L96+'Previous Month Sales'!P96+'Previous Month Sales'!U96</f>
        <v>0.3723032745</v>
      </c>
      <c r="H97" s="58"/>
      <c r="I97" s="57">
        <f t="shared" si="1"/>
        <v>8.598</v>
      </c>
      <c r="J97" s="58">
        <f t="shared" si="2"/>
        <v>0.3650922952</v>
      </c>
      <c r="K97" s="57">
        <f t="shared" si="3"/>
        <v>7.097317772</v>
      </c>
      <c r="L97" s="58"/>
      <c r="M97" s="57">
        <f t="shared" si="4"/>
        <v>5.925854218</v>
      </c>
      <c r="N97" s="57">
        <v>0.3099999999999996</v>
      </c>
      <c r="O97" s="57">
        <f t="shared" si="5"/>
        <v>5.615854218</v>
      </c>
      <c r="P97" s="57">
        <f>O97+iferror(vlookup($D97,'Previous Month Budget'!$D:$AJ,13,0),0)</f>
        <v>5.615854218</v>
      </c>
      <c r="Q97" s="58"/>
      <c r="R97" s="57">
        <f t="shared" si="6"/>
        <v>0.2222195332</v>
      </c>
      <c r="S97" s="57"/>
      <c r="T97" s="57">
        <f t="shared" si="7"/>
        <v>0.2222195332</v>
      </c>
      <c r="U97" s="57">
        <f>T97+iferror(vlookup($D97,'Previous Month Budget'!$D:$AJ,18,0),0)</f>
        <v>0.2222195332</v>
      </c>
      <c r="V97" s="58"/>
      <c r="W97" s="57">
        <f t="shared" si="8"/>
        <v>0.2222195332</v>
      </c>
      <c r="X97" s="57"/>
      <c r="Y97" s="57">
        <f t="shared" si="9"/>
        <v>0.2222195332</v>
      </c>
      <c r="Z97" s="57">
        <f>Y97+iferror(vlookup($D97,'Previous Month Budget'!$D:$AJ,23,0),0)</f>
        <v>0.2222195332</v>
      </c>
      <c r="AA97" s="58"/>
      <c r="AB97" s="57">
        <f t="shared" si="10"/>
        <v>0.8888781326</v>
      </c>
      <c r="AC97" s="57">
        <v>0.0</v>
      </c>
      <c r="AD97" s="57">
        <f t="shared" si="11"/>
        <v>0.8888781326</v>
      </c>
      <c r="AE97" s="57">
        <f>AD97+iferror(vlookup($D97,'Previous Month Budget'!$D:$AJ,28,0),0)</f>
        <v>0.8888781326</v>
      </c>
      <c r="AF97" s="58"/>
      <c r="AG97" s="57">
        <f t="shared" si="20"/>
        <v>0.1481463554</v>
      </c>
      <c r="AH97" s="57"/>
      <c r="AI97" s="57">
        <f t="shared" si="13"/>
        <v>0.1481463554</v>
      </c>
      <c r="AJ97" s="57">
        <f>AI97+iferror(vlookup($D97,'Previous Month Budget'!$D:$AJ,33,0),0)</f>
        <v>0.1481463554</v>
      </c>
      <c r="AK97" s="89">
        <f t="shared" si="14"/>
        <v>0.8</v>
      </c>
      <c r="AL97" s="89" t="str">
        <f t="shared" si="15"/>
        <v>3.00%</v>
      </c>
      <c r="AM97" s="89">
        <f t="shared" si="16"/>
        <v>0.03</v>
      </c>
      <c r="AN97" s="89" t="str">
        <f t="shared" si="17"/>
        <v>12.00%</v>
      </c>
      <c r="AO97" s="89" t="str">
        <f t="shared" si="18"/>
        <v>2.00%</v>
      </c>
      <c r="AP97" s="89">
        <f t="shared" si="19"/>
        <v>1</v>
      </c>
    </row>
    <row r="98">
      <c r="A98" s="27" t="s">
        <v>426</v>
      </c>
      <c r="B98" s="27" t="s">
        <v>357</v>
      </c>
      <c r="C98" s="27" t="s">
        <v>180</v>
      </c>
      <c r="D98" s="27" t="s">
        <v>358</v>
      </c>
      <c r="E98" s="57">
        <v>22.99</v>
      </c>
      <c r="F98" s="57">
        <v>-17.8</v>
      </c>
      <c r="G98" s="58">
        <f>'Previous Month Sales'!L97+'Previous Month Sales'!P97+'Previous Month Sales'!U97</f>
        <v>-0.1266365276</v>
      </c>
      <c r="H98" s="58"/>
      <c r="I98" s="57">
        <f t="shared" si="1"/>
        <v>4.598</v>
      </c>
      <c r="J98" s="58">
        <f t="shared" si="2"/>
        <v>-0.7743094289</v>
      </c>
      <c r="K98" s="57">
        <f t="shared" si="3"/>
        <v>-245.1422229</v>
      </c>
      <c r="L98" s="58"/>
      <c r="M98" s="57">
        <f t="shared" si="4"/>
        <v>-6.007499016</v>
      </c>
      <c r="N98" s="57">
        <v>14.889999999999999</v>
      </c>
      <c r="O98" s="57">
        <f t="shared" si="5"/>
        <v>-20.89749902</v>
      </c>
      <c r="P98" s="57">
        <f>O98+iferror(vlookup($D98,'Previous Month Budget'!$D:$AJ,13,0),0)</f>
        <v>-237.8097784</v>
      </c>
      <c r="Q98" s="58"/>
      <c r="R98" s="57">
        <f t="shared" si="6"/>
        <v>-0.2252812131</v>
      </c>
      <c r="S98" s="57"/>
      <c r="T98" s="57">
        <f t="shared" si="7"/>
        <v>-0.2252812131</v>
      </c>
      <c r="U98" s="57">
        <f>T98+iferror(vlookup($D98,'Previous Month Budget'!$D:$AJ,18,0),0)</f>
        <v>-1.099866688</v>
      </c>
      <c r="V98" s="58"/>
      <c r="W98" s="57">
        <f t="shared" si="8"/>
        <v>-0.2252812131</v>
      </c>
      <c r="X98" s="57"/>
      <c r="Y98" s="57">
        <f t="shared" si="9"/>
        <v>-0.2252812131</v>
      </c>
      <c r="Z98" s="57">
        <f>Y98+iferror(vlookup($D98,'Previous Month Budget'!$D:$AJ,23,0),0)</f>
        <v>-1.099866688</v>
      </c>
      <c r="AA98" s="58"/>
      <c r="AB98" s="57">
        <f t="shared" si="10"/>
        <v>-0.9011248524</v>
      </c>
      <c r="AC98" s="57">
        <v>0.0</v>
      </c>
      <c r="AD98" s="57">
        <f t="shared" si="11"/>
        <v>-0.9011248524</v>
      </c>
      <c r="AE98" s="57">
        <f>AD98+iferror(vlookup($D98,'Previous Month Budget'!$D:$AJ,28,0),0)</f>
        <v>-4.399466753</v>
      </c>
      <c r="AF98" s="58"/>
      <c r="AG98" s="57">
        <f t="shared" si="20"/>
        <v>-0.1501874754</v>
      </c>
      <c r="AH98" s="57"/>
      <c r="AI98" s="57">
        <f t="shared" si="13"/>
        <v>-0.1501874754</v>
      </c>
      <c r="AJ98" s="57">
        <f>AI98+iferror(vlookup($D98,'Previous Month Budget'!$D:$AJ,33,0),0)</f>
        <v>-0.7332444588</v>
      </c>
      <c r="AK98" s="89">
        <f t="shared" si="14"/>
        <v>0.8</v>
      </c>
      <c r="AL98" s="89" t="str">
        <f t="shared" si="15"/>
        <v>3.00%</v>
      </c>
      <c r="AM98" s="89">
        <f t="shared" si="16"/>
        <v>0.03</v>
      </c>
      <c r="AN98" s="89" t="str">
        <f t="shared" si="17"/>
        <v>12.00%</v>
      </c>
      <c r="AO98" s="89" t="str">
        <f t="shared" si="18"/>
        <v>2.00%</v>
      </c>
      <c r="AP98" s="89">
        <f t="shared" si="19"/>
        <v>1</v>
      </c>
    </row>
    <row r="99">
      <c r="A99" s="27" t="s">
        <v>172</v>
      </c>
      <c r="B99" s="27" t="s">
        <v>173</v>
      </c>
      <c r="C99" s="27" t="s">
        <v>161</v>
      </c>
      <c r="D99" s="27" t="s">
        <v>174</v>
      </c>
      <c r="E99" s="57">
        <v>31.36</v>
      </c>
      <c r="F99" s="57">
        <v>22.73</v>
      </c>
      <c r="G99" s="58">
        <f>'Previous Month Sales'!L98+'Previous Month Sales'!P98+'Previous Month Sales'!U98</f>
        <v>0.7248086735</v>
      </c>
      <c r="H99" s="58"/>
      <c r="I99" s="57">
        <f t="shared" si="1"/>
        <v>6.272</v>
      </c>
      <c r="J99" s="58">
        <f t="shared" si="2"/>
        <v>0.7248086735</v>
      </c>
      <c r="K99" s="57">
        <f t="shared" si="3"/>
        <v>226.3793254</v>
      </c>
      <c r="L99" s="58"/>
      <c r="M99" s="57">
        <f t="shared" si="4"/>
        <v>13.1664</v>
      </c>
      <c r="N99" s="57">
        <v>0.0</v>
      </c>
      <c r="O99" s="57">
        <f t="shared" si="5"/>
        <v>13.1664</v>
      </c>
      <c r="P99" s="57">
        <f>O99+iferror(vlookup($D99,'Previous Month Budget'!$D:$AJ,13,0),0)</f>
        <v>178.7874603</v>
      </c>
      <c r="Q99" s="58"/>
      <c r="R99" s="57">
        <f t="shared" si="6"/>
        <v>0.49374</v>
      </c>
      <c r="S99" s="57"/>
      <c r="T99" s="57">
        <f t="shared" si="7"/>
        <v>0.49374</v>
      </c>
      <c r="U99" s="57">
        <f>T99+iferror(vlookup($D99,'Previous Month Budget'!$D:$AJ,18,0),0)</f>
        <v>7.138779762</v>
      </c>
      <c r="V99" s="58"/>
      <c r="W99" s="57">
        <f t="shared" si="8"/>
        <v>0.49374</v>
      </c>
      <c r="X99" s="57"/>
      <c r="Y99" s="57">
        <f t="shared" si="9"/>
        <v>0.49374</v>
      </c>
      <c r="Z99" s="57">
        <f>Y99+iferror(vlookup($D99,'Previous Month Budget'!$D:$AJ,23,0),0)</f>
        <v>7.138779762</v>
      </c>
      <c r="AA99" s="58"/>
      <c r="AB99" s="57">
        <f t="shared" si="10"/>
        <v>1.97496</v>
      </c>
      <c r="AC99" s="57">
        <v>0.0</v>
      </c>
      <c r="AD99" s="57">
        <f t="shared" si="11"/>
        <v>1.97496</v>
      </c>
      <c r="AE99" s="57">
        <f>AD99+iferror(vlookup($D99,'Previous Month Budget'!$D:$AJ,28,0),0)</f>
        <v>28.55511905</v>
      </c>
      <c r="AF99" s="58"/>
      <c r="AG99" s="57">
        <f t="shared" si="20"/>
        <v>0.32916</v>
      </c>
      <c r="AH99" s="57"/>
      <c r="AI99" s="57">
        <f t="shared" si="13"/>
        <v>0.32916</v>
      </c>
      <c r="AJ99" s="57">
        <f>AI99+iferror(vlookup($D99,'Previous Month Budget'!$D:$AJ,33,0),0)</f>
        <v>4.759186508</v>
      </c>
      <c r="AK99" s="89">
        <f t="shared" si="14"/>
        <v>0.8</v>
      </c>
      <c r="AL99" s="89" t="str">
        <f t="shared" si="15"/>
        <v>3.00%</v>
      </c>
      <c r="AM99" s="89">
        <f t="shared" si="16"/>
        <v>0.03</v>
      </c>
      <c r="AN99" s="89" t="str">
        <f t="shared" si="17"/>
        <v>12.00%</v>
      </c>
      <c r="AO99" s="89" t="str">
        <f t="shared" si="18"/>
        <v>2.00%</v>
      </c>
      <c r="AP99" s="89">
        <f t="shared" si="19"/>
        <v>1</v>
      </c>
    </row>
    <row r="100">
      <c r="A100" s="27" t="s">
        <v>418</v>
      </c>
      <c r="B100" s="27" t="s">
        <v>282</v>
      </c>
      <c r="C100" s="27" t="s">
        <v>161</v>
      </c>
      <c r="D100" s="27" t="s">
        <v>283</v>
      </c>
      <c r="E100" s="57">
        <v>29.99</v>
      </c>
      <c r="F100" s="57">
        <v>8.6</v>
      </c>
      <c r="G100" s="58">
        <f>'Previous Month Sales'!L99+'Previous Month Sales'!P99+'Previous Month Sales'!U99</f>
        <v>0.4257975429</v>
      </c>
      <c r="H100" s="58"/>
      <c r="I100" s="57">
        <f t="shared" si="1"/>
        <v>5.998</v>
      </c>
      <c r="J100" s="58">
        <f t="shared" si="2"/>
        <v>0.2867511941</v>
      </c>
      <c r="K100" s="57">
        <f t="shared" si="3"/>
        <v>46.03757324</v>
      </c>
      <c r="L100" s="58"/>
      <c r="M100" s="57">
        <f t="shared" si="4"/>
        <v>5.417334648</v>
      </c>
      <c r="N100" s="57">
        <v>4.16999999999998</v>
      </c>
      <c r="O100" s="57">
        <f t="shared" si="5"/>
        <v>1.247334648</v>
      </c>
      <c r="P100" s="57">
        <f>O100+iferror(vlookup($D100,'Previous Month Budget'!$D:$AJ,13,0),0)</f>
        <v>35.16205859</v>
      </c>
      <c r="Q100" s="58"/>
      <c r="R100" s="57">
        <f t="shared" si="6"/>
        <v>0.2031500493</v>
      </c>
      <c r="S100" s="57"/>
      <c r="T100" s="57">
        <f t="shared" si="7"/>
        <v>0.2031500493</v>
      </c>
      <c r="U100" s="57">
        <f>T100+iferror(vlookup($D100,'Previous Month Budget'!$D:$AJ,18,0),0)</f>
        <v>1.631327197</v>
      </c>
      <c r="V100" s="58"/>
      <c r="W100" s="57">
        <f t="shared" si="8"/>
        <v>0.2031500493</v>
      </c>
      <c r="X100" s="57"/>
      <c r="Y100" s="57">
        <f t="shared" si="9"/>
        <v>0.2031500493</v>
      </c>
      <c r="Z100" s="57">
        <f>Y100+iferror(vlookup($D100,'Previous Month Budget'!$D:$AJ,23,0),0)</f>
        <v>1.631327197</v>
      </c>
      <c r="AA100" s="58"/>
      <c r="AB100" s="57">
        <f t="shared" si="10"/>
        <v>0.8126001973</v>
      </c>
      <c r="AC100" s="57">
        <v>0.0</v>
      </c>
      <c r="AD100" s="57">
        <f t="shared" si="11"/>
        <v>0.8126001973</v>
      </c>
      <c r="AE100" s="57">
        <f>AD100+iferror(vlookup($D100,'Previous Month Budget'!$D:$AJ,28,0),0)</f>
        <v>6.525308789</v>
      </c>
      <c r="AF100" s="58"/>
      <c r="AG100" s="57">
        <f t="shared" si="20"/>
        <v>0.1354333662</v>
      </c>
      <c r="AH100" s="57"/>
      <c r="AI100" s="57">
        <f t="shared" si="13"/>
        <v>0.1354333662</v>
      </c>
      <c r="AJ100" s="57">
        <f>AI100+iferror(vlookup($D100,'Previous Month Budget'!$D:$AJ,33,0),0)</f>
        <v>1.087551465</v>
      </c>
      <c r="AK100" s="89">
        <f t="shared" si="14"/>
        <v>0.8</v>
      </c>
      <c r="AL100" s="89" t="str">
        <f t="shared" si="15"/>
        <v>3.00%</v>
      </c>
      <c r="AM100" s="89">
        <f t="shared" si="16"/>
        <v>0.03</v>
      </c>
      <c r="AN100" s="89" t="str">
        <f t="shared" si="17"/>
        <v>12.00%</v>
      </c>
      <c r="AO100" s="89" t="str">
        <f t="shared" si="18"/>
        <v>2.00%</v>
      </c>
      <c r="AP100" s="89">
        <f t="shared" si="19"/>
        <v>1</v>
      </c>
    </row>
    <row r="101">
      <c r="A101" s="27" t="s">
        <v>317</v>
      </c>
      <c r="B101" s="27" t="s">
        <v>318</v>
      </c>
      <c r="C101" s="27" t="s">
        <v>161</v>
      </c>
      <c r="D101" s="27" t="s">
        <v>319</v>
      </c>
      <c r="E101" s="57">
        <v>68.97</v>
      </c>
      <c r="F101" s="57">
        <v>55.34</v>
      </c>
      <c r="G101" s="58">
        <f>'Previous Month Sales'!L100+'Previous Month Sales'!P100+'Previous Month Sales'!U100</f>
        <v>1</v>
      </c>
      <c r="H101" s="58"/>
      <c r="I101" s="57">
        <f t="shared" si="1"/>
        <v>13.794</v>
      </c>
      <c r="J101" s="58">
        <f t="shared" si="2"/>
        <v>0.8023778454</v>
      </c>
      <c r="K101" s="57">
        <f t="shared" si="3"/>
        <v>68.05397804</v>
      </c>
      <c r="L101" s="58"/>
      <c r="M101" s="57">
        <f t="shared" si="4"/>
        <v>44.1408</v>
      </c>
      <c r="N101" s="57">
        <v>13.629999999999958</v>
      </c>
      <c r="O101" s="57">
        <f t="shared" si="5"/>
        <v>30.5108</v>
      </c>
      <c r="P101" s="57">
        <f>O101+iferror(vlookup($D101,'Previous Month Budget'!$D:$AJ,13,0),0)</f>
        <v>49.35718243</v>
      </c>
      <c r="Q101" s="58"/>
      <c r="R101" s="57">
        <f t="shared" si="6"/>
        <v>1.65528</v>
      </c>
      <c r="S101" s="57"/>
      <c r="T101" s="57">
        <f t="shared" si="7"/>
        <v>1.65528</v>
      </c>
      <c r="U101" s="57">
        <f>T101+iferror(vlookup($D101,'Previous Month Budget'!$D:$AJ,18,0),0)</f>
        <v>2.804519341</v>
      </c>
      <c r="V101" s="58"/>
      <c r="W101" s="57">
        <f t="shared" si="8"/>
        <v>1.65528</v>
      </c>
      <c r="X101" s="57"/>
      <c r="Y101" s="57">
        <f t="shared" si="9"/>
        <v>1.65528</v>
      </c>
      <c r="Z101" s="57">
        <f>Y101+iferror(vlookup($D101,'Previous Month Budget'!$D:$AJ,23,0),0)</f>
        <v>2.804519341</v>
      </c>
      <c r="AA101" s="58"/>
      <c r="AB101" s="57">
        <f t="shared" si="10"/>
        <v>6.62112</v>
      </c>
      <c r="AC101" s="57">
        <v>0.0</v>
      </c>
      <c r="AD101" s="57">
        <f t="shared" si="11"/>
        <v>6.62112</v>
      </c>
      <c r="AE101" s="57">
        <f>AD101+iferror(vlookup($D101,'Previous Month Budget'!$D:$AJ,28,0),0)</f>
        <v>11.21807737</v>
      </c>
      <c r="AF101" s="58"/>
      <c r="AG101" s="57">
        <f t="shared" si="20"/>
        <v>1.10352</v>
      </c>
      <c r="AH101" s="57"/>
      <c r="AI101" s="57">
        <f t="shared" si="13"/>
        <v>1.10352</v>
      </c>
      <c r="AJ101" s="57">
        <f>AI101+iferror(vlookup($D101,'Previous Month Budget'!$D:$AJ,33,0),0)</f>
        <v>1.869679561</v>
      </c>
      <c r="AK101" s="89">
        <f t="shared" si="14"/>
        <v>0.8</v>
      </c>
      <c r="AL101" s="89" t="str">
        <f t="shared" si="15"/>
        <v>3.00%</v>
      </c>
      <c r="AM101" s="89">
        <f t="shared" si="16"/>
        <v>0.03</v>
      </c>
      <c r="AN101" s="89" t="str">
        <f t="shared" si="17"/>
        <v>12.00%</v>
      </c>
      <c r="AO101" s="89" t="str">
        <f t="shared" si="18"/>
        <v>2.00%</v>
      </c>
      <c r="AP101" s="89">
        <f t="shared" si="19"/>
        <v>1</v>
      </c>
    </row>
    <row r="102">
      <c r="A102" s="27" t="s">
        <v>206</v>
      </c>
      <c r="B102" s="27" t="s">
        <v>207</v>
      </c>
      <c r="C102" s="27" t="s">
        <v>161</v>
      </c>
      <c r="D102" s="27" t="s">
        <v>208</v>
      </c>
      <c r="E102" s="57">
        <v>0.0</v>
      </c>
      <c r="F102" s="57">
        <v>-1.31</v>
      </c>
      <c r="G102" s="58">
        <f>'Previous Month Sales'!L101+'Previous Month Sales'!P101+'Previous Month Sales'!U101</f>
        <v>0</v>
      </c>
      <c r="H102" s="58"/>
      <c r="I102" s="57">
        <f t="shared" si="1"/>
        <v>0</v>
      </c>
      <c r="J102" s="58">
        <f t="shared" si="2"/>
        <v>0</v>
      </c>
      <c r="K102" s="57">
        <f t="shared" si="3"/>
        <v>76.66269929</v>
      </c>
      <c r="L102" s="58"/>
      <c r="M102" s="57">
        <f t="shared" si="4"/>
        <v>0</v>
      </c>
      <c r="N102" s="57">
        <v>0.0</v>
      </c>
      <c r="O102" s="57">
        <f t="shared" si="5"/>
        <v>0</v>
      </c>
      <c r="P102" s="57">
        <f>O102+iferror(vlookup($D102,'Previous Month Budget'!$D:$AJ,13,0),0)</f>
        <v>61.33015944</v>
      </c>
      <c r="Q102" s="58"/>
      <c r="R102" s="57">
        <f t="shared" si="6"/>
        <v>0</v>
      </c>
      <c r="S102" s="57"/>
      <c r="T102" s="57">
        <f t="shared" si="7"/>
        <v>0</v>
      </c>
      <c r="U102" s="57">
        <f>T102+iferror(vlookup($D102,'Previous Month Budget'!$D:$AJ,18,0),0)</f>
        <v>2.299880979</v>
      </c>
      <c r="V102" s="58"/>
      <c r="W102" s="57">
        <f t="shared" si="8"/>
        <v>0</v>
      </c>
      <c r="X102" s="57"/>
      <c r="Y102" s="57">
        <f t="shared" si="9"/>
        <v>0</v>
      </c>
      <c r="Z102" s="57">
        <f>Y102+iferror(vlookup($D102,'Previous Month Budget'!$D:$AJ,23,0),0)</f>
        <v>2.299880979</v>
      </c>
      <c r="AA102" s="58"/>
      <c r="AB102" s="57">
        <f t="shared" si="10"/>
        <v>0</v>
      </c>
      <c r="AC102" s="57">
        <v>0.0</v>
      </c>
      <c r="AD102" s="57">
        <f t="shared" si="11"/>
        <v>0</v>
      </c>
      <c r="AE102" s="57">
        <f>AD102+iferror(vlookup($D102,'Previous Month Budget'!$D:$AJ,28,0),0)</f>
        <v>9.199523915</v>
      </c>
      <c r="AF102" s="58"/>
      <c r="AG102" s="57">
        <f t="shared" si="20"/>
        <v>0</v>
      </c>
      <c r="AH102" s="57"/>
      <c r="AI102" s="57">
        <f t="shared" si="13"/>
        <v>0</v>
      </c>
      <c r="AJ102" s="57">
        <f>AI102+iferror(vlookup($D102,'Previous Month Budget'!$D:$AJ,33,0),0)</f>
        <v>1.533253986</v>
      </c>
      <c r="AK102" s="89">
        <f t="shared" si="14"/>
        <v>0.8</v>
      </c>
      <c r="AL102" s="89" t="str">
        <f t="shared" si="15"/>
        <v>3.00%</v>
      </c>
      <c r="AM102" s="89">
        <f t="shared" si="16"/>
        <v>0.03</v>
      </c>
      <c r="AN102" s="89" t="str">
        <f t="shared" si="17"/>
        <v>12.00%</v>
      </c>
      <c r="AO102" s="89" t="str">
        <f t="shared" si="18"/>
        <v>2.00%</v>
      </c>
      <c r="AP102" s="89">
        <f t="shared" si="19"/>
        <v>1</v>
      </c>
    </row>
    <row r="103">
      <c r="A103" s="27" t="s">
        <v>200</v>
      </c>
      <c r="B103" s="27" t="s">
        <v>201</v>
      </c>
      <c r="C103" s="27" t="s">
        <v>161</v>
      </c>
      <c r="D103" s="27" t="s">
        <v>202</v>
      </c>
      <c r="E103" s="57">
        <v>0.0</v>
      </c>
      <c r="F103" s="57">
        <v>-1.5</v>
      </c>
      <c r="G103" s="58">
        <f>'Previous Month Sales'!L102+'Previous Month Sales'!P102+'Previous Month Sales'!U102</f>
        <v>0</v>
      </c>
      <c r="H103" s="58"/>
      <c r="I103" s="57">
        <f t="shared" si="1"/>
        <v>0</v>
      </c>
      <c r="J103" s="58">
        <f t="shared" si="2"/>
        <v>0</v>
      </c>
      <c r="K103" s="57">
        <f t="shared" si="3"/>
        <v>108.6374331</v>
      </c>
      <c r="L103" s="58"/>
      <c r="M103" s="57">
        <f t="shared" si="4"/>
        <v>0</v>
      </c>
      <c r="N103" s="57">
        <v>0.0</v>
      </c>
      <c r="O103" s="57">
        <f t="shared" si="5"/>
        <v>0</v>
      </c>
      <c r="P103" s="57">
        <f>O103+iferror(vlookup($D103,'Previous Month Budget'!$D:$AJ,13,0),0)</f>
        <v>82.60794648</v>
      </c>
      <c r="Q103" s="58"/>
      <c r="R103" s="57">
        <f t="shared" si="6"/>
        <v>0</v>
      </c>
      <c r="S103" s="57"/>
      <c r="T103" s="57">
        <f t="shared" si="7"/>
        <v>0</v>
      </c>
      <c r="U103" s="57">
        <f>T103+iferror(vlookup($D103,'Previous Month Budget'!$D:$AJ,18,0),0)</f>
        <v>3.904422993</v>
      </c>
      <c r="V103" s="58"/>
      <c r="W103" s="57">
        <f t="shared" si="8"/>
        <v>0</v>
      </c>
      <c r="X103" s="57"/>
      <c r="Y103" s="57">
        <f t="shared" si="9"/>
        <v>0</v>
      </c>
      <c r="Z103" s="57">
        <f>Y103+iferror(vlookup($D103,'Previous Month Budget'!$D:$AJ,23,0),0)</f>
        <v>3.904422993</v>
      </c>
      <c r="AA103" s="58"/>
      <c r="AB103" s="57">
        <f t="shared" si="10"/>
        <v>0</v>
      </c>
      <c r="AC103" s="57">
        <v>0.0</v>
      </c>
      <c r="AD103" s="57">
        <f t="shared" si="11"/>
        <v>0</v>
      </c>
      <c r="AE103" s="57">
        <f>AD103+iferror(vlookup($D103,'Previous Month Budget'!$D:$AJ,28,0),0)</f>
        <v>15.61769197</v>
      </c>
      <c r="AF103" s="58"/>
      <c r="AG103" s="57">
        <f t="shared" si="20"/>
        <v>0</v>
      </c>
      <c r="AH103" s="57"/>
      <c r="AI103" s="57">
        <f t="shared" si="13"/>
        <v>0</v>
      </c>
      <c r="AJ103" s="57">
        <f>AI103+iferror(vlookup($D103,'Previous Month Budget'!$D:$AJ,33,0),0)</f>
        <v>2.602948662</v>
      </c>
      <c r="AK103" s="89">
        <f t="shared" si="14"/>
        <v>0.8</v>
      </c>
      <c r="AL103" s="89" t="str">
        <f t="shared" si="15"/>
        <v>3.00%</v>
      </c>
      <c r="AM103" s="89">
        <f t="shared" si="16"/>
        <v>0.03</v>
      </c>
      <c r="AN103" s="89" t="str">
        <f t="shared" si="17"/>
        <v>12.00%</v>
      </c>
      <c r="AO103" s="89" t="str">
        <f t="shared" si="18"/>
        <v>2.00%</v>
      </c>
      <c r="AP103" s="89">
        <f t="shared" si="19"/>
        <v>1</v>
      </c>
    </row>
    <row r="104">
      <c r="A104" s="27" t="s">
        <v>287</v>
      </c>
      <c r="B104" s="27" t="s">
        <v>288</v>
      </c>
      <c r="C104" s="27" t="s">
        <v>161</v>
      </c>
      <c r="D104" s="27" t="s">
        <v>289</v>
      </c>
      <c r="E104" s="57">
        <v>0.0</v>
      </c>
      <c r="F104" s="57">
        <v>-2.87</v>
      </c>
      <c r="G104" s="58">
        <f>'Previous Month Sales'!L103+'Previous Month Sales'!P103+'Previous Month Sales'!U103</f>
        <v>0</v>
      </c>
      <c r="H104" s="58"/>
      <c r="I104" s="57">
        <f t="shared" si="1"/>
        <v>0</v>
      </c>
      <c r="J104" s="58">
        <f t="shared" si="2"/>
        <v>0</v>
      </c>
      <c r="K104" s="57">
        <f t="shared" si="3"/>
        <v>24.60127255</v>
      </c>
      <c r="L104" s="58"/>
      <c r="M104" s="57">
        <f t="shared" si="4"/>
        <v>0</v>
      </c>
      <c r="N104" s="57">
        <v>0.0</v>
      </c>
      <c r="O104" s="57">
        <f t="shared" si="5"/>
        <v>0</v>
      </c>
      <c r="P104" s="57">
        <f>O104+iferror(vlookup($D104,'Previous Month Budget'!$D:$AJ,13,0),0)</f>
        <v>14.36901804</v>
      </c>
      <c r="Q104" s="58"/>
      <c r="R104" s="57">
        <f t="shared" si="6"/>
        <v>0</v>
      </c>
      <c r="S104" s="57"/>
      <c r="T104" s="57">
        <f t="shared" si="7"/>
        <v>0</v>
      </c>
      <c r="U104" s="57">
        <f>T104+iferror(vlookup($D104,'Previous Month Budget'!$D:$AJ,18,0),0)</f>
        <v>1.534838177</v>
      </c>
      <c r="V104" s="58"/>
      <c r="W104" s="57">
        <f t="shared" si="8"/>
        <v>0</v>
      </c>
      <c r="X104" s="57"/>
      <c r="Y104" s="57">
        <f t="shared" si="9"/>
        <v>0</v>
      </c>
      <c r="Z104" s="57">
        <f>Y104+iferror(vlookup($D104,'Previous Month Budget'!$D:$AJ,23,0),0)</f>
        <v>1.534838177</v>
      </c>
      <c r="AA104" s="58"/>
      <c r="AB104" s="57">
        <f t="shared" si="10"/>
        <v>0</v>
      </c>
      <c r="AC104" s="57">
        <v>0.0</v>
      </c>
      <c r="AD104" s="57">
        <f t="shared" si="11"/>
        <v>0</v>
      </c>
      <c r="AE104" s="57">
        <f>AD104+iferror(vlookup($D104,'Previous Month Budget'!$D:$AJ,28,0),0)</f>
        <v>6.139352706</v>
      </c>
      <c r="AF104" s="58"/>
      <c r="AG104" s="57">
        <f t="shared" si="20"/>
        <v>0</v>
      </c>
      <c r="AH104" s="57"/>
      <c r="AI104" s="57">
        <f t="shared" si="13"/>
        <v>0</v>
      </c>
      <c r="AJ104" s="57">
        <f>AI104+iferror(vlookup($D104,'Previous Month Budget'!$D:$AJ,33,0),0)</f>
        <v>1.023225451</v>
      </c>
      <c r="AK104" s="89">
        <f t="shared" si="14"/>
        <v>0.8</v>
      </c>
      <c r="AL104" s="89" t="str">
        <f t="shared" si="15"/>
        <v>3.00%</v>
      </c>
      <c r="AM104" s="89">
        <f t="shared" si="16"/>
        <v>0.03</v>
      </c>
      <c r="AN104" s="89" t="str">
        <f t="shared" si="17"/>
        <v>12.00%</v>
      </c>
      <c r="AO104" s="89" t="str">
        <f t="shared" si="18"/>
        <v>2.00%</v>
      </c>
      <c r="AP104" s="89">
        <f t="shared" si="19"/>
        <v>1</v>
      </c>
    </row>
    <row r="105">
      <c r="A105" s="27" t="s">
        <v>260</v>
      </c>
      <c r="B105" s="27" t="s">
        <v>261</v>
      </c>
      <c r="C105" s="27" t="s">
        <v>161</v>
      </c>
      <c r="D105" s="27" t="s">
        <v>262</v>
      </c>
      <c r="E105" s="57">
        <v>0.0</v>
      </c>
      <c r="F105" s="57">
        <v>-2.38</v>
      </c>
      <c r="G105" s="58">
        <f>'Previous Month Sales'!L104+'Previous Month Sales'!P104+'Previous Month Sales'!U104</f>
        <v>0</v>
      </c>
      <c r="H105" s="58"/>
      <c r="I105" s="57">
        <f t="shared" si="1"/>
        <v>0</v>
      </c>
      <c r="J105" s="58">
        <f t="shared" si="2"/>
        <v>0</v>
      </c>
      <c r="K105" s="57">
        <f t="shared" si="3"/>
        <v>-162.6295964</v>
      </c>
      <c r="L105" s="58"/>
      <c r="M105" s="57">
        <f t="shared" si="4"/>
        <v>0</v>
      </c>
      <c r="N105" s="57">
        <v>0.0</v>
      </c>
      <c r="O105" s="57">
        <f t="shared" si="5"/>
        <v>0</v>
      </c>
      <c r="P105" s="57">
        <f>O105+iferror(vlookup($D105,'Previous Month Budget'!$D:$AJ,13,0),0)</f>
        <v>-132.2756772</v>
      </c>
      <c r="Q105" s="58"/>
      <c r="R105" s="57">
        <f t="shared" si="6"/>
        <v>0</v>
      </c>
      <c r="S105" s="57"/>
      <c r="T105" s="57">
        <f t="shared" si="7"/>
        <v>0</v>
      </c>
      <c r="U105" s="57">
        <f>T105+iferror(vlookup($D105,'Previous Month Budget'!$D:$AJ,18,0),0)</f>
        <v>-4.553087893</v>
      </c>
      <c r="V105" s="58"/>
      <c r="W105" s="57">
        <f t="shared" si="8"/>
        <v>0</v>
      </c>
      <c r="X105" s="57"/>
      <c r="Y105" s="57">
        <f t="shared" si="9"/>
        <v>0</v>
      </c>
      <c r="Z105" s="57">
        <f>Y105+iferror(vlookup($D105,'Previous Month Budget'!$D:$AJ,23,0),0)</f>
        <v>-4.553087893</v>
      </c>
      <c r="AA105" s="58"/>
      <c r="AB105" s="57">
        <f t="shared" si="10"/>
        <v>0</v>
      </c>
      <c r="AC105" s="57">
        <v>0.0</v>
      </c>
      <c r="AD105" s="57">
        <f t="shared" si="11"/>
        <v>0</v>
      </c>
      <c r="AE105" s="57">
        <f>AD105+iferror(vlookup($D105,'Previous Month Budget'!$D:$AJ,28,0),0)</f>
        <v>-18.21235157</v>
      </c>
      <c r="AF105" s="58"/>
      <c r="AG105" s="57">
        <f t="shared" si="20"/>
        <v>0</v>
      </c>
      <c r="AH105" s="57"/>
      <c r="AI105" s="57">
        <f t="shared" si="13"/>
        <v>0</v>
      </c>
      <c r="AJ105" s="57">
        <f>AI105+iferror(vlookup($D105,'Previous Month Budget'!$D:$AJ,33,0),0)</f>
        <v>-3.035391929</v>
      </c>
      <c r="AK105" s="89">
        <f t="shared" si="14"/>
        <v>0.8</v>
      </c>
      <c r="AL105" s="89" t="str">
        <f t="shared" si="15"/>
        <v>3.00%</v>
      </c>
      <c r="AM105" s="89">
        <f t="shared" si="16"/>
        <v>0.03</v>
      </c>
      <c r="AN105" s="89" t="str">
        <f t="shared" si="17"/>
        <v>12.00%</v>
      </c>
      <c r="AO105" s="89" t="str">
        <f t="shared" si="18"/>
        <v>2.00%</v>
      </c>
      <c r="AP105" s="89">
        <f t="shared" si="19"/>
        <v>1</v>
      </c>
    </row>
    <row r="106">
      <c r="A106" s="27" t="s">
        <v>290</v>
      </c>
      <c r="B106" s="27" t="s">
        <v>291</v>
      </c>
      <c r="C106" s="27" t="s">
        <v>161</v>
      </c>
      <c r="D106" s="27" t="s">
        <v>292</v>
      </c>
      <c r="E106" s="57">
        <v>0.0</v>
      </c>
      <c r="F106" s="57">
        <v>-0.25</v>
      </c>
      <c r="G106" s="58">
        <f>'Previous Month Sales'!L105+'Previous Month Sales'!P105+'Previous Month Sales'!U105</f>
        <v>0</v>
      </c>
      <c r="H106" s="58"/>
      <c r="I106" s="57">
        <f t="shared" si="1"/>
        <v>0</v>
      </c>
      <c r="J106" s="58">
        <f t="shared" si="2"/>
        <v>0</v>
      </c>
      <c r="K106" s="57">
        <f t="shared" si="3"/>
        <v>36.85441124</v>
      </c>
      <c r="L106" s="58"/>
      <c r="M106" s="57">
        <f t="shared" si="4"/>
        <v>0</v>
      </c>
      <c r="N106" s="57">
        <v>0.0</v>
      </c>
      <c r="O106" s="57">
        <f t="shared" si="5"/>
        <v>0</v>
      </c>
      <c r="P106" s="57">
        <f>O106+iferror(vlookup($D106,'Previous Month Budget'!$D:$AJ,13,0),0)</f>
        <v>25.33752899</v>
      </c>
      <c r="Q106" s="58"/>
      <c r="R106" s="57">
        <f t="shared" si="6"/>
        <v>0</v>
      </c>
      <c r="S106" s="57"/>
      <c r="T106" s="57">
        <f t="shared" si="7"/>
        <v>0</v>
      </c>
      <c r="U106" s="57">
        <f>T106+iferror(vlookup($D106,'Previous Month Budget'!$D:$AJ,18,0),0)</f>
        <v>1.727532337</v>
      </c>
      <c r="V106" s="58"/>
      <c r="W106" s="57">
        <f t="shared" si="8"/>
        <v>0</v>
      </c>
      <c r="X106" s="57"/>
      <c r="Y106" s="57">
        <f t="shared" si="9"/>
        <v>0</v>
      </c>
      <c r="Z106" s="57">
        <f>Y106+iferror(vlookup($D106,'Previous Month Budget'!$D:$AJ,23,0),0)</f>
        <v>1.727532337</v>
      </c>
      <c r="AA106" s="58"/>
      <c r="AB106" s="57">
        <f t="shared" si="10"/>
        <v>0</v>
      </c>
      <c r="AC106" s="57">
        <v>0.0</v>
      </c>
      <c r="AD106" s="57">
        <f t="shared" si="11"/>
        <v>0</v>
      </c>
      <c r="AE106" s="57">
        <f>AD106+iferror(vlookup($D106,'Previous Month Budget'!$D:$AJ,28,0),0)</f>
        <v>6.910129349</v>
      </c>
      <c r="AF106" s="58"/>
      <c r="AG106" s="57">
        <f t="shared" si="20"/>
        <v>0</v>
      </c>
      <c r="AH106" s="57"/>
      <c r="AI106" s="57">
        <f t="shared" si="13"/>
        <v>0</v>
      </c>
      <c r="AJ106" s="57">
        <f>AI106+iferror(vlookup($D106,'Previous Month Budget'!$D:$AJ,33,0),0)</f>
        <v>1.151688225</v>
      </c>
      <c r="AK106" s="89">
        <f t="shared" si="14"/>
        <v>0.8</v>
      </c>
      <c r="AL106" s="89" t="str">
        <f t="shared" si="15"/>
        <v>3.00%</v>
      </c>
      <c r="AM106" s="89">
        <f t="shared" si="16"/>
        <v>0.03</v>
      </c>
      <c r="AN106" s="89" t="str">
        <f t="shared" si="17"/>
        <v>12.00%</v>
      </c>
      <c r="AO106" s="89" t="str">
        <f t="shared" si="18"/>
        <v>2.00%</v>
      </c>
      <c r="AP106" s="89">
        <f t="shared" si="19"/>
        <v>1</v>
      </c>
    </row>
    <row r="107">
      <c r="A107" s="60"/>
      <c r="B107" s="60"/>
      <c r="C107" s="60" t="s">
        <v>22</v>
      </c>
      <c r="D107" s="60"/>
      <c r="E107" s="61">
        <f t="shared" ref="E107:F107" si="21">subtotal(109,E3:E106)</f>
        <v>92950.44</v>
      </c>
      <c r="F107" s="61">
        <f t="shared" si="21"/>
        <v>24682.76</v>
      </c>
      <c r="G107" s="62"/>
      <c r="H107" s="62">
        <f t="shared" ref="H107:H108" si="28">I107/E107</f>
        <v>0.2</v>
      </c>
      <c r="I107" s="61">
        <f>subtotal(109,I3:I106)</f>
        <v>18590.088</v>
      </c>
      <c r="J107" s="62">
        <f t="shared" ref="J107:J108" si="29">F107/E107</f>
        <v>0.2655475326</v>
      </c>
      <c r="K107" s="61" t="str">
        <f>subtotal(109,K3:K106)</f>
        <v>#REF!</v>
      </c>
      <c r="L107" s="62"/>
      <c r="M107" s="61" t="str">
        <f t="shared" ref="M107:P107" si="22">subtotal(109,M3:M106)</f>
        <v>#REF!</v>
      </c>
      <c r="N107" s="61">
        <f t="shared" si="22"/>
        <v>7485.57</v>
      </c>
      <c r="O107" s="61" t="str">
        <f t="shared" si="22"/>
        <v>#REF!</v>
      </c>
      <c r="P107" s="61" t="str">
        <f t="shared" si="22"/>
        <v>#REF!</v>
      </c>
      <c r="Q107" s="62"/>
      <c r="R107" s="61">
        <f t="shared" ref="R107:U107" si="23">subtotal(109,R3:R106)</f>
        <v>495.1049105</v>
      </c>
      <c r="S107" s="61">
        <f t="shared" si="23"/>
        <v>0</v>
      </c>
      <c r="T107" s="61">
        <f t="shared" si="23"/>
        <v>495.1049105</v>
      </c>
      <c r="U107" s="61">
        <f t="shared" si="23"/>
        <v>2402.526293</v>
      </c>
      <c r="V107" s="62"/>
      <c r="W107" s="61">
        <f t="shared" ref="W107:Z107" si="24">subtotal(109,W3:W106)</f>
        <v>495.1049105</v>
      </c>
      <c r="X107" s="61">
        <f t="shared" si="24"/>
        <v>0</v>
      </c>
      <c r="Y107" s="61">
        <f t="shared" si="24"/>
        <v>495.1049105</v>
      </c>
      <c r="Z107" s="61">
        <f t="shared" si="24"/>
        <v>2402.526293</v>
      </c>
      <c r="AA107" s="62"/>
      <c r="AB107" s="61">
        <f t="shared" ref="AB107:AE107" si="25">subtotal(109,AB3:AB106)</f>
        <v>1980.419642</v>
      </c>
      <c r="AC107" s="61">
        <f t="shared" si="25"/>
        <v>2916.95</v>
      </c>
      <c r="AD107" s="61">
        <f t="shared" si="25"/>
        <v>-936.530358</v>
      </c>
      <c r="AE107" s="61">
        <f t="shared" si="25"/>
        <v>1612.605171</v>
      </c>
      <c r="AF107" s="62"/>
      <c r="AG107" s="61">
        <f t="shared" ref="AG107:AJ107" si="26">subtotal(109,AG3:AG106)</f>
        <v>325.6582174</v>
      </c>
      <c r="AH107" s="61">
        <f t="shared" si="26"/>
        <v>0</v>
      </c>
      <c r="AI107" s="61">
        <f t="shared" si="26"/>
        <v>325.6582174</v>
      </c>
      <c r="AJ107" s="61">
        <f t="shared" si="26"/>
        <v>1597.272472</v>
      </c>
      <c r="AK107" s="59"/>
      <c r="AL107" s="59"/>
      <c r="AM107" s="59"/>
      <c r="AN107" s="59"/>
      <c r="AO107" s="59"/>
      <c r="AP107" s="59"/>
    </row>
    <row r="108">
      <c r="A108" s="60"/>
      <c r="B108" s="60"/>
      <c r="C108" s="60" t="s">
        <v>23</v>
      </c>
      <c r="D108" s="60"/>
      <c r="E108" s="61">
        <f t="shared" ref="E108:F108" si="27">sum(E3:E106)</f>
        <v>92950.44</v>
      </c>
      <c r="F108" s="61">
        <f t="shared" si="27"/>
        <v>24682.76</v>
      </c>
      <c r="G108" s="62"/>
      <c r="H108" s="62">
        <f t="shared" si="28"/>
        <v>0.2</v>
      </c>
      <c r="I108" s="61">
        <f>sum(I3:I106)</f>
        <v>18590.088</v>
      </c>
      <c r="J108" s="62">
        <f t="shared" si="29"/>
        <v>0.2655475326</v>
      </c>
      <c r="K108" s="61" t="str">
        <f>sum(K3:K106)</f>
        <v>#REF!</v>
      </c>
      <c r="L108" s="62"/>
      <c r="M108" s="61" t="str">
        <f t="shared" ref="M108:P108" si="30">sum(M3:M106)</f>
        <v>#REF!</v>
      </c>
      <c r="N108" s="61">
        <f t="shared" si="30"/>
        <v>7485.57</v>
      </c>
      <c r="O108" s="61" t="str">
        <f t="shared" si="30"/>
        <v>#REF!</v>
      </c>
      <c r="P108" s="61" t="str">
        <f t="shared" si="30"/>
        <v>#REF!</v>
      </c>
      <c r="Q108" s="62"/>
      <c r="R108" s="61">
        <f t="shared" ref="R108:U108" si="31">sum(R3:R106)</f>
        <v>495.1049105</v>
      </c>
      <c r="S108" s="61">
        <f t="shared" si="31"/>
        <v>0</v>
      </c>
      <c r="T108" s="61">
        <f t="shared" si="31"/>
        <v>495.1049105</v>
      </c>
      <c r="U108" s="61">
        <f t="shared" si="31"/>
        <v>2402.526293</v>
      </c>
      <c r="V108" s="62"/>
      <c r="W108" s="61">
        <f t="shared" ref="W108:Z108" si="32">sum(W3:W106)</f>
        <v>495.1049105</v>
      </c>
      <c r="X108" s="61">
        <f t="shared" si="32"/>
        <v>0</v>
      </c>
      <c r="Y108" s="61">
        <f t="shared" si="32"/>
        <v>495.1049105</v>
      </c>
      <c r="Z108" s="61">
        <f t="shared" si="32"/>
        <v>2402.526293</v>
      </c>
      <c r="AA108" s="62"/>
      <c r="AB108" s="61">
        <f t="shared" ref="AB108:AE108" si="33">sum(AB3:AB106)</f>
        <v>1980.419642</v>
      </c>
      <c r="AC108" s="61">
        <f t="shared" si="33"/>
        <v>2916.95</v>
      </c>
      <c r="AD108" s="61">
        <f t="shared" si="33"/>
        <v>-936.530358</v>
      </c>
      <c r="AE108" s="61">
        <f t="shared" si="33"/>
        <v>1612.605171</v>
      </c>
      <c r="AF108" s="62"/>
      <c r="AG108" s="61">
        <f t="shared" ref="AG108:AJ108" si="34">sum(AG3:AG106)</f>
        <v>325.6582174</v>
      </c>
      <c r="AH108" s="61">
        <f t="shared" si="34"/>
        <v>0</v>
      </c>
      <c r="AI108" s="61">
        <f t="shared" si="34"/>
        <v>325.6582174</v>
      </c>
      <c r="AJ108" s="61">
        <f t="shared" si="34"/>
        <v>1597.272472</v>
      </c>
      <c r="AK108" s="59"/>
      <c r="AL108" s="59"/>
      <c r="AM108" s="59"/>
      <c r="AN108" s="59"/>
      <c r="AO108" s="59"/>
      <c r="AP108" s="59"/>
    </row>
  </sheetData>
  <mergeCells count="6">
    <mergeCell ref="F1:K1"/>
    <mergeCell ref="M1:P1"/>
    <mergeCell ref="R1:U1"/>
    <mergeCell ref="W1:Z1"/>
    <mergeCell ref="AB1:AE1"/>
    <mergeCell ref="AG1:AJ1"/>
  </mergeCells>
  <conditionalFormatting sqref="AP3:AP108">
    <cfRule type="cellIs" dxfId="0" priority="1" stopIfTrue="1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"/>
      <c r="B1" s="90" t="str">
        <f>'Current Month Budget'!E1</f>
        <v>20%</v>
      </c>
      <c r="C1" s="35" t="s">
        <v>0</v>
      </c>
      <c r="G1" s="37" t="s">
        <v>1</v>
      </c>
      <c r="K1" s="39" t="s">
        <v>2</v>
      </c>
      <c r="O1" s="41" t="s">
        <v>3</v>
      </c>
      <c r="S1" s="43" t="s">
        <v>4</v>
      </c>
      <c r="W1" s="45" t="s">
        <v>5</v>
      </c>
    </row>
    <row r="2">
      <c r="A2" s="65" t="s">
        <v>8</v>
      </c>
      <c r="B2" s="91" t="s">
        <v>10</v>
      </c>
      <c r="C2" s="91" t="s">
        <v>12</v>
      </c>
      <c r="D2" s="91" t="s">
        <v>20</v>
      </c>
      <c r="E2" s="91" t="s">
        <v>535</v>
      </c>
      <c r="F2" s="91" t="s">
        <v>536</v>
      </c>
      <c r="G2" s="92" t="s">
        <v>1</v>
      </c>
      <c r="H2" s="92" t="s">
        <v>20</v>
      </c>
      <c r="I2" s="92" t="s">
        <v>537</v>
      </c>
      <c r="J2" s="92" t="s">
        <v>538</v>
      </c>
      <c r="K2" s="93" t="s">
        <v>2</v>
      </c>
      <c r="L2" s="93" t="s">
        <v>20</v>
      </c>
      <c r="M2" s="93" t="s">
        <v>537</v>
      </c>
      <c r="N2" s="93" t="s">
        <v>539</v>
      </c>
      <c r="O2" s="94" t="s">
        <v>3</v>
      </c>
      <c r="P2" s="94" t="s">
        <v>20</v>
      </c>
      <c r="Q2" s="94" t="s">
        <v>537</v>
      </c>
      <c r="R2" s="94" t="s">
        <v>540</v>
      </c>
      <c r="S2" s="95" t="s">
        <v>4</v>
      </c>
      <c r="T2" s="95" t="s">
        <v>20</v>
      </c>
      <c r="U2" s="95" t="s">
        <v>537</v>
      </c>
      <c r="V2" s="95" t="s">
        <v>541</v>
      </c>
      <c r="W2" s="96" t="s">
        <v>5</v>
      </c>
      <c r="X2" s="96" t="s">
        <v>20</v>
      </c>
      <c r="Y2" s="96" t="s">
        <v>537</v>
      </c>
      <c r="Z2" s="96" t="s">
        <v>542</v>
      </c>
    </row>
    <row r="3">
      <c r="A3" s="27" t="s">
        <v>40</v>
      </c>
      <c r="B3" s="57">
        <f>SUMIF('Current Month Budget'!C:C,A3,'Current Month Budget'!E:E)</f>
        <v>31934.88</v>
      </c>
      <c r="C3" s="58">
        <f t="shared" ref="C3:C9" si="1">F3+J3+V3</f>
        <v>0.3626470532</v>
      </c>
      <c r="D3" s="57" t="str">
        <f t="shared" ref="D3:D9" si="2">H3+L3+P3+T3+X3</f>
        <v>#REF!</v>
      </c>
      <c r="E3" s="58">
        <f>IFERROR(SUMIF('Current Month Budget'!$C:$C,$A3,'Current Month Budget'!I:I)/SUMIF('Current Month Budget'!$C:$C,$A3,'Current Month Budget'!E:E),0)</f>
        <v>0.2168557389</v>
      </c>
      <c r="F3" s="58">
        <f>IFERROR(SUMIFS('Current Month Budget'!F:F,'Current Month Budget'!C:C,A3)/SUMIFS('Current Month Budget'!E:E,'Current Month Budget'!C:C,A3),0)</f>
        <v>0.2342337373</v>
      </c>
      <c r="G3" s="57">
        <f>SUMIF('Current Month Budget'!$C:$C,$A3,'Current Month Budget'!N:N)</f>
        <v>2664.01</v>
      </c>
      <c r="H3" s="57" t="str">
        <f>SUMIF('Current Month Budget'!$C:$C,$A3,'Current Month Budget'!P:P)</f>
        <v>#REF!</v>
      </c>
      <c r="I3" s="58">
        <f>IFERROR(SUMIF('Current Month Budget'!$C:$C,$A3,'Current Month Budget'!M:M)/SUMIF('Current Month Budget'!$C:$C,$A3,'Current Month Budget'!E:E),0)</f>
        <v>0</v>
      </c>
      <c r="J3" s="58">
        <f>IFERROR(SUMIF('Current Month Budget'!$C:$C,$A3,'Current Month Budget'!N:N)/SUMIF('Current Month Budget'!$C:$C,$A3,'Current Month Budget'!E:E),0)</f>
        <v>0.08342007235</v>
      </c>
      <c r="K3" s="57">
        <f>SUMIF('Current Month Budget'!$C:$C,$A3,'Current Month Budget'!S:S)</f>
        <v>0</v>
      </c>
      <c r="L3" s="57">
        <f>SUMIF('Current Month Budget'!$C:$C,$A3,'Current Month Budget'!U:U)</f>
        <v>810.8966852</v>
      </c>
      <c r="M3" s="58">
        <f>IFERROR(SUMIF('Current Month Budget'!$C:$C,$A3,'Current Month Budget'!R:R)/SUMIF('Current Month Budget'!$C:$C,$A3,'Current Month Budget'!E:E),0)</f>
        <v>0.005079714388</v>
      </c>
      <c r="N3" s="58">
        <f>IFERROR(SUMIFS('Current Month Budget'!S:S,'Current Month Budget'!$C:$C,$A3)/SUMIFS('Previous Month Sales'!E:E,'Previous Month Sales'!$C:$C,$A3),0)</f>
        <v>0</v>
      </c>
      <c r="O3" s="57">
        <f>SUMIF('Current Month Budget'!$C:$C,$A3,'Current Month Budget'!X:X)</f>
        <v>0</v>
      </c>
      <c r="P3" s="57">
        <f>SUMIF('Current Month Budget'!$C:$C,$A3,'Current Month Budget'!Z:Z)</f>
        <v>810.8966852</v>
      </c>
      <c r="Q3" s="58">
        <f>IFERROR(SUMIF('Current Month Budget'!$C:$C,$A3,'Current Month Budget'!W:W)/SUMIF('Current Month Budget'!$C:$C,$A3,'Current Month Budget'!E:E),0)</f>
        <v>0.005079714388</v>
      </c>
      <c r="R3" s="58">
        <f>IFERROR(SUMIFS('Current Month Budget'!X:X,'Current Month Budget'!$C:$C,$A3)/SUMIFS('Previous Month Sales'!E:E,'Previous Month Sales'!$C:$C,$A3),0)</f>
        <v>0</v>
      </c>
      <c r="S3" s="57">
        <f>SUMIF('Current Month Budget'!$C:$C,$A3,'Current Month Budget'!AC:AC)</f>
        <v>1557.95</v>
      </c>
      <c r="T3" s="57">
        <f>SUMIF('Current Month Budget'!$C:$C,$A3,'Current Month Budget'!AE:AE)</f>
        <v>-921.9132594</v>
      </c>
      <c r="U3" s="58">
        <f>IFERROR(SUMIF('Current Month Budget'!$C:$C,$A3,'Current Month Budget'!AB:AB)/SUMIF('Current Month Budget'!$C:$C,$A3,'Current Month Budget'!E:E),0)</f>
        <v>0.02031885755</v>
      </c>
      <c r="V3" s="58">
        <f>IFERROR(SUMIFS('Current Month Budget'!AC:AC,'Current Month Budget'!$C:$C,$A3)/SUMIFS('Previous Month Sales'!E:E,'Previous Month Sales'!$C:$C,$A3),0)</f>
        <v>0.04499324358</v>
      </c>
      <c r="W3" s="57">
        <f>SUMIF('Current Month Budget'!$C:$C,$A3,'Current Month Budget'!AH:AH)</f>
        <v>0</v>
      </c>
      <c r="X3" s="57">
        <f>SUMIF('Current Month Budget'!$C:$C,$A3,'Current Month Budget'!AJ:AJ)</f>
        <v>540.5977901</v>
      </c>
      <c r="Y3" s="58">
        <f>IFERROR(SUMIF('Current Month Budget'!$C:$C,$A3,'Current Month Budget'!AG:AG)/SUMIF('Current Month Budget'!$C:$C,$A3,'Current Month Budget'!E:E),0)</f>
        <v>0.003123252606</v>
      </c>
      <c r="Z3" s="58">
        <f>IFERROR(SUMIFS('Current Month Budget'!AH:AH,'Current Month Budget'!$C:$C,$A3)/SUMIFS('Previous Month Sales'!E:E,'Previous Month Sales'!$C:$C,$A3),0)</f>
        <v>0</v>
      </c>
    </row>
    <row r="4">
      <c r="A4" s="27" t="s">
        <v>54</v>
      </c>
      <c r="B4" s="57">
        <f>SUMIF('Current Month Budget'!C:C,A4,'Current Month Budget'!E:E)</f>
        <v>20547.78</v>
      </c>
      <c r="C4" s="58">
        <f t="shared" si="1"/>
        <v>0.4586884812</v>
      </c>
      <c r="D4" s="57">
        <f t="shared" si="2"/>
        <v>6373.012089</v>
      </c>
      <c r="E4" s="58">
        <f>IFERROR(SUMIF('Current Month Budget'!$C:$C,$A4,'Current Month Budget'!I:I)/SUMIF('Current Month Budget'!$C:$C,$A4,'Current Month Budget'!E:E),0)</f>
        <v>0.2</v>
      </c>
      <c r="F4" s="58">
        <f>IFERROR(SUMIFS('Current Month Budget'!F:F,'Current Month Budget'!C:C,A4)/SUMIFS('Current Month Budget'!E:E,'Current Month Budget'!C:C,A4),0)</f>
        <v>0.2893149528</v>
      </c>
      <c r="G4" s="57">
        <f>SUMIF('Current Month Budget'!$C:$C,$A4,'Current Month Budget'!N:N)</f>
        <v>2460.25</v>
      </c>
      <c r="H4" s="57">
        <f>SUMIF('Current Month Budget'!$C:$C,$A4,'Current Month Budget'!P:P)</f>
        <v>6285.019672</v>
      </c>
      <c r="I4" s="58">
        <f>IFERROR(SUMIF('Current Month Budget'!$C:$C,$A4,'Current Month Budget'!M:M)/SUMIF('Current Month Budget'!$C:$C,$A4,'Current Month Budget'!E:E),0)</f>
        <v>0.2069511597</v>
      </c>
      <c r="J4" s="58">
        <f>IFERROR(SUMIF('Current Month Budget'!$C:$C,$A4,'Current Month Budget'!N:N)/SUMIF('Current Month Budget'!$C:$C,$A4,'Current Month Budget'!E:E),0)</f>
        <v>0.1197331293</v>
      </c>
      <c r="K4" s="57">
        <f>SUMIF('Current Month Budget'!$C:$C,$A4,'Current Month Budget'!S:S)</f>
        <v>0</v>
      </c>
      <c r="L4" s="57">
        <f>SUMIF('Current Month Budget'!$C:$C,$A4,'Current Month Budget'!U:U)</f>
        <v>452.3988627</v>
      </c>
      <c r="M4" s="58">
        <f>IFERROR(SUMIF('Current Month Budget'!$C:$C,$A4,'Current Month Budget'!R:R)/SUMIF('Current Month Budget'!$C:$C,$A4,'Current Month Budget'!E:E),0)</f>
        <v>0.007760668488</v>
      </c>
      <c r="N4" s="58">
        <f>IFERROR(SUMIFS('Current Month Budget'!S:S,'Current Month Budget'!$C:$C,$A4)/SUMIFS('Previous Month Sales'!E:E,'Previous Month Sales'!$C:$C,$A4),0)</f>
        <v>0</v>
      </c>
      <c r="O4" s="57">
        <f>SUMIF('Current Month Budget'!$C:$C,$A4,'Current Month Budget'!X:X)</f>
        <v>0</v>
      </c>
      <c r="P4" s="57">
        <f>SUMIF('Current Month Budget'!$C:$C,$A4,'Current Month Budget'!Z:Z)</f>
        <v>452.3988627</v>
      </c>
      <c r="Q4" s="58">
        <f>IFERROR(SUMIF('Current Month Budget'!$C:$C,$A4,'Current Month Budget'!W:W)/SUMIF('Current Month Budget'!$C:$C,$A4,'Current Month Budget'!E:E),0)</f>
        <v>0.007760668488</v>
      </c>
      <c r="R4" s="58">
        <f>IFERROR(SUMIFS('Current Month Budget'!X:X,'Current Month Budget'!$C:$C,$A4)/SUMIFS('Previous Month Sales'!E:E,'Previous Month Sales'!$C:$C,$A4),0)</f>
        <v>0</v>
      </c>
      <c r="S4" s="57">
        <f>SUMIF('Current Month Budget'!$C:$C,$A4,'Current Month Budget'!AC:AC)</f>
        <v>1020</v>
      </c>
      <c r="T4" s="57">
        <f>SUMIF('Current Month Budget'!$C:$C,$A4,'Current Month Budget'!AE:AE)</f>
        <v>-1118.404549</v>
      </c>
      <c r="U4" s="58">
        <f>IFERROR(SUMIF('Current Month Budget'!$C:$C,$A4,'Current Month Budget'!AB:AB)/SUMIF('Current Month Budget'!$C:$C,$A4,'Current Month Budget'!E:E),0)</f>
        <v>0.03104267395</v>
      </c>
      <c r="V4" s="58">
        <f>IFERROR(SUMIFS('Current Month Budget'!AC:AC,'Current Month Budget'!$C:$C,$A4)/SUMIFS('Previous Month Sales'!E:E,'Previous Month Sales'!$C:$C,$A4),0)</f>
        <v>0.04964039911</v>
      </c>
      <c r="W4" s="57">
        <f>SUMIF('Current Month Budget'!$C:$C,$A4,'Current Month Budget'!AH:AH)</f>
        <v>0</v>
      </c>
      <c r="X4" s="57">
        <f>SUMIF('Current Month Budget'!$C:$C,$A4,'Current Month Budget'!AJ:AJ)</f>
        <v>301.5992418</v>
      </c>
      <c r="Y4" s="58">
        <f>IFERROR(SUMIF('Current Month Budget'!$C:$C,$A4,'Current Month Budget'!AG:AG)/SUMIF('Current Month Budget'!$C:$C,$A4,'Current Month Budget'!E:E),0)</f>
        <v>0.005173778992</v>
      </c>
      <c r="Z4" s="58">
        <f>IFERROR(SUMIFS('Current Month Budget'!AH:AH,'Current Month Budget'!$C:$C,$A4)/SUMIFS('Previous Month Sales'!E:E,'Previous Month Sales'!$C:$C,$A4),0)</f>
        <v>0</v>
      </c>
    </row>
    <row r="5">
      <c r="A5" s="27" t="s">
        <v>44</v>
      </c>
      <c r="B5" s="57">
        <f>SUMIF('Current Month Budget'!C:C,A5,'Current Month Budget'!E:E)</f>
        <v>6879.79</v>
      </c>
      <c r="C5" s="58">
        <f t="shared" si="1"/>
        <v>0.3504612786</v>
      </c>
      <c r="D5" s="57">
        <f t="shared" si="2"/>
        <v>2050.8896</v>
      </c>
      <c r="E5" s="58">
        <f>IFERROR(SUMIF('Current Month Budget'!$C:$C,$A5,'Current Month Budget'!I:I)/SUMIF('Current Month Budget'!$C:$C,$A5,'Current Month Budget'!E:E),0)</f>
        <v>0.2</v>
      </c>
      <c r="F5" s="58">
        <f>IFERROR(SUMIFS('Current Month Budget'!F:F,'Current Month Budget'!C:C,A5)/SUMIFS('Current Month Budget'!E:E,'Current Month Budget'!C:C,A5),0)</f>
        <v>0.3101271986</v>
      </c>
      <c r="G5" s="57">
        <f>SUMIF('Current Month Budget'!$C:$C,$A5,'Current Month Budget'!N:N)</f>
        <v>277.49</v>
      </c>
      <c r="H5" s="57">
        <f>SUMIF('Current Month Budget'!$C:$C,$A5,'Current Month Budget'!P:P)</f>
        <v>313.09768</v>
      </c>
      <c r="I5" s="58">
        <f>IFERROR(SUMIF('Current Month Budget'!$C:$C,$A5,'Current Month Budget'!M:M)/SUMIF('Current Month Budget'!$C:$C,$A5,'Current Month Budget'!E:E),0)</f>
        <v>0.1203687438</v>
      </c>
      <c r="J5" s="58">
        <f>IFERROR(SUMIF('Current Month Budget'!$C:$C,$A5,'Current Month Budget'!N:N)/SUMIF('Current Month Budget'!$C:$C,$A5,'Current Month Budget'!E:E),0)</f>
        <v>0.04033407996</v>
      </c>
      <c r="K5" s="57">
        <f>SUMIF('Current Month Budget'!$C:$C,$A5,'Current Month Budget'!S:S)</f>
        <v>0</v>
      </c>
      <c r="L5" s="57">
        <f>SUMIF('Current Month Budget'!$C:$C,$A5,'Current Month Budget'!U:U)</f>
        <v>260.668788</v>
      </c>
      <c r="M5" s="58">
        <f>IFERROR(SUMIF('Current Month Budget'!$C:$C,$A5,'Current Month Budget'!R:R)/SUMIF('Current Month Budget'!$C:$C,$A5,'Current Month Budget'!E:E),0)</f>
        <v>0.004513827893</v>
      </c>
      <c r="N5" s="58">
        <f>IFERROR(SUMIFS('Current Month Budget'!S:S,'Current Month Budget'!$C:$C,$A5)/SUMIFS('Previous Month Sales'!E:E,'Previous Month Sales'!$C:$C,$A5),0)</f>
        <v>0</v>
      </c>
      <c r="O5" s="57">
        <f>SUMIF('Current Month Budget'!$C:$C,$A5,'Current Month Budget'!X:X)</f>
        <v>0</v>
      </c>
      <c r="P5" s="57">
        <f>SUMIF('Current Month Budget'!$C:$C,$A5,'Current Month Budget'!Z:Z)</f>
        <v>260.668788</v>
      </c>
      <c r="Q5" s="58">
        <f>IFERROR(SUMIF('Current Month Budget'!$C:$C,$A5,'Current Month Budget'!W:W)/SUMIF('Current Month Budget'!$C:$C,$A5,'Current Month Budget'!E:E),0)</f>
        <v>0.004513827893</v>
      </c>
      <c r="R5" s="58">
        <f>IFERROR(SUMIFS('Current Month Budget'!X:X,'Current Month Budget'!$C:$C,$A5)/SUMIFS('Previous Month Sales'!E:E,'Previous Month Sales'!$C:$C,$A5),0)</f>
        <v>0</v>
      </c>
      <c r="S5" s="57">
        <f>SUMIF('Current Month Budget'!$C:$C,$A5,'Current Month Budget'!AC:AC)</f>
        <v>0</v>
      </c>
      <c r="T5" s="57">
        <f>SUMIF('Current Month Budget'!$C:$C,$A5,'Current Month Budget'!AE:AE)</f>
        <v>1042.675152</v>
      </c>
      <c r="U5" s="58">
        <f>IFERROR(SUMIF('Current Month Budget'!$C:$C,$A5,'Current Month Budget'!AB:AB)/SUMIF('Current Month Budget'!$C:$C,$A5,'Current Month Budget'!E:E),0)</f>
        <v>0.01805531157</v>
      </c>
      <c r="V5" s="58">
        <f>IFERROR(SUMIFS('Current Month Budget'!AC:AC,'Current Month Budget'!$C:$C,$A5)/SUMIFS('Previous Month Sales'!E:E,'Previous Month Sales'!$C:$C,$A5),0)</f>
        <v>0</v>
      </c>
      <c r="W5" s="57">
        <f>SUMIF('Current Month Budget'!$C:$C,$A5,'Current Month Budget'!AH:AH)</f>
        <v>0</v>
      </c>
      <c r="X5" s="57">
        <f>SUMIF('Current Month Budget'!$C:$C,$A5,'Current Month Budget'!AJ:AJ)</f>
        <v>173.779192</v>
      </c>
      <c r="Y5" s="58">
        <f>IFERROR(SUMIF('Current Month Budget'!$C:$C,$A5,'Current Month Budget'!AG:AG)/SUMIF('Current Month Budget'!$C:$C,$A5,'Current Month Budget'!E:E),0)</f>
        <v>0.003009218595</v>
      </c>
      <c r="Z5" s="58">
        <f>IFERROR(SUMIFS('Current Month Budget'!AH:AH,'Current Month Budget'!$C:$C,$A5)/SUMIFS('Previous Month Sales'!E:E,'Previous Month Sales'!$C:$C,$A5),0)</f>
        <v>0</v>
      </c>
    </row>
    <row r="6">
      <c r="A6" s="27" t="s">
        <v>180</v>
      </c>
      <c r="B6" s="57">
        <f>SUMIF('Current Month Budget'!C:C,A6,'Current Month Budget'!E:E)</f>
        <v>16244.33</v>
      </c>
      <c r="C6" s="58">
        <f t="shared" si="1"/>
        <v>0.2950869627</v>
      </c>
      <c r="D6" s="57">
        <f t="shared" si="2"/>
        <v>301.2729201</v>
      </c>
      <c r="E6" s="58">
        <f>IFERROR(SUMIF('Current Month Budget'!$C:$C,$A6,'Current Month Budget'!I:I)/SUMIF('Current Month Budget'!$C:$C,$A6,'Current Month Budget'!E:E),0)</f>
        <v>0.2</v>
      </c>
      <c r="F6" s="58">
        <f>IFERROR(SUMIFS('Current Month Budget'!F:F,'Current Month Budget'!C:C,A6)/SUMIFS('Current Month Budget'!E:E,'Current Month Budget'!C:C,A6),0)</f>
        <v>0.2351066495</v>
      </c>
      <c r="G6" s="57">
        <f>SUMIF('Current Month Budget'!$C:$C,$A6,'Current Month Budget'!N:N)</f>
        <v>974.34</v>
      </c>
      <c r="H6" s="57">
        <f>SUMIF('Current Month Budget'!$C:$C,$A6,'Current Month Budget'!P:P)</f>
        <v>-497.3576639</v>
      </c>
      <c r="I6" s="58">
        <f>IFERROR(SUMIF('Current Month Budget'!$C:$C,$A6,'Current Month Budget'!M:M)/SUMIF('Current Month Budget'!$C:$C,$A6,'Current Month Budget'!E:E),0)</f>
        <v>0.07606933258</v>
      </c>
      <c r="J6" s="58">
        <f>IFERROR(SUMIF('Current Month Budget'!$C:$C,$A6,'Current Month Budget'!N:N)/SUMIF('Current Month Budget'!$C:$C,$A6,'Current Month Budget'!E:E),0)</f>
        <v>0.05998031313</v>
      </c>
      <c r="K6" s="57">
        <f>SUMIF('Current Month Budget'!$C:$C,$A6,'Current Month Budget'!S:S)</f>
        <v>0</v>
      </c>
      <c r="L6" s="57">
        <f>SUMIF('Current Month Budget'!$C:$C,$A6,'Current Month Budget'!U:U)</f>
        <v>119.7945876</v>
      </c>
      <c r="M6" s="58">
        <f>IFERROR(SUMIF('Current Month Budget'!$C:$C,$A6,'Current Month Budget'!R:R)/SUMIF('Current Month Budget'!$C:$C,$A6,'Current Month Budget'!E:E),0)</f>
        <v>0.002852599972</v>
      </c>
      <c r="N6" s="58">
        <f>IFERROR(SUMIFS('Current Month Budget'!S:S,'Current Month Budget'!$C:$C,$A6)/SUMIFS('Previous Month Sales'!E:E,'Previous Month Sales'!$C:$C,$A6),0)</f>
        <v>0</v>
      </c>
      <c r="O6" s="57">
        <f>SUMIF('Current Month Budget'!$C:$C,$A6,'Current Month Budget'!X:X)</f>
        <v>0</v>
      </c>
      <c r="P6" s="57">
        <f>SUMIF('Current Month Budget'!$C:$C,$A6,'Current Month Budget'!Z:Z)</f>
        <v>119.7945876</v>
      </c>
      <c r="Q6" s="58">
        <f>IFERROR(SUMIF('Current Month Budget'!$C:$C,$A6,'Current Month Budget'!W:W)/SUMIF('Current Month Budget'!$C:$C,$A6,'Current Month Budget'!E:E),0)</f>
        <v>0.002852599972</v>
      </c>
      <c r="R6" s="58">
        <f>IFERROR(SUMIFS('Current Month Budget'!X:X,'Current Month Budget'!$C:$C,$A6)/SUMIFS('Previous Month Sales'!E:E,'Previous Month Sales'!$C:$C,$A6),0)</f>
        <v>0</v>
      </c>
      <c r="S6" s="57">
        <f>SUMIF('Current Month Budget'!$C:$C,$A6,'Current Month Budget'!AC:AC)</f>
        <v>0</v>
      </c>
      <c r="T6" s="57">
        <f>SUMIF('Current Month Budget'!$C:$C,$A6,'Current Month Budget'!AE:AE)</f>
        <v>479.1783504</v>
      </c>
      <c r="U6" s="58">
        <f>IFERROR(SUMIF('Current Month Budget'!$C:$C,$A6,'Current Month Budget'!AB:AB)/SUMIF('Current Month Budget'!$C:$C,$A6,'Current Month Budget'!E:E),0)</f>
        <v>0.01141039989</v>
      </c>
      <c r="V6" s="58">
        <f>IFERROR(SUMIFS('Current Month Budget'!AC:AC,'Current Month Budget'!$C:$C,$A6)/SUMIFS('Previous Month Sales'!E:E,'Previous Month Sales'!$C:$C,$A6),0)</f>
        <v>0</v>
      </c>
      <c r="W6" s="57">
        <f>SUMIF('Current Month Budget'!$C:$C,$A6,'Current Month Budget'!AH:AH)</f>
        <v>0</v>
      </c>
      <c r="X6" s="57">
        <f>SUMIF('Current Month Budget'!$C:$C,$A6,'Current Month Budget'!AJ:AJ)</f>
        <v>79.8630584</v>
      </c>
      <c r="Y6" s="58">
        <f>IFERROR(SUMIF('Current Month Budget'!$C:$C,$A6,'Current Month Budget'!AG:AG)/SUMIF('Current Month Budget'!$C:$C,$A6,'Current Month Budget'!E:E),0)</f>
        <v>0.001901733314</v>
      </c>
      <c r="Z6" s="58">
        <f>IFERROR(SUMIFS('Current Month Budget'!AH:AH,'Current Month Budget'!$C:$C,$A6)/SUMIFS('Previous Month Sales'!E:E,'Previous Month Sales'!$C:$C,$A6),0)</f>
        <v>0</v>
      </c>
    </row>
    <row r="7">
      <c r="A7" s="27" t="s">
        <v>161</v>
      </c>
      <c r="B7" s="57">
        <f>SUMIF('Current Month Budget'!C:C,A7,'Current Month Budget'!E:E)</f>
        <v>3270.2</v>
      </c>
      <c r="C7" s="58">
        <f t="shared" si="1"/>
        <v>0.3911840254</v>
      </c>
      <c r="D7" s="57">
        <f t="shared" si="2"/>
        <v>808.5982732</v>
      </c>
      <c r="E7" s="58">
        <f>IFERROR(SUMIF('Current Month Budget'!$C:$C,$A7,'Current Month Budget'!I:I)/SUMIF('Current Month Budget'!$C:$C,$A7,'Current Month Budget'!E:E),0)</f>
        <v>0.2</v>
      </c>
      <c r="F7" s="58">
        <f>IFERROR(SUMIFS('Current Month Budget'!F:F,'Current Month Budget'!C:C,A7)/SUMIFS('Current Month Budget'!E:E,'Current Month Budget'!C:C,A7),0)</f>
        <v>0.3479297902</v>
      </c>
      <c r="G7" s="57">
        <f>SUMIF('Current Month Budget'!$C:$C,$A7,'Current Month Budget'!N:N)</f>
        <v>141.45</v>
      </c>
      <c r="H7" s="57">
        <f>SUMIF('Current Month Budget'!$C:$C,$A7,'Current Month Budget'!P:P)</f>
        <v>131.3786186</v>
      </c>
      <c r="I7" s="58">
        <f>IFERROR(SUMIF('Current Month Budget'!$C:$C,$A7,'Current Month Budget'!M:M)/SUMIF('Current Month Budget'!$C:$C,$A7,'Current Month Budget'!E:E),0)</f>
        <v>0.1549783237</v>
      </c>
      <c r="J7" s="58">
        <f>IFERROR(SUMIF('Current Month Budget'!$C:$C,$A7,'Current Month Budget'!N:N)/SUMIF('Current Month Budget'!$C:$C,$A7,'Current Month Budget'!E:E),0)</f>
        <v>0.04325423521</v>
      </c>
      <c r="K7" s="57">
        <f>SUMIF('Current Month Budget'!$C:$C,$A7,'Current Month Budget'!S:S)</f>
        <v>0</v>
      </c>
      <c r="L7" s="57">
        <f>SUMIF('Current Month Budget'!$C:$C,$A7,'Current Month Budget'!U:U)</f>
        <v>101.5829482</v>
      </c>
      <c r="M7" s="58">
        <f>IFERROR(SUMIF('Current Month Budget'!$C:$C,$A7,'Current Month Budget'!R:R)/SUMIF('Current Month Budget'!$C:$C,$A7,'Current Month Budget'!E:E),0)</f>
        <v>0.00581168714</v>
      </c>
      <c r="N7" s="58">
        <f>IFERROR(SUMIFS('Current Month Budget'!S:S,'Current Month Budget'!$C:$C,$A7)/SUMIFS('Previous Month Sales'!E:E,'Previous Month Sales'!$C:$C,$A7),0)</f>
        <v>0</v>
      </c>
      <c r="O7" s="57">
        <f>SUMIF('Current Month Budget'!$C:$C,$A7,'Current Month Budget'!X:X)</f>
        <v>0</v>
      </c>
      <c r="P7" s="57">
        <f>SUMIF('Current Month Budget'!$C:$C,$A7,'Current Month Budget'!Z:Z)</f>
        <v>101.5829482</v>
      </c>
      <c r="Q7" s="58">
        <f>IFERROR(SUMIF('Current Month Budget'!$C:$C,$A7,'Current Month Budget'!W:W)/SUMIF('Current Month Budget'!$C:$C,$A7,'Current Month Budget'!E:E),0)</f>
        <v>0.00581168714</v>
      </c>
      <c r="R7" s="58">
        <f>IFERROR(SUMIFS('Current Month Budget'!X:X,'Current Month Budget'!$C:$C,$A7)/SUMIFS('Previous Month Sales'!E:E,'Previous Month Sales'!$C:$C,$A7),0)</f>
        <v>0</v>
      </c>
      <c r="S7" s="57">
        <f>SUMIF('Current Month Budget'!$C:$C,$A7,'Current Month Budget'!AC:AC)</f>
        <v>0</v>
      </c>
      <c r="T7" s="57">
        <f>SUMIF('Current Month Budget'!$C:$C,$A7,'Current Month Budget'!AE:AE)</f>
        <v>406.3317928</v>
      </c>
      <c r="U7" s="58">
        <f>IFERROR(SUMIF('Current Month Budget'!$C:$C,$A7,'Current Month Budget'!AB:AB)/SUMIF('Current Month Budget'!$C:$C,$A7,'Current Month Budget'!E:E),0)</f>
        <v>0.02324674856</v>
      </c>
      <c r="V7" s="58">
        <f>IFERROR(SUMIFS('Current Month Budget'!AC:AC,'Current Month Budget'!$C:$C,$A7)/SUMIFS('Previous Month Sales'!E:E,'Previous Month Sales'!$C:$C,$A7),0)</f>
        <v>0</v>
      </c>
      <c r="W7" s="57">
        <f>SUMIF('Current Month Budget'!$C:$C,$A7,'Current Month Budget'!AH:AH)</f>
        <v>0</v>
      </c>
      <c r="X7" s="57">
        <f>SUMIF('Current Month Budget'!$C:$C,$A7,'Current Month Budget'!AJ:AJ)</f>
        <v>67.72196546</v>
      </c>
      <c r="Y7" s="58">
        <f>IFERROR(SUMIF('Current Month Budget'!$C:$C,$A7,'Current Month Budget'!AG:AG)/SUMIF('Current Month Budget'!$C:$C,$A7,'Current Month Budget'!E:E),0)</f>
        <v>0.003874458093</v>
      </c>
      <c r="Z7" s="58">
        <f>IFERROR(SUMIFS('Current Month Budget'!AH:AH,'Current Month Budget'!$C:$C,$A7)/SUMIFS('Previous Month Sales'!E:E,'Previous Month Sales'!$C:$C,$A7),0)</f>
        <v>0</v>
      </c>
    </row>
    <row r="8">
      <c r="A8" s="27" t="s">
        <v>100</v>
      </c>
      <c r="B8" s="57">
        <f>SUMIF('Current Month Budget'!C:C,A8,'Current Month Budget'!E:E)</f>
        <v>7498.5</v>
      </c>
      <c r="C8" s="58">
        <f t="shared" si="1"/>
        <v>0.4433793425</v>
      </c>
      <c r="D8" s="57">
        <f t="shared" si="2"/>
        <v>3637.592155</v>
      </c>
      <c r="E8" s="58">
        <f>IFERROR(SUMIF('Current Month Budget'!$C:$C,$A8,'Current Month Budget'!I:I)/SUMIF('Current Month Budget'!$C:$C,$A8,'Current Month Budget'!E:E),0)</f>
        <v>0.2</v>
      </c>
      <c r="F8" s="58">
        <f>IFERROR(SUMIFS('Current Month Budget'!F:F,'Current Month Budget'!C:C,A8)/SUMIFS('Current Month Budget'!E:E,'Current Month Budget'!C:C,A8),0)</f>
        <v>0.2952590518</v>
      </c>
      <c r="G8" s="57">
        <f>SUMIF('Current Month Budget'!$C:$C,$A8,'Current Month Budget'!N:N)</f>
        <v>795.68</v>
      </c>
      <c r="H8" s="57">
        <f>SUMIF('Current Month Budget'!$C:$C,$A8,'Current Month Budget'!P:P)</f>
        <v>2958.893724</v>
      </c>
      <c r="I8" s="58">
        <f>IFERROR(SUMIF('Current Month Budget'!$C:$C,$A8,'Current Month Budget'!M:M)/SUMIF('Current Month Budget'!$C:$C,$A8,'Current Month Budget'!E:E),0)</f>
        <v>0.1947042798</v>
      </c>
      <c r="J8" s="58">
        <f>IFERROR(SUMIF('Current Month Budget'!$C:$C,$A8,'Current Month Budget'!N:N)/SUMIF('Current Month Budget'!$C:$C,$A8,'Current Month Budget'!E:E),0)</f>
        <v>0.106111889</v>
      </c>
      <c r="K8" s="57">
        <f>SUMIF('Current Month Budget'!$C:$C,$A8,'Current Month Budget'!S:S)</f>
        <v>0</v>
      </c>
      <c r="L8" s="57">
        <f>SUMIF('Current Month Budget'!$C:$C,$A8,'Current Month Budget'!U:U)</f>
        <v>233.8047647</v>
      </c>
      <c r="M8" s="58">
        <f>IFERROR(SUMIF('Current Month Budget'!$C:$C,$A8,'Current Month Budget'!R:R)/SUMIF('Current Month Budget'!$C:$C,$A8,'Current Month Budget'!E:E),0)</f>
        <v>0.007301410494</v>
      </c>
      <c r="N8" s="58">
        <f>IFERROR(SUMIFS('Current Month Budget'!S:S,'Current Month Budget'!$C:$C,$A8)/SUMIFS('Previous Month Sales'!E:E,'Previous Month Sales'!$C:$C,$A8),0)</f>
        <v>0</v>
      </c>
      <c r="O8" s="57">
        <f>SUMIF('Current Month Budget'!$C:$C,$A8,'Current Month Budget'!X:X)</f>
        <v>0</v>
      </c>
      <c r="P8" s="57">
        <f>SUMIF('Current Month Budget'!$C:$C,$A8,'Current Month Budget'!Z:Z)</f>
        <v>233.8047647</v>
      </c>
      <c r="Q8" s="58">
        <f>IFERROR(SUMIF('Current Month Budget'!$C:$C,$A8,'Current Month Budget'!W:W)/SUMIF('Current Month Budget'!$C:$C,$A8,'Current Month Budget'!E:E),0)</f>
        <v>0.007301410494</v>
      </c>
      <c r="R8" s="58">
        <f>IFERROR(SUMIFS('Current Month Budget'!X:X,'Current Month Budget'!$C:$C,$A8)/SUMIFS('Previous Month Sales'!E:E,'Previous Month Sales'!$C:$C,$A8),0)</f>
        <v>0</v>
      </c>
      <c r="S8" s="57">
        <f>SUMIF('Current Month Budget'!$C:$C,$A8,'Current Month Budget'!AC:AC)</f>
        <v>315</v>
      </c>
      <c r="T8" s="57">
        <f>SUMIF('Current Month Budget'!$C:$C,$A8,'Current Month Budget'!AE:AE)</f>
        <v>55.21905864</v>
      </c>
      <c r="U8" s="58">
        <f>IFERROR(SUMIF('Current Month Budget'!$C:$C,$A8,'Current Month Budget'!AB:AB)/SUMIF('Current Month Budget'!$C:$C,$A8,'Current Month Budget'!E:E),0)</f>
        <v>0.02920564197</v>
      </c>
      <c r="V8" s="58">
        <f>IFERROR(SUMIFS('Current Month Budget'!AC:AC,'Current Month Budget'!$C:$C,$A8)/SUMIFS('Previous Month Sales'!E:E,'Previous Month Sales'!$C:$C,$A8),0)</f>
        <v>0.04200840168</v>
      </c>
      <c r="W8" s="57">
        <f>SUMIF('Current Month Budget'!$C:$C,$A8,'Current Month Budget'!AH:AH)</f>
        <v>0</v>
      </c>
      <c r="X8" s="57">
        <f>SUMIF('Current Month Budget'!$C:$C,$A8,'Current Month Budget'!AJ:AJ)</f>
        <v>155.8698431</v>
      </c>
      <c r="Y8" s="58">
        <f>IFERROR(SUMIF('Current Month Budget'!$C:$C,$A8,'Current Month Budget'!AG:AG)/SUMIF('Current Month Budget'!$C:$C,$A8,'Current Month Budget'!E:E),0)</f>
        <v>0.004867606996</v>
      </c>
      <c r="Z8" s="58">
        <f>IFERROR(SUMIFS('Current Month Budget'!AH:AH,'Current Month Budget'!$C:$C,$A8)/SUMIFS('Previous Month Sales'!E:E,'Previous Month Sales'!$C:$C,$A8),0)</f>
        <v>0</v>
      </c>
    </row>
    <row r="9">
      <c r="A9" s="27" t="s">
        <v>33</v>
      </c>
      <c r="B9" s="57">
        <f>SUMIF('Current Month Budget'!C:C,A9,'Current Month Budget'!E:E)</f>
        <v>3883.53</v>
      </c>
      <c r="C9" s="58">
        <f t="shared" si="1"/>
        <v>0.3911698893</v>
      </c>
      <c r="D9" s="57">
        <f t="shared" si="2"/>
        <v>10817.27349</v>
      </c>
      <c r="E9" s="58">
        <f>IFERROR(SUMIF('Current Month Budget'!$C:$C,$A9,'Current Month Budget'!I:I)/SUMIF('Current Month Budget'!$C:$C,$A9,'Current Month Budget'!E:E),0)</f>
        <v>0.2</v>
      </c>
      <c r="F9" s="58">
        <f>IFERROR(SUMIFS('Current Month Budget'!F:F,'Current Month Budget'!C:C,A9)/SUMIFS('Current Month Budget'!E:E,'Current Month Budget'!C:C,A9),0)</f>
        <v>0.340610218</v>
      </c>
      <c r="G9" s="57">
        <f>SUMIF('Current Month Budget'!$C:$C,$A9,'Current Month Budget'!N:N)</f>
        <v>172.35</v>
      </c>
      <c r="H9" s="57">
        <f>SUMIF('Current Month Budget'!$C:$C,$A9,'Current Month Budget'!P:P)</f>
        <v>8023.154173</v>
      </c>
      <c r="I9" s="58">
        <f>IFERROR(SUMIF('Current Month Budget'!$C:$C,$A9,'Current Month Budget'!M:M)/SUMIF('Current Month Budget'!$C:$C,$A9,'Current Month Budget'!E:E),0)</f>
        <v>0.1529368946</v>
      </c>
      <c r="J9" s="58">
        <f>IFERROR(SUMIF('Current Month Budget'!$C:$C,$A9,'Current Month Budget'!N:N)/SUMIF('Current Month Budget'!$C:$C,$A9,'Current Month Budget'!E:E),0)</f>
        <v>0.04437972669</v>
      </c>
      <c r="K9" s="57">
        <f>SUMIF('Current Month Budget'!$C:$C,$A9,'Current Month Budget'!S:S)</f>
        <v>0</v>
      </c>
      <c r="L9" s="57">
        <f>SUMIF('Current Month Budget'!$C:$C,$A9,'Current Month Budget'!U:U)</f>
        <v>423.3796565</v>
      </c>
      <c r="M9" s="58">
        <f>IFERROR(SUMIF('Current Month Budget'!$C:$C,$A9,'Current Month Budget'!R:R)/SUMIF('Current Month Budget'!$C:$C,$A9,'Current Month Budget'!E:E),0)</f>
        <v>0.005735133547</v>
      </c>
      <c r="N9" s="58">
        <f>IFERROR(SUMIFS('Current Month Budget'!S:S,'Current Month Budget'!$C:$C,$A9)/SUMIFS('Previous Month Sales'!E:E,'Previous Month Sales'!$C:$C,$A9),0)</f>
        <v>0</v>
      </c>
      <c r="O9" s="57">
        <f>SUMIF('Current Month Budget'!$C:$C,$A9,'Current Month Budget'!X:X)</f>
        <v>0</v>
      </c>
      <c r="P9" s="57">
        <f>SUMIF('Current Month Budget'!$C:$C,$A9,'Current Month Budget'!Z:Z)</f>
        <v>423.3796565</v>
      </c>
      <c r="Q9" s="58">
        <f>IFERROR(SUMIF('Current Month Budget'!$C:$C,$A9,'Current Month Budget'!W:W)/SUMIF('Current Month Budget'!$C:$C,$A9,'Current Month Budget'!E:E),0)</f>
        <v>0.005735133547</v>
      </c>
      <c r="R9" s="58">
        <f>IFERROR(SUMIFS('Current Month Budget'!X:X,'Current Month Budget'!$C:$C,$A9)/SUMIFS('Previous Month Sales'!E:E,'Previous Month Sales'!$C:$C,$A9),0)</f>
        <v>0</v>
      </c>
      <c r="S9" s="57">
        <f>SUMIF('Current Month Budget'!$C:$C,$A9,'Current Month Budget'!AC:AC)</f>
        <v>24</v>
      </c>
      <c r="T9" s="57">
        <f>SUMIF('Current Month Budget'!$C:$C,$A9,'Current Month Budget'!AE:AE)</f>
        <v>1669.518626</v>
      </c>
      <c r="U9" s="58">
        <f>IFERROR(SUMIF('Current Month Budget'!$C:$C,$A9,'Current Month Budget'!AB:AB)/SUMIF('Current Month Budget'!$C:$C,$A9,'Current Month Budget'!E:E),0)</f>
        <v>0.02294053419</v>
      </c>
      <c r="V9" s="58">
        <f>IFERROR(SUMIFS('Current Month Budget'!AC:AC,'Current Month Budget'!$C:$C,$A9)/SUMIFS('Previous Month Sales'!E:E,'Previous Month Sales'!$C:$C,$A9),0)</f>
        <v>0.006179944535</v>
      </c>
      <c r="W9" s="57">
        <f>SUMIF('Current Month Budget'!$C:$C,$A9,'Current Month Budget'!AH:AH)</f>
        <v>0</v>
      </c>
      <c r="X9" s="57">
        <f>SUMIF('Current Month Budget'!$C:$C,$A9,'Current Month Budget'!AJ:AJ)</f>
        <v>277.8413814</v>
      </c>
      <c r="Y9" s="58">
        <f>IFERROR(SUMIF('Current Month Budget'!$C:$C,$A9,'Current Month Budget'!AG:AG)/SUMIF('Current Month Budget'!$C:$C,$A9,'Current Month Budget'!E:E),0)</f>
        <v>0.002687413897</v>
      </c>
      <c r="Z9" s="58">
        <f>IFERROR(SUMIFS('Current Month Budget'!AH:AH,'Current Month Budget'!$C:$C,$A9)/SUMIFS('Previous Month Sales'!E:E,'Previous Month Sales'!$C:$C,$A9),0)</f>
        <v>0</v>
      </c>
    </row>
    <row r="10">
      <c r="A10" s="60" t="s">
        <v>22</v>
      </c>
      <c r="B10" s="61"/>
      <c r="C10" s="62"/>
      <c r="D10" s="61" t="str">
        <f>subtotal(109,D3:D9)</f>
        <v>#REF!</v>
      </c>
      <c r="E10" s="62"/>
      <c r="F10" s="62"/>
      <c r="G10" s="61"/>
      <c r="H10" s="61" t="str">
        <f>subtotal(109,H3:H9)</f>
        <v>#REF!</v>
      </c>
      <c r="I10" s="62"/>
      <c r="J10" s="62"/>
      <c r="K10" s="61"/>
      <c r="L10" s="61">
        <f>subtotal(109,L3:L9)</f>
        <v>2402.526293</v>
      </c>
      <c r="M10" s="62"/>
      <c r="N10" s="62"/>
      <c r="O10" s="61"/>
      <c r="P10" s="61">
        <f>subtotal(109,P3:P9)</f>
        <v>2402.526293</v>
      </c>
      <c r="Q10" s="62"/>
      <c r="R10" s="62"/>
      <c r="S10" s="61"/>
      <c r="T10" s="61">
        <f>subtotal(109,T3:T9)</f>
        <v>1612.605171</v>
      </c>
      <c r="U10" s="62"/>
      <c r="V10" s="62"/>
      <c r="W10" s="61"/>
      <c r="X10" s="61">
        <f>subtotal(109,X3:X9)</f>
        <v>1597.272472</v>
      </c>
      <c r="Y10" s="62"/>
      <c r="Z10" s="62"/>
    </row>
    <row r="11">
      <c r="A11" s="60" t="s">
        <v>23</v>
      </c>
      <c r="B11" s="61"/>
      <c r="C11" s="62"/>
      <c r="D11" s="61" t="str">
        <f>sum(D3:D9)</f>
        <v>#REF!</v>
      </c>
      <c r="E11" s="62"/>
      <c r="F11" s="62"/>
      <c r="G11" s="61"/>
      <c r="H11" s="61" t="str">
        <f>sum(H3:H9)</f>
        <v>#REF!</v>
      </c>
      <c r="I11" s="62"/>
      <c r="J11" s="62"/>
      <c r="K11" s="61"/>
      <c r="L11" s="61">
        <f>sum(L3:L9)</f>
        <v>2402.526293</v>
      </c>
      <c r="M11" s="62"/>
      <c r="N11" s="62"/>
      <c r="O11" s="61"/>
      <c r="P11" s="61">
        <f>sum(P3:P9)</f>
        <v>2402.526293</v>
      </c>
      <c r="Q11" s="62"/>
      <c r="R11" s="62"/>
      <c r="S11" s="61"/>
      <c r="T11" s="61">
        <f>sum(T3:T9)</f>
        <v>1612.605171</v>
      </c>
      <c r="U11" s="62"/>
      <c r="V11" s="62"/>
      <c r="W11" s="61"/>
      <c r="X11" s="61">
        <f>sum(X3:X9)</f>
        <v>1597.272472</v>
      </c>
      <c r="Y11" s="62"/>
      <c r="Z11" s="62"/>
    </row>
  </sheetData>
  <mergeCells count="6">
    <mergeCell ref="C1:F1"/>
    <mergeCell ref="G1:J1"/>
    <mergeCell ref="K1:N1"/>
    <mergeCell ref="O1:R1"/>
    <mergeCell ref="S1:V1"/>
    <mergeCell ref="W1:Z1"/>
  </mergeCells>
  <drawing r:id="rId1"/>
</worksheet>
</file>