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-15" windowWidth="13965" windowHeight="12915" activeTab="2"/>
  </bookViews>
  <sheets>
    <sheet name="Costing" sheetId="1" r:id="rId1"/>
    <sheet name="MAC Addr" sheetId="2" r:id="rId2"/>
    <sheet name="Install" sheetId="4" r:id="rId3"/>
    <sheet name="Commissioning" sheetId="5" r:id="rId4"/>
    <sheet name="Stock" sheetId="7" r:id="rId5"/>
    <sheet name="Sheet1" sheetId="8" r:id="rId6"/>
  </sheets>
  <calcPr calcId="145621"/>
</workbook>
</file>

<file path=xl/calcChain.xml><?xml version="1.0" encoding="utf-8"?>
<calcChain xmlns="http://schemas.openxmlformats.org/spreadsheetml/2006/main">
  <c r="C38" i="7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D19" i="1" l="1"/>
  <c r="D21" i="1" l="1"/>
  <c r="D23" i="1" s="1"/>
</calcChain>
</file>

<file path=xl/sharedStrings.xml><?xml version="1.0" encoding="utf-8"?>
<sst xmlns="http://schemas.openxmlformats.org/spreadsheetml/2006/main" count="323" uniqueCount="281">
  <si>
    <t>rpi hardware costs</t>
  </si>
  <si>
    <t>Raspberry Pi model B+</t>
  </si>
  <si>
    <t>Bluetooth dongle</t>
  </si>
  <si>
    <t>WiFi dongle</t>
  </si>
  <si>
    <t>SD card (8MB)</t>
  </si>
  <si>
    <t>Case</t>
  </si>
  <si>
    <t>HDMI cable</t>
  </si>
  <si>
    <t>unit cost</t>
  </si>
  <si>
    <t>stock</t>
  </si>
  <si>
    <t>Total</t>
  </si>
  <si>
    <t>Raspberry Pi model B</t>
  </si>
  <si>
    <t>USB cable + Adapter</t>
  </si>
  <si>
    <t>b8-27-eb-c8-6d-55</t>
  </si>
  <si>
    <t>b8-27-eb-8c-12-84</t>
  </si>
  <si>
    <t>less 20% VAT</t>
  </si>
  <si>
    <t>Gross</t>
  </si>
  <si>
    <t>Preparation of SD card</t>
  </si>
  <si>
    <t>Jessie-lite</t>
  </si>
  <si>
    <t>credentials:</t>
  </si>
  <si>
    <t>pi / raspberry</t>
  </si>
  <si>
    <t>Change with:</t>
  </si>
  <si>
    <t>sudo passwd root</t>
  </si>
  <si>
    <t>sudo passwd pi</t>
  </si>
  <si>
    <t>sudo raspi-config</t>
  </si>
  <si>
    <t xml:space="preserve">OS = </t>
  </si>
  <si>
    <t>expand filesystem</t>
  </si>
  <si>
    <t>timezone</t>
  </si>
  <si>
    <t>Internationalisation</t>
  </si>
  <si>
    <t>keyboard</t>
  </si>
  <si>
    <t>Advanced</t>
  </si>
  <si>
    <t>hostname</t>
  </si>
  <si>
    <t>memory split</t>
  </si>
  <si>
    <t>SSH</t>
  </si>
  <si>
    <t>enabled</t>
  </si>
  <si>
    <t>128</t>
  </si>
  <si>
    <t>Device Tree</t>
  </si>
  <si>
    <t>Updates</t>
  </si>
  <si>
    <t>sudo  apt-get update</t>
  </si>
  <si>
    <t>sudo  apt-get upgrade -y</t>
  </si>
  <si>
    <t>sudo  apt-get install rpi-update</t>
  </si>
  <si>
    <t>sudo rpi-update</t>
  </si>
  <si>
    <t>WiFi Setup</t>
  </si>
  <si>
    <t>Do NOT get this wrong !!!</t>
  </si>
  <si>
    <t>p1</t>
  </si>
  <si>
    <t>default is…</t>
  </si>
  <si>
    <t>Update this s/w</t>
  </si>
  <si>
    <t>Use max SD card</t>
  </si>
  <si>
    <t>Europe / London</t>
  </si>
  <si>
    <t>Microsoft Wireless m/media …</t>
  </si>
  <si>
    <t>sudo apt-get install oracle-java8-jdk</t>
  </si>
  <si>
    <t>(may need a few reboots)</t>
  </si>
  <si>
    <t>sudo nano /etc/wpa_supplicant/wpa_supplicant.conf</t>
  </si>
  <si>
    <t>MySQL</t>
  </si>
  <si>
    <t>}</t>
  </si>
  <si>
    <t>sudo apt-get install mysql-server</t>
  </si>
  <si>
    <t xml:space="preserve">MySQL 'root p/w: </t>
  </si>
  <si>
    <t>tennent6</t>
  </si>
  <si>
    <t>sudo service mysql restart</t>
  </si>
  <si>
    <t>mysql -p -u root</t>
  </si>
  <si>
    <t>mysql&gt;</t>
  </si>
  <si>
    <t>create user 'jim'@'localhost'  identified by 'tennent6' ;</t>
  </si>
  <si>
    <t>exit</t>
  </si>
  <si>
    <t>sudo nano /etc/mysql/my.cnf</t>
  </si>
  <si>
    <t>change…</t>
  </si>
  <si>
    <t>to…</t>
  </si>
  <si>
    <t>127.0.0.1</t>
  </si>
  <si>
    <t>0.0.0.0</t>
  </si>
  <si>
    <t>create user 'jim'@'%'  identified by 'tennent6' ;</t>
  </si>
  <si>
    <t>grant all privileges on *.* to 'jim'@'%' with grant option ;</t>
  </si>
  <si>
    <t>Create db tables &amp; SPs using remote MySQL client</t>
  </si>
  <si>
    <t>qb filesystem</t>
  </si>
  <si>
    <t>move up to root (cd .., …)</t>
  </si>
  <si>
    <t>sudo mkdir qb</t>
  </si>
  <si>
    <t>cd qb</t>
  </si>
  <si>
    <t>sudo mkdir flags</t>
  </si>
  <si>
    <t>sudo mkdir images</t>
  </si>
  <si>
    <t>cd ..</t>
  </si>
  <si>
    <t>sudo chmod -R 777 qb</t>
  </si>
  <si>
    <t>Bluetooth</t>
  </si>
  <si>
    <t>sudo apt-get update</t>
  </si>
  <si>
    <t>sudo apt-get upgrade</t>
  </si>
  <si>
    <t>sudo apt-get autoremove</t>
  </si>
  <si>
    <t>sudo apt-get install bluez python-gobject</t>
  </si>
  <si>
    <t>Check device is visible</t>
  </si>
  <si>
    <t>Take note of MAC addr</t>
  </si>
  <si>
    <t>lsusb or /etc/init.d/bluetooth status</t>
  </si>
  <si>
    <t xml:space="preserve">  hcitool scan (ie. the zapper) or hcitool dev (ie. the pi)</t>
  </si>
  <si>
    <t>Test with…</t>
  </si>
  <si>
    <t>ifconfig wlan0</t>
  </si>
  <si>
    <t xml:space="preserve">network={ </t>
  </si>
  <si>
    <r>
      <t xml:space="preserve">  psk="</t>
    </r>
    <r>
      <rPr>
        <b/>
        <sz val="11"/>
        <color rgb="FF222222"/>
        <rFont val="Calibri"/>
        <family val="2"/>
        <scheme val="minor"/>
      </rPr>
      <t>0feeddead0</t>
    </r>
    <r>
      <rPr>
        <sz val="11"/>
        <color rgb="FF222222"/>
        <rFont val="Courier"/>
        <family val="3"/>
      </rPr>
      <t>"</t>
    </r>
  </si>
  <si>
    <r>
      <t xml:space="preserve">  ssid="</t>
    </r>
    <r>
      <rPr>
        <b/>
        <sz val="11"/>
        <color rgb="FF222222"/>
        <rFont val="Courier"/>
        <family val="3"/>
      </rPr>
      <t>broons2</t>
    </r>
    <r>
      <rPr>
        <sz val="11"/>
        <color rgb="FF222222"/>
        <rFont val="Courier"/>
        <family val="3"/>
      </rPr>
      <t>"</t>
    </r>
  </si>
  <si>
    <t>sudo wpa_action wlan0 stop</t>
  </si>
  <si>
    <t>sudo ifup wlan0</t>
  </si>
  <si>
    <t>sudo wpa_cli status</t>
  </si>
  <si>
    <t>select &lt;cmac&gt;</t>
  </si>
  <si>
    <t>scan on</t>
  </si>
  <si>
    <t>trust &lt;mmac&gt;</t>
  </si>
  <si>
    <t>pairable on</t>
  </si>
  <si>
    <t>pair &lt;mmac&gt;</t>
  </si>
  <si>
    <t>connect &lt;mmac&gt;</t>
  </si>
  <si>
    <t>bluetoothctl</t>
  </si>
  <si>
    <t>98:76:B6:00:3F:FF</t>
  </si>
  <si>
    <t>00:1A:7D:DA:71:13</t>
  </si>
  <si>
    <t>PRESS PAIR button on zapper for &gt; 5 secs</t>
  </si>
  <si>
    <t>Autorun</t>
  </si>
  <si>
    <t>java -jar /home/pi/NetBeansProjects/QB/dist/QB.jar</t>
  </si>
  <si>
    <t>Set up qb app to run on boot</t>
  </si>
  <si>
    <t>sudo nano /etc/rc.local</t>
  </si>
  <si>
    <t>insert line…</t>
  </si>
  <si>
    <t>insert line (before exit)…</t>
  </si>
  <si>
    <t>/qb/qb-run.sh</t>
  </si>
  <si>
    <t>sudo nano /qb/qb-run.sh</t>
  </si>
  <si>
    <t xml:space="preserve">may not need this step as the file should have </t>
  </si>
  <si>
    <t>been copied at (5)</t>
  </si>
  <si>
    <t>00:15:83:15:A3:10</t>
  </si>
  <si>
    <t>agent KeyboardOnly</t>
  </si>
  <si>
    <t>If a PIN is asked for, enter 1234</t>
  </si>
  <si>
    <t>qb</t>
  </si>
  <si>
    <t>(big install !)</t>
  </si>
  <si>
    <t>REBOOT</t>
  </si>
  <si>
    <t>grant all privileges on *.* to 'jim'@'localhost' with grant option ;</t>
  </si>
  <si>
    <t>in MySQL Bench…</t>
  </si>
  <si>
    <t>QB Commisioning</t>
  </si>
  <si>
    <t>Create new SD card from latest release image</t>
  </si>
  <si>
    <t>Boot up system</t>
  </si>
  <si>
    <t>Rename new system - "qbn", where 'n' is serial number</t>
  </si>
  <si>
    <t>(Server) Create entry in QB table - rpi with MAC address for primary key</t>
  </si>
  <si>
    <t>(Server) run up Netbeans project so that QB system installs</t>
  </si>
  <si>
    <t>Do Bluetooth pairing (see below)</t>
  </si>
  <si>
    <t>Bluetooth Pairing</t>
  </si>
  <si>
    <t>Add line</t>
  </si>
  <si>
    <t>federated = 1</t>
  </si>
  <si>
    <t>…after [mysqld] tag</t>
  </si>
  <si>
    <t>a)</t>
  </si>
  <si>
    <t>b)</t>
  </si>
  <si>
    <t xml:space="preserve">or … </t>
  </si>
  <si>
    <t>query_cache_limit       = 256K</t>
  </si>
  <si>
    <t>query_cache_min_res_unit= 2k</t>
  </si>
  <si>
    <t>query_cache_type        = 1</t>
  </si>
  <si>
    <t>query_cache_size        = 16M</t>
  </si>
  <si>
    <t xml:space="preserve">Set variables …   </t>
  </si>
  <si>
    <t>c)</t>
  </si>
  <si>
    <t>OPTIMISATION</t>
  </si>
  <si>
    <t># for more options see http://elinux.org/RPi_config.txt</t>
  </si>
  <si>
    <t>core_freq=500</t>
  </si>
  <si>
    <t>sdram_freq=600</t>
  </si>
  <si>
    <t>over_voltage=6</t>
  </si>
  <si>
    <t>gpu_mem=1</t>
  </si>
  <si>
    <t>arm_freq=1000</t>
  </si>
  <si>
    <t>emmc_pll_core=1</t>
  </si>
  <si>
    <t>force_turbo=1</t>
  </si>
  <si>
    <t>init_emmc_clock=500000000</t>
  </si>
  <si>
    <t>config.txt</t>
  </si>
  <si>
    <t>cmdline.txt</t>
  </si>
  <si>
    <t>dwc_otg.lpm_enable=0 console=ttyAMA0,115200 kgdboc=ttyAMA0,115200 console=tty1 root=/dev/mmcblk0p2 rootfstype=ext4 elevator=noop rootwait</t>
  </si>
  <si>
    <t>https://www.raspberrypi.org/forums/viewtopic.php?f=66&amp;t=61033</t>
  </si>
  <si>
    <t>WiFi</t>
  </si>
  <si>
    <t>Raspberry Pi</t>
  </si>
  <si>
    <t>Remotes (IR)</t>
  </si>
  <si>
    <t>Remotes (BT)</t>
  </si>
  <si>
    <t>Keyboard</t>
  </si>
  <si>
    <t>HDMI Cables</t>
  </si>
  <si>
    <t>Charging cables</t>
  </si>
  <si>
    <t>Mains adapter</t>
  </si>
  <si>
    <t>Cases</t>
  </si>
  <si>
    <t>http://www.ebay.co.uk/itm/351556406924</t>
  </si>
  <si>
    <t>Source</t>
  </si>
  <si>
    <t>Qty</t>
  </si>
  <si>
    <t>Notes</t>
  </si>
  <si>
    <t>Micro SDMI</t>
  </si>
  <si>
    <t>http://vod.ebay.co.uk/vod/FetchOrderDetails?sspagename=STRK%3AMESO%3AVPS&amp;itemid=172028484318&amp;transid=0&amp;viewpaymentstatus=</t>
  </si>
  <si>
    <t>Inventory of QB devices</t>
  </si>
  <si>
    <t>http://vod.ebay.co.uk/vod/FetchOrderDetails?sspagename=STRK%3AMESO%3AVPS&amp;itemid=252205092228&amp;transid=1768417899015&amp;viewpaymentstatus=</t>
  </si>
  <si>
    <t>B+</t>
  </si>
  <si>
    <t>RS</t>
  </si>
  <si>
    <t>Item Cost</t>
  </si>
  <si>
    <t>clear</t>
  </si>
  <si>
    <t>http://www.ebay.co.uk/itm/HOT-ABS-Plastic-Case-Box-Enclosure-for-Raspberry-Pi-2-Model-B-Pi-B-w-Screws-/371352387081?</t>
  </si>
  <si>
    <t>IO device bus</t>
  </si>
  <si>
    <t xml:space="preserve">Baiyun Zone Time Rose Garden </t>
  </si>
  <si>
    <t>CHEN JIAN WEI</t>
  </si>
  <si>
    <t>0.5m</t>
  </si>
  <si>
    <t>http://www.ebay.co.uk/itm/400757466114</t>
  </si>
  <si>
    <t>1m</t>
  </si>
  <si>
    <t>http://www.ebay.co.uk/itm/151761905631</t>
  </si>
  <si>
    <t>Argos</t>
  </si>
  <si>
    <t>8MB</t>
  </si>
  <si>
    <t>16MB</t>
  </si>
  <si>
    <t>http://www.amazon.co.uk/gp/product/B00LPESRUK?ref_=pe_1909131_65443131_tnp_email_TE_AMZLdp_1</t>
  </si>
  <si>
    <t>Pimoroni</t>
  </si>
  <si>
    <t>Maplin</t>
  </si>
  <si>
    <t>black</t>
  </si>
  <si>
    <t>??</t>
  </si>
  <si>
    <t>B</t>
  </si>
  <si>
    <t>/etc/network</t>
  </si>
  <si>
    <t>/etc/init.d/lirc</t>
  </si>
  <si>
    <t>/boot/config.txt</t>
  </si>
  <si>
    <t>Use sftp to copy contents of folder SD Card/…</t>
  </si>
  <si>
    <t>Antenna device - NO WORKIE</t>
  </si>
  <si>
    <t>pic ---&gt;</t>
  </si>
  <si>
    <t>has rounded edge</t>
  </si>
  <si>
    <t>red strip. Ralink tech. PIC ---&gt;&gt;&gt;</t>
  </si>
  <si>
    <t>Realtek. PIC ---&gt;&gt;&gt;</t>
  </si>
  <si>
    <t>HWaddr 00:36:76:61:f7:98</t>
  </si>
  <si>
    <t>HWaddr 00:36:76:01:a3:97</t>
  </si>
  <si>
    <t>BT dongle - Creative Labs (lsusb)</t>
  </si>
  <si>
    <t>HWaddr b8:27:eb:c8:6d:55</t>
  </si>
  <si>
    <t>Infrared</t>
  </si>
  <si>
    <t>sudo nano /etc/network/interfaces</t>
  </si>
  <si>
    <t>allow-hotplug wlan0</t>
  </si>
  <si>
    <t>auto wlan0</t>
  </si>
  <si>
    <t>iface wlan0 inet dhcp</t>
  </si>
  <si>
    <t>wpa-conf /etc/wpa_supplicant/wpa_supplicant.conf</t>
  </si>
  <si>
    <t>iface default inet dhcp</t>
  </si>
  <si>
    <t>sudo apt-get install lirc</t>
  </si>
  <si>
    <t>sudo nano /etc/modules</t>
  </si>
  <si>
    <t>snd-bcm2835</t>
  </si>
  <si>
    <t>lirc_dev</t>
  </si>
  <si>
    <t>lirc_rpi gpio_in_pin=18,gpio_out_pin=22</t>
  </si>
  <si>
    <t>/etc/modules</t>
  </si>
  <si>
    <t>/etc/lirc/*</t>
  </si>
  <si>
    <t>System Config</t>
  </si>
  <si>
    <t>http://www.amazon.co.uk/dp/B013UDL5V6/ref=pe_385721_37986871_TE_item</t>
  </si>
  <si>
    <t>80 MB/sec</t>
  </si>
  <si>
    <t>Using raspi-config, set Overclock to MEDIUM</t>
  </si>
  <si>
    <t>innodb_flush_log_at_trx_commit=2</t>
  </si>
  <si>
    <t>http://www.modmypi.com/electronics/sensors/ir-infrared-receiver-tsop38238/?search=infrared</t>
  </si>
  <si>
    <t>n</t>
  </si>
  <si>
    <t>board mounted IR</t>
  </si>
  <si>
    <t>GAME</t>
  </si>
  <si>
    <t>CLEAR</t>
  </si>
  <si>
    <t>ESC</t>
  </si>
  <si>
    <t>ENTER</t>
  </si>
  <si>
    <t>Menu</t>
  </si>
  <si>
    <t>Exit Menu</t>
  </si>
  <si>
    <t>FOUL</t>
  </si>
  <si>
    <t>Foul 2 pts</t>
  </si>
  <si>
    <t>Correction</t>
  </si>
  <si>
    <t>Normal</t>
  </si>
  <si>
    <t>Next Player</t>
  </si>
  <si>
    <t>SWAP Spot &amp; Plain</t>
  </si>
  <si>
    <t>LOAD next Match</t>
  </si>
  <si>
    <t>federated</t>
  </si>
  <si>
    <t>in bench&gt;  show engines ;</t>
  </si>
  <si>
    <t>69:A5:00:01:38:6C</t>
  </si>
  <si>
    <t>agent keyboardOnly</t>
  </si>
  <si>
    <t>Camera</t>
  </si>
  <si>
    <t>http://www.amazon.co.uk/dp/B00E1GGE40/ref=pe_385721_37986871_TE_item</t>
  </si>
  <si>
    <t>Camera case (clear)</t>
  </si>
  <si>
    <t>sudo apt-get install libav-tools</t>
  </si>
  <si>
    <t>Match Start/Stop</t>
  </si>
  <si>
    <t>Clock Pause/Resume</t>
  </si>
  <si>
    <t xml:space="preserve">  ssid="WORLD-BILLIARDS"</t>
  </si>
  <si>
    <t xml:space="preserve">  psk="Tennent6"</t>
  </si>
  <si>
    <t>htop memory viewer</t>
  </si>
  <si>
    <t>sudo apt-get install htop</t>
  </si>
  <si>
    <t>htop</t>
  </si>
  <si>
    <t>sudo modprobe bcm2835-v4l2</t>
  </si>
  <si>
    <t>Switch on PiCam to respond to device video0</t>
  </si>
  <si>
    <t>PiCam details</t>
  </si>
  <si>
    <t>uStream RTMP URL</t>
  </si>
  <si>
    <t>Stream Key</t>
  </si>
  <si>
    <t>rtmp://1.9632433.fme.ustream.tv/ustreamVideo/9632433</t>
  </si>
  <si>
    <t>Xv4CzZBjwj5JP5wu95rUn5Su8c9s56V7</t>
  </si>
  <si>
    <t>00-36-76-01-A3-97</t>
  </si>
  <si>
    <t>Ethernet</t>
  </si>
  <si>
    <t>00-36-76-61-F7-98</t>
  </si>
  <si>
    <t>QB1</t>
  </si>
  <si>
    <t>QB2</t>
  </si>
  <si>
    <t>MAC Addresses</t>
  </si>
  <si>
    <t>Use raspi-config</t>
  </si>
  <si>
    <t>Get MAC address of Ethernet and WiFi interfaces</t>
  </si>
  <si>
    <t>#!/bin/bash</t>
  </si>
  <si>
    <t>avconv -f video4linux2 -i /dev/video0 -pix_fmt yuv420p -f flv rtmp://1.9632433.fme.ustream.tv/ustreamVideo/9632433/Xv4CzZBj</t>
  </si>
  <si>
    <t>wj5JP5wu95rUn5Su8c9s56V7</t>
  </si>
  <si>
    <t xml:space="preserve">Create bash fle :- </t>
  </si>
  <si>
    <t>Graphics</t>
  </si>
  <si>
    <t>Gstream</t>
  </si>
  <si>
    <r>
      <t xml:space="preserve">do an </t>
    </r>
    <r>
      <rPr>
        <b/>
        <sz val="11"/>
        <color theme="1"/>
        <rFont val="Courier New"/>
        <family val="3"/>
      </rPr>
      <t>apt-get update</t>
    </r>
    <r>
      <rPr>
        <sz val="11"/>
        <color theme="1"/>
        <rFont val="Calibri"/>
        <family val="2"/>
        <scheme val="minor"/>
      </rPr>
      <t xml:space="preserve"> first</t>
    </r>
  </si>
  <si>
    <t>sudo apt-get install gstreamer1.0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</si>
</sst>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ourier"/>
      <family val="3"/>
    </font>
    <font>
      <sz val="11"/>
      <color theme="1"/>
      <name val="Courier New"/>
      <family val="3"/>
    </font>
    <font>
      <sz val="11"/>
      <color rgb="FF222222"/>
      <name val="Courier New"/>
      <family val="3"/>
    </font>
    <font>
      <b/>
      <sz val="11"/>
      <color rgb="FF222222"/>
      <name val="Courier"/>
      <family val="3"/>
    </font>
    <font>
      <b/>
      <sz val="11"/>
      <color rgb="FF222222"/>
      <name val="Calibri"/>
      <family val="2"/>
      <scheme val="minor"/>
    </font>
    <font>
      <i/>
      <sz val="11"/>
      <color rgb="FFC51F51"/>
      <name val="Inherit"/>
    </font>
    <font>
      <sz val="11"/>
      <name val="Courier New"/>
      <family val="3"/>
    </font>
    <font>
      <sz val="10"/>
      <color rgb="FF222426"/>
      <name val="Consolas"/>
      <family val="3"/>
    </font>
    <font>
      <sz val="10"/>
      <color rgb="FF222426"/>
      <name val="Courier New"/>
      <family val="3"/>
    </font>
    <font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sz val="9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rgb="FF333333"/>
      <name val="Arial"/>
      <family val="2"/>
    </font>
    <font>
      <b/>
      <sz val="11"/>
      <color rgb="FFFF0000"/>
      <name val="Courier"/>
      <family val="3"/>
    </font>
    <font>
      <i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5" fillId="2" borderId="0" xfId="0" applyFont="1" applyFill="1"/>
    <xf numFmtId="2" fontId="6" fillId="2" borderId="0" xfId="0" applyNumberFormat="1" applyFont="1" applyFill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9" fillId="0" borderId="0" xfId="0" quotePrefix="1" applyFont="1"/>
    <xf numFmtId="0" fontId="2" fillId="0" borderId="0" xfId="0" applyFont="1"/>
    <xf numFmtId="0" fontId="10" fillId="0" borderId="0" xfId="0" applyFont="1"/>
    <xf numFmtId="0" fontId="10" fillId="0" borderId="1" xfId="0" applyFont="1" applyBorder="1" applyAlignment="1">
      <alignment horizontal="left" vertical="center" indent="1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/>
    <xf numFmtId="0" fontId="11" fillId="0" borderId="0" xfId="0" quotePrefix="1" applyFont="1"/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0" fillId="0" borderId="0" xfId="0" applyAlignment="1">
      <alignment horizontal="right" indent="1"/>
    </xf>
    <xf numFmtId="0" fontId="0" fillId="2" borderId="0" xfId="0" applyFill="1"/>
    <xf numFmtId="0" fontId="0" fillId="0" borderId="0" xfId="0" applyFill="1"/>
    <xf numFmtId="0" fontId="18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Fill="1"/>
    <xf numFmtId="0" fontId="0" fillId="0" borderId="0" xfId="0" quotePrefix="1" applyFill="1"/>
    <xf numFmtId="0" fontId="0" fillId="0" borderId="0" xfId="0" applyFont="1" applyAlignment="1">
      <alignment horizontal="center" vertical="center"/>
    </xf>
    <xf numFmtId="0" fontId="19" fillId="4" borderId="0" xfId="0" applyFont="1" applyFill="1"/>
    <xf numFmtId="0" fontId="19" fillId="4" borderId="0" xfId="0" applyFont="1" applyFill="1" applyAlignment="1">
      <alignment horizontal="center" vertical="center"/>
    </xf>
    <xf numFmtId="0" fontId="20" fillId="4" borderId="0" xfId="0" applyFont="1" applyFill="1"/>
    <xf numFmtId="0" fontId="21" fillId="0" borderId="0" xfId="0" applyFont="1"/>
    <xf numFmtId="0" fontId="22" fillId="0" borderId="0" xfId="1" applyAlignment="1">
      <alignment horizontal="left" indent="1"/>
    </xf>
    <xf numFmtId="0" fontId="23" fillId="0" borderId="0" xfId="0" applyFont="1" applyAlignment="1">
      <alignment horizontal="left"/>
    </xf>
    <xf numFmtId="0" fontId="22" fillId="0" borderId="0" xfId="1"/>
    <xf numFmtId="164" fontId="0" fillId="0" borderId="0" xfId="0" applyNumberFormat="1" applyAlignment="1">
      <alignment horizontal="center" vertical="center"/>
    </xf>
    <xf numFmtId="0" fontId="24" fillId="5" borderId="0" xfId="0" applyFont="1" applyFill="1"/>
    <xf numFmtId="0" fontId="24" fillId="5" borderId="0" xfId="0" applyFont="1" applyFill="1" applyAlignment="1">
      <alignment horizontal="center"/>
    </xf>
    <xf numFmtId="0" fontId="25" fillId="0" borderId="0" xfId="0" applyFont="1"/>
    <xf numFmtId="0" fontId="0" fillId="0" borderId="0" xfId="0" quotePrefix="1" applyAlignment="1">
      <alignment horizontal="left"/>
    </xf>
    <xf numFmtId="164" fontId="0" fillId="6" borderId="0" xfId="0" applyNumberFormat="1" applyFill="1" applyAlignment="1">
      <alignment horizontal="center" vertical="center"/>
    </xf>
    <xf numFmtId="0" fontId="26" fillId="6" borderId="0" xfId="0" applyFont="1" applyFill="1"/>
    <xf numFmtId="0" fontId="9" fillId="6" borderId="0" xfId="0" applyFont="1" applyFill="1"/>
    <xf numFmtId="0" fontId="17" fillId="0" borderId="0" xfId="0" applyFont="1" applyFill="1" applyAlignment="1">
      <alignment horizontal="left" vertical="center"/>
    </xf>
    <xf numFmtId="0" fontId="0" fillId="0" borderId="0" xfId="0" applyAlignment="1">
      <alignment horizontal="left" indent="1"/>
    </xf>
    <xf numFmtId="0" fontId="15" fillId="0" borderId="0" xfId="0" applyFont="1" applyFill="1" applyBorder="1"/>
    <xf numFmtId="1" fontId="0" fillId="0" borderId="0" xfId="0" applyNumberFormat="1"/>
    <xf numFmtId="1" fontId="24" fillId="5" borderId="0" xfId="0" applyNumberFormat="1" applyFont="1" applyFill="1"/>
    <xf numFmtId="1" fontId="0" fillId="0" borderId="0" xfId="0" applyNumberFormat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28" fillId="0" borderId="0" xfId="0" applyFont="1" applyFill="1"/>
    <xf numFmtId="0" fontId="27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28" fillId="8" borderId="0" xfId="0" applyFont="1" applyFill="1"/>
    <xf numFmtId="0" fontId="30" fillId="9" borderId="0" xfId="0" applyFont="1" applyFill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3" fillId="10" borderId="2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35" fillId="0" borderId="0" xfId="0" applyFont="1"/>
    <xf numFmtId="0" fontId="36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0" fontId="15" fillId="2" borderId="0" xfId="0" applyFont="1" applyFill="1"/>
    <xf numFmtId="0" fontId="10" fillId="2" borderId="1" xfId="0" applyFont="1" applyFill="1" applyBorder="1" applyAlignment="1">
      <alignment horizontal="left" vertical="center" indent="1"/>
    </xf>
    <xf numFmtId="0" fontId="37" fillId="0" borderId="0" xfId="0" applyFont="1"/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536286</xdr:colOff>
      <xdr:row>5</xdr:row>
      <xdr:rowOff>161925</xdr:rowOff>
    </xdr:from>
    <xdr:to>
      <xdr:col>10</xdr:col>
      <xdr:colOff>69850</xdr:colOff>
      <xdr:row>11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3636" y="1162050"/>
          <a:ext cx="136236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</xdr:colOff>
      <xdr:row>10</xdr:row>
      <xdr:rowOff>57150</xdr:rowOff>
    </xdr:from>
    <xdr:to>
      <xdr:col>9</xdr:col>
      <xdr:colOff>180974</xdr:colOff>
      <xdr:row>14</xdr:row>
      <xdr:rowOff>115063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5999" y="2200275"/>
          <a:ext cx="771525" cy="819913"/>
        </a:xfrm>
        <a:prstGeom prst="rect">
          <a:avLst/>
        </a:prstGeom>
      </xdr:spPr>
    </xdr:pic>
    <xdr:clientData/>
  </xdr:twoCellAnchor>
  <xdr:twoCellAnchor editAs="oneCell">
    <xdr:from>
      <xdr:col>7</xdr:col>
      <xdr:colOff>171449</xdr:colOff>
      <xdr:row>1</xdr:row>
      <xdr:rowOff>123825</xdr:rowOff>
    </xdr:from>
    <xdr:to>
      <xdr:col>8</xdr:col>
      <xdr:colOff>365124</xdr:colOff>
      <xdr:row>5</xdr:row>
      <xdr:rowOff>117475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799" y="314325"/>
          <a:ext cx="803275" cy="80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aspberrypi.org/forums/viewtopic.php?f=66&amp;t=6103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bay.co.uk/itm/3515564069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C25" sqref="C25"/>
    </sheetView>
  </sheetViews>
  <sheetFormatPr defaultRowHeight="15"/>
  <cols>
    <col min="2" max="2" width="9.140625" style="2"/>
    <col min="3" max="3" width="24.5703125" customWidth="1"/>
    <col min="4" max="4" width="9.140625" style="6"/>
    <col min="7" max="7" width="6.28515625" style="2" customWidth="1"/>
  </cols>
  <sheetData>
    <row r="1" spans="2:7" ht="21">
      <c r="C1" s="1" t="s">
        <v>0</v>
      </c>
    </row>
    <row r="3" spans="2:7">
      <c r="D3" s="6" t="s">
        <v>7</v>
      </c>
      <c r="G3" s="2" t="s">
        <v>8</v>
      </c>
    </row>
    <row r="4" spans="2:7">
      <c r="B4" s="2">
        <v>1</v>
      </c>
      <c r="C4" t="s">
        <v>1</v>
      </c>
      <c r="D4" s="6">
        <v>16</v>
      </c>
      <c r="G4" s="2">
        <v>0</v>
      </c>
    </row>
    <row r="5" spans="2:7">
      <c r="C5" t="s">
        <v>10</v>
      </c>
      <c r="E5" s="6">
        <v>25.65</v>
      </c>
      <c r="G5" s="2">
        <v>1</v>
      </c>
    </row>
    <row r="7" spans="2:7">
      <c r="B7" s="2">
        <v>2</v>
      </c>
      <c r="C7" t="s">
        <v>2</v>
      </c>
      <c r="D7" s="6">
        <v>1.99</v>
      </c>
      <c r="G7" s="2">
        <v>0</v>
      </c>
    </row>
    <row r="9" spans="2:7">
      <c r="B9" s="2">
        <v>3</v>
      </c>
      <c r="C9" t="s">
        <v>3</v>
      </c>
      <c r="D9" s="6">
        <v>1.39</v>
      </c>
      <c r="G9" s="2">
        <v>2</v>
      </c>
    </row>
    <row r="11" spans="2:7">
      <c r="B11" s="2">
        <v>4</v>
      </c>
      <c r="C11" t="s">
        <v>4</v>
      </c>
      <c r="D11" s="6">
        <v>6.99</v>
      </c>
      <c r="G11" s="2">
        <v>2</v>
      </c>
    </row>
    <row r="13" spans="2:7">
      <c r="B13" s="2">
        <v>5</v>
      </c>
      <c r="C13" t="s">
        <v>5</v>
      </c>
      <c r="D13" s="6">
        <v>1.27</v>
      </c>
      <c r="G13" s="2">
        <v>1</v>
      </c>
    </row>
    <row r="15" spans="2:7">
      <c r="B15" s="2">
        <v>6</v>
      </c>
      <c r="C15" t="s">
        <v>6</v>
      </c>
      <c r="D15" s="6">
        <v>1.79</v>
      </c>
      <c r="G15" s="2">
        <v>2</v>
      </c>
    </row>
    <row r="17" spans="2:7">
      <c r="B17" s="2">
        <v>7</v>
      </c>
      <c r="C17" t="s">
        <v>11</v>
      </c>
      <c r="D17" s="6">
        <v>3.25</v>
      </c>
      <c r="G17" s="2">
        <v>4</v>
      </c>
    </row>
    <row r="19" spans="2:7">
      <c r="C19" s="4" t="s">
        <v>9</v>
      </c>
      <c r="D19" s="7">
        <f>SUM(D4:D18)</f>
        <v>32.679999999999993</v>
      </c>
    </row>
    <row r="21" spans="2:7">
      <c r="C21" t="s">
        <v>14</v>
      </c>
      <c r="D21" s="6">
        <f>D19-(D19/1.2)</f>
        <v>5.4466666666666654</v>
      </c>
    </row>
    <row r="23" spans="2:7">
      <c r="C23" s="8" t="s">
        <v>15</v>
      </c>
      <c r="D23" s="9">
        <f>D19-D21</f>
        <v>27.233333333333327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C11" sqref="C11"/>
    </sheetView>
  </sheetViews>
  <sheetFormatPr defaultRowHeight="15"/>
  <cols>
    <col min="5" max="5" width="5.28515625" customWidth="1"/>
  </cols>
  <sheetData>
    <row r="2" spans="2:6">
      <c r="C2" s="5" t="s">
        <v>270</v>
      </c>
    </row>
    <row r="3" spans="2:6">
      <c r="C3" s="5"/>
    </row>
    <row r="4" spans="2:6">
      <c r="B4" s="2"/>
      <c r="C4" s="77" t="s">
        <v>266</v>
      </c>
      <c r="D4" s="77"/>
      <c r="E4" s="77"/>
      <c r="F4" s="77" t="s">
        <v>157</v>
      </c>
    </row>
    <row r="5" spans="2:6">
      <c r="B5" s="78" t="s">
        <v>268</v>
      </c>
      <c r="C5" t="s">
        <v>13</v>
      </c>
      <c r="F5" s="10" t="s">
        <v>265</v>
      </c>
    </row>
    <row r="6" spans="2:6">
      <c r="B6" s="78" t="s">
        <v>269</v>
      </c>
      <c r="C6" t="s">
        <v>12</v>
      </c>
      <c r="F6" s="10" t="s">
        <v>267</v>
      </c>
    </row>
    <row r="7" spans="2:6">
      <c r="B7" s="5"/>
    </row>
    <row r="8" spans="2:6">
      <c r="B8" s="5"/>
    </row>
    <row r="9" spans="2:6">
      <c r="B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topLeftCell="A17" workbookViewId="0">
      <selection activeCell="D39" sqref="D39"/>
    </sheetView>
  </sheetViews>
  <sheetFormatPr defaultRowHeight="15"/>
  <cols>
    <col min="1" max="1" width="9.140625" style="2"/>
    <col min="2" max="2" width="15.7109375" customWidth="1"/>
    <col min="3" max="3" width="23.5703125" customWidth="1"/>
    <col min="4" max="4" width="23.42578125" customWidth="1"/>
    <col min="5" max="5" width="13.140625" customWidth="1"/>
  </cols>
  <sheetData>
    <row r="1" spans="1:6" ht="18.75">
      <c r="C1" s="11" t="s">
        <v>16</v>
      </c>
    </row>
    <row r="3" spans="1:6">
      <c r="B3" s="3" t="s">
        <v>24</v>
      </c>
      <c r="C3" t="s">
        <v>17</v>
      </c>
    </row>
    <row r="5" spans="1:6">
      <c r="A5" s="2">
        <v>1</v>
      </c>
      <c r="B5" t="s">
        <v>18</v>
      </c>
      <c r="C5" s="3" t="s">
        <v>44</v>
      </c>
      <c r="D5" s="5" t="s">
        <v>19</v>
      </c>
    </row>
    <row r="6" spans="1:6">
      <c r="C6" t="s">
        <v>20</v>
      </c>
      <c r="D6" s="17" t="s">
        <v>21</v>
      </c>
      <c r="E6" s="13" t="s">
        <v>43</v>
      </c>
      <c r="F6" s="12" t="s">
        <v>42</v>
      </c>
    </row>
    <row r="7" spans="1:6">
      <c r="D7" s="17" t="s">
        <v>22</v>
      </c>
      <c r="E7" s="13" t="s">
        <v>43</v>
      </c>
    </row>
    <row r="9" spans="1:6">
      <c r="A9" s="2">
        <v>2</v>
      </c>
      <c r="B9" t="s">
        <v>222</v>
      </c>
      <c r="C9" s="17" t="s">
        <v>23</v>
      </c>
      <c r="E9" t="s">
        <v>25</v>
      </c>
      <c r="F9" t="s">
        <v>46</v>
      </c>
    </row>
    <row r="10" spans="1:6">
      <c r="D10" t="s">
        <v>27</v>
      </c>
      <c r="E10" t="s">
        <v>26</v>
      </c>
      <c r="F10" t="s">
        <v>47</v>
      </c>
    </row>
    <row r="11" spans="1:6">
      <c r="E11" t="s">
        <v>28</v>
      </c>
      <c r="F11" t="s">
        <v>48</v>
      </c>
    </row>
    <row r="12" spans="1:6">
      <c r="D12" t="s">
        <v>29</v>
      </c>
      <c r="E12" s="14" t="s">
        <v>45</v>
      </c>
    </row>
    <row r="13" spans="1:6">
      <c r="E13" t="s">
        <v>30</v>
      </c>
      <c r="F13" t="s">
        <v>118</v>
      </c>
    </row>
    <row r="14" spans="1:6">
      <c r="E14" t="s">
        <v>31</v>
      </c>
      <c r="F14" s="10" t="s">
        <v>34</v>
      </c>
    </row>
    <row r="15" spans="1:6">
      <c r="E15" t="s">
        <v>32</v>
      </c>
      <c r="F15" t="s">
        <v>33</v>
      </c>
    </row>
    <row r="16" spans="1:6">
      <c r="E16" t="s">
        <v>35</v>
      </c>
      <c r="F16" t="s">
        <v>33</v>
      </c>
    </row>
    <row r="18" spans="1:8">
      <c r="A18" s="2">
        <v>3</v>
      </c>
      <c r="B18" t="s">
        <v>36</v>
      </c>
      <c r="C18" s="17" t="s">
        <v>37</v>
      </c>
      <c r="E18" s="14" t="s">
        <v>50</v>
      </c>
    </row>
    <row r="19" spans="1:8">
      <c r="C19" s="17" t="s">
        <v>38</v>
      </c>
    </row>
    <row r="20" spans="1:8">
      <c r="C20" s="17" t="s">
        <v>39</v>
      </c>
    </row>
    <row r="21" spans="1:8">
      <c r="C21" s="17" t="s">
        <v>40</v>
      </c>
    </row>
    <row r="22" spans="1:8" s="31" customFormat="1">
      <c r="A22" s="33"/>
      <c r="C22" s="34" t="s">
        <v>49</v>
      </c>
      <c r="F22" s="35" t="s">
        <v>119</v>
      </c>
    </row>
    <row r="24" spans="1:8" ht="15.75" thickBot="1">
      <c r="A24" s="2">
        <v>3</v>
      </c>
      <c r="B24" s="26" t="s">
        <v>41</v>
      </c>
      <c r="C24" s="18" t="s">
        <v>51</v>
      </c>
    </row>
    <row r="25" spans="1:8" ht="15.75" thickBot="1">
      <c r="B25" s="26"/>
      <c r="C25" s="18"/>
      <c r="D25" s="16" t="s">
        <v>89</v>
      </c>
      <c r="F25" s="73" t="s">
        <v>89</v>
      </c>
      <c r="G25" s="22"/>
      <c r="H25" s="22"/>
    </row>
    <row r="26" spans="1:8" ht="15.75" thickBot="1">
      <c r="D26" s="16" t="s">
        <v>91</v>
      </c>
      <c r="F26" s="73" t="s">
        <v>253</v>
      </c>
      <c r="G26" s="22"/>
      <c r="H26" s="22"/>
    </row>
    <row r="27" spans="1:8" ht="15.75" thickBot="1">
      <c r="D27" s="16" t="s">
        <v>90</v>
      </c>
      <c r="F27" s="73" t="s">
        <v>254</v>
      </c>
      <c r="G27" s="22"/>
      <c r="H27" s="22"/>
    </row>
    <row r="28" spans="1:8" ht="15.75" thickBot="1">
      <c r="D28" s="16" t="s">
        <v>53</v>
      </c>
      <c r="F28" s="73" t="s">
        <v>53</v>
      </c>
      <c r="G28" s="22"/>
      <c r="H28" s="22"/>
    </row>
    <row r="30" spans="1:8">
      <c r="C30" s="54" t="s">
        <v>209</v>
      </c>
      <c r="D30" s="15"/>
    </row>
    <row r="31" spans="1:8">
      <c r="D31" s="15" t="s">
        <v>210</v>
      </c>
    </row>
    <row r="32" spans="1:8">
      <c r="D32" s="15" t="s">
        <v>211</v>
      </c>
    </row>
    <row r="33" spans="1:4">
      <c r="D33" s="15" t="s">
        <v>212</v>
      </c>
    </row>
    <row r="34" spans="1:4">
      <c r="D34" s="15" t="s">
        <v>213</v>
      </c>
    </row>
    <row r="35" spans="1:4">
      <c r="D35" s="15" t="s">
        <v>214</v>
      </c>
    </row>
    <row r="36" spans="1:4">
      <c r="C36" t="s">
        <v>87</v>
      </c>
      <c r="D36" s="15" t="s">
        <v>88</v>
      </c>
    </row>
    <row r="37" spans="1:4" ht="15.75" thickBot="1">
      <c r="D37" s="15"/>
    </row>
    <row r="38" spans="1:4" ht="15.75" thickBot="1">
      <c r="C38" s="75" t="s">
        <v>92</v>
      </c>
      <c r="D38" s="76"/>
    </row>
    <row r="39" spans="1:4">
      <c r="C39" s="75" t="s">
        <v>93</v>
      </c>
      <c r="D39" s="30"/>
    </row>
    <row r="40" spans="1:4">
      <c r="C40" s="24" t="s">
        <v>94</v>
      </c>
    </row>
    <row r="41" spans="1:4">
      <c r="C41" t="s">
        <v>87</v>
      </c>
      <c r="D41" s="15" t="s">
        <v>88</v>
      </c>
    </row>
    <row r="42" spans="1:4">
      <c r="D42" s="15"/>
    </row>
    <row r="44" spans="1:4">
      <c r="A44" s="2">
        <v>4</v>
      </c>
      <c r="B44" t="s">
        <v>52</v>
      </c>
      <c r="C44" s="17" t="s">
        <v>54</v>
      </c>
    </row>
    <row r="45" spans="1:4">
      <c r="C45" t="s">
        <v>55</v>
      </c>
      <c r="D45" s="5" t="s">
        <v>56</v>
      </c>
    </row>
    <row r="46" spans="1:4">
      <c r="C46" s="17" t="s">
        <v>57</v>
      </c>
    </row>
    <row r="47" spans="1:4">
      <c r="C47" s="17" t="s">
        <v>58</v>
      </c>
    </row>
    <row r="48" spans="1:4">
      <c r="C48" s="17" t="s">
        <v>59</v>
      </c>
      <c r="D48" s="17" t="s">
        <v>60</v>
      </c>
    </row>
    <row r="49" spans="2:6">
      <c r="C49" s="17" t="s">
        <v>59</v>
      </c>
      <c r="D49" s="17" t="s">
        <v>67</v>
      </c>
    </row>
    <row r="50" spans="2:6">
      <c r="C50" s="17" t="s">
        <v>59</v>
      </c>
      <c r="D50" s="17" t="s">
        <v>68</v>
      </c>
    </row>
    <row r="51" spans="2:6">
      <c r="C51" s="17" t="s">
        <v>59</v>
      </c>
      <c r="D51" s="17" t="s">
        <v>61</v>
      </c>
    </row>
    <row r="52" spans="2:6">
      <c r="C52" s="17" t="s">
        <v>62</v>
      </c>
    </row>
    <row r="53" spans="2:6">
      <c r="B53" s="3" t="s">
        <v>134</v>
      </c>
      <c r="C53" s="20" t="s">
        <v>63</v>
      </c>
      <c r="D53" s="21" t="s">
        <v>65</v>
      </c>
      <c r="E53" t="s">
        <v>64</v>
      </c>
      <c r="F53" s="21" t="s">
        <v>66</v>
      </c>
    </row>
    <row r="54" spans="2:6">
      <c r="B54" s="3" t="s">
        <v>135</v>
      </c>
      <c r="C54" s="20" t="s">
        <v>131</v>
      </c>
      <c r="D54" s="21" t="s">
        <v>132</v>
      </c>
      <c r="E54" s="22" t="s">
        <v>133</v>
      </c>
    </row>
    <row r="55" spans="2:6">
      <c r="B55" s="3" t="s">
        <v>142</v>
      </c>
      <c r="C55" s="20" t="s">
        <v>141</v>
      </c>
      <c r="D55" s="42" t="s">
        <v>137</v>
      </c>
    </row>
    <row r="56" spans="2:6">
      <c r="B56" s="3"/>
      <c r="C56" s="20"/>
      <c r="D56" s="42" t="s">
        <v>138</v>
      </c>
    </row>
    <row r="57" spans="2:6">
      <c r="B57" s="3"/>
      <c r="C57" s="20"/>
      <c r="D57" s="42" t="s">
        <v>139</v>
      </c>
    </row>
    <row r="58" spans="2:6">
      <c r="B58" s="3"/>
      <c r="C58" s="20"/>
      <c r="D58" s="42" t="s">
        <v>140</v>
      </c>
    </row>
    <row r="59" spans="2:6">
      <c r="B59" s="3"/>
      <c r="C59" s="20"/>
      <c r="D59" s="42" t="s">
        <v>226</v>
      </c>
    </row>
    <row r="60" spans="2:6">
      <c r="B60" s="3"/>
      <c r="C60" s="20"/>
      <c r="D60" s="42" t="s">
        <v>243</v>
      </c>
    </row>
    <row r="61" spans="2:6">
      <c r="C61" s="36" t="s">
        <v>120</v>
      </c>
      <c r="D61" s="21" t="s">
        <v>136</v>
      </c>
      <c r="E61" s="17" t="s">
        <v>57</v>
      </c>
    </row>
    <row r="62" spans="2:6">
      <c r="C62" s="22" t="s">
        <v>69</v>
      </c>
    </row>
    <row r="63" spans="2:6">
      <c r="C63" s="26" t="s">
        <v>122</v>
      </c>
      <c r="D63" s="17" t="s">
        <v>121</v>
      </c>
    </row>
    <row r="64" spans="2:6">
      <c r="C64" s="17" t="s">
        <v>57</v>
      </c>
    </row>
    <row r="65" spans="1:6">
      <c r="C65" s="17" t="s">
        <v>244</v>
      </c>
    </row>
    <row r="66" spans="1:6">
      <c r="C66" s="17"/>
    </row>
    <row r="67" spans="1:6">
      <c r="A67" s="2">
        <v>5</v>
      </c>
      <c r="B67" t="s">
        <v>70</v>
      </c>
      <c r="C67" t="s">
        <v>71</v>
      </c>
    </row>
    <row r="68" spans="1:6">
      <c r="D68" s="17" t="s">
        <v>72</v>
      </c>
    </row>
    <row r="69" spans="1:6">
      <c r="D69" s="17" t="s">
        <v>73</v>
      </c>
    </row>
    <row r="70" spans="1:6">
      <c r="D70" s="17" t="s">
        <v>74</v>
      </c>
    </row>
    <row r="71" spans="1:6">
      <c r="D71" s="17" t="s">
        <v>75</v>
      </c>
    </row>
    <row r="72" spans="1:6">
      <c r="C72" t="s">
        <v>76</v>
      </c>
      <c r="D72" s="17"/>
    </row>
    <row r="73" spans="1:6">
      <c r="D73" s="17" t="s">
        <v>77</v>
      </c>
    </row>
    <row r="74" spans="1:6">
      <c r="C74" t="s">
        <v>198</v>
      </c>
      <c r="F74" s="48" t="s">
        <v>195</v>
      </c>
    </row>
    <row r="75" spans="1:6">
      <c r="F75" s="10" t="s">
        <v>220</v>
      </c>
    </row>
    <row r="76" spans="1:6">
      <c r="F76" s="10" t="s">
        <v>196</v>
      </c>
    </row>
    <row r="77" spans="1:6">
      <c r="F77" s="10" t="s">
        <v>197</v>
      </c>
    </row>
    <row r="78" spans="1:6">
      <c r="F78" s="10" t="s">
        <v>221</v>
      </c>
    </row>
    <row r="79" spans="1:6">
      <c r="F79" s="10"/>
    </row>
    <row r="80" spans="1:6">
      <c r="A80" s="2">
        <v>6</v>
      </c>
      <c r="B80" t="s">
        <v>78</v>
      </c>
      <c r="C80" s="17" t="s">
        <v>79</v>
      </c>
    </row>
    <row r="81" spans="2:11">
      <c r="C81" s="17" t="s">
        <v>80</v>
      </c>
    </row>
    <row r="82" spans="2:11">
      <c r="C82" s="17" t="s">
        <v>81</v>
      </c>
    </row>
    <row r="83" spans="2:11">
      <c r="C83" s="17" t="s">
        <v>82</v>
      </c>
      <c r="G83" s="31"/>
      <c r="H83" s="31"/>
      <c r="I83" s="31"/>
    </row>
    <row r="84" spans="2:11">
      <c r="C84" s="19" t="s">
        <v>83</v>
      </c>
      <c r="D84" s="23" t="s">
        <v>86</v>
      </c>
    </row>
    <row r="85" spans="2:11">
      <c r="C85" s="17" t="s">
        <v>84</v>
      </c>
    </row>
    <row r="86" spans="2:11">
      <c r="D86" s="25" t="s">
        <v>85</v>
      </c>
      <c r="E86" t="s">
        <v>246</v>
      </c>
    </row>
    <row r="87" spans="2:11">
      <c r="B87" s="29">
        <v>1</v>
      </c>
      <c r="C87" s="17" t="s">
        <v>104</v>
      </c>
      <c r="D87" s="25"/>
    </row>
    <row r="88" spans="2:11">
      <c r="B88" s="29">
        <v>2</v>
      </c>
      <c r="C88" t="s">
        <v>101</v>
      </c>
      <c r="D88" s="27" t="s">
        <v>95</v>
      </c>
      <c r="E88" t="s">
        <v>103</v>
      </c>
      <c r="H88" t="s">
        <v>115</v>
      </c>
      <c r="K88" t="s">
        <v>245</v>
      </c>
    </row>
    <row r="89" spans="2:11">
      <c r="B89" s="29">
        <v>3</v>
      </c>
      <c r="D89" s="27" t="s">
        <v>96</v>
      </c>
    </row>
    <row r="90" spans="2:11">
      <c r="B90" s="29">
        <v>4</v>
      </c>
      <c r="D90" s="32" t="s">
        <v>116</v>
      </c>
    </row>
    <row r="91" spans="2:11">
      <c r="B91" s="29">
        <v>5</v>
      </c>
      <c r="D91" s="27" t="s">
        <v>97</v>
      </c>
      <c r="E91" t="s">
        <v>102</v>
      </c>
    </row>
    <row r="92" spans="2:11">
      <c r="B92" s="29">
        <v>6</v>
      </c>
      <c r="D92" s="27" t="s">
        <v>98</v>
      </c>
    </row>
    <row r="93" spans="2:11">
      <c r="B93" s="29">
        <v>7</v>
      </c>
      <c r="D93" s="27" t="s">
        <v>99</v>
      </c>
      <c r="E93" t="s">
        <v>102</v>
      </c>
    </row>
    <row r="94" spans="2:11">
      <c r="B94" s="29"/>
      <c r="D94" s="27" t="s">
        <v>117</v>
      </c>
    </row>
    <row r="95" spans="2:11">
      <c r="B95" s="29">
        <v>8</v>
      </c>
      <c r="D95" s="28" t="s">
        <v>100</v>
      </c>
      <c r="E95" t="s">
        <v>102</v>
      </c>
    </row>
    <row r="96" spans="2:11">
      <c r="B96" s="29"/>
      <c r="D96" s="52"/>
    </row>
    <row r="97" spans="1:9">
      <c r="A97" s="2">
        <v>7</v>
      </c>
      <c r="B97" s="53" t="s">
        <v>208</v>
      </c>
      <c r="C97" s="17" t="s">
        <v>215</v>
      </c>
      <c r="D97" s="52"/>
    </row>
    <row r="98" spans="1:9">
      <c r="B98" s="29"/>
      <c r="C98" s="17" t="s">
        <v>216</v>
      </c>
    </row>
    <row r="99" spans="1:9">
      <c r="B99" s="29"/>
      <c r="D99" s="52" t="s">
        <v>217</v>
      </c>
    </row>
    <row r="100" spans="1:9">
      <c r="B100" s="29"/>
      <c r="D100" s="52" t="s">
        <v>218</v>
      </c>
    </row>
    <row r="101" spans="1:9">
      <c r="B101" s="29"/>
      <c r="D101" s="52" t="s">
        <v>219</v>
      </c>
    </row>
    <row r="103" spans="1:9">
      <c r="A103" s="2">
        <v>8</v>
      </c>
      <c r="B103" t="s">
        <v>105</v>
      </c>
      <c r="C103" t="s">
        <v>107</v>
      </c>
    </row>
    <row r="104" spans="1:9">
      <c r="B104" s="29">
        <v>1</v>
      </c>
      <c r="C104" s="17" t="s">
        <v>108</v>
      </c>
    </row>
    <row r="105" spans="1:9">
      <c r="B105" s="29"/>
      <c r="C105" t="s">
        <v>110</v>
      </c>
    </row>
    <row r="106" spans="1:9">
      <c r="B106" s="29"/>
      <c r="D106" s="10" t="s">
        <v>111</v>
      </c>
    </row>
    <row r="107" spans="1:9">
      <c r="B107" s="29">
        <v>2</v>
      </c>
      <c r="C107" s="17" t="s">
        <v>112</v>
      </c>
      <c r="E107" s="30" t="s">
        <v>113</v>
      </c>
      <c r="F107" s="30"/>
      <c r="G107" s="30"/>
      <c r="H107" s="30"/>
      <c r="I107" s="30"/>
    </row>
    <row r="108" spans="1:9">
      <c r="B108" s="29"/>
      <c r="C108" t="s">
        <v>109</v>
      </c>
      <c r="E108" s="30" t="s">
        <v>114</v>
      </c>
      <c r="F108" s="30"/>
      <c r="G108" s="30"/>
      <c r="H108" s="30"/>
      <c r="I108" s="30"/>
    </row>
    <row r="109" spans="1:9">
      <c r="B109" s="29"/>
      <c r="D109" t="s">
        <v>106</v>
      </c>
    </row>
    <row r="110" spans="1:9">
      <c r="B110" s="29"/>
    </row>
    <row r="111" spans="1:9">
      <c r="B111" s="29"/>
    </row>
    <row r="112" spans="1:9">
      <c r="A112" s="2">
        <v>9</v>
      </c>
      <c r="B112" s="29" t="s">
        <v>143</v>
      </c>
      <c r="C112" t="s">
        <v>153</v>
      </c>
      <c r="D112" s="40" t="s">
        <v>144</v>
      </c>
    </row>
    <row r="113" spans="1:4">
      <c r="B113" s="41" t="s">
        <v>156</v>
      </c>
      <c r="D113" s="40" t="s">
        <v>145</v>
      </c>
    </row>
    <row r="114" spans="1:4">
      <c r="B114" s="29"/>
      <c r="D114" s="40" t="s">
        <v>146</v>
      </c>
    </row>
    <row r="115" spans="1:4">
      <c r="D115" s="40" t="s">
        <v>147</v>
      </c>
    </row>
    <row r="116" spans="1:4">
      <c r="D116" s="40" t="s">
        <v>148</v>
      </c>
    </row>
    <row r="117" spans="1:4">
      <c r="D117" s="40" t="s">
        <v>149</v>
      </c>
    </row>
    <row r="118" spans="1:4">
      <c r="D118" s="40" t="s">
        <v>150</v>
      </c>
    </row>
    <row r="119" spans="1:4">
      <c r="D119" s="40" t="s">
        <v>151</v>
      </c>
    </row>
    <row r="120" spans="1:4">
      <c r="D120" s="40" t="s">
        <v>152</v>
      </c>
    </row>
    <row r="122" spans="1:4">
      <c r="C122" t="s">
        <v>154</v>
      </c>
      <c r="D122" s="40" t="s">
        <v>155</v>
      </c>
    </row>
    <row r="123" spans="1:4">
      <c r="D123" s="40"/>
    </row>
    <row r="124" spans="1:4">
      <c r="C124" t="s">
        <v>255</v>
      </c>
      <c r="D124" s="40" t="s">
        <v>256</v>
      </c>
    </row>
    <row r="125" spans="1:4">
      <c r="D125" s="40" t="s">
        <v>257</v>
      </c>
    </row>
    <row r="126" spans="1:4">
      <c r="A126" s="2">
        <v>10</v>
      </c>
      <c r="B126" t="s">
        <v>247</v>
      </c>
    </row>
    <row r="127" spans="1:4">
      <c r="C127" s="72" t="s">
        <v>250</v>
      </c>
    </row>
    <row r="128" spans="1:4">
      <c r="C128" t="s">
        <v>276</v>
      </c>
      <c r="D128" t="s">
        <v>258</v>
      </c>
    </row>
    <row r="129" spans="1:4">
      <c r="D129" t="s">
        <v>273</v>
      </c>
    </row>
    <row r="130" spans="1:4">
      <c r="D130" t="s">
        <v>274</v>
      </c>
    </row>
    <row r="131" spans="1:4">
      <c r="D131" t="s">
        <v>275</v>
      </c>
    </row>
    <row r="134" spans="1:4" ht="15.75">
      <c r="A134" s="2">
        <v>11</v>
      </c>
      <c r="B134" t="s">
        <v>277</v>
      </c>
      <c r="C134" t="s">
        <v>278</v>
      </c>
      <c r="D134" t="s">
        <v>279</v>
      </c>
    </row>
    <row r="135" spans="1:4">
      <c r="D135" s="17" t="s">
        <v>280</v>
      </c>
    </row>
  </sheetData>
  <hyperlinks>
    <hyperlink ref="B11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9" workbookViewId="0">
      <selection activeCell="D11" sqref="D11"/>
    </sheetView>
  </sheetViews>
  <sheetFormatPr defaultRowHeight="15"/>
  <cols>
    <col min="3" max="3" width="42.28515625" customWidth="1"/>
  </cols>
  <sheetData>
    <row r="1" spans="2:5" ht="21">
      <c r="B1" s="1" t="s">
        <v>123</v>
      </c>
    </row>
    <row r="4" spans="2:5">
      <c r="B4" s="2">
        <v>1</v>
      </c>
      <c r="C4" t="s">
        <v>124</v>
      </c>
    </row>
    <row r="5" spans="2:5">
      <c r="B5" s="2">
        <f>B4+1</f>
        <v>2</v>
      </c>
      <c r="C5" t="s">
        <v>125</v>
      </c>
    </row>
    <row r="6" spans="2:5">
      <c r="B6" s="2">
        <f t="shared" ref="B6:B18" si="0">B5+1</f>
        <v>3</v>
      </c>
      <c r="C6" t="s">
        <v>272</v>
      </c>
    </row>
    <row r="7" spans="2:5">
      <c r="B7" s="2">
        <f t="shared" si="0"/>
        <v>4</v>
      </c>
      <c r="C7" t="s">
        <v>127</v>
      </c>
    </row>
    <row r="8" spans="2:5">
      <c r="B8" s="2">
        <f t="shared" si="0"/>
        <v>5</v>
      </c>
      <c r="C8" t="s">
        <v>126</v>
      </c>
      <c r="E8" t="s">
        <v>271</v>
      </c>
    </row>
    <row r="9" spans="2:5">
      <c r="B9" s="2">
        <f t="shared" si="0"/>
        <v>6</v>
      </c>
      <c r="C9" t="s">
        <v>128</v>
      </c>
    </row>
    <row r="10" spans="2:5">
      <c r="B10" s="2">
        <f t="shared" si="0"/>
        <v>7</v>
      </c>
      <c r="C10" t="s">
        <v>129</v>
      </c>
    </row>
    <row r="11" spans="2:5">
      <c r="B11" s="2">
        <f t="shared" si="0"/>
        <v>8</v>
      </c>
    </row>
    <row r="12" spans="2:5">
      <c r="B12" s="2">
        <f t="shared" si="0"/>
        <v>9</v>
      </c>
    </row>
    <row r="13" spans="2:5">
      <c r="B13" s="2">
        <f t="shared" si="0"/>
        <v>10</v>
      </c>
      <c r="C13" t="s">
        <v>225</v>
      </c>
    </row>
    <row r="14" spans="2:5">
      <c r="B14" s="2">
        <f t="shared" si="0"/>
        <v>11</v>
      </c>
    </row>
    <row r="15" spans="2:5">
      <c r="B15" s="2">
        <f t="shared" si="0"/>
        <v>12</v>
      </c>
    </row>
    <row r="16" spans="2:5">
      <c r="B16" s="2">
        <f t="shared" si="0"/>
        <v>13</v>
      </c>
    </row>
    <row r="17" spans="1:8">
      <c r="B17" s="2">
        <f t="shared" si="0"/>
        <v>14</v>
      </c>
    </row>
    <row r="18" spans="1:8">
      <c r="B18" s="2">
        <f t="shared" si="0"/>
        <v>15</v>
      </c>
    </row>
    <row r="19" spans="1:8">
      <c r="B19" s="2"/>
    </row>
    <row r="20" spans="1:8">
      <c r="B20" s="2"/>
    </row>
    <row r="21" spans="1:8">
      <c r="B21" s="2"/>
    </row>
    <row r="22" spans="1:8">
      <c r="B22" s="2"/>
    </row>
    <row r="23" spans="1:8">
      <c r="B23" s="2"/>
    </row>
    <row r="24" spans="1:8" ht="21">
      <c r="A24" s="37"/>
      <c r="B24" s="38"/>
      <c r="C24" s="39" t="s">
        <v>130</v>
      </c>
      <c r="D24" s="37"/>
      <c r="E24" s="37"/>
      <c r="F24" s="37"/>
      <c r="G24" s="37"/>
      <c r="H24" s="37"/>
    </row>
    <row r="25" spans="1:8">
      <c r="B25" s="2"/>
    </row>
    <row r="26" spans="1:8">
      <c r="C26" s="19" t="s">
        <v>83</v>
      </c>
      <c r="D26" s="23" t="s">
        <v>86</v>
      </c>
    </row>
    <row r="27" spans="1:8">
      <c r="C27" s="17" t="s">
        <v>84</v>
      </c>
    </row>
    <row r="28" spans="1:8">
      <c r="D28" s="25" t="s">
        <v>85</v>
      </c>
    </row>
    <row r="29" spans="1:8">
      <c r="B29" s="29">
        <v>1</v>
      </c>
      <c r="C29" s="17" t="s">
        <v>104</v>
      </c>
      <c r="D29" s="25"/>
    </row>
    <row r="30" spans="1:8">
      <c r="B30" s="29">
        <v>2</v>
      </c>
      <c r="C30" t="s">
        <v>101</v>
      </c>
      <c r="D30" s="27" t="s">
        <v>95</v>
      </c>
      <c r="E30" t="s">
        <v>103</v>
      </c>
      <c r="H30" t="s">
        <v>115</v>
      </c>
    </row>
    <row r="31" spans="1:8">
      <c r="B31" s="29">
        <v>3</v>
      </c>
      <c r="D31" s="27" t="s">
        <v>96</v>
      </c>
    </row>
    <row r="32" spans="1:8">
      <c r="B32" s="29">
        <v>4</v>
      </c>
      <c r="D32" s="32" t="s">
        <v>116</v>
      </c>
    </row>
    <row r="33" spans="2:5">
      <c r="B33" s="29">
        <v>5</v>
      </c>
      <c r="D33" s="27" t="s">
        <v>97</v>
      </c>
      <c r="E33" t="s">
        <v>102</v>
      </c>
    </row>
    <row r="34" spans="2:5">
      <c r="B34" s="29">
        <v>6</v>
      </c>
      <c r="D34" s="27" t="s">
        <v>98</v>
      </c>
    </row>
    <row r="35" spans="2:5">
      <c r="B35" s="29">
        <v>7</v>
      </c>
      <c r="D35" s="27" t="s">
        <v>99</v>
      </c>
      <c r="E35" t="s">
        <v>102</v>
      </c>
    </row>
    <row r="36" spans="2:5">
      <c r="B36" s="29"/>
      <c r="D36" s="27" t="s">
        <v>117</v>
      </c>
    </row>
    <row r="37" spans="2:5">
      <c r="B37" s="29">
        <v>8</v>
      </c>
      <c r="D37" s="28" t="s">
        <v>100</v>
      </c>
      <c r="E37" t="s">
        <v>102</v>
      </c>
    </row>
    <row r="38" spans="2:5">
      <c r="B38" s="2"/>
    </row>
    <row r="39" spans="2:5">
      <c r="B39" s="2"/>
    </row>
    <row r="40" spans="2:5">
      <c r="B40" s="2"/>
    </row>
    <row r="41" spans="2:5">
      <c r="B41" s="2"/>
    </row>
    <row r="42" spans="2:5">
      <c r="B42" s="2"/>
    </row>
    <row r="43" spans="2:5">
      <c r="B43" s="2"/>
    </row>
    <row r="44" spans="2:5">
      <c r="B44" s="2"/>
    </row>
    <row r="45" spans="2:5">
      <c r="B45" s="2"/>
    </row>
    <row r="46" spans="2:5">
      <c r="B46" s="2"/>
    </row>
    <row r="47" spans="2:5">
      <c r="B4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opLeftCell="A29" workbookViewId="0">
      <selection activeCell="E57" sqref="E57"/>
    </sheetView>
  </sheetViews>
  <sheetFormatPr defaultRowHeight="15"/>
  <cols>
    <col min="2" max="2" width="16.5703125" customWidth="1"/>
    <col min="3" max="3" width="12.7109375" customWidth="1"/>
    <col min="4" max="4" width="5" style="55" customWidth="1"/>
    <col min="5" max="5" width="44" customWidth="1"/>
    <col min="6" max="6" width="42.5703125" customWidth="1"/>
  </cols>
  <sheetData>
    <row r="2" spans="2:7" ht="18.75">
      <c r="C2" s="11" t="s">
        <v>172</v>
      </c>
    </row>
    <row r="4" spans="2:7">
      <c r="B4" s="45"/>
      <c r="C4" s="46" t="s">
        <v>176</v>
      </c>
      <c r="D4" s="56" t="s">
        <v>168</v>
      </c>
      <c r="E4" s="45" t="s">
        <v>167</v>
      </c>
      <c r="F4" s="45" t="s">
        <v>169</v>
      </c>
    </row>
    <row r="5" spans="2:7">
      <c r="B5" s="45"/>
      <c r="C5" s="46"/>
      <c r="D5" s="56"/>
      <c r="E5" s="45"/>
      <c r="F5" s="45"/>
    </row>
    <row r="6" spans="2:7">
      <c r="B6" t="s">
        <v>157</v>
      </c>
      <c r="C6" s="44"/>
      <c r="D6" s="57"/>
    </row>
    <row r="7" spans="2:7">
      <c r="C7" s="44">
        <v>2.04</v>
      </c>
      <c r="D7" s="57">
        <v>1</v>
      </c>
      <c r="E7" t="s">
        <v>171</v>
      </c>
      <c r="F7" t="s">
        <v>203</v>
      </c>
    </row>
    <row r="8" spans="2:7">
      <c r="C8" s="44">
        <v>3.47</v>
      </c>
      <c r="D8" s="57">
        <v>1</v>
      </c>
      <c r="E8" s="47" t="s">
        <v>180</v>
      </c>
      <c r="F8" t="s">
        <v>200</v>
      </c>
    </row>
    <row r="9" spans="2:7">
      <c r="C9" s="49">
        <v>3.57</v>
      </c>
      <c r="D9" s="58">
        <v>1</v>
      </c>
      <c r="E9" s="50" t="s">
        <v>181</v>
      </c>
      <c r="F9" s="51" t="s">
        <v>199</v>
      </c>
    </row>
    <row r="10" spans="2:7">
      <c r="C10" s="44">
        <v>1.3</v>
      </c>
      <c r="D10" s="57">
        <v>2</v>
      </c>
      <c r="E10" s="43" t="s">
        <v>166</v>
      </c>
      <c r="F10" t="s">
        <v>202</v>
      </c>
      <c r="G10" t="s">
        <v>204</v>
      </c>
    </row>
    <row r="11" spans="2:7">
      <c r="C11" s="44"/>
      <c r="D11" s="57"/>
      <c r="G11" t="s">
        <v>205</v>
      </c>
    </row>
    <row r="12" spans="2:7">
      <c r="C12" s="44"/>
      <c r="D12" s="57"/>
    </row>
    <row r="13" spans="2:7">
      <c r="B13" t="s">
        <v>78</v>
      </c>
      <c r="C13" s="44"/>
      <c r="D13" s="57"/>
      <c r="E13" s="43"/>
    </row>
    <row r="14" spans="2:7">
      <c r="C14" s="44">
        <v>1.99</v>
      </c>
      <c r="D14" s="57">
        <v>1</v>
      </c>
      <c r="E14" t="s">
        <v>173</v>
      </c>
      <c r="F14" t="s">
        <v>201</v>
      </c>
    </row>
    <row r="15" spans="2:7">
      <c r="C15" s="44"/>
      <c r="D15" s="57"/>
    </row>
    <row r="16" spans="2:7">
      <c r="B16" t="s">
        <v>158</v>
      </c>
      <c r="C16" s="44"/>
      <c r="D16" s="57"/>
    </row>
    <row r="17" spans="1:6">
      <c r="B17" s="3" t="s">
        <v>174</v>
      </c>
      <c r="C17" s="44">
        <v>16</v>
      </c>
      <c r="D17" s="57">
        <v>1</v>
      </c>
      <c r="E17" t="s">
        <v>175</v>
      </c>
      <c r="F17" t="s">
        <v>207</v>
      </c>
    </row>
    <row r="18" spans="1:6">
      <c r="B18" s="3" t="s">
        <v>194</v>
      </c>
      <c r="C18" s="44">
        <v>23.91</v>
      </c>
      <c r="D18" s="57">
        <v>1</v>
      </c>
      <c r="E18" t="s">
        <v>189</v>
      </c>
    </row>
    <row r="19" spans="1:6">
      <c r="C19" s="44"/>
      <c r="D19" s="57"/>
    </row>
    <row r="20" spans="1:6">
      <c r="B20" t="s">
        <v>159</v>
      </c>
      <c r="C20" s="44"/>
      <c r="D20" s="57"/>
    </row>
    <row r="21" spans="1:6">
      <c r="B21" s="3" t="s">
        <v>179</v>
      </c>
      <c r="C21" s="44"/>
      <c r="D21" s="57">
        <v>1</v>
      </c>
      <c r="F21" t="s">
        <v>229</v>
      </c>
    </row>
    <row r="22" spans="1:6">
      <c r="C22" s="44">
        <v>0.89</v>
      </c>
      <c r="D22" s="57">
        <v>3</v>
      </c>
      <c r="E22" t="s">
        <v>227</v>
      </c>
    </row>
    <row r="23" spans="1:6">
      <c r="A23" t="s">
        <v>228</v>
      </c>
      <c r="C23" s="44"/>
      <c r="D23" s="57"/>
    </row>
    <row r="24" spans="1:6">
      <c r="B24" t="s">
        <v>160</v>
      </c>
      <c r="C24" s="44"/>
      <c r="D24" s="57"/>
    </row>
    <row r="25" spans="1:6">
      <c r="C25" s="44"/>
      <c r="D25" s="57"/>
    </row>
    <row r="26" spans="1:6">
      <c r="C26" s="44"/>
      <c r="D26" s="57"/>
    </row>
    <row r="27" spans="1:6">
      <c r="B27" t="s">
        <v>161</v>
      </c>
      <c r="C27" s="44"/>
      <c r="D27" s="57"/>
    </row>
    <row r="28" spans="1:6">
      <c r="C28" s="44">
        <v>12.5</v>
      </c>
      <c r="D28" s="57">
        <v>1</v>
      </c>
      <c r="E28" t="s">
        <v>190</v>
      </c>
      <c r="F28" t="s">
        <v>206</v>
      </c>
    </row>
    <row r="29" spans="1:6">
      <c r="C29" s="44"/>
      <c r="D29" s="57"/>
    </row>
    <row r="30" spans="1:6">
      <c r="B30" t="s">
        <v>162</v>
      </c>
      <c r="C30" s="44"/>
      <c r="D30" s="57"/>
    </row>
    <row r="31" spans="1:6">
      <c r="B31" s="3" t="s">
        <v>182</v>
      </c>
      <c r="C31" s="44">
        <v>1.69</v>
      </c>
      <c r="D31" s="57">
        <v>1</v>
      </c>
      <c r="E31" t="s">
        <v>183</v>
      </c>
    </row>
    <row r="32" spans="1:6">
      <c r="B32" s="3" t="s">
        <v>184</v>
      </c>
      <c r="C32" s="44">
        <v>1.99</v>
      </c>
      <c r="D32" s="57">
        <v>1</v>
      </c>
      <c r="E32" t="s">
        <v>185</v>
      </c>
    </row>
    <row r="33" spans="2:6">
      <c r="B33" s="3"/>
      <c r="C33" s="44"/>
      <c r="D33" s="57"/>
    </row>
    <row r="34" spans="2:6">
      <c r="B34" t="s">
        <v>163</v>
      </c>
      <c r="C34" s="44"/>
      <c r="D34" s="57"/>
    </row>
    <row r="35" spans="2:6">
      <c r="C35" s="44"/>
      <c r="D35" s="57"/>
    </row>
    <row r="36" spans="2:6">
      <c r="C36" s="44"/>
      <c r="D36" s="57"/>
    </row>
    <row r="37" spans="2:6">
      <c r="B37" t="s">
        <v>164</v>
      </c>
      <c r="C37" s="2"/>
      <c r="D37" s="57"/>
    </row>
    <row r="38" spans="2:6">
      <c r="C38" s="44">
        <f>9.75/3</f>
        <v>3.25</v>
      </c>
      <c r="D38" s="57">
        <v>3</v>
      </c>
      <c r="E38" t="s">
        <v>175</v>
      </c>
    </row>
    <row r="39" spans="2:6">
      <c r="C39" s="44"/>
      <c r="D39" s="57"/>
    </row>
    <row r="40" spans="2:6">
      <c r="B40" t="s">
        <v>165</v>
      </c>
      <c r="C40" s="44"/>
      <c r="D40" s="57"/>
    </row>
    <row r="41" spans="2:6">
      <c r="B41" s="3" t="s">
        <v>177</v>
      </c>
      <c r="C41" s="44">
        <v>1.53</v>
      </c>
      <c r="D41" s="57">
        <v>1</v>
      </c>
      <c r="E41" t="s">
        <v>175</v>
      </c>
    </row>
    <row r="42" spans="2:6">
      <c r="B42" s="3" t="s">
        <v>177</v>
      </c>
      <c r="C42" s="44">
        <v>1.27</v>
      </c>
      <c r="D42" s="57">
        <v>1</v>
      </c>
      <c r="E42" t="s">
        <v>178</v>
      </c>
    </row>
    <row r="43" spans="2:6">
      <c r="B43" s="3" t="s">
        <v>192</v>
      </c>
      <c r="C43" s="44" t="s">
        <v>193</v>
      </c>
      <c r="D43" s="57">
        <v>1</v>
      </c>
      <c r="E43" t="s">
        <v>193</v>
      </c>
    </row>
    <row r="44" spans="2:6">
      <c r="B44" s="3"/>
      <c r="C44" s="44"/>
      <c r="D44" s="57"/>
    </row>
    <row r="45" spans="2:6">
      <c r="B45" t="s">
        <v>170</v>
      </c>
      <c r="C45" s="44"/>
      <c r="D45" s="57"/>
    </row>
    <row r="46" spans="2:6">
      <c r="B46" s="3" t="s">
        <v>187</v>
      </c>
      <c r="C46" s="44">
        <v>6.99</v>
      </c>
      <c r="D46" s="57">
        <v>1</v>
      </c>
      <c r="E46" t="s">
        <v>186</v>
      </c>
    </row>
    <row r="47" spans="2:6">
      <c r="B47" s="3" t="s">
        <v>188</v>
      </c>
      <c r="C47" s="44"/>
      <c r="D47" s="57">
        <v>1</v>
      </c>
      <c r="E47" t="s">
        <v>191</v>
      </c>
    </row>
    <row r="48" spans="2:6">
      <c r="B48" s="3" t="s">
        <v>188</v>
      </c>
      <c r="C48" s="44">
        <v>6</v>
      </c>
      <c r="D48" s="57">
        <v>1</v>
      </c>
      <c r="E48" t="s">
        <v>223</v>
      </c>
      <c r="F48" t="s">
        <v>224</v>
      </c>
    </row>
    <row r="49" spans="2:5">
      <c r="C49" s="44"/>
      <c r="D49" s="57"/>
    </row>
    <row r="50" spans="2:5">
      <c r="B50" s="3" t="s">
        <v>247</v>
      </c>
      <c r="C50" s="44"/>
      <c r="D50" s="57"/>
    </row>
    <row r="51" spans="2:5">
      <c r="C51" s="44">
        <v>16.45</v>
      </c>
      <c r="D51" s="57">
        <v>1</v>
      </c>
      <c r="E51" t="s">
        <v>248</v>
      </c>
    </row>
    <row r="52" spans="2:5">
      <c r="C52" s="44">
        <v>4.99</v>
      </c>
      <c r="D52" s="57">
        <v>1</v>
      </c>
      <c r="E52" t="s">
        <v>249</v>
      </c>
    </row>
    <row r="53" spans="2:5">
      <c r="C53" s="44"/>
      <c r="D53" s="57"/>
    </row>
    <row r="54" spans="2:5">
      <c r="C54" s="44"/>
      <c r="D54" s="57"/>
    </row>
    <row r="55" spans="2:5">
      <c r="C55" s="44"/>
      <c r="D55" s="57"/>
    </row>
    <row r="56" spans="2:5">
      <c r="C56" s="44"/>
      <c r="D56" s="57"/>
    </row>
    <row r="57" spans="2:5">
      <c r="C57" s="44"/>
      <c r="D57" s="57"/>
    </row>
    <row r="58" spans="2:5">
      <c r="C58" s="44"/>
      <c r="D58" s="57"/>
    </row>
    <row r="59" spans="2:5">
      <c r="C59" s="44"/>
      <c r="D59" s="57"/>
    </row>
    <row r="60" spans="2:5">
      <c r="D60" s="57"/>
    </row>
    <row r="61" spans="2:5">
      <c r="D61" s="57"/>
    </row>
    <row r="62" spans="2:5">
      <c r="D62" s="57"/>
    </row>
  </sheetData>
  <hyperlinks>
    <hyperlink ref="E10" r:id="rId1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D24" sqref="D24"/>
    </sheetView>
  </sheetViews>
  <sheetFormatPr defaultRowHeight="15"/>
  <cols>
    <col min="1" max="1" width="17" customWidth="1"/>
    <col min="2" max="2" width="0.85546875" customWidth="1"/>
    <col min="3" max="3" width="6.28515625" style="2" customWidth="1"/>
    <col min="4" max="4" width="16.28515625" style="2" customWidth="1"/>
    <col min="5" max="5" width="16" style="2" customWidth="1"/>
    <col min="6" max="6" width="0.85546875" customWidth="1"/>
  </cols>
  <sheetData>
    <row r="2" spans="1:6" ht="23.25" customHeight="1"/>
    <row r="3" spans="1:6" ht="5.0999999999999996" customHeight="1">
      <c r="B3" s="61"/>
      <c r="C3" s="62"/>
      <c r="D3" s="62"/>
      <c r="E3" s="62"/>
      <c r="F3" s="61"/>
    </row>
    <row r="4" spans="1:6" ht="12" customHeight="1">
      <c r="B4" s="61"/>
      <c r="C4" s="65"/>
      <c r="D4" s="67" t="s">
        <v>239</v>
      </c>
      <c r="E4" s="64" t="s">
        <v>234</v>
      </c>
      <c r="F4" s="61"/>
    </row>
    <row r="5" spans="1:6" ht="12" customHeight="1">
      <c r="B5" s="61"/>
      <c r="C5" s="70" t="s">
        <v>236</v>
      </c>
      <c r="D5" s="66" t="s">
        <v>237</v>
      </c>
      <c r="E5" s="69" t="s">
        <v>238</v>
      </c>
      <c r="F5" s="61"/>
    </row>
    <row r="6" spans="1:6" ht="12" customHeight="1">
      <c r="B6" s="61"/>
      <c r="C6" s="70" t="s">
        <v>230</v>
      </c>
      <c r="D6" s="66"/>
      <c r="E6" s="66" t="s">
        <v>251</v>
      </c>
      <c r="F6" s="61"/>
    </row>
    <row r="7" spans="1:6" ht="12" customHeight="1">
      <c r="B7" s="61"/>
      <c r="C7" s="70" t="s">
        <v>231</v>
      </c>
      <c r="D7" s="66" t="s">
        <v>252</v>
      </c>
      <c r="E7" s="69" t="s">
        <v>242</v>
      </c>
      <c r="F7" s="61"/>
    </row>
    <row r="8" spans="1:6" ht="12" customHeight="1">
      <c r="B8" s="61"/>
      <c r="C8" s="70" t="s">
        <v>233</v>
      </c>
      <c r="D8" s="66" t="s">
        <v>240</v>
      </c>
      <c r="E8" s="69" t="s">
        <v>241</v>
      </c>
      <c r="F8" s="61"/>
    </row>
    <row r="9" spans="1:6" ht="12" customHeight="1">
      <c r="B9" s="61"/>
      <c r="C9" s="71" t="s">
        <v>232</v>
      </c>
      <c r="D9" s="68" t="s">
        <v>234</v>
      </c>
      <c r="E9" s="69" t="s">
        <v>235</v>
      </c>
      <c r="F9" s="61"/>
    </row>
    <row r="10" spans="1:6" ht="5.0999999999999996" customHeight="1">
      <c r="A10" s="59"/>
      <c r="B10" s="63"/>
      <c r="C10" s="60"/>
      <c r="D10" s="60"/>
      <c r="E10" s="60"/>
      <c r="F10" s="63"/>
    </row>
    <row r="12" spans="1:6">
      <c r="A12" t="s">
        <v>260</v>
      </c>
    </row>
    <row r="14" spans="1:6">
      <c r="C14" s="2" t="s">
        <v>259</v>
      </c>
    </row>
    <row r="15" spans="1:6">
      <c r="C15" s="27" t="s">
        <v>258</v>
      </c>
    </row>
    <row r="17" spans="1:4">
      <c r="A17" t="s">
        <v>261</v>
      </c>
      <c r="D17" s="74" t="s">
        <v>263</v>
      </c>
    </row>
    <row r="18" spans="1:4">
      <c r="A18" t="s">
        <v>262</v>
      </c>
      <c r="D18" s="74" t="s">
        <v>264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Costing</vt:lpstr>
      <vt:lpstr>MAC Addr</vt:lpstr>
      <vt:lpstr>Install</vt:lpstr>
      <vt:lpstr>Commissioning</vt:lpstr>
      <vt:lpstr>Stock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Burke</dc:creator>
  <cp:lastModifiedBy>Jim Burke</cp:lastModifiedBy>
  <cp:lastPrinted>2016-01-23T11:48:00Z</cp:lastPrinted>
  <dcterms:created xsi:type="dcterms:W3CDTF">2015-12-08T10:04:41Z</dcterms:created>
  <dcterms:modified xsi:type="dcterms:W3CDTF">2016-06-02T09:03:43Z</dcterms:modified>
</cp:coreProperties>
</file>