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7A985A54-34D0-4EC1-9E4D-2345560A0325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Bonds!$P$1:$P$1547</definedName>
  </definedNames>
  <calcPr calcId="191029"/>
</workbook>
</file>

<file path=xl/calcChain.xml><?xml version="1.0" encoding="utf-8"?>
<calcChain xmlns="http://schemas.openxmlformats.org/spreadsheetml/2006/main">
  <c r="K198" i="5" l="1"/>
  <c r="K219" i="5"/>
  <c r="L202" i="5"/>
  <c r="H127" i="5"/>
  <c r="E212" i="5"/>
  <c r="E205" i="5"/>
  <c r="E215" i="5"/>
  <c r="I215" i="5"/>
  <c r="K208" i="5"/>
  <c r="H200" i="5"/>
  <c r="F223" i="5"/>
  <c r="E217" i="5"/>
  <c r="H43" i="5"/>
  <c r="E209" i="5"/>
  <c r="E222" i="5"/>
  <c r="H163" i="5"/>
  <c r="L222" i="5"/>
  <c r="K226" i="5"/>
  <c r="E211" i="5"/>
  <c r="I211" i="5"/>
  <c r="L213" i="5"/>
  <c r="K215" i="5"/>
  <c r="H61" i="5"/>
  <c r="G215" i="5"/>
  <c r="K210" i="5"/>
  <c r="I212" i="5"/>
  <c r="L219" i="5"/>
  <c r="G218" i="5"/>
  <c r="F207" i="5"/>
  <c r="L207" i="5"/>
  <c r="H192" i="5"/>
  <c r="I220" i="5"/>
  <c r="L220" i="5"/>
  <c r="K220" i="5"/>
  <c r="H218" i="5"/>
  <c r="E197" i="5"/>
  <c r="L208" i="5"/>
  <c r="E210" i="5"/>
  <c r="L210" i="5"/>
  <c r="I202" i="5"/>
  <c r="G203" i="5"/>
  <c r="H91" i="5"/>
  <c r="G194" i="5"/>
  <c r="L50" i="5"/>
  <c r="H206" i="5"/>
  <c r="F229" i="5"/>
  <c r="J229" i="5"/>
  <c r="E204" i="5"/>
  <c r="H28" i="5"/>
  <c r="L125" i="5"/>
  <c r="I195" i="5"/>
  <c r="L107" i="5"/>
  <c r="H115" i="5"/>
  <c r="K199" i="5"/>
  <c r="L158" i="5"/>
  <c r="F204" i="5"/>
  <c r="K229" i="5"/>
  <c r="E191" i="5"/>
  <c r="G220" i="5"/>
  <c r="H79" i="5"/>
  <c r="E218" i="5"/>
  <c r="E230" i="5"/>
  <c r="G226" i="5"/>
  <c r="I206" i="5"/>
  <c r="F213" i="5"/>
  <c r="F231" i="5"/>
  <c r="H231" i="5"/>
  <c r="G195" i="5"/>
  <c r="E192" i="5"/>
  <c r="H210" i="5"/>
  <c r="L161" i="5"/>
  <c r="I217" i="5"/>
  <c r="H121" i="5"/>
  <c r="K217" i="5"/>
  <c r="G210" i="5"/>
  <c r="F228" i="5"/>
  <c r="I209" i="5"/>
  <c r="H124" i="5"/>
  <c r="H160" i="5"/>
  <c r="H181" i="5"/>
  <c r="G201" i="5"/>
  <c r="H193" i="5"/>
  <c r="K202" i="5"/>
  <c r="K216" i="5"/>
  <c r="G204" i="5"/>
  <c r="H97" i="5"/>
  <c r="I229" i="5"/>
  <c r="H55" i="5"/>
  <c r="L101" i="5"/>
  <c r="L29" i="5"/>
  <c r="L216" i="5"/>
  <c r="L80" i="5"/>
  <c r="E227" i="5"/>
  <c r="E221" i="5"/>
  <c r="K223" i="5"/>
  <c r="J220" i="5"/>
  <c r="L201" i="5"/>
  <c r="I201" i="5"/>
  <c r="F210" i="5"/>
  <c r="H37" i="5"/>
  <c r="F191" i="5"/>
  <c r="H195" i="5"/>
  <c r="L35" i="5"/>
  <c r="L62" i="5"/>
  <c r="I199" i="5"/>
  <c r="J199" i="5"/>
  <c r="L146" i="5"/>
  <c r="K194" i="5"/>
  <c r="E189" i="5"/>
  <c r="E225" i="5"/>
  <c r="H225" i="5"/>
  <c r="F216" i="5"/>
  <c r="H13" i="5"/>
  <c r="L167" i="5"/>
  <c r="K196" i="5"/>
  <c r="L143" i="5"/>
  <c r="H25" i="5"/>
  <c r="L86" i="5"/>
  <c r="L17" i="5"/>
  <c r="E216" i="5"/>
  <c r="L196" i="5"/>
  <c r="J186" i="5"/>
  <c r="I205" i="5"/>
  <c r="L188" i="5"/>
  <c r="H112" i="5"/>
  <c r="J223" i="5"/>
  <c r="K193" i="5"/>
  <c r="L226" i="5"/>
  <c r="G228" i="5"/>
  <c r="G229" i="5"/>
  <c r="F189" i="5"/>
  <c r="H19" i="5"/>
  <c r="H16" i="5"/>
  <c r="E195" i="5"/>
  <c r="F195" i="5"/>
  <c r="J208" i="5"/>
  <c r="H52" i="5"/>
  <c r="H103" i="5"/>
  <c r="L8" i="5"/>
  <c r="H217" i="5"/>
  <c r="I196" i="5"/>
  <c r="J196" i="5"/>
  <c r="L128" i="5"/>
  <c r="J205" i="5"/>
  <c r="I192" i="5"/>
  <c r="H7" i="5"/>
  <c r="H49" i="5"/>
  <c r="H109" i="5"/>
  <c r="K214" i="5"/>
  <c r="E231" i="5"/>
  <c r="I213" i="5"/>
  <c r="J215" i="5"/>
  <c r="L194" i="5"/>
  <c r="G231" i="5"/>
  <c r="H215" i="5"/>
  <c r="L227" i="5"/>
  <c r="L205" i="5"/>
  <c r="J217" i="5"/>
  <c r="L217" i="5"/>
  <c r="H202" i="5"/>
  <c r="H145" i="5"/>
  <c r="G222" i="5"/>
  <c r="I207" i="5"/>
  <c r="E207" i="5"/>
  <c r="K211" i="5"/>
  <c r="L179" i="5"/>
  <c r="H169" i="5"/>
  <c r="H175" i="5"/>
  <c r="K205" i="5"/>
  <c r="F219" i="5"/>
  <c r="G197" i="5"/>
  <c r="H142" i="5"/>
  <c r="L47" i="5"/>
  <c r="L155" i="5"/>
  <c r="H216" i="5"/>
  <c r="G216" i="5"/>
  <c r="J226" i="5"/>
  <c r="H196" i="5"/>
  <c r="J230" i="5"/>
  <c r="F185" i="5"/>
  <c r="H226" i="5"/>
  <c r="H67" i="5"/>
  <c r="K230" i="5"/>
  <c r="L140" i="5"/>
  <c r="J202" i="5"/>
  <c r="L68" i="5"/>
  <c r="L191" i="5"/>
  <c r="L89" i="5"/>
  <c r="E228" i="5"/>
  <c r="G225" i="5"/>
  <c r="H198" i="5"/>
  <c r="H190" i="5"/>
  <c r="E224" i="5"/>
  <c r="L71" i="5"/>
  <c r="G213" i="5"/>
  <c r="L53" i="5"/>
  <c r="L198" i="5"/>
  <c r="I219" i="5"/>
  <c r="E203" i="5"/>
  <c r="H189" i="5"/>
  <c r="H157" i="5"/>
  <c r="J214" i="5"/>
  <c r="K197" i="5"/>
  <c r="I198" i="5"/>
  <c r="E201" i="5"/>
  <c r="F225" i="5"/>
  <c r="E202" i="5"/>
  <c r="H194" i="5"/>
  <c r="L110" i="5"/>
  <c r="L38" i="5"/>
  <c r="J212" i="5"/>
  <c r="L209" i="5"/>
  <c r="H220" i="5"/>
  <c r="K71" i="5"/>
  <c r="F198" i="5"/>
  <c r="L116" i="5"/>
  <c r="L104" i="5"/>
  <c r="G211" i="5"/>
  <c r="L11" i="5"/>
  <c r="K134" i="5"/>
  <c r="H221" i="5"/>
  <c r="I221" i="5"/>
  <c r="H118" i="5"/>
  <c r="L170" i="5"/>
  <c r="F201" i="5"/>
  <c r="L190" i="5"/>
  <c r="L185" i="5"/>
  <c r="G40" i="5"/>
  <c r="H76" i="5"/>
  <c r="E194" i="5"/>
  <c r="G207" i="5"/>
  <c r="J211" i="5"/>
  <c r="L203" i="5"/>
  <c r="K20" i="5"/>
  <c r="L32" i="5"/>
  <c r="G219" i="5"/>
  <c r="H229" i="5"/>
  <c r="L229" i="5"/>
  <c r="F203" i="5"/>
  <c r="G139" i="5"/>
  <c r="H70" i="5"/>
  <c r="G196" i="5"/>
  <c r="H209" i="5"/>
  <c r="K227" i="5"/>
  <c r="K200" i="5"/>
  <c r="H34" i="5"/>
  <c r="L83" i="5"/>
  <c r="H223" i="5"/>
  <c r="L230" i="5"/>
  <c r="E214" i="5"/>
  <c r="E213" i="5"/>
  <c r="L221" i="5"/>
  <c r="H106" i="5"/>
  <c r="E200" i="5"/>
  <c r="I200" i="5"/>
  <c r="I189" i="5"/>
  <c r="G151" i="5"/>
  <c r="L212" i="5"/>
  <c r="G198" i="5"/>
  <c r="G154" i="5"/>
  <c r="K122" i="5"/>
  <c r="H205" i="5"/>
  <c r="J213" i="5"/>
  <c r="L44" i="5"/>
  <c r="H213" i="5"/>
  <c r="J198" i="5"/>
  <c r="G205" i="5"/>
  <c r="F202" i="5"/>
  <c r="H133" i="5"/>
  <c r="J210" i="5"/>
  <c r="G214" i="5"/>
  <c r="E199" i="5"/>
  <c r="K125" i="5"/>
  <c r="I203" i="5"/>
  <c r="H88" i="5"/>
  <c r="H85" i="5"/>
  <c r="K212" i="5"/>
  <c r="H211" i="5"/>
  <c r="E208" i="5"/>
  <c r="K206" i="5"/>
  <c r="J206" i="5"/>
  <c r="F222" i="5"/>
  <c r="L231" i="5"/>
  <c r="K231" i="5"/>
  <c r="J190" i="5"/>
  <c r="J194" i="5"/>
  <c r="H139" i="5"/>
  <c r="G142" i="5"/>
  <c r="L206" i="5"/>
  <c r="J193" i="5"/>
  <c r="I193" i="5"/>
  <c r="L176" i="5"/>
  <c r="H199" i="5"/>
  <c r="H151" i="5"/>
  <c r="K221" i="5"/>
  <c r="H178" i="5"/>
  <c r="F208" i="5"/>
  <c r="G202" i="5"/>
  <c r="H82" i="5"/>
  <c r="I214" i="5"/>
  <c r="L218" i="5"/>
  <c r="K190" i="5"/>
  <c r="H46" i="5"/>
  <c r="K44" i="5"/>
  <c r="K207" i="5"/>
  <c r="I204" i="5"/>
  <c r="L200" i="5"/>
  <c r="H136" i="5"/>
  <c r="L14" i="5"/>
  <c r="L122" i="5"/>
  <c r="G223" i="5"/>
  <c r="L224" i="5"/>
  <c r="K209" i="5"/>
  <c r="G217" i="5"/>
  <c r="E130" i="5"/>
  <c r="L215" i="5"/>
  <c r="J200" i="5"/>
  <c r="F220" i="5"/>
  <c r="H164" i="5"/>
  <c r="H31" i="5"/>
  <c r="H224" i="5"/>
  <c r="K68" i="5"/>
  <c r="H40" i="5"/>
  <c r="L204" i="5"/>
  <c r="K203" i="5"/>
  <c r="I216" i="5"/>
  <c r="K224" i="5"/>
  <c r="G22" i="5"/>
  <c r="H222" i="5"/>
  <c r="K17" i="5"/>
  <c r="J218" i="5"/>
  <c r="F217" i="5"/>
  <c r="H172" i="5"/>
  <c r="E198" i="5"/>
  <c r="L152" i="5"/>
  <c r="H214" i="5"/>
  <c r="H64" i="5"/>
  <c r="K192" i="5"/>
  <c r="K29" i="5"/>
  <c r="F211" i="5"/>
  <c r="I231" i="5"/>
  <c r="L137" i="5"/>
  <c r="G127" i="5"/>
  <c r="K225" i="5"/>
  <c r="K92" i="5"/>
  <c r="K218" i="5"/>
  <c r="K11" i="5"/>
  <c r="J209" i="5"/>
  <c r="H208" i="5"/>
  <c r="F188" i="5"/>
  <c r="F230" i="5"/>
  <c r="E193" i="5"/>
  <c r="E219" i="5"/>
  <c r="F226" i="5"/>
  <c r="K116" i="5"/>
  <c r="H154" i="5"/>
  <c r="G221" i="5"/>
  <c r="J221" i="5"/>
  <c r="K204" i="5"/>
  <c r="H230" i="5"/>
  <c r="I230" i="5"/>
  <c r="L197" i="5"/>
  <c r="J228" i="5"/>
  <c r="L173" i="5"/>
  <c r="L182" i="5"/>
  <c r="L187" i="5"/>
  <c r="H212" i="5"/>
  <c r="F194" i="5"/>
  <c r="I194" i="5"/>
  <c r="I223" i="5"/>
  <c r="E223" i="5"/>
  <c r="G67" i="5"/>
  <c r="L119" i="5"/>
  <c r="H207" i="5"/>
  <c r="E188" i="5"/>
  <c r="L164" i="5"/>
  <c r="L211" i="5"/>
  <c r="H204" i="5"/>
  <c r="H62" i="5"/>
  <c r="K128" i="5"/>
  <c r="L26" i="5"/>
  <c r="I190" i="5"/>
  <c r="J182" i="5"/>
  <c r="L214" i="5"/>
  <c r="K131" i="5"/>
  <c r="G208" i="5"/>
  <c r="L59" i="5"/>
  <c r="G76" i="5"/>
  <c r="F196" i="5"/>
  <c r="J189" i="5"/>
  <c r="G43" i="5"/>
  <c r="H53" i="5"/>
  <c r="J224" i="5"/>
  <c r="G145" i="5"/>
  <c r="L65" i="5"/>
  <c r="L225" i="5"/>
  <c r="H100" i="5"/>
  <c r="K119" i="5"/>
  <c r="J201" i="5"/>
  <c r="H197" i="5"/>
  <c r="L223" i="5"/>
  <c r="G103" i="5"/>
  <c r="E206" i="5"/>
  <c r="L134" i="5"/>
  <c r="E220" i="5"/>
  <c r="K53" i="5"/>
  <c r="F205" i="5"/>
  <c r="E196" i="5"/>
  <c r="H219" i="5"/>
  <c r="G230" i="5"/>
  <c r="J219" i="5"/>
  <c r="F227" i="5"/>
  <c r="G199" i="5"/>
  <c r="F206" i="5"/>
  <c r="I210" i="5"/>
  <c r="L20" i="5"/>
  <c r="I208" i="5"/>
  <c r="J59" i="5"/>
  <c r="H166" i="5"/>
  <c r="G31" i="5"/>
  <c r="K149" i="5"/>
  <c r="K65" i="5"/>
  <c r="F197" i="5"/>
  <c r="H187" i="5"/>
  <c r="I218" i="5"/>
  <c r="K222" i="5"/>
  <c r="J195" i="5"/>
  <c r="F190" i="5"/>
  <c r="E226" i="5"/>
  <c r="H227" i="5"/>
  <c r="F215" i="5"/>
  <c r="F214" i="5"/>
  <c r="I226" i="5"/>
  <c r="H10" i="5"/>
  <c r="I116" i="5"/>
  <c r="L56" i="5"/>
  <c r="H203" i="5"/>
  <c r="I227" i="5"/>
  <c r="L193" i="5"/>
  <c r="F199" i="5"/>
  <c r="L195" i="5"/>
  <c r="G10" i="5"/>
  <c r="G52" i="5"/>
  <c r="L105" i="5"/>
  <c r="L113" i="5"/>
  <c r="J216" i="5"/>
  <c r="K182" i="5"/>
  <c r="K38" i="5"/>
  <c r="I224" i="5"/>
  <c r="J207" i="5"/>
  <c r="G224" i="5"/>
  <c r="J203" i="5"/>
  <c r="K62" i="5"/>
  <c r="K77" i="5"/>
  <c r="J197" i="5"/>
  <c r="J227" i="5"/>
  <c r="G227" i="5"/>
  <c r="G94" i="5"/>
  <c r="K140" i="5"/>
  <c r="K179" i="5"/>
  <c r="H201" i="5"/>
  <c r="L98" i="5"/>
  <c r="K50" i="5"/>
  <c r="K195" i="5"/>
  <c r="G121" i="5"/>
  <c r="G73" i="5"/>
  <c r="K191" i="5"/>
  <c r="G163" i="5"/>
  <c r="G91" i="5"/>
  <c r="E229" i="5"/>
  <c r="I197" i="5"/>
  <c r="F200" i="5"/>
  <c r="L95" i="5"/>
  <c r="K47" i="5"/>
  <c r="G88" i="5"/>
  <c r="J173" i="5"/>
  <c r="K8" i="5"/>
  <c r="K74" i="5"/>
  <c r="K228" i="5"/>
  <c r="L228" i="5"/>
  <c r="H228" i="5"/>
  <c r="J74" i="5"/>
  <c r="K86" i="5"/>
  <c r="F209" i="5"/>
  <c r="I222" i="5"/>
  <c r="E94" i="5"/>
  <c r="K213" i="5"/>
  <c r="I228" i="5"/>
  <c r="J192" i="5"/>
  <c r="K95" i="5"/>
  <c r="K185" i="5"/>
  <c r="G106" i="5"/>
  <c r="G115" i="5"/>
  <c r="K167" i="5"/>
  <c r="G160" i="5"/>
  <c r="K176" i="5"/>
  <c r="G178" i="5"/>
  <c r="L5" i="5"/>
  <c r="G209" i="5"/>
  <c r="L92" i="5"/>
  <c r="K158" i="5"/>
  <c r="K201" i="5"/>
  <c r="H73" i="5"/>
  <c r="G166" i="5"/>
  <c r="G212" i="5"/>
  <c r="L199" i="5"/>
  <c r="E124" i="5"/>
  <c r="K104" i="5"/>
  <c r="G112" i="5"/>
  <c r="K146" i="5"/>
  <c r="G181" i="5"/>
  <c r="J170" i="5"/>
  <c r="J231" i="5"/>
  <c r="F224" i="5"/>
  <c r="K170" i="5"/>
  <c r="F187" i="5"/>
  <c r="G200" i="5"/>
  <c r="K89" i="5"/>
  <c r="L23" i="5"/>
  <c r="K101" i="5"/>
  <c r="L75" i="5"/>
  <c r="I225" i="5"/>
  <c r="J225" i="5"/>
  <c r="F221" i="5"/>
  <c r="G172" i="5"/>
  <c r="G49" i="5"/>
  <c r="K188" i="5"/>
  <c r="H94" i="5"/>
  <c r="K152" i="5"/>
  <c r="L149" i="5"/>
  <c r="F192" i="5"/>
  <c r="G169" i="5"/>
  <c r="L131" i="5"/>
  <c r="L77" i="5"/>
  <c r="H158" i="5"/>
  <c r="G109" i="5"/>
  <c r="G124" i="5"/>
  <c r="L78" i="5"/>
  <c r="L135" i="5"/>
  <c r="G136" i="5"/>
  <c r="K113" i="5"/>
  <c r="H184" i="5"/>
  <c r="H58" i="5"/>
  <c r="G193" i="5"/>
  <c r="G118" i="5"/>
  <c r="K83" i="5"/>
  <c r="K164" i="5"/>
  <c r="G206" i="5"/>
  <c r="L87" i="5"/>
  <c r="G187" i="5"/>
  <c r="L41" i="5"/>
  <c r="K161" i="5"/>
  <c r="F218" i="5"/>
  <c r="F212" i="5"/>
  <c r="K173" i="5"/>
  <c r="K155" i="5"/>
  <c r="L74" i="5"/>
  <c r="J222" i="5"/>
  <c r="K80" i="5"/>
  <c r="L60" i="5"/>
  <c r="G7" i="5"/>
  <c r="L132" i="5"/>
  <c r="G64" i="5"/>
  <c r="G192" i="5"/>
  <c r="K143" i="5"/>
  <c r="G82" i="5"/>
  <c r="G34" i="5"/>
  <c r="F40" i="5"/>
  <c r="H22" i="5"/>
  <c r="G157" i="5"/>
  <c r="F175" i="5"/>
  <c r="H148" i="5"/>
  <c r="G100" i="5"/>
  <c r="H4" i="5"/>
  <c r="K107" i="5"/>
  <c r="J204" i="5"/>
  <c r="G61" i="5"/>
  <c r="K137" i="5"/>
  <c r="K41" i="5"/>
  <c r="K59" i="5"/>
  <c r="K98" i="5"/>
  <c r="E190" i="5"/>
  <c r="K110" i="5"/>
  <c r="I143" i="5"/>
  <c r="K171" i="5"/>
  <c r="F76" i="5"/>
  <c r="G190" i="5"/>
  <c r="F169" i="5"/>
  <c r="F184" i="5"/>
  <c r="G175" i="5"/>
  <c r="L63" i="5"/>
  <c r="H130" i="5"/>
  <c r="F82" i="5"/>
  <c r="G184" i="5"/>
  <c r="G19" i="5"/>
  <c r="J86" i="5"/>
  <c r="G97" i="5"/>
  <c r="K35" i="5"/>
  <c r="J179" i="5"/>
  <c r="I137" i="5"/>
  <c r="K56" i="5"/>
  <c r="J185" i="5"/>
  <c r="J164" i="5"/>
  <c r="G148" i="5"/>
  <c r="K23" i="5"/>
  <c r="K5" i="5"/>
  <c r="K32" i="5"/>
  <c r="F145" i="5"/>
  <c r="G85" i="5"/>
  <c r="J77" i="5"/>
  <c r="J83" i="5"/>
  <c r="L99" i="5"/>
  <c r="E100" i="5"/>
  <c r="K14" i="5"/>
  <c r="E121" i="5"/>
  <c r="F181" i="5"/>
  <c r="G133" i="5"/>
  <c r="F34" i="5"/>
  <c r="K26" i="5"/>
  <c r="H128" i="5"/>
  <c r="E178" i="5"/>
  <c r="G11" i="5"/>
  <c r="F118" i="5"/>
  <c r="F16" i="5"/>
  <c r="J62" i="5"/>
  <c r="F70" i="5"/>
  <c r="E166" i="5"/>
  <c r="F172" i="5"/>
  <c r="J125" i="5"/>
  <c r="G130" i="5"/>
  <c r="J20" i="5"/>
  <c r="F49" i="5"/>
  <c r="F193" i="5"/>
  <c r="F154" i="5"/>
  <c r="G46" i="5"/>
  <c r="J41" i="5"/>
  <c r="E172" i="5"/>
  <c r="H65" i="5"/>
  <c r="L126" i="5"/>
  <c r="J137" i="5"/>
  <c r="I176" i="5"/>
  <c r="G13" i="5"/>
  <c r="J140" i="5"/>
  <c r="G4" i="5"/>
  <c r="F7" i="5"/>
  <c r="J143" i="5"/>
  <c r="J134" i="5"/>
  <c r="F151" i="5"/>
  <c r="I182" i="5"/>
  <c r="F178" i="5"/>
  <c r="F31" i="5"/>
  <c r="E97" i="5"/>
  <c r="F127" i="5"/>
  <c r="K168" i="5"/>
  <c r="J89" i="5"/>
  <c r="I107" i="5"/>
  <c r="J80" i="5"/>
  <c r="J101" i="5"/>
  <c r="J116" i="5"/>
  <c r="L159" i="5"/>
  <c r="F100" i="5"/>
  <c r="I113" i="5"/>
  <c r="J35" i="5"/>
  <c r="I191" i="5"/>
  <c r="E106" i="5"/>
  <c r="F106" i="5"/>
  <c r="I101" i="5"/>
  <c r="E115" i="5"/>
  <c r="I170" i="5"/>
  <c r="J146" i="5"/>
  <c r="J47" i="5"/>
  <c r="F97" i="5"/>
  <c r="E187" i="5"/>
  <c r="G70" i="5"/>
  <c r="J104" i="5"/>
  <c r="F142" i="5"/>
  <c r="I122" i="5"/>
  <c r="F130" i="5"/>
  <c r="J8" i="5"/>
  <c r="G25" i="5"/>
  <c r="H98" i="5"/>
  <c r="G79" i="5"/>
  <c r="J65" i="5"/>
  <c r="J128" i="5"/>
  <c r="F166" i="5"/>
  <c r="J176" i="5"/>
  <c r="J188" i="5"/>
  <c r="E136" i="5"/>
  <c r="G55" i="5"/>
  <c r="F133" i="5"/>
  <c r="F157" i="5"/>
  <c r="J95" i="5"/>
  <c r="F124" i="5"/>
  <c r="J29" i="5"/>
  <c r="G58" i="5"/>
  <c r="G37" i="5"/>
  <c r="G28" i="5"/>
  <c r="J167" i="5"/>
  <c r="J107" i="5"/>
  <c r="F94" i="5"/>
  <c r="F163" i="5"/>
  <c r="G16" i="5"/>
  <c r="L114" i="5"/>
  <c r="J38" i="5"/>
  <c r="E139" i="5"/>
  <c r="E184" i="5"/>
  <c r="H89" i="5"/>
  <c r="L6" i="5"/>
  <c r="E118" i="5"/>
  <c r="E103" i="5"/>
  <c r="J92" i="5"/>
  <c r="J122" i="5"/>
  <c r="I155" i="5"/>
  <c r="H149" i="5"/>
  <c r="I167" i="5"/>
  <c r="K91" i="5"/>
  <c r="J191" i="5"/>
  <c r="J23" i="5"/>
  <c r="J131" i="5"/>
  <c r="I119" i="5"/>
  <c r="I174" i="5"/>
  <c r="F139" i="5"/>
  <c r="F46" i="5"/>
  <c r="E148" i="5"/>
  <c r="F103" i="5"/>
  <c r="F109" i="5"/>
  <c r="J98" i="5"/>
  <c r="F64" i="5"/>
  <c r="I140" i="5"/>
  <c r="F121" i="5"/>
  <c r="F28" i="5"/>
  <c r="E154" i="5"/>
  <c r="L102" i="5"/>
  <c r="E145" i="5"/>
  <c r="I104" i="5"/>
  <c r="J71" i="5"/>
  <c r="F148" i="5"/>
  <c r="J11" i="5"/>
  <c r="F88" i="5"/>
  <c r="J44" i="5"/>
  <c r="F43" i="5"/>
  <c r="K112" i="5"/>
  <c r="J32" i="5"/>
  <c r="F73" i="5"/>
  <c r="E142" i="5"/>
  <c r="H56" i="5"/>
  <c r="F22" i="5"/>
  <c r="H155" i="5"/>
  <c r="K186" i="5"/>
  <c r="I74" i="5"/>
  <c r="F136" i="5"/>
  <c r="F19" i="5"/>
  <c r="J56" i="5"/>
  <c r="F52" i="5"/>
  <c r="L108" i="5"/>
  <c r="J119" i="5"/>
  <c r="J152" i="5"/>
  <c r="J161" i="5"/>
  <c r="J149" i="5"/>
  <c r="J155" i="5"/>
  <c r="L67" i="5"/>
  <c r="E175" i="5"/>
  <c r="F112" i="5"/>
  <c r="H113" i="5"/>
  <c r="G99" i="5"/>
  <c r="F61" i="5"/>
  <c r="I80" i="5"/>
  <c r="L96" i="5"/>
  <c r="F55" i="5"/>
  <c r="I179" i="5"/>
  <c r="J158" i="5"/>
  <c r="F160" i="5"/>
  <c r="I128" i="5"/>
  <c r="E73" i="5"/>
  <c r="F115" i="5"/>
  <c r="J33" i="5"/>
  <c r="J110" i="5"/>
  <c r="H71" i="5"/>
  <c r="F85" i="5"/>
  <c r="E163" i="5"/>
  <c r="F91" i="5"/>
  <c r="G173" i="5"/>
  <c r="E169" i="5"/>
  <c r="I185" i="5"/>
  <c r="J15" i="5"/>
  <c r="J12" i="5"/>
  <c r="L165" i="5"/>
  <c r="I158" i="5"/>
  <c r="F23" i="5"/>
  <c r="H137" i="5"/>
  <c r="J180" i="5"/>
  <c r="J113" i="5"/>
  <c r="E4" i="5"/>
  <c r="I65" i="5"/>
  <c r="I32" i="5"/>
  <c r="F58" i="5"/>
  <c r="E76" i="5"/>
  <c r="E79" i="5"/>
  <c r="I83" i="5"/>
  <c r="F67" i="5"/>
  <c r="H143" i="5"/>
  <c r="G191" i="5"/>
  <c r="L90" i="5"/>
  <c r="G59" i="5"/>
  <c r="H176" i="5"/>
  <c r="L183" i="5"/>
  <c r="L69" i="5"/>
  <c r="H77" i="5"/>
  <c r="J14" i="5"/>
  <c r="J50" i="5"/>
  <c r="J26" i="5"/>
  <c r="L192" i="5"/>
  <c r="E13" i="5"/>
  <c r="E52" i="5"/>
  <c r="G111" i="5"/>
  <c r="E70" i="5"/>
  <c r="I146" i="5"/>
  <c r="F79" i="5"/>
  <c r="I188" i="5"/>
  <c r="K180" i="5"/>
  <c r="E58" i="5"/>
  <c r="F156" i="5"/>
  <c r="I149" i="5"/>
  <c r="I168" i="5"/>
  <c r="K117" i="5"/>
  <c r="I131" i="5"/>
  <c r="E22" i="5"/>
  <c r="L120" i="5"/>
  <c r="F25" i="5"/>
  <c r="J53" i="5"/>
  <c r="J17" i="5"/>
  <c r="K129" i="5"/>
  <c r="L93" i="5"/>
  <c r="H32" i="5"/>
  <c r="F4" i="5"/>
  <c r="E127" i="5"/>
  <c r="H188" i="5"/>
  <c r="G170" i="5"/>
  <c r="L171" i="5"/>
  <c r="I20" i="5"/>
  <c r="F37" i="5"/>
  <c r="L147" i="5"/>
  <c r="H68" i="5"/>
  <c r="E31" i="5"/>
  <c r="H152" i="5"/>
  <c r="I161" i="5"/>
  <c r="I95" i="5"/>
  <c r="I8" i="5"/>
  <c r="I29" i="5"/>
  <c r="I50" i="5"/>
  <c r="K15" i="5"/>
  <c r="I89" i="5"/>
  <c r="G90" i="5"/>
  <c r="E64" i="5"/>
  <c r="I68" i="5"/>
  <c r="I92" i="5"/>
  <c r="L15" i="5"/>
  <c r="K33" i="5"/>
  <c r="J68" i="5"/>
  <c r="F13" i="5"/>
  <c r="I147" i="5"/>
  <c r="I173" i="5"/>
  <c r="E181" i="5"/>
  <c r="E55" i="5"/>
  <c r="E133" i="5"/>
  <c r="E34" i="5"/>
  <c r="I164" i="5"/>
  <c r="E19" i="5"/>
  <c r="I14" i="5"/>
  <c r="E67" i="5"/>
  <c r="K189" i="5"/>
  <c r="H101" i="5"/>
  <c r="G17" i="5"/>
  <c r="H140" i="5"/>
  <c r="J160" i="5"/>
  <c r="J5" i="5"/>
  <c r="L117" i="5"/>
  <c r="H122" i="5"/>
  <c r="E10" i="5"/>
  <c r="H92" i="5"/>
  <c r="E46" i="5"/>
  <c r="L9" i="5"/>
  <c r="K174" i="5"/>
  <c r="K123" i="5"/>
  <c r="K114" i="5"/>
  <c r="I38" i="5"/>
  <c r="E157" i="5"/>
  <c r="E151" i="5"/>
  <c r="I17" i="5"/>
  <c r="L54" i="5"/>
  <c r="L43" i="5"/>
  <c r="L49" i="5"/>
  <c r="F44" i="5"/>
  <c r="F10" i="5"/>
  <c r="H173" i="5"/>
  <c r="E109" i="5"/>
  <c r="I26" i="5"/>
  <c r="F41" i="5"/>
  <c r="K108" i="5"/>
  <c r="G104" i="5"/>
  <c r="H191" i="5"/>
  <c r="F26" i="5"/>
  <c r="L186" i="5"/>
  <c r="G26" i="5"/>
  <c r="I171" i="5"/>
  <c r="L111" i="5"/>
  <c r="I77" i="5"/>
  <c r="L21" i="5"/>
  <c r="E82" i="5"/>
  <c r="I134" i="5"/>
  <c r="I125" i="5"/>
  <c r="I152" i="5"/>
  <c r="H47" i="5"/>
  <c r="L18" i="5"/>
  <c r="H161" i="5"/>
  <c r="E112" i="5"/>
  <c r="E37" i="5"/>
  <c r="I53" i="5"/>
  <c r="E28" i="5"/>
  <c r="I47" i="5"/>
  <c r="K82" i="5"/>
  <c r="I86" i="5"/>
  <c r="L180" i="5"/>
  <c r="I71" i="5"/>
  <c r="G179" i="5"/>
  <c r="I59" i="5"/>
  <c r="E91" i="5"/>
  <c r="E122" i="5"/>
  <c r="H54" i="5"/>
  <c r="J30" i="5"/>
  <c r="I35" i="5"/>
  <c r="L150" i="5"/>
  <c r="H78" i="5"/>
  <c r="J18" i="5"/>
  <c r="E7" i="5"/>
  <c r="E160" i="5"/>
  <c r="K147" i="5"/>
  <c r="I5" i="5"/>
  <c r="H59" i="5"/>
  <c r="G101" i="5"/>
  <c r="K111" i="5"/>
  <c r="L27" i="5"/>
  <c r="E25" i="5"/>
  <c r="F113" i="5"/>
  <c r="L174" i="5"/>
  <c r="H179" i="5"/>
  <c r="J171" i="5"/>
  <c r="J168" i="5"/>
  <c r="H104" i="5"/>
  <c r="J39" i="5"/>
  <c r="J24" i="5"/>
  <c r="L33" i="5"/>
  <c r="G105" i="5"/>
  <c r="L123" i="5"/>
  <c r="G35" i="5"/>
  <c r="L3" i="5"/>
  <c r="L30" i="5"/>
  <c r="I56" i="5"/>
  <c r="E16" i="5"/>
  <c r="K103" i="5"/>
  <c r="K93" i="5"/>
  <c r="G116" i="5"/>
  <c r="J105" i="5"/>
  <c r="G23" i="5"/>
  <c r="H185" i="5"/>
  <c r="I41" i="5"/>
  <c r="E40" i="5"/>
  <c r="L177" i="5"/>
  <c r="H146" i="5"/>
  <c r="H35" i="5"/>
  <c r="I62" i="5"/>
  <c r="E88" i="5"/>
  <c r="L153" i="5"/>
  <c r="H38" i="5"/>
  <c r="L39" i="5"/>
  <c r="K9" i="5"/>
  <c r="K144" i="5"/>
  <c r="L55" i="5"/>
  <c r="K54" i="5"/>
  <c r="E146" i="5"/>
  <c r="G131" i="5"/>
  <c r="E49" i="5"/>
  <c r="K45" i="5"/>
  <c r="G188" i="5"/>
  <c r="I44" i="5"/>
  <c r="H20" i="5"/>
  <c r="L189" i="5"/>
  <c r="I11" i="5"/>
  <c r="I98" i="5"/>
  <c r="I110" i="5"/>
  <c r="K18" i="5"/>
  <c r="L45" i="5"/>
  <c r="L162" i="5"/>
  <c r="K3" i="5"/>
  <c r="J157" i="5"/>
  <c r="G146" i="5"/>
  <c r="G176" i="5"/>
  <c r="K60" i="5"/>
  <c r="G102" i="5"/>
  <c r="G87" i="5"/>
  <c r="E43" i="5"/>
  <c r="L24" i="5"/>
  <c r="G92" i="5"/>
  <c r="L138" i="5"/>
  <c r="L144" i="5"/>
  <c r="K85" i="5"/>
  <c r="K96" i="5"/>
  <c r="H131" i="5"/>
  <c r="E61" i="5"/>
  <c r="G164" i="5"/>
  <c r="G95" i="5"/>
  <c r="E85" i="5"/>
  <c r="L66" i="5"/>
  <c r="H8" i="5"/>
  <c r="H14" i="5"/>
  <c r="L168" i="5"/>
  <c r="H182" i="5"/>
  <c r="G14" i="5"/>
  <c r="K120" i="5"/>
  <c r="G155" i="5"/>
  <c r="G107" i="5"/>
  <c r="H29" i="5"/>
  <c r="H80" i="5"/>
  <c r="K177" i="5"/>
  <c r="G119" i="5"/>
  <c r="K138" i="5"/>
  <c r="F180" i="5"/>
  <c r="K165" i="5"/>
  <c r="L57" i="5"/>
  <c r="I23" i="5"/>
  <c r="G20" i="5"/>
  <c r="K132" i="5"/>
  <c r="L129" i="5"/>
  <c r="H170" i="5"/>
  <c r="K4" i="5"/>
  <c r="G98" i="5"/>
  <c r="K69" i="5"/>
  <c r="G140" i="5"/>
  <c r="K162" i="5"/>
  <c r="H167" i="5"/>
  <c r="K135" i="5"/>
  <c r="H110" i="5"/>
  <c r="H125" i="5"/>
  <c r="F165" i="5"/>
  <c r="L141" i="5"/>
  <c r="L42" i="5"/>
  <c r="K102" i="5"/>
  <c r="K99" i="5"/>
  <c r="G77" i="5"/>
  <c r="K63" i="5"/>
  <c r="K109" i="5"/>
  <c r="G143" i="5"/>
  <c r="G74" i="5"/>
  <c r="L72" i="5"/>
  <c r="L156" i="5"/>
  <c r="K105" i="5"/>
  <c r="G122" i="5"/>
  <c r="H86" i="5"/>
  <c r="G8" i="5"/>
  <c r="J48" i="5"/>
  <c r="K159" i="5"/>
  <c r="I144" i="5"/>
  <c r="H134" i="5"/>
  <c r="G50" i="5"/>
  <c r="J153" i="5"/>
  <c r="L64" i="5"/>
  <c r="H95" i="5"/>
  <c r="H116" i="5"/>
  <c r="G44" i="5"/>
  <c r="J177" i="5"/>
  <c r="G65" i="5"/>
  <c r="G158" i="5"/>
  <c r="H23" i="5"/>
  <c r="G149" i="5"/>
  <c r="L84" i="5"/>
  <c r="G86" i="5"/>
  <c r="L51" i="5"/>
  <c r="J111" i="5"/>
  <c r="K57" i="5"/>
  <c r="K72" i="5"/>
  <c r="G167" i="5"/>
  <c r="F182" i="5"/>
  <c r="J162" i="5"/>
  <c r="L12" i="5"/>
  <c r="K75" i="5"/>
  <c r="K150" i="5"/>
  <c r="E149" i="5"/>
  <c r="H107" i="5"/>
  <c r="K183" i="5"/>
  <c r="J144" i="5"/>
  <c r="K90" i="5"/>
  <c r="K48" i="5"/>
  <c r="H17" i="5"/>
  <c r="K84" i="5"/>
  <c r="H63" i="5"/>
  <c r="K24" i="5"/>
  <c r="L36" i="5"/>
  <c r="G152" i="5"/>
  <c r="J166" i="5"/>
  <c r="G71" i="5"/>
  <c r="H11" i="5"/>
  <c r="F14" i="5"/>
  <c r="H44" i="5"/>
  <c r="G83" i="5"/>
  <c r="H26" i="5"/>
  <c r="G161" i="5"/>
  <c r="K87" i="5"/>
  <c r="H74" i="5"/>
  <c r="K126" i="5"/>
  <c r="H45" i="5"/>
  <c r="H119" i="5"/>
  <c r="F143" i="5"/>
  <c r="H83" i="5"/>
  <c r="K81" i="5"/>
  <c r="J159" i="5"/>
  <c r="K78" i="5"/>
  <c r="G56" i="5"/>
  <c r="J93" i="5"/>
  <c r="L81" i="5"/>
  <c r="F164" i="5"/>
  <c r="J132" i="5"/>
  <c r="K42" i="5"/>
  <c r="K6" i="5"/>
  <c r="G185" i="5"/>
  <c r="K106" i="5"/>
  <c r="K156" i="5"/>
  <c r="L48" i="5"/>
  <c r="K12" i="5"/>
  <c r="F168" i="5"/>
  <c r="H41" i="5"/>
  <c r="F92" i="5"/>
  <c r="F155" i="5"/>
  <c r="H50" i="5"/>
  <c r="J66" i="5"/>
  <c r="F131" i="5"/>
  <c r="F32" i="5"/>
  <c r="K36" i="5"/>
  <c r="K153" i="5"/>
  <c r="F146" i="5"/>
  <c r="K30" i="5"/>
  <c r="J75" i="5"/>
  <c r="F149" i="5"/>
  <c r="J129" i="5"/>
  <c r="G5" i="5"/>
  <c r="G125" i="5"/>
  <c r="F65" i="5"/>
  <c r="G134" i="5"/>
  <c r="H75" i="5"/>
  <c r="K141" i="5"/>
  <c r="G68" i="5"/>
  <c r="G89" i="5"/>
  <c r="K66" i="5"/>
  <c r="J150" i="5"/>
  <c r="E68" i="5"/>
  <c r="K39" i="5"/>
  <c r="E80" i="5"/>
  <c r="H69" i="5"/>
  <c r="J9" i="5"/>
  <c r="J84" i="5"/>
  <c r="G182" i="5"/>
  <c r="F86" i="5"/>
  <c r="J126" i="5"/>
  <c r="G47" i="5"/>
  <c r="F20" i="5"/>
  <c r="L79" i="5"/>
  <c r="H99" i="5"/>
  <c r="J54" i="5"/>
  <c r="G113" i="5"/>
  <c r="G80" i="5"/>
  <c r="G110" i="5"/>
  <c r="G128" i="5"/>
  <c r="G108" i="5"/>
  <c r="F29" i="5"/>
  <c r="H5" i="5"/>
  <c r="F101" i="5"/>
  <c r="J63" i="5"/>
  <c r="J141" i="5"/>
  <c r="F56" i="5"/>
  <c r="K136" i="5"/>
  <c r="G32" i="5"/>
  <c r="K145" i="5"/>
  <c r="K27" i="5"/>
  <c r="I109" i="5"/>
  <c r="I66" i="5"/>
  <c r="F152" i="5"/>
  <c r="F83" i="5"/>
  <c r="I162" i="5"/>
  <c r="J114" i="5"/>
  <c r="F119" i="5"/>
  <c r="K21" i="5"/>
  <c r="J169" i="5"/>
  <c r="J135" i="5"/>
  <c r="L52" i="5"/>
  <c r="I106" i="5"/>
  <c r="F179" i="5"/>
  <c r="F5" i="5"/>
  <c r="I150" i="5"/>
  <c r="K154" i="5"/>
  <c r="F158" i="5"/>
  <c r="F125" i="5"/>
  <c r="G137" i="5"/>
  <c r="K115" i="5"/>
  <c r="F17" i="5"/>
  <c r="I57" i="5"/>
  <c r="I186" i="5"/>
  <c r="J174" i="5"/>
  <c r="K100" i="5"/>
  <c r="E143" i="5"/>
  <c r="H48" i="5"/>
  <c r="G53" i="5"/>
  <c r="J102" i="5"/>
  <c r="F50" i="5"/>
  <c r="G138" i="5"/>
  <c r="F134" i="5"/>
  <c r="F116" i="5"/>
  <c r="F110" i="5"/>
  <c r="F62" i="5"/>
  <c r="F104" i="5"/>
  <c r="J60" i="5"/>
  <c r="L31" i="5"/>
  <c r="E152" i="5"/>
  <c r="J27" i="5"/>
  <c r="F11" i="5"/>
  <c r="G29" i="5"/>
  <c r="F71" i="5"/>
  <c r="F47" i="5"/>
  <c r="H15" i="5"/>
  <c r="F161" i="5"/>
  <c r="I102" i="5"/>
  <c r="J78" i="5"/>
  <c r="J138" i="5"/>
  <c r="F95" i="5"/>
  <c r="F176" i="5"/>
  <c r="J147" i="5"/>
  <c r="E47" i="5"/>
  <c r="F38" i="5"/>
  <c r="F137" i="5"/>
  <c r="G41" i="5"/>
  <c r="J45" i="5"/>
  <c r="J123" i="5"/>
  <c r="K51" i="5"/>
  <c r="G62" i="5"/>
  <c r="K37" i="5"/>
  <c r="E104" i="5"/>
  <c r="J57" i="5"/>
  <c r="H111" i="5"/>
  <c r="J183" i="5"/>
  <c r="G9" i="5"/>
  <c r="K124" i="5"/>
  <c r="E77" i="5"/>
  <c r="J120" i="5"/>
  <c r="G38" i="5"/>
  <c r="I126" i="5"/>
  <c r="L73" i="5"/>
  <c r="F173" i="5"/>
  <c r="J87" i="5"/>
  <c r="F35" i="5"/>
  <c r="H51" i="5"/>
  <c r="I132" i="5"/>
  <c r="E89" i="5"/>
  <c r="J108" i="5"/>
  <c r="G147" i="5"/>
  <c r="G153" i="5"/>
  <c r="F140" i="5"/>
  <c r="F89" i="5"/>
  <c r="F98" i="5"/>
  <c r="L70" i="5"/>
  <c r="J165" i="5"/>
  <c r="E140" i="5"/>
  <c r="F68" i="5"/>
  <c r="I69" i="5"/>
  <c r="K31" i="5"/>
  <c r="J156" i="5"/>
  <c r="J81" i="5"/>
  <c r="L127" i="5"/>
  <c r="F77" i="5"/>
  <c r="I48" i="5"/>
  <c r="L22" i="5"/>
  <c r="E107" i="5"/>
  <c r="H72" i="5"/>
  <c r="E131" i="5"/>
  <c r="F167" i="5"/>
  <c r="K88" i="5"/>
  <c r="J36" i="5"/>
  <c r="K148" i="5"/>
  <c r="I96" i="5"/>
  <c r="L82" i="5"/>
  <c r="F170" i="5"/>
  <c r="I60" i="5"/>
  <c r="J99" i="5"/>
  <c r="F107" i="5"/>
  <c r="E185" i="5"/>
  <c r="I84" i="5"/>
  <c r="F80" i="5"/>
  <c r="I117" i="5"/>
  <c r="J72" i="5"/>
  <c r="J42" i="5"/>
  <c r="H57" i="5"/>
  <c r="E113" i="5"/>
  <c r="I100" i="5"/>
  <c r="H180" i="5"/>
  <c r="I51" i="5"/>
  <c r="J6" i="5"/>
  <c r="K139" i="5"/>
  <c r="H30" i="5"/>
  <c r="E125" i="5"/>
  <c r="L97" i="5"/>
  <c r="L34" i="5"/>
  <c r="I99" i="5"/>
  <c r="H102" i="5"/>
  <c r="I165" i="5"/>
  <c r="H42" i="5"/>
  <c r="J69" i="5"/>
  <c r="F128" i="5"/>
  <c r="E14" i="5"/>
  <c r="I63" i="5"/>
  <c r="E116" i="5"/>
  <c r="E137" i="5"/>
  <c r="L28" i="5"/>
  <c r="I180" i="5"/>
  <c r="J117" i="5"/>
  <c r="L166" i="5"/>
  <c r="F74" i="5"/>
  <c r="I81" i="5"/>
  <c r="K7" i="5"/>
  <c r="L169" i="5"/>
  <c r="E167" i="5"/>
  <c r="J21" i="5"/>
  <c r="E56" i="5"/>
  <c r="K118" i="5"/>
  <c r="E95" i="5"/>
  <c r="I54" i="5"/>
  <c r="I159" i="5"/>
  <c r="J4" i="5"/>
  <c r="F122" i="5"/>
  <c r="E62" i="5"/>
  <c r="J90" i="5"/>
  <c r="G51" i="5"/>
  <c r="J3" i="5"/>
  <c r="J51" i="5"/>
  <c r="J10" i="5"/>
  <c r="J96" i="5"/>
  <c r="G120" i="5"/>
  <c r="K25" i="5"/>
  <c r="F8" i="5"/>
  <c r="E179" i="5"/>
  <c r="I78" i="5"/>
  <c r="E170" i="5"/>
  <c r="I87" i="5"/>
  <c r="E74" i="5"/>
  <c r="L25" i="5"/>
  <c r="E176" i="5"/>
  <c r="E161" i="5"/>
  <c r="H39" i="5"/>
  <c r="I129" i="5"/>
  <c r="J34" i="5"/>
  <c r="H36" i="5"/>
  <c r="H93" i="5"/>
  <c r="I42" i="5"/>
  <c r="J130" i="5"/>
  <c r="K64" i="5"/>
  <c r="E86" i="5"/>
  <c r="L148" i="5"/>
  <c r="E158" i="5"/>
  <c r="L124" i="5"/>
  <c r="H186" i="5"/>
  <c r="E92" i="5"/>
  <c r="K181" i="5"/>
  <c r="F59" i="5"/>
  <c r="K121" i="5"/>
  <c r="I156" i="5"/>
  <c r="K40" i="5"/>
  <c r="E101" i="5"/>
  <c r="F117" i="5"/>
  <c r="G150" i="5"/>
  <c r="I141" i="5"/>
  <c r="F53" i="5"/>
  <c r="E38" i="5"/>
  <c r="I123" i="5"/>
  <c r="E83" i="5"/>
  <c r="E173" i="5"/>
  <c r="L178" i="5"/>
  <c r="I18" i="5"/>
  <c r="H87" i="5"/>
  <c r="K175" i="5"/>
  <c r="E134" i="5"/>
  <c r="E182" i="5"/>
  <c r="E164" i="5"/>
  <c r="E29" i="5"/>
  <c r="H6" i="5"/>
  <c r="F183" i="5"/>
  <c r="G168" i="5"/>
  <c r="H27" i="5"/>
  <c r="J148" i="5"/>
  <c r="E71" i="5"/>
  <c r="H129" i="5"/>
  <c r="I21" i="5"/>
  <c r="H117" i="5"/>
  <c r="F144" i="5"/>
  <c r="E53" i="5"/>
  <c r="E128" i="5"/>
  <c r="E11" i="5"/>
  <c r="I90" i="5"/>
  <c r="E59" i="5"/>
  <c r="I105" i="5"/>
  <c r="I177" i="5"/>
  <c r="L157" i="5"/>
  <c r="E50" i="5"/>
  <c r="L163" i="5"/>
  <c r="E20" i="5"/>
  <c r="I30" i="5"/>
  <c r="I183" i="5"/>
  <c r="L136" i="5"/>
  <c r="G45" i="5"/>
  <c r="G63" i="5"/>
  <c r="I3" i="5"/>
  <c r="L181" i="5"/>
  <c r="J172" i="5"/>
  <c r="I15" i="5"/>
  <c r="G159" i="5"/>
  <c r="K61" i="5"/>
  <c r="I153" i="5"/>
  <c r="F6" i="5"/>
  <c r="H9" i="5"/>
  <c r="H150" i="5"/>
  <c r="G135" i="5"/>
  <c r="F39" i="5"/>
  <c r="G141" i="5"/>
  <c r="G183" i="5"/>
  <c r="G186" i="5"/>
  <c r="E98" i="5"/>
  <c r="G75" i="5"/>
  <c r="I138" i="5"/>
  <c r="E35" i="5"/>
  <c r="K76" i="5"/>
  <c r="K151" i="5"/>
  <c r="K160" i="5"/>
  <c r="I6" i="5"/>
  <c r="G165" i="5"/>
  <c r="I33" i="5"/>
  <c r="H12" i="5"/>
  <c r="H144" i="5"/>
  <c r="I45" i="5"/>
  <c r="E155" i="5"/>
  <c r="H123" i="5"/>
  <c r="E138" i="5"/>
  <c r="K55" i="5"/>
  <c r="E26" i="5"/>
  <c r="I114" i="5"/>
  <c r="K178" i="5"/>
  <c r="H33" i="5"/>
  <c r="E23" i="5"/>
  <c r="L88" i="5"/>
  <c r="H84" i="5"/>
  <c r="E8" i="5"/>
  <c r="L145" i="5"/>
  <c r="H66" i="5"/>
  <c r="I135" i="5"/>
  <c r="E41" i="5"/>
  <c r="L184" i="5"/>
  <c r="K172" i="5"/>
  <c r="L151" i="5"/>
  <c r="L37" i="5"/>
  <c r="I111" i="5"/>
  <c r="L94" i="5"/>
  <c r="L154" i="5"/>
  <c r="I108" i="5"/>
  <c r="G171" i="5"/>
  <c r="H21" i="5"/>
  <c r="F15" i="5"/>
  <c r="L13" i="5"/>
  <c r="I72" i="5"/>
  <c r="I36" i="5"/>
  <c r="I9" i="5"/>
  <c r="H138" i="5"/>
  <c r="I127" i="5"/>
  <c r="E110" i="5"/>
  <c r="F174" i="5"/>
  <c r="K169" i="5"/>
  <c r="K49" i="5"/>
  <c r="K28" i="5"/>
  <c r="K22" i="5"/>
  <c r="L118" i="5"/>
  <c r="L58" i="5"/>
  <c r="H18" i="5"/>
  <c r="L160" i="5"/>
  <c r="E32" i="5"/>
  <c r="I88" i="5"/>
  <c r="K43" i="5"/>
  <c r="G177" i="5"/>
  <c r="L112" i="5"/>
  <c r="E119" i="5"/>
  <c r="I148" i="5"/>
  <c r="G72" i="5"/>
  <c r="E65" i="5"/>
  <c r="H141" i="5"/>
  <c r="I97" i="5"/>
  <c r="E132" i="5"/>
  <c r="I93" i="5"/>
  <c r="K133" i="5"/>
  <c r="G57" i="5"/>
  <c r="I120" i="5"/>
  <c r="H165" i="5"/>
  <c r="J133" i="5"/>
  <c r="H108" i="5"/>
  <c r="H174" i="5"/>
  <c r="I187" i="5"/>
  <c r="E120" i="5"/>
  <c r="I75" i="5"/>
  <c r="I166" i="5"/>
  <c r="L19" i="5"/>
  <c r="L106" i="5"/>
  <c r="H90" i="5"/>
  <c r="H171" i="5"/>
  <c r="I24" i="5"/>
  <c r="H159" i="5"/>
  <c r="F9" i="5"/>
  <c r="H132" i="5"/>
  <c r="H168" i="5"/>
  <c r="E5" i="5"/>
  <c r="G156" i="5"/>
  <c r="G123" i="5"/>
  <c r="L121" i="5"/>
  <c r="E44" i="5"/>
  <c r="L139" i="5"/>
  <c r="G132" i="5"/>
  <c r="K157" i="5"/>
  <c r="I27" i="5"/>
  <c r="I181" i="5"/>
  <c r="J178" i="5"/>
  <c r="G39" i="5"/>
  <c r="K130" i="5"/>
  <c r="I12" i="5"/>
  <c r="K187" i="5"/>
  <c r="H177" i="5"/>
  <c r="L175" i="5"/>
  <c r="K166" i="5"/>
  <c r="H81" i="5"/>
  <c r="H162" i="5"/>
  <c r="K58" i="5"/>
  <c r="K184" i="5"/>
  <c r="J112" i="5"/>
  <c r="G180" i="5"/>
  <c r="E17" i="5"/>
  <c r="J37" i="5"/>
  <c r="I136" i="5"/>
  <c r="I121" i="5"/>
  <c r="H135" i="5"/>
  <c r="H126" i="5"/>
  <c r="I175" i="5"/>
  <c r="H183" i="5"/>
  <c r="K127" i="5"/>
  <c r="I39" i="5"/>
  <c r="H147" i="5"/>
  <c r="H120" i="5"/>
  <c r="E183" i="5"/>
  <c r="I169" i="5"/>
  <c r="L7" i="5"/>
  <c r="G117" i="5"/>
  <c r="L172" i="5"/>
  <c r="G93" i="5"/>
  <c r="L133" i="5"/>
  <c r="G126" i="5"/>
  <c r="G18" i="5"/>
  <c r="H114" i="5"/>
  <c r="L91" i="5"/>
  <c r="H105" i="5"/>
  <c r="L16" i="5"/>
  <c r="G78" i="5"/>
  <c r="K73" i="5"/>
  <c r="K163" i="5"/>
  <c r="G69" i="5"/>
  <c r="L103" i="5"/>
  <c r="K79" i="5"/>
  <c r="L130" i="5"/>
  <c r="L100" i="5"/>
  <c r="E165" i="5"/>
  <c r="G27" i="5"/>
  <c r="E117" i="5"/>
  <c r="K142" i="5"/>
  <c r="G6" i="5"/>
  <c r="K46" i="5"/>
  <c r="I124" i="5"/>
  <c r="H60" i="5"/>
  <c r="F78" i="5"/>
  <c r="F186" i="5"/>
  <c r="H153" i="5"/>
  <c r="G84" i="5"/>
  <c r="H156" i="5"/>
  <c r="L40" i="5"/>
  <c r="H24" i="5"/>
  <c r="J79" i="5"/>
  <c r="G144" i="5"/>
  <c r="K94" i="5"/>
  <c r="G129" i="5"/>
  <c r="L142" i="5"/>
  <c r="L10" i="5"/>
  <c r="L85" i="5"/>
  <c r="H96" i="5"/>
  <c r="F36" i="5"/>
  <c r="E129" i="5"/>
  <c r="F72" i="5"/>
  <c r="F12" i="5"/>
  <c r="L61" i="5"/>
  <c r="F27" i="5"/>
  <c r="J94" i="5"/>
  <c r="L109" i="5"/>
  <c r="G24" i="5"/>
  <c r="F60" i="5"/>
  <c r="G96" i="5"/>
  <c r="F132" i="5"/>
  <c r="G33" i="5"/>
  <c r="K67" i="5"/>
  <c r="F69" i="5"/>
  <c r="K19" i="5"/>
  <c r="G48" i="5"/>
  <c r="G162" i="5"/>
  <c r="G174" i="5"/>
  <c r="J139" i="5"/>
  <c r="F87" i="5"/>
  <c r="E156" i="5"/>
  <c r="J103" i="5"/>
  <c r="F84" i="5"/>
  <c r="K97" i="5"/>
  <c r="L76" i="5"/>
  <c r="L46" i="5"/>
  <c r="G12" i="5"/>
  <c r="K52" i="5"/>
  <c r="F24" i="5"/>
  <c r="L115" i="5"/>
  <c r="I103" i="5"/>
  <c r="J145" i="5"/>
  <c r="K16" i="5"/>
  <c r="F120" i="5"/>
  <c r="E81" i="5"/>
  <c r="G21" i="5"/>
  <c r="J181" i="5"/>
  <c r="K70" i="5"/>
  <c r="F81" i="5"/>
  <c r="H3" i="5"/>
  <c r="J124" i="5"/>
  <c r="F66" i="5"/>
  <c r="J19" i="5"/>
  <c r="F153" i="5"/>
  <c r="J142" i="5"/>
  <c r="E144" i="5"/>
  <c r="E150" i="5"/>
  <c r="J61" i="5"/>
  <c r="J70" i="5"/>
  <c r="J58" i="5"/>
  <c r="J106" i="5"/>
  <c r="K13" i="5"/>
  <c r="F171" i="5"/>
  <c r="G114" i="5"/>
  <c r="F33" i="5"/>
  <c r="G189" i="5"/>
  <c r="F111" i="5"/>
  <c r="J115" i="5"/>
  <c r="F123" i="5"/>
  <c r="G81" i="5"/>
  <c r="F63" i="5"/>
  <c r="F114" i="5"/>
  <c r="K34" i="5"/>
  <c r="I184" i="5"/>
  <c r="F150" i="5"/>
  <c r="J184" i="5"/>
  <c r="E111" i="5"/>
  <c r="I172" i="5"/>
  <c r="F51" i="5"/>
  <c r="J109" i="5"/>
  <c r="F147" i="5"/>
  <c r="K10" i="5"/>
  <c r="G30" i="5"/>
  <c r="J127" i="5"/>
  <c r="G60" i="5"/>
  <c r="F105" i="5"/>
  <c r="F129" i="5"/>
  <c r="L4" i="5"/>
  <c r="F57" i="5"/>
  <c r="E105" i="5"/>
  <c r="J46" i="5"/>
  <c r="F54" i="5"/>
  <c r="J187" i="5"/>
  <c r="J25" i="5"/>
  <c r="F48" i="5"/>
  <c r="E90" i="5"/>
  <c r="I79" i="5"/>
  <c r="E153" i="5"/>
  <c r="I94" i="5"/>
  <c r="F138" i="5"/>
  <c r="J136" i="5"/>
  <c r="G36" i="5"/>
  <c r="G54" i="5"/>
  <c r="E141" i="5"/>
  <c r="F90" i="5"/>
  <c r="J43" i="5"/>
  <c r="G3" i="5"/>
  <c r="I145" i="5"/>
  <c r="E126" i="5"/>
  <c r="F102" i="5"/>
  <c r="J97" i="5"/>
  <c r="J121" i="5"/>
  <c r="F177" i="5"/>
  <c r="E162" i="5"/>
  <c r="F99" i="5"/>
  <c r="F135" i="5"/>
  <c r="J49" i="5"/>
  <c r="G15" i="5"/>
  <c r="G66" i="5"/>
  <c r="F93" i="5"/>
  <c r="J52" i="5"/>
  <c r="J76" i="5"/>
  <c r="J163" i="5"/>
  <c r="J67" i="5"/>
  <c r="E102" i="5"/>
  <c r="I112" i="5"/>
  <c r="J64" i="5"/>
  <c r="I154" i="5"/>
  <c r="J175" i="5"/>
  <c r="I178" i="5"/>
  <c r="J31" i="5"/>
  <c r="G42" i="5"/>
  <c r="J100" i="5"/>
  <c r="E78" i="5"/>
  <c r="E114" i="5"/>
  <c r="F42" i="5"/>
  <c r="F45" i="5"/>
  <c r="J154" i="5"/>
  <c r="I157" i="5"/>
  <c r="E186" i="5"/>
  <c r="F141" i="5"/>
  <c r="I139" i="5"/>
  <c r="I91" i="5"/>
  <c r="J85" i="5"/>
  <c r="F108" i="5"/>
  <c r="F126" i="5"/>
  <c r="E174" i="5"/>
  <c r="E99" i="5"/>
  <c r="F162" i="5"/>
  <c r="J151" i="5"/>
  <c r="J118" i="5"/>
  <c r="I82" i="5"/>
  <c r="F159" i="5"/>
  <c r="E42" i="5"/>
  <c r="J91" i="5"/>
  <c r="E171" i="5"/>
  <c r="F30" i="5"/>
  <c r="E177" i="5"/>
  <c r="J88" i="5"/>
  <c r="J55" i="5"/>
  <c r="E180" i="5"/>
  <c r="J73" i="5"/>
  <c r="F21" i="5"/>
  <c r="I118" i="5"/>
  <c r="J7" i="5"/>
  <c r="I115" i="5"/>
  <c r="J16" i="5"/>
  <c r="I133" i="5"/>
  <c r="E123" i="5"/>
  <c r="E159" i="5"/>
  <c r="E48" i="5"/>
  <c r="J82" i="5"/>
  <c r="J40" i="5"/>
  <c r="E135" i="5"/>
  <c r="E147" i="5"/>
  <c r="E69" i="5"/>
  <c r="F96" i="5"/>
  <c r="I40" i="5"/>
  <c r="J22" i="5"/>
  <c r="E51" i="5"/>
  <c r="J28" i="5"/>
  <c r="E108" i="5"/>
  <c r="E84" i="5"/>
  <c r="F75" i="5"/>
  <c r="J13" i="5"/>
  <c r="I142" i="5"/>
  <c r="I160" i="5"/>
  <c r="E63" i="5"/>
  <c r="I151" i="5"/>
  <c r="E57" i="5"/>
  <c r="I130" i="5"/>
  <c r="F18" i="5"/>
  <c r="E66" i="5"/>
  <c r="I70" i="5"/>
  <c r="I49" i="5"/>
  <c r="E54" i="5"/>
  <c r="I58" i="5"/>
  <c r="E87" i="5"/>
  <c r="I28" i="5"/>
  <c r="I85" i="5"/>
  <c r="F3" i="5"/>
  <c r="E168" i="5"/>
  <c r="E60" i="5"/>
  <c r="I4" i="5"/>
  <c r="I76" i="5"/>
  <c r="E96" i="5"/>
  <c r="E93" i="5"/>
  <c r="I163" i="5"/>
  <c r="I67" i="5"/>
  <c r="I55" i="5"/>
  <c r="I43" i="5"/>
  <c r="I10" i="5"/>
  <c r="I46" i="5"/>
  <c r="I73" i="5"/>
  <c r="E18" i="5"/>
  <c r="E27" i="5"/>
  <c r="E72" i="5"/>
  <c r="E45" i="5"/>
  <c r="E75" i="5"/>
  <c r="E30" i="5"/>
  <c r="E24" i="5"/>
  <c r="I61" i="5"/>
  <c r="I34" i="5"/>
  <c r="I52" i="5"/>
  <c r="I64" i="5"/>
  <c r="E39" i="5"/>
  <c r="E9" i="5"/>
  <c r="E36" i="5"/>
  <c r="I16" i="5"/>
  <c r="I13" i="5"/>
  <c r="I22" i="5"/>
  <c r="I7" i="5"/>
  <c r="E6" i="5"/>
  <c r="E15" i="5"/>
  <c r="I31" i="5"/>
  <c r="I25" i="5"/>
  <c r="I37" i="5"/>
  <c r="E33" i="5"/>
  <c r="E12" i="5"/>
  <c r="I19" i="5"/>
  <c r="E21" i="5"/>
  <c r="E3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3" i="2"/>
  <c r="P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3" i="2"/>
  <c r="A2" i="2"/>
</calcChain>
</file>

<file path=xl/sharedStrings.xml><?xml version="1.0" encoding="utf-8"?>
<sst xmlns="http://schemas.openxmlformats.org/spreadsheetml/2006/main" count="35633" uniqueCount="3342">
  <si>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</si>
  <si>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</si>
  <si>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</si>
  <si>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</si>
  <si>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</si>
  <si>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</si>
  <si>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</si>
  <si>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</si>
  <si>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</si>
  <si>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</si>
  <si>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</si>
  <si>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</si>
  <si>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</si>
  <si>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Springleaf Finance Corp</t>
  </si>
  <si>
    <t>AMGFIN</t>
  </si>
  <si>
    <t>12/15/2013</t>
  </si>
  <si>
    <t>INCM</t>
  </si>
  <si>
    <t>CCC</t>
  </si>
  <si>
    <t>AT MATURITY</t>
  </si>
  <si>
    <t>USD</t>
  </si>
  <si>
    <t>--</t>
  </si>
  <si>
    <t>FIXED</t>
  </si>
  <si>
    <t>Financial Institutions</t>
  </si>
  <si>
    <t>02639ELK8</t>
  </si>
  <si>
    <t>09/15/2013</t>
  </si>
  <si>
    <t>02639EKU7</t>
  </si>
  <si>
    <t>02639EKX1</t>
  </si>
  <si>
    <t>Mutual of Omaha Insurance Co</t>
  </si>
  <si>
    <t>MUTOMA</t>
  </si>
  <si>
    <t>06/15/2036</t>
  </si>
  <si>
    <t>REGS</t>
  </si>
  <si>
    <t>A-</t>
  </si>
  <si>
    <t>EF4817344</t>
  </si>
  <si>
    <t>El Paso LLC</t>
  </si>
  <si>
    <t>KMI</t>
  </si>
  <si>
    <t>06/01/2028</t>
  </si>
  <si>
    <t>*</t>
  </si>
  <si>
    <t>BB</t>
  </si>
  <si>
    <t>Utility</t>
  </si>
  <si>
    <t>28336LBD0</t>
  </si>
  <si>
    <t>General Electric Capital Corp</t>
  </si>
  <si>
    <t>GE</t>
  </si>
  <si>
    <t>12/28/2018</t>
  </si>
  <si>
    <t>EMTN</t>
  </si>
  <si>
    <t>AA-</t>
  </si>
  <si>
    <t>FLOATING</t>
  </si>
  <si>
    <t>EF8529820</t>
  </si>
  <si>
    <t>12/15/2018</t>
  </si>
  <si>
    <t>NOTZ</t>
  </si>
  <si>
    <t>36966RQ74</t>
  </si>
  <si>
    <t>11/15/2017</t>
  </si>
  <si>
    <t>36966RQ66</t>
  </si>
  <si>
    <t>Central Hudson Gas &amp; Electric Corp</t>
  </si>
  <si>
    <t>CHG</t>
  </si>
  <si>
    <t>11/17/2031</t>
  </si>
  <si>
    <t>MTN</t>
  </si>
  <si>
    <t>15361GAP0</t>
  </si>
  <si>
    <t>02639ELF9</t>
  </si>
  <si>
    <t>Piedmont Natural Gas Co Inc</t>
  </si>
  <si>
    <t>PNY</t>
  </si>
  <si>
    <t>10/06/2023</t>
  </si>
  <si>
    <t>MTNA</t>
  </si>
  <si>
    <t>72018QAB7</t>
  </si>
  <si>
    <t>Texaco Capital Inc</t>
  </si>
  <si>
    <t>CVX</t>
  </si>
  <si>
    <t>02/15/2033</t>
  </si>
  <si>
    <t>AA</t>
  </si>
  <si>
    <t>Industrial</t>
  </si>
  <si>
    <t>88168LCV6</t>
  </si>
  <si>
    <t>Farmers Insurance Exchange</t>
  </si>
  <si>
    <t>FARMER</t>
  </si>
  <si>
    <t>05/01/2024</t>
  </si>
  <si>
    <t>144A</t>
  </si>
  <si>
    <t>BBB+</t>
  </si>
  <si>
    <t>309601AA0</t>
  </si>
  <si>
    <t>MBIA Inc</t>
  </si>
  <si>
    <t>MBI</t>
  </si>
  <si>
    <t>10/01/2028</t>
  </si>
  <si>
    <t>BB+</t>
  </si>
  <si>
    <t>55262CAF7</t>
  </si>
  <si>
    <t>Liberty Mutual Insurance Co</t>
  </si>
  <si>
    <t>LIBMUT</t>
  </si>
  <si>
    <t>10/15/2097</t>
  </si>
  <si>
    <t>AI</t>
  </si>
  <si>
    <t>BBB</t>
  </si>
  <si>
    <t>53079QAE7</t>
  </si>
  <si>
    <t>CSX Corp</t>
  </si>
  <si>
    <t>CSX</t>
  </si>
  <si>
    <t>05/01/2017</t>
  </si>
  <si>
    <t>126408BL6</t>
  </si>
  <si>
    <t>05/01/2027</t>
  </si>
  <si>
    <t>126408BM4</t>
  </si>
  <si>
    <t>John Hancock Life Insurance Co</t>
  </si>
  <si>
    <t>MFCCN</t>
  </si>
  <si>
    <t>02/15/2024</t>
  </si>
  <si>
    <t>41020VAA9</t>
  </si>
  <si>
    <t>Cargill Inc</t>
  </si>
  <si>
    <t>CARGIL</t>
  </si>
  <si>
    <t>11/01/2036</t>
  </si>
  <si>
    <t>A</t>
  </si>
  <si>
    <t>141781AF1</t>
  </si>
  <si>
    <t>Eaton Corp</t>
  </si>
  <si>
    <t>ETN</t>
  </si>
  <si>
    <t>04/01/2024</t>
  </si>
  <si>
    <t>278058AP7</t>
  </si>
  <si>
    <t>02/15/2021</t>
  </si>
  <si>
    <t>88168LAG1</t>
  </si>
  <si>
    <t>USF&amp;G Capital I</t>
  </si>
  <si>
    <t>TRV</t>
  </si>
  <si>
    <t>12/15/2045</t>
  </si>
  <si>
    <t>902965AA0</t>
  </si>
  <si>
    <t>902965AB8</t>
  </si>
  <si>
    <t>News America Inc</t>
  </si>
  <si>
    <t>NWSA</t>
  </si>
  <si>
    <t>07/15/2024</t>
  </si>
  <si>
    <t>652478AV0</t>
  </si>
  <si>
    <t>Sunoco Inc</t>
  </si>
  <si>
    <t>ETE</t>
  </si>
  <si>
    <t>11/01/2024</t>
  </si>
  <si>
    <t>BBB-</t>
  </si>
  <si>
    <t>866762AK3</t>
  </si>
  <si>
    <t>Minnesota Life Insurance Co</t>
  </si>
  <si>
    <t>MINMUT</t>
  </si>
  <si>
    <t>09/15/2025</t>
  </si>
  <si>
    <t>604074AA2</t>
  </si>
  <si>
    <t>Embarq Florida Inc</t>
  </si>
  <si>
    <t>CTL</t>
  </si>
  <si>
    <t>01/15/2025</t>
  </si>
  <si>
    <t>HH</t>
  </si>
  <si>
    <t>913026AT7</t>
  </si>
  <si>
    <t>Motorola Solutions Inc</t>
  </si>
  <si>
    <t>MSI</t>
  </si>
  <si>
    <t>05/15/2025</t>
  </si>
  <si>
    <t>620076AH2</t>
  </si>
  <si>
    <t>Lubrizol Corp</t>
  </si>
  <si>
    <t>BRK</t>
  </si>
  <si>
    <t>06/15/2025</t>
  </si>
  <si>
    <t>549271AA2</t>
  </si>
  <si>
    <t>Northern States Power Co/MN</t>
  </si>
  <si>
    <t>XEL</t>
  </si>
  <si>
    <t>07/01/2025</t>
  </si>
  <si>
    <t>665772BN8</t>
  </si>
  <si>
    <t>Burlington Northern Inc</t>
  </si>
  <si>
    <t>BNSF</t>
  </si>
  <si>
    <t>02/25/2022</t>
  </si>
  <si>
    <t>121897WQ1</t>
  </si>
  <si>
    <t>Burlington Resources Inc</t>
  </si>
  <si>
    <t>COP</t>
  </si>
  <si>
    <t>10/01/2021</t>
  </si>
  <si>
    <t>122014AE3</t>
  </si>
  <si>
    <t>Campbell Soup Co</t>
  </si>
  <si>
    <t>CPB</t>
  </si>
  <si>
    <t>05/01/2021</t>
  </si>
  <si>
    <t>134429AG4</t>
  </si>
  <si>
    <t>Beam Inc</t>
  </si>
  <si>
    <t>BEAM</t>
  </si>
  <si>
    <t>11/15/2021</t>
  </si>
  <si>
    <t>073730AA1</t>
  </si>
  <si>
    <t>Archer-Daniels-Midland Co</t>
  </si>
  <si>
    <t>ADM</t>
  </si>
  <si>
    <t>04/15/2017</t>
  </si>
  <si>
    <t>039483AH5</t>
  </si>
  <si>
    <t>Pharmacia Corp</t>
  </si>
  <si>
    <t>PFE</t>
  </si>
  <si>
    <t>10/15/2021</t>
  </si>
  <si>
    <t>A+</t>
  </si>
  <si>
    <t>71713UAR3</t>
  </si>
  <si>
    <t>Coca-Cola Refreshments USA Inc</t>
  </si>
  <si>
    <t>KO</t>
  </si>
  <si>
    <t>02/01/2022</t>
  </si>
  <si>
    <t>191219AP9</t>
  </si>
  <si>
    <t>United Parcel Service of America Inc</t>
  </si>
  <si>
    <t>UPS</t>
  </si>
  <si>
    <t>04/01/2020</t>
  </si>
  <si>
    <t>911308AA2</t>
  </si>
  <si>
    <t>Sprint Nextel Corp</t>
  </si>
  <si>
    <t>S</t>
  </si>
  <si>
    <t>04/15/2022</t>
  </si>
  <si>
    <t>B</t>
  </si>
  <si>
    <t>852061AA8</t>
  </si>
  <si>
    <t>Comcast Cable Holdings LLC</t>
  </si>
  <si>
    <t>CMCSA</t>
  </si>
  <si>
    <t>879240AQ2</t>
  </si>
  <si>
    <t>08/01/2032</t>
  </si>
  <si>
    <t>881685BB6</t>
  </si>
  <si>
    <t>Time Warner Entertainment Co LP</t>
  </si>
  <si>
    <t>TWC</t>
  </si>
  <si>
    <t>03/15/2023</t>
  </si>
  <si>
    <t>88731EAF7</t>
  </si>
  <si>
    <t>53079QAD9</t>
  </si>
  <si>
    <t>Deere &amp; Co</t>
  </si>
  <si>
    <t>DE</t>
  </si>
  <si>
    <t>244199AW5</t>
  </si>
  <si>
    <t>Public Service Electric &amp; Gas Co</t>
  </si>
  <si>
    <t>PEG</t>
  </si>
  <si>
    <t>06/01/2021</t>
  </si>
  <si>
    <t>MBIA</t>
  </si>
  <si>
    <t>744567EA2</t>
  </si>
  <si>
    <t>South Jersey Gas Co</t>
  </si>
  <si>
    <t>SJI</t>
  </si>
  <si>
    <t>10/22/2018</t>
  </si>
  <si>
    <t>83851MAB3</t>
  </si>
  <si>
    <t>Steers Delaware Business Trust</t>
  </si>
  <si>
    <t>STEER</t>
  </si>
  <si>
    <t>12/01/2096</t>
  </si>
  <si>
    <t>Z2-B</t>
  </si>
  <si>
    <t>STEP CPN</t>
  </si>
  <si>
    <t>744593AD6</t>
  </si>
  <si>
    <t>SC Johnson &amp; Son Inc</t>
  </si>
  <si>
    <t>SCJOHN</t>
  </si>
  <si>
    <t>02/15/2028</t>
  </si>
  <si>
    <t>478165AB9</t>
  </si>
  <si>
    <t>Bayer Corp</t>
  </si>
  <si>
    <t>BAYNGR</t>
  </si>
  <si>
    <t>DD0134070</t>
  </si>
  <si>
    <t>Prudential Insurance Co of America/The</t>
  </si>
  <si>
    <t>PRU</t>
  </si>
  <si>
    <t>743917AH9</t>
  </si>
  <si>
    <t>Western Atlas Inc</t>
  </si>
  <si>
    <t>BHI</t>
  </si>
  <si>
    <t>06/15/2024</t>
  </si>
  <si>
    <t>957674AD6</t>
  </si>
  <si>
    <t>10/01/2025</t>
  </si>
  <si>
    <t>141781AC8</t>
  </si>
  <si>
    <t>PHYS</t>
  </si>
  <si>
    <t>DD0051357</t>
  </si>
  <si>
    <t>11/10/2028</t>
  </si>
  <si>
    <t>141784BZ0</t>
  </si>
  <si>
    <t>03/15/2025</t>
  </si>
  <si>
    <t>122014AH6</t>
  </si>
  <si>
    <t>Reed Elsevier Capital Inc</t>
  </si>
  <si>
    <t>REEDLN</t>
  </si>
  <si>
    <t>75820QAC6</t>
  </si>
  <si>
    <t>Union Carbide Corp</t>
  </si>
  <si>
    <t>DOW</t>
  </si>
  <si>
    <t>06/01/2025</t>
  </si>
  <si>
    <t>905581AR5</t>
  </si>
  <si>
    <t>Lockheed Martin Tactical Systems Inc</t>
  </si>
  <si>
    <t>LMT</t>
  </si>
  <si>
    <t>543859AL6</t>
  </si>
  <si>
    <t>Macy's Retail Holdings Inc</t>
  </si>
  <si>
    <t>M</t>
  </si>
  <si>
    <t>577778AZ6</t>
  </si>
  <si>
    <t>Nabisco Inc</t>
  </si>
  <si>
    <t>KRFT</t>
  </si>
  <si>
    <t>06/15/2015</t>
  </si>
  <si>
    <t>629527AU6</t>
  </si>
  <si>
    <t>10/30/2025</t>
  </si>
  <si>
    <t>652478AZ1</t>
  </si>
  <si>
    <t>Georgia-Pacific LLC</t>
  </si>
  <si>
    <t>GP</t>
  </si>
  <si>
    <t>12/01/2025</t>
  </si>
  <si>
    <t>373298BN7</t>
  </si>
  <si>
    <t>Ohio National Life Insurance Co</t>
  </si>
  <si>
    <t>OHNAT</t>
  </si>
  <si>
    <t>05/15/2026</t>
  </si>
  <si>
    <t>677412AD0</t>
  </si>
  <si>
    <t>Indiana Gas Co Inc</t>
  </si>
  <si>
    <t>VVC</t>
  </si>
  <si>
    <t>06/30/2028</t>
  </si>
  <si>
    <t>MTNF</t>
  </si>
  <si>
    <t>45475QAQ6</t>
  </si>
  <si>
    <t>Boston Gas Co</t>
  </si>
  <si>
    <t>NGGLN</t>
  </si>
  <si>
    <t>07/05/2022</t>
  </si>
  <si>
    <t>10075EAH1</t>
  </si>
  <si>
    <t>DD0045367</t>
  </si>
  <si>
    <t>072732AC4</t>
  </si>
  <si>
    <t>HCA Inc</t>
  </si>
  <si>
    <t>HCA</t>
  </si>
  <si>
    <t>B-</t>
  </si>
  <si>
    <t>197677AG2</t>
  </si>
  <si>
    <t>743917AK2</t>
  </si>
  <si>
    <t>Metropolitan Life Insurance Co</t>
  </si>
  <si>
    <t>MET</t>
  </si>
  <si>
    <t>11/01/2025</t>
  </si>
  <si>
    <t>592173AF5</t>
  </si>
  <si>
    <t>COX Communications Inc</t>
  </si>
  <si>
    <t>COXENT</t>
  </si>
  <si>
    <t>224044AG2</t>
  </si>
  <si>
    <t>Inter-American Development Bank</t>
  </si>
  <si>
    <t>IADB</t>
  </si>
  <si>
    <t>AAA</t>
  </si>
  <si>
    <t>Supranational</t>
  </si>
  <si>
    <t>458182BV3</t>
  </si>
  <si>
    <t>Northwest Pipeline GP</t>
  </si>
  <si>
    <t>WPZ</t>
  </si>
  <si>
    <t>667748AF4</t>
  </si>
  <si>
    <t>BellSouth Telecommunications Inc</t>
  </si>
  <si>
    <t>T</t>
  </si>
  <si>
    <t>12/15/2095</t>
  </si>
  <si>
    <t>079867AS6</t>
  </si>
  <si>
    <t>Verizon California Inc</t>
  </si>
  <si>
    <t>VZ</t>
  </si>
  <si>
    <t>05/15/2027</t>
  </si>
  <si>
    <t>362311AH5</t>
  </si>
  <si>
    <t>Farmers Exchange Capital</t>
  </si>
  <si>
    <t>07/15/2048</t>
  </si>
  <si>
    <t>309588AE1</t>
  </si>
  <si>
    <t>HJ Heinz Co</t>
  </si>
  <si>
    <t>HNZ</t>
  </si>
  <si>
    <t>07/15/2028</t>
  </si>
  <si>
    <t>B+</t>
  </si>
  <si>
    <t>423074AF0</t>
  </si>
  <si>
    <t>Duke Energy Indiana Inc</t>
  </si>
  <si>
    <t>DUK</t>
  </si>
  <si>
    <t>08/22/2022</t>
  </si>
  <si>
    <t>MTNB</t>
  </si>
  <si>
    <t>69363FBD3</t>
  </si>
  <si>
    <t>Carpenter Technology Corp</t>
  </si>
  <si>
    <t>CRS</t>
  </si>
  <si>
    <t>04/17/2018</t>
  </si>
  <si>
    <t>14428TAZ4</t>
  </si>
  <si>
    <t>04/23/2018</t>
  </si>
  <si>
    <t>14428TBB6</t>
  </si>
  <si>
    <t>Dillard's Inc</t>
  </si>
  <si>
    <t>DDS</t>
  </si>
  <si>
    <t>01/15/2018</t>
  </si>
  <si>
    <t>254063AX8</t>
  </si>
  <si>
    <t>Willamette Industries Inc</t>
  </si>
  <si>
    <t>WY</t>
  </si>
  <si>
    <t>02/01/2018</t>
  </si>
  <si>
    <t>969133AM9</t>
  </si>
  <si>
    <t>Southwest Gas Corp</t>
  </si>
  <si>
    <t>SWX</t>
  </si>
  <si>
    <t>01/17/2017</t>
  </si>
  <si>
    <t>844895AN2</t>
  </si>
  <si>
    <t>Ameritech Capital Funding Corp</t>
  </si>
  <si>
    <t>030955AM0</t>
  </si>
  <si>
    <t>Hertz Corp/The</t>
  </si>
  <si>
    <t>HTZ</t>
  </si>
  <si>
    <t>01/15/2028</t>
  </si>
  <si>
    <t>428040BJ7</t>
  </si>
  <si>
    <t>Time Warner Cos Inc</t>
  </si>
  <si>
    <t>TWX</t>
  </si>
  <si>
    <t>887315BM0</t>
  </si>
  <si>
    <t>04/20/2018</t>
  </si>
  <si>
    <t>14428TBA8</t>
  </si>
  <si>
    <t>03/01/2028</t>
  </si>
  <si>
    <t>665772BQ1</t>
  </si>
  <si>
    <t>05/01/2029</t>
  </si>
  <si>
    <t>039483AR3</t>
  </si>
  <si>
    <t>Bestfoods</t>
  </si>
  <si>
    <t>UNANA</t>
  </si>
  <si>
    <t>04/15/2028</t>
  </si>
  <si>
    <t>08658EAA5</t>
  </si>
  <si>
    <t>EOG Resources Inc</t>
  </si>
  <si>
    <t>EOG</t>
  </si>
  <si>
    <t>04/01/2028</t>
  </si>
  <si>
    <t>293562AD6</t>
  </si>
  <si>
    <t>Verizon Florida LLC</t>
  </si>
  <si>
    <t>02/01/2028</t>
  </si>
  <si>
    <t>362333AJ5</t>
  </si>
  <si>
    <t>Masco Corp</t>
  </si>
  <si>
    <t>MAS</t>
  </si>
  <si>
    <t>04/15/2018</t>
  </si>
  <si>
    <t>574599AR7</t>
  </si>
  <si>
    <t>04/30/2028</t>
  </si>
  <si>
    <t>652482AJ9</t>
  </si>
  <si>
    <t>04/08/2028</t>
  </si>
  <si>
    <t>652482AT7</t>
  </si>
  <si>
    <t>Allstate Corp/The</t>
  </si>
  <si>
    <t>ALL</t>
  </si>
  <si>
    <t>05/15/2038</t>
  </si>
  <si>
    <t>020002AJ0</t>
  </si>
  <si>
    <t>Timken Co</t>
  </si>
  <si>
    <t>TKR</t>
  </si>
  <si>
    <t>05/08/2028</t>
  </si>
  <si>
    <t>88738TAA8</t>
  </si>
  <si>
    <t>Honeywell Inc</t>
  </si>
  <si>
    <t>HON</t>
  </si>
  <si>
    <t>06/15/2028</t>
  </si>
  <si>
    <t>438506AS6</t>
  </si>
  <si>
    <t>05/18/2018</t>
  </si>
  <si>
    <t>652482AM2</t>
  </si>
  <si>
    <t>Wyeth LLC</t>
  </si>
  <si>
    <t>03/01/2023</t>
  </si>
  <si>
    <t>026609AC1</t>
  </si>
  <si>
    <t>05/22/2018</t>
  </si>
  <si>
    <t>14428TBG5</t>
  </si>
  <si>
    <t>MMI Capital Trust I</t>
  </si>
  <si>
    <t>12/15/2027</t>
  </si>
  <si>
    <t>553086AC3</t>
  </si>
  <si>
    <t>Cigna Corp</t>
  </si>
  <si>
    <t>CI</t>
  </si>
  <si>
    <t>125509AH2</t>
  </si>
  <si>
    <t>Ford Motor Co</t>
  </si>
  <si>
    <t>F</t>
  </si>
  <si>
    <t>345370BY5</t>
  </si>
  <si>
    <t>Boeing Co/The</t>
  </si>
  <si>
    <t>BA</t>
  </si>
  <si>
    <t>04/15/2043</t>
  </si>
  <si>
    <t>097023AK1</t>
  </si>
  <si>
    <t>Equitable of Iowa Cos Capital Trust II</t>
  </si>
  <si>
    <t>INTNED</t>
  </si>
  <si>
    <t>04/01/2027</t>
  </si>
  <si>
    <t>294514AC8</t>
  </si>
  <si>
    <t>National Fuel Gas Co</t>
  </si>
  <si>
    <t>NFG</t>
  </si>
  <si>
    <t>03/30/2023</t>
  </si>
  <si>
    <t>63618EAM3</t>
  </si>
  <si>
    <t>Verizon Pennsylvania LLC</t>
  </si>
  <si>
    <t>12/01/2028</t>
  </si>
  <si>
    <t>07786DAA4</t>
  </si>
  <si>
    <t>Honeywell International Inc</t>
  </si>
  <si>
    <t>06/01/2033</t>
  </si>
  <si>
    <t>019512AM4</t>
  </si>
  <si>
    <t>09/01/2021</t>
  </si>
  <si>
    <t>10075EAG3</t>
  </si>
  <si>
    <t>Northrop Grumman Systems Corp</t>
  </si>
  <si>
    <t>NOC</t>
  </si>
  <si>
    <t>03/01/2026</t>
  </si>
  <si>
    <t>666807AQ5</t>
  </si>
  <si>
    <t>Tosco Corp</t>
  </si>
  <si>
    <t>01/01/2027</t>
  </si>
  <si>
    <t>891490AR5</t>
  </si>
  <si>
    <t>01/01/2047</t>
  </si>
  <si>
    <t>891490AS3</t>
  </si>
  <si>
    <t>309588AC5</t>
  </si>
  <si>
    <t>Atlanta Gas Light Co</t>
  </si>
  <si>
    <t>GAS</t>
  </si>
  <si>
    <t>04/01/2022</t>
  </si>
  <si>
    <t>04775HAK3</t>
  </si>
  <si>
    <t>71713UAT9</t>
  </si>
  <si>
    <t>Target Corp</t>
  </si>
  <si>
    <t>TGT</t>
  </si>
  <si>
    <t>08/01/2028</t>
  </si>
  <si>
    <t>239753DL7</t>
  </si>
  <si>
    <t>Union Pacific Corp</t>
  </si>
  <si>
    <t>UNP</t>
  </si>
  <si>
    <t>01/17/2020</t>
  </si>
  <si>
    <t>90782ECK8</t>
  </si>
  <si>
    <t>Carnival Corp</t>
  </si>
  <si>
    <t>CCL</t>
  </si>
  <si>
    <t>143658AH5</t>
  </si>
  <si>
    <t>Golden State Water Co</t>
  </si>
  <si>
    <t>AWR</t>
  </si>
  <si>
    <t>03/23/2028</t>
  </si>
  <si>
    <t>84250QAS2</t>
  </si>
  <si>
    <t>08/01/2018</t>
  </si>
  <si>
    <t>345370BX7</t>
  </si>
  <si>
    <t>030955AN8</t>
  </si>
  <si>
    <t>Tyson Foods Inc</t>
  </si>
  <si>
    <t>TSN</t>
  </si>
  <si>
    <t>902494AD5</t>
  </si>
  <si>
    <t>United Technologies Corp</t>
  </si>
  <si>
    <t>UTX</t>
  </si>
  <si>
    <t>913017AT6</t>
  </si>
  <si>
    <t>345370BT6</t>
  </si>
  <si>
    <t>Provident Financing Trust I</t>
  </si>
  <si>
    <t>UNM</t>
  </si>
  <si>
    <t>03/15/2038</t>
  </si>
  <si>
    <t>743863AA0</t>
  </si>
  <si>
    <t>Royal Caribbean Cruises Ltd</t>
  </si>
  <si>
    <t>RCL</t>
  </si>
  <si>
    <t>03/15/2018</t>
  </si>
  <si>
    <t>780153AJ1</t>
  </si>
  <si>
    <t>Nordstrom Inc</t>
  </si>
  <si>
    <t>JWN</t>
  </si>
  <si>
    <t>03/15/2028</t>
  </si>
  <si>
    <t>655664AH3</t>
  </si>
  <si>
    <t>05/07/2018</t>
  </si>
  <si>
    <t>14428TBD2</t>
  </si>
  <si>
    <t>05/01/2018</t>
  </si>
  <si>
    <t>902494AF0</t>
  </si>
  <si>
    <t>362311AG7</t>
  </si>
  <si>
    <t>Burlington Northern Santa Fe LLC</t>
  </si>
  <si>
    <t>05/13/2029</t>
  </si>
  <si>
    <t>12189TAK0</t>
  </si>
  <si>
    <t>09/15/2022</t>
  </si>
  <si>
    <t>126408AQ6</t>
  </si>
  <si>
    <t>01/15/2023</t>
  </si>
  <si>
    <t>125509AG4</t>
  </si>
  <si>
    <t>Occidental Petroleum Corp</t>
  </si>
  <si>
    <t>OXY</t>
  </si>
  <si>
    <t>67461FED5</t>
  </si>
  <si>
    <t>05/21/2018</t>
  </si>
  <si>
    <t>14428TBF7</t>
  </si>
  <si>
    <t>Historic TW Inc</t>
  </si>
  <si>
    <t>02/01/2023</t>
  </si>
  <si>
    <t>887315AM1</t>
  </si>
  <si>
    <t>Momentive Specialty Chemicals Inc</t>
  </si>
  <si>
    <t>HXN</t>
  </si>
  <si>
    <t>02/15/2023</t>
  </si>
  <si>
    <t>099599AJ1</t>
  </si>
  <si>
    <t>09/15/2021</t>
  </si>
  <si>
    <t>345370BU3</t>
  </si>
  <si>
    <t>USX Corp/Consolidated</t>
  </si>
  <si>
    <t>MRO</t>
  </si>
  <si>
    <t>902905AN8</t>
  </si>
  <si>
    <t>Dow Chemical Co/The</t>
  </si>
  <si>
    <t>260543BE2</t>
  </si>
  <si>
    <t>Pacific Bell Telephone Co</t>
  </si>
  <si>
    <t>03/15/2026</t>
  </si>
  <si>
    <t>694032AT0</t>
  </si>
  <si>
    <t>04/01/2023</t>
  </si>
  <si>
    <t>905572AD5</t>
  </si>
  <si>
    <t>04/26/2023</t>
  </si>
  <si>
    <t>652478AL2</t>
  </si>
  <si>
    <t>097023AM7</t>
  </si>
  <si>
    <t>07/15/2023</t>
  </si>
  <si>
    <t>GG</t>
  </si>
  <si>
    <t>913026AU4</t>
  </si>
  <si>
    <t>Clear Channel Communications Inc</t>
  </si>
  <si>
    <t>CCMO</t>
  </si>
  <si>
    <t>06/15/2018</t>
  </si>
  <si>
    <t>CC-</t>
  </si>
  <si>
    <t>184502AD4</t>
  </si>
  <si>
    <t>Weyerhaeuser Co</t>
  </si>
  <si>
    <t>962166AS3</t>
  </si>
  <si>
    <t>Coca-Cola Co/The</t>
  </si>
  <si>
    <t>07/29/2093</t>
  </si>
  <si>
    <t>191216AF7</t>
  </si>
  <si>
    <t>Lion Connecticut Holdings Inc</t>
  </si>
  <si>
    <t>08/15/2023</t>
  </si>
  <si>
    <t>008117AG8</t>
  </si>
  <si>
    <t>Brunswick Corp/DE</t>
  </si>
  <si>
    <t>BC</t>
  </si>
  <si>
    <t>09/01/2023</t>
  </si>
  <si>
    <t>117043AE9</t>
  </si>
  <si>
    <t>CBS Corp</t>
  </si>
  <si>
    <t>CBS</t>
  </si>
  <si>
    <t>960402AS4</t>
  </si>
  <si>
    <t>12/01/2045</t>
  </si>
  <si>
    <t>652478BA5</t>
  </si>
  <si>
    <t>Martin Marietta Materials Inc</t>
  </si>
  <si>
    <t>MLM</t>
  </si>
  <si>
    <t>573284AA4</t>
  </si>
  <si>
    <t>Geon Co</t>
  </si>
  <si>
    <t>POL</t>
  </si>
  <si>
    <t>12/15/2015</t>
  </si>
  <si>
    <t>37246WAC9</t>
  </si>
  <si>
    <t>Alltel Corp</t>
  </si>
  <si>
    <t>VZW</t>
  </si>
  <si>
    <t>11/01/2013</t>
  </si>
  <si>
    <t>020039AD5</t>
  </si>
  <si>
    <t>Noble Energy Inc</t>
  </si>
  <si>
    <t>NBL</t>
  </si>
  <si>
    <t>10/15/2023</t>
  </si>
  <si>
    <t>654894AE4</t>
  </si>
  <si>
    <t>02/15/2026</t>
  </si>
  <si>
    <t>122014AJ2</t>
  </si>
  <si>
    <t>CBS Broadcasting Inc</t>
  </si>
  <si>
    <t>11/01/2023</t>
  </si>
  <si>
    <t>124845AF5</t>
  </si>
  <si>
    <t>02/01/2036</t>
  </si>
  <si>
    <t>141781AD6</t>
  </si>
  <si>
    <t>Swiss Re Solutions Holding Corp</t>
  </si>
  <si>
    <t>SRENVX</t>
  </si>
  <si>
    <t>36158FAA8</t>
  </si>
  <si>
    <t>Apache Corp</t>
  </si>
  <si>
    <t>APA</t>
  </si>
  <si>
    <t>037411AJ4</t>
  </si>
  <si>
    <t>07/15/2026</t>
  </si>
  <si>
    <t>254063AU4</t>
  </si>
  <si>
    <t>Southern Union Co</t>
  </si>
  <si>
    <t>02/01/2024</t>
  </si>
  <si>
    <t>844030AA4</t>
  </si>
  <si>
    <t>ANR Pipeline Co</t>
  </si>
  <si>
    <t>TRPCN</t>
  </si>
  <si>
    <t>001814AQ5</t>
  </si>
  <si>
    <t>EQT Corp</t>
  </si>
  <si>
    <t>EQT</t>
  </si>
  <si>
    <t>03/02/2023</t>
  </si>
  <si>
    <t>29455JBH9</t>
  </si>
  <si>
    <t>Hill-Rom Holdings Inc</t>
  </si>
  <si>
    <t>HRC</t>
  </si>
  <si>
    <t>431573AB0</t>
  </si>
  <si>
    <t>PacifiCorp</t>
  </si>
  <si>
    <t>MIDAM</t>
  </si>
  <si>
    <t>10/26/2023</t>
  </si>
  <si>
    <t>69512EGF6</t>
  </si>
  <si>
    <t>08/15/2042</t>
  </si>
  <si>
    <t>097023AQ8</t>
  </si>
  <si>
    <t>Jackson National Life Insurance Co</t>
  </si>
  <si>
    <t>JACLIF</t>
  </si>
  <si>
    <t>03/15/2027</t>
  </si>
  <si>
    <t>468502AA7</t>
  </si>
  <si>
    <t>Anthem Insurance Cos Inc</t>
  </si>
  <si>
    <t>WLP</t>
  </si>
  <si>
    <t>036734AA9</t>
  </si>
  <si>
    <t>53079QAB3</t>
  </si>
  <si>
    <t>543859AK8</t>
  </si>
  <si>
    <t>SunAmerica Financial Group Inc</t>
  </si>
  <si>
    <t>AIG</t>
  </si>
  <si>
    <t>07/15/2025</t>
  </si>
  <si>
    <t>026351AU0</t>
  </si>
  <si>
    <t>141784CA4</t>
  </si>
  <si>
    <t>962166AT1</t>
  </si>
  <si>
    <t>592173AE8</t>
  </si>
  <si>
    <t>962166AU8</t>
  </si>
  <si>
    <t>373298BM9</t>
  </si>
  <si>
    <t>Eli Lilly &amp; Co</t>
  </si>
  <si>
    <t>LLY</t>
  </si>
  <si>
    <t>532457AM0</t>
  </si>
  <si>
    <t>Frontier Communications Corp</t>
  </si>
  <si>
    <t>FTR</t>
  </si>
  <si>
    <t>07/01/2035</t>
  </si>
  <si>
    <t>177342AL6</t>
  </si>
  <si>
    <t>06/01/2015</t>
  </si>
  <si>
    <t>577778AX1</t>
  </si>
  <si>
    <t>TCI Communications Inc</t>
  </si>
  <si>
    <t>08/01/2015</t>
  </si>
  <si>
    <t>872287AC1</t>
  </si>
  <si>
    <t>08/21/2035</t>
  </si>
  <si>
    <t>36959CAA6</t>
  </si>
  <si>
    <t>19767QAQ8</t>
  </si>
  <si>
    <t>Champion International Corp</t>
  </si>
  <si>
    <t>IP</t>
  </si>
  <si>
    <t>09/01/2025</t>
  </si>
  <si>
    <t>158525AQ8</t>
  </si>
  <si>
    <t>Qwest Corp</t>
  </si>
  <si>
    <t>912920AK1</t>
  </si>
  <si>
    <t>079867AM9</t>
  </si>
  <si>
    <t>Hanover Insurance Group Inc/The</t>
  </si>
  <si>
    <t>THG</t>
  </si>
  <si>
    <t>10/15/2025</t>
  </si>
  <si>
    <t>410867AA3</t>
  </si>
  <si>
    <t>177342AM4</t>
  </si>
  <si>
    <t>458182BW1</t>
  </si>
  <si>
    <t>254067AN1</t>
  </si>
  <si>
    <t>USF&amp;G Capital III</t>
  </si>
  <si>
    <t>07/01/2046</t>
  </si>
  <si>
    <t>90330SAA8</t>
  </si>
  <si>
    <t>RR Donnelley &amp; Sons Co</t>
  </si>
  <si>
    <t>RRD</t>
  </si>
  <si>
    <t>04/15/2031</t>
  </si>
  <si>
    <t>BB-</t>
  </si>
  <si>
    <t>257867AF8</t>
  </si>
  <si>
    <t>09/01/2026</t>
  </si>
  <si>
    <t>141781AE4</t>
  </si>
  <si>
    <t>DDR Corp</t>
  </si>
  <si>
    <t>DDR</t>
  </si>
  <si>
    <t>07/15/2018</t>
  </si>
  <si>
    <t>25159NAW5</t>
  </si>
  <si>
    <t>Hasbro Inc</t>
  </si>
  <si>
    <t>HAS</t>
  </si>
  <si>
    <t>418056AH0</t>
  </si>
  <si>
    <t>08/01/2026</t>
  </si>
  <si>
    <t>844895AM4</t>
  </si>
  <si>
    <t>CSC Holdings LLC</t>
  </si>
  <si>
    <t>CVC</t>
  </si>
  <si>
    <t>126304AK0</t>
  </si>
  <si>
    <t>039483AN2</t>
  </si>
  <si>
    <t>01/15/2038</t>
  </si>
  <si>
    <t>191219BC7</t>
  </si>
  <si>
    <t>177342AQ5</t>
  </si>
  <si>
    <t>04/09/2018</t>
  </si>
  <si>
    <t>14428TAR2</t>
  </si>
  <si>
    <t>037411AN5</t>
  </si>
  <si>
    <t>E</t>
  </si>
  <si>
    <t>362333AH9</t>
  </si>
  <si>
    <t>Corporate Bond Backed Certificates</t>
  </si>
  <si>
    <t>CBBCS</t>
  </si>
  <si>
    <t>12/15/2097</t>
  </si>
  <si>
    <t>A-2</t>
  </si>
  <si>
    <t>21987HAT2</t>
  </si>
  <si>
    <t>362337AL1</t>
  </si>
  <si>
    <t>04/30/2018</t>
  </si>
  <si>
    <t>14428TBC4</t>
  </si>
  <si>
    <t>01/07/2022</t>
  </si>
  <si>
    <t>MTNC</t>
  </si>
  <si>
    <t>69512ECB9</t>
  </si>
  <si>
    <t>10/15/2026</t>
  </si>
  <si>
    <t>53079QAC1</t>
  </si>
  <si>
    <t>Indianapolis Power &amp; Light Co</t>
  </si>
  <si>
    <t>AES</t>
  </si>
  <si>
    <t>01/01/2034</t>
  </si>
  <si>
    <t>ED2827555</t>
  </si>
  <si>
    <t>02/27/2014</t>
  </si>
  <si>
    <t>MTND</t>
  </si>
  <si>
    <t>15361GAK1</t>
  </si>
  <si>
    <t>UGI Utilities Inc</t>
  </si>
  <si>
    <t>UGI</t>
  </si>
  <si>
    <t>08/15/2033</t>
  </si>
  <si>
    <t>90269QAK5</t>
  </si>
  <si>
    <t>Central Maine Power Co</t>
  </si>
  <si>
    <t>IBESM</t>
  </si>
  <si>
    <t>04/11/2035</t>
  </si>
  <si>
    <t>15405EAA6</t>
  </si>
  <si>
    <t>HCP Inc</t>
  </si>
  <si>
    <t>HCP</t>
  </si>
  <si>
    <t>421915ED7</t>
  </si>
  <si>
    <t>Cincinnati Financial Corp</t>
  </si>
  <si>
    <t>CINF</t>
  </si>
  <si>
    <t>05/15/2028</t>
  </si>
  <si>
    <t>172062AF8</t>
  </si>
  <si>
    <t>Pacific Life Global Funding</t>
  </si>
  <si>
    <t>PACLIF</t>
  </si>
  <si>
    <t>05/15/2017</t>
  </si>
  <si>
    <t>6944P0AE5</t>
  </si>
  <si>
    <t>06/10/2035</t>
  </si>
  <si>
    <t>15405EAB4</t>
  </si>
  <si>
    <t>Selective Insurance Group Inc</t>
  </si>
  <si>
    <t>SIGI</t>
  </si>
  <si>
    <t>11/15/2034</t>
  </si>
  <si>
    <t>816300AD9</t>
  </si>
  <si>
    <t>06/15/2035</t>
  </si>
  <si>
    <t>27806KAC8</t>
  </si>
  <si>
    <t>HSBC Finance Corp</t>
  </si>
  <si>
    <t>HSBC</t>
  </si>
  <si>
    <t>05/25/2015</t>
  </si>
  <si>
    <t>ED9496362</t>
  </si>
  <si>
    <t>06/30/2015</t>
  </si>
  <si>
    <t>40429CCS9</t>
  </si>
  <si>
    <t>Toll Road Investors Partnership II LP</t>
  </si>
  <si>
    <t>TOLLRD</t>
  </si>
  <si>
    <t>02/15/2037</t>
  </si>
  <si>
    <t>ZERO COUPON</t>
  </si>
  <si>
    <t>88948ABP1</t>
  </si>
  <si>
    <t>02/15/2041</t>
  </si>
  <si>
    <t>88948ABT3</t>
  </si>
  <si>
    <t>02/15/2048</t>
  </si>
  <si>
    <t>88948ACB1</t>
  </si>
  <si>
    <t>International Bank for Reconstruction &amp; Development</t>
  </si>
  <si>
    <t>IBRD</t>
  </si>
  <si>
    <t>02/15/2035</t>
  </si>
  <si>
    <t>GMTN</t>
  </si>
  <si>
    <t>45905CAA2</t>
  </si>
  <si>
    <t>02/15/2050</t>
  </si>
  <si>
    <t>88948ACD7</t>
  </si>
  <si>
    <t>02/15/2052</t>
  </si>
  <si>
    <t>88948ACF2</t>
  </si>
  <si>
    <t>SLM Corp</t>
  </si>
  <si>
    <t>SLMA</t>
  </si>
  <si>
    <t>05/01/2014</t>
  </si>
  <si>
    <t>CPI</t>
  </si>
  <si>
    <t>VARIABLE</t>
  </si>
  <si>
    <t>78442FCF3</t>
  </si>
  <si>
    <t>ALG Student Loan Trust I</t>
  </si>
  <si>
    <t>ALGSTU</t>
  </si>
  <si>
    <t>07/01/2044</t>
  </si>
  <si>
    <t>4-A3</t>
  </si>
  <si>
    <t>AA+</t>
  </si>
  <si>
    <t>AUCTION</t>
  </si>
  <si>
    <t>ABS</t>
  </si>
  <si>
    <t>01551DAC6</t>
  </si>
  <si>
    <t>4-A6</t>
  </si>
  <si>
    <t>01551DAF9</t>
  </si>
  <si>
    <t>Penn Mutual Life Insurance Co/The</t>
  </si>
  <si>
    <t>PMUL</t>
  </si>
  <si>
    <t>06/15/2034</t>
  </si>
  <si>
    <t>707567AA1</t>
  </si>
  <si>
    <t>US Education Loan Trust LLC</t>
  </si>
  <si>
    <t>USEDUC</t>
  </si>
  <si>
    <t>06/01/2039</t>
  </si>
  <si>
    <t>4B*</t>
  </si>
  <si>
    <t>91730EAH8</t>
  </si>
  <si>
    <t>08/11/2014</t>
  </si>
  <si>
    <t>78442FCV8</t>
  </si>
  <si>
    <t>08/01/2019</t>
  </si>
  <si>
    <t>83851MAV9</t>
  </si>
  <si>
    <t>Markel Corp</t>
  </si>
  <si>
    <t>MKL</t>
  </si>
  <si>
    <t>08/15/2034</t>
  </si>
  <si>
    <t>570535AG9</t>
  </si>
  <si>
    <t>Protective Life Secured Trusts</t>
  </si>
  <si>
    <t>PL</t>
  </si>
  <si>
    <t>03/10/2015</t>
  </si>
  <si>
    <t>74367CCM5</t>
  </si>
  <si>
    <t>BED3</t>
  </si>
  <si>
    <t>78490FTW9</t>
  </si>
  <si>
    <t>02/15/2036</t>
  </si>
  <si>
    <t>88948ABN6</t>
  </si>
  <si>
    <t>02/15/2043</t>
  </si>
  <si>
    <t>88948ABV8</t>
  </si>
  <si>
    <t>02/15/2047</t>
  </si>
  <si>
    <t>88948ABZ9</t>
  </si>
  <si>
    <t>02/15/2049</t>
  </si>
  <si>
    <t>88948ACC9</t>
  </si>
  <si>
    <t>02/15/2053</t>
  </si>
  <si>
    <t>88948ACG0</t>
  </si>
  <si>
    <t>03/15/2015</t>
  </si>
  <si>
    <t>74367CCK9</t>
  </si>
  <si>
    <t>Hartford Life Global Funding Trusts</t>
  </si>
  <si>
    <t>HIG</t>
  </si>
  <si>
    <t>02/15/2015</t>
  </si>
  <si>
    <t>41659FBV5</t>
  </si>
  <si>
    <t>Hyundai Motor Manufacturing Alabama LLC</t>
  </si>
  <si>
    <t>HYNMTR</t>
  </si>
  <si>
    <t>04/25/2015</t>
  </si>
  <si>
    <t>ED9093870</t>
  </si>
  <si>
    <t>Prudential Financial Inc</t>
  </si>
  <si>
    <t>06/13/2035</t>
  </si>
  <si>
    <t>74432QAH8</t>
  </si>
  <si>
    <t>07/18/2035</t>
  </si>
  <si>
    <t>15405EAC2</t>
  </si>
  <si>
    <t>INC2</t>
  </si>
  <si>
    <t>41659FBK9</t>
  </si>
  <si>
    <t>02/15/2038</t>
  </si>
  <si>
    <t>88948ABQ9</t>
  </si>
  <si>
    <t>02/15/2040</t>
  </si>
  <si>
    <t>88948ABS5</t>
  </si>
  <si>
    <t>02/15/2045</t>
  </si>
  <si>
    <t>144a</t>
  </si>
  <si>
    <t>88948ABX4</t>
  </si>
  <si>
    <t>02/15/2054</t>
  </si>
  <si>
    <t>88948ACH8</t>
  </si>
  <si>
    <t>02/15/2056</t>
  </si>
  <si>
    <t>88948ACK1</t>
  </si>
  <si>
    <t>04/10/2015</t>
  </si>
  <si>
    <t>74367CCN3</t>
  </si>
  <si>
    <t>12/15/2034</t>
  </si>
  <si>
    <t>652482BJ8</t>
  </si>
  <si>
    <t>Army Hawaii Family Housing Trust Certificates</t>
  </si>
  <si>
    <t>ARMYHW</t>
  </si>
  <si>
    <t>06/15/2050</t>
  </si>
  <si>
    <t>l44A</t>
  </si>
  <si>
    <t>04250CAA0</t>
  </si>
  <si>
    <t>BED4</t>
  </si>
  <si>
    <t>78490FUJ6</t>
  </si>
  <si>
    <t>03/01/2021</t>
  </si>
  <si>
    <t>913017AS8</t>
  </si>
  <si>
    <t>Northern Pacific Railway Co</t>
  </si>
  <si>
    <t>665585JP1</t>
  </si>
  <si>
    <t>969133AG2</t>
  </si>
  <si>
    <t>Williams Cos Inc/The</t>
  </si>
  <si>
    <t>WMB</t>
  </si>
  <si>
    <t>969457AK6</t>
  </si>
  <si>
    <t>International Business Machines Corp</t>
  </si>
  <si>
    <t>IBM</t>
  </si>
  <si>
    <t>11/01/2019</t>
  </si>
  <si>
    <t>459200AG6</t>
  </si>
  <si>
    <t>881685AV3</t>
  </si>
  <si>
    <t>11/15/2031</t>
  </si>
  <si>
    <t>881685AX9</t>
  </si>
  <si>
    <t>04/01/2032</t>
  </si>
  <si>
    <t>881685AY7</t>
  </si>
  <si>
    <t>07/15/2033</t>
  </si>
  <si>
    <t>88731EAJ9</t>
  </si>
  <si>
    <t>05/15/2022</t>
  </si>
  <si>
    <t>902905AL2</t>
  </si>
  <si>
    <t>665585KH7</t>
  </si>
  <si>
    <t>Foot Locker Inc</t>
  </si>
  <si>
    <t>FL</t>
  </si>
  <si>
    <t>01/15/2022</t>
  </si>
  <si>
    <t>980883AC6</t>
  </si>
  <si>
    <t>PPG Industries Inc</t>
  </si>
  <si>
    <t>PPG</t>
  </si>
  <si>
    <t>693506AQ0</t>
  </si>
  <si>
    <t>08/10/2018</t>
  </si>
  <si>
    <t>652478AQ1</t>
  </si>
  <si>
    <t>Northwestern Bell Telephone</t>
  </si>
  <si>
    <t>05/01/2030</t>
  </si>
  <si>
    <t>668027AT2</t>
  </si>
  <si>
    <t>Westvaco Corp</t>
  </si>
  <si>
    <t>MWV</t>
  </si>
  <si>
    <t>06/15/2020</t>
  </si>
  <si>
    <t>961548AL8</t>
  </si>
  <si>
    <t>06/01/2037</t>
  </si>
  <si>
    <t>744567BA5</t>
  </si>
  <si>
    <t>07/01/2037</t>
  </si>
  <si>
    <t>744567BB3</t>
  </si>
  <si>
    <t>BNSF Railway Co</t>
  </si>
  <si>
    <t>01/01/2020</t>
  </si>
  <si>
    <t>L</t>
  </si>
  <si>
    <t>121899CC0</t>
  </si>
  <si>
    <t>N</t>
  </si>
  <si>
    <t>121899CF3</t>
  </si>
  <si>
    <t>P</t>
  </si>
  <si>
    <t>121899CG1</t>
  </si>
  <si>
    <t>01/01/2045</t>
  </si>
  <si>
    <t>121899CH9</t>
  </si>
  <si>
    <t>126408AM5</t>
  </si>
  <si>
    <t>Lockheed Corp</t>
  </si>
  <si>
    <t>539821AJ7</t>
  </si>
  <si>
    <t>Corning Inc</t>
  </si>
  <si>
    <t>GLW</t>
  </si>
  <si>
    <t>03/15/2016</t>
  </si>
  <si>
    <t>219327AE3</t>
  </si>
  <si>
    <t>239753BM7</t>
  </si>
  <si>
    <t>Atlantic Richfield Co</t>
  </si>
  <si>
    <t>BPLN</t>
  </si>
  <si>
    <t>03/01/2016</t>
  </si>
  <si>
    <t>048825AU7</t>
  </si>
  <si>
    <t>Mobil Corp</t>
  </si>
  <si>
    <t>XOM</t>
  </si>
  <si>
    <t>08/15/2021</t>
  </si>
  <si>
    <t>607059AT9</t>
  </si>
  <si>
    <t>04/01/2021</t>
  </si>
  <si>
    <t>260543BA0</t>
  </si>
  <si>
    <t>Verizon Virginia LLC</t>
  </si>
  <si>
    <t>165087AN7</t>
  </si>
  <si>
    <t>El Paso Natural Gas Co LLC</t>
  </si>
  <si>
    <t>KMP</t>
  </si>
  <si>
    <t>283695AZ7</t>
  </si>
  <si>
    <t>097023AD7</t>
  </si>
  <si>
    <t>Verizon New Jersey Inc</t>
  </si>
  <si>
    <t>06/01/2022</t>
  </si>
  <si>
    <t>645767AY0</t>
  </si>
  <si>
    <t>Reed Elsevier Inc</t>
  </si>
  <si>
    <t>758203AA1</t>
  </si>
  <si>
    <t>GTE Corp</t>
  </si>
  <si>
    <t>11/01/2021</t>
  </si>
  <si>
    <t>362320AT0</t>
  </si>
  <si>
    <t>11/15/2019</t>
  </si>
  <si>
    <t>913017AR0</t>
  </si>
  <si>
    <t>O</t>
  </si>
  <si>
    <t>121899CE6</t>
  </si>
  <si>
    <t>543859AE2</t>
  </si>
  <si>
    <t>ABC Inc</t>
  </si>
  <si>
    <t>DIS</t>
  </si>
  <si>
    <t>139859AB8</t>
  </si>
  <si>
    <t>01/01/2021</t>
  </si>
  <si>
    <t>577778AR4</t>
  </si>
  <si>
    <t>Michigan Bell Telephone Co</t>
  </si>
  <si>
    <t>594185AQ3</t>
  </si>
  <si>
    <t>07/01/2020</t>
  </si>
  <si>
    <t>239753BC9</t>
  </si>
  <si>
    <t>239753BJ4</t>
  </si>
  <si>
    <t>01/09/2022</t>
  </si>
  <si>
    <t>244199AU9</t>
  </si>
  <si>
    <t>Verizon Delaware LLC</t>
  </si>
  <si>
    <t>10/15/2031</t>
  </si>
  <si>
    <t>252759AM7</t>
  </si>
  <si>
    <t>06/10/2015</t>
  </si>
  <si>
    <t>MTNE</t>
  </si>
  <si>
    <t>239753BZ8</t>
  </si>
  <si>
    <t>048825AW3</t>
  </si>
  <si>
    <t>Morton International LLC</t>
  </si>
  <si>
    <t>SDFGR</t>
  </si>
  <si>
    <t>06/01/2020</t>
  </si>
  <si>
    <t>619331AA9</t>
  </si>
  <si>
    <t>Mountain States Telephone &amp; Telegraph Co</t>
  </si>
  <si>
    <t>624284BD6</t>
  </si>
  <si>
    <t>097023AG0</t>
  </si>
  <si>
    <t>Halliburton Co</t>
  </si>
  <si>
    <t>HAL</t>
  </si>
  <si>
    <t>406216AH4</t>
  </si>
  <si>
    <t>CenterPoint Energy Houston Electric LLC</t>
  </si>
  <si>
    <t>CNP</t>
  </si>
  <si>
    <t>03/15/2021</t>
  </si>
  <si>
    <t>442164BL2</t>
  </si>
  <si>
    <t>Johnson &amp; Johnson</t>
  </si>
  <si>
    <t>JNJ</t>
  </si>
  <si>
    <t>05/15/2033</t>
  </si>
  <si>
    <t>478160AL8</t>
  </si>
  <si>
    <t>83851MAM9</t>
  </si>
  <si>
    <t>74432QAC9</t>
  </si>
  <si>
    <t>08/01/2033</t>
  </si>
  <si>
    <t>78442FAZ1</t>
  </si>
  <si>
    <t>Northwest Natural Gas Co</t>
  </si>
  <si>
    <t>NWN</t>
  </si>
  <si>
    <t>11/21/2023</t>
  </si>
  <si>
    <t>66765RBS4</t>
  </si>
  <si>
    <t>Union Electric Co</t>
  </si>
  <si>
    <t>AEE</t>
  </si>
  <si>
    <t>906548CA8</t>
  </si>
  <si>
    <t>Principal Life Global Funding I</t>
  </si>
  <si>
    <t>PFG</t>
  </si>
  <si>
    <t>10/15/2033</t>
  </si>
  <si>
    <t>7425A1AT5</t>
  </si>
  <si>
    <t>11/15/2013</t>
  </si>
  <si>
    <t>SIGN</t>
  </si>
  <si>
    <t>41013MXV7</t>
  </si>
  <si>
    <t>LaSalle Funding LLC</t>
  </si>
  <si>
    <t>BAC</t>
  </si>
  <si>
    <t>12/15/2021</t>
  </si>
  <si>
    <t>NOTE</t>
  </si>
  <si>
    <t>51803XBK4</t>
  </si>
  <si>
    <t>09/24/2032</t>
  </si>
  <si>
    <t>66765RBQ8</t>
  </si>
  <si>
    <t>Cemex Materials LLC</t>
  </si>
  <si>
    <t>CEMEX</t>
  </si>
  <si>
    <t>07/21/2025</t>
  </si>
  <si>
    <t>EC9244749</t>
  </si>
  <si>
    <t>12/19/2033</t>
  </si>
  <si>
    <t>720186AE5</t>
  </si>
  <si>
    <t>05/15/2018</t>
  </si>
  <si>
    <t>MTNI</t>
  </si>
  <si>
    <t>87612FAB9</t>
  </si>
  <si>
    <t>B-ED</t>
  </si>
  <si>
    <t>78490FDY2</t>
  </si>
  <si>
    <t>07/15/2013</t>
  </si>
  <si>
    <t>74432QAB1</t>
  </si>
  <si>
    <t>FSA</t>
  </si>
  <si>
    <t>744567DG0</t>
  </si>
  <si>
    <t>Marsh &amp; McLennan Cos Inc</t>
  </si>
  <si>
    <t>MMC</t>
  </si>
  <si>
    <t>571748AK8</t>
  </si>
  <si>
    <t>7425A0BC3</t>
  </si>
  <si>
    <t>Boeing Capital Corp</t>
  </si>
  <si>
    <t>09/15/2023</t>
  </si>
  <si>
    <t>09700WEG4</t>
  </si>
  <si>
    <t>03/15/2033</t>
  </si>
  <si>
    <t>652482BC3</t>
  </si>
  <si>
    <t>12/19/2013</t>
  </si>
  <si>
    <t>720186AD7</t>
  </si>
  <si>
    <t>08/15/2096</t>
  </si>
  <si>
    <t>406216AS0</t>
  </si>
  <si>
    <t>06/23/2014</t>
  </si>
  <si>
    <t>78442FCN6</t>
  </si>
  <si>
    <t>04/25/2016</t>
  </si>
  <si>
    <t>78442FCG1</t>
  </si>
  <si>
    <t>06/15/2014</t>
  </si>
  <si>
    <t>78490FKX6</t>
  </si>
  <si>
    <t>02/12/2016</t>
  </si>
  <si>
    <t>78442FBT4</t>
  </si>
  <si>
    <t>09/10/2014</t>
  </si>
  <si>
    <t>NOTz</t>
  </si>
  <si>
    <t>74367CBU8</t>
  </si>
  <si>
    <t>10/15/2034</t>
  </si>
  <si>
    <t>90269QAL3</t>
  </si>
  <si>
    <t>02/01/2017</t>
  </si>
  <si>
    <t>78442FDD7</t>
  </si>
  <si>
    <t>06/02/2014</t>
  </si>
  <si>
    <t>78442FCK2</t>
  </si>
  <si>
    <t>05/03/2019</t>
  </si>
  <si>
    <t>78442FCH9</t>
  </si>
  <si>
    <t>02639EFC3</t>
  </si>
  <si>
    <t>07/25/2014</t>
  </si>
  <si>
    <t>78442FCT3</t>
  </si>
  <si>
    <t>4-A2</t>
  </si>
  <si>
    <t>01551DAB8</t>
  </si>
  <si>
    <t>4-A5</t>
  </si>
  <si>
    <t>01551DAE2</t>
  </si>
  <si>
    <t>10/01/2014</t>
  </si>
  <si>
    <t>78442FCY2</t>
  </si>
  <si>
    <t>REPACS Trust</t>
  </si>
  <si>
    <t>REPACS</t>
  </si>
  <si>
    <t>12/01/2014</t>
  </si>
  <si>
    <t>76028AAG0</t>
  </si>
  <si>
    <t>Hercules Inc</t>
  </si>
  <si>
    <t>ASH</t>
  </si>
  <si>
    <t>06/30/2029</t>
  </si>
  <si>
    <t>427056AU0</t>
  </si>
  <si>
    <t>01/15/2017</t>
  </si>
  <si>
    <t>41659FAW4</t>
  </si>
  <si>
    <t>12/15/2014</t>
  </si>
  <si>
    <t>78490FRE1</t>
  </si>
  <si>
    <t>INCm</t>
  </si>
  <si>
    <t>41659FAZ7</t>
  </si>
  <si>
    <t>INC1</t>
  </si>
  <si>
    <t>41659FBC7</t>
  </si>
  <si>
    <t>02/15/2039</t>
  </si>
  <si>
    <t>88948ABR7</t>
  </si>
  <si>
    <t>02/15/2042</t>
  </si>
  <si>
    <t>88948ABU0</t>
  </si>
  <si>
    <t>02/15/2044</t>
  </si>
  <si>
    <t>88948ABW6</t>
  </si>
  <si>
    <t>02/15/2046</t>
  </si>
  <si>
    <t>88948ABY2</t>
  </si>
  <si>
    <t>02/15/2051</t>
  </si>
  <si>
    <t>88948ACE5</t>
  </si>
  <si>
    <t>02/15/2055</t>
  </si>
  <si>
    <t>88948ACJ4</t>
  </si>
  <si>
    <t>41659FBG8</t>
  </si>
  <si>
    <t>05/15/2014</t>
  </si>
  <si>
    <t>78442FCJ5</t>
  </si>
  <si>
    <t>02639EFE9</t>
  </si>
  <si>
    <t>07/01/2014</t>
  </si>
  <si>
    <t>78442FCS5</t>
  </si>
  <si>
    <t>Pennsylvania Higher Education Assistance Agency</t>
  </si>
  <si>
    <t>PHEAA</t>
  </si>
  <si>
    <t>04/25/2044</t>
  </si>
  <si>
    <t>B-1</t>
  </si>
  <si>
    <t>71722TAH7</t>
  </si>
  <si>
    <t>4-B1</t>
  </si>
  <si>
    <t>01551DAG7</t>
  </si>
  <si>
    <t>12/14/2036</t>
  </si>
  <si>
    <t>74432QAQ8</t>
  </si>
  <si>
    <t>Browning-Ferris Industries Inc</t>
  </si>
  <si>
    <t>RSG</t>
  </si>
  <si>
    <t>115885AE5</t>
  </si>
  <si>
    <t>K</t>
  </si>
  <si>
    <t>121899CD8</t>
  </si>
  <si>
    <t>Duke Energy Progress Inc</t>
  </si>
  <si>
    <t>144141BP2</t>
  </si>
  <si>
    <t>219350AC9</t>
  </si>
  <si>
    <t>06/15/2021</t>
  </si>
  <si>
    <t>239753BG0</t>
  </si>
  <si>
    <t>239753BL9</t>
  </si>
  <si>
    <t>05/01/2031</t>
  </si>
  <si>
    <t>048825AY9</t>
  </si>
  <si>
    <t>08/01/2031</t>
  </si>
  <si>
    <t>048825AZ6</t>
  </si>
  <si>
    <t>048825BA0</t>
  </si>
  <si>
    <t>03/01/2032</t>
  </si>
  <si>
    <t>048825BB8</t>
  </si>
  <si>
    <t>04/15/2021</t>
  </si>
  <si>
    <t>257867AC5</t>
  </si>
  <si>
    <t>260543BC6</t>
  </si>
  <si>
    <t>08/15/2031</t>
  </si>
  <si>
    <t>078167BA0</t>
  </si>
  <si>
    <t>09/15/2031</t>
  </si>
  <si>
    <t>097023AE5</t>
  </si>
  <si>
    <t>ConAgra Foods Inc</t>
  </si>
  <si>
    <t>CAG</t>
  </si>
  <si>
    <t>205887AC6</t>
  </si>
  <si>
    <t>099599AH5</t>
  </si>
  <si>
    <t>Ford Holdings LLC</t>
  </si>
  <si>
    <t>03/01/2020</t>
  </si>
  <si>
    <t>345277AB3</t>
  </si>
  <si>
    <t>345370BJ8</t>
  </si>
  <si>
    <t>GTE Southwest Inc</t>
  </si>
  <si>
    <t>362338AQ8</t>
  </si>
  <si>
    <t>Northrop Grumman Space &amp; Mission Systems Corp</t>
  </si>
  <si>
    <t>87265CAU4</t>
  </si>
  <si>
    <t>06/15/2022</t>
  </si>
  <si>
    <t>879240AR0</t>
  </si>
  <si>
    <t>03/15/2020</t>
  </si>
  <si>
    <t>881685AN1</t>
  </si>
  <si>
    <t>Toys R US - Delaware Inc</t>
  </si>
  <si>
    <t>TOY</t>
  </si>
  <si>
    <t>CCC+</t>
  </si>
  <si>
    <t>892335AC4</t>
  </si>
  <si>
    <t>07/15/2020</t>
  </si>
  <si>
    <t>969457AH3</t>
  </si>
  <si>
    <t>01/07/2021</t>
  </si>
  <si>
    <t>36962G4Y7</t>
  </si>
  <si>
    <t>02/15/2027</t>
  </si>
  <si>
    <t>36966TBE1</t>
  </si>
  <si>
    <t>02/15/2022</t>
  </si>
  <si>
    <t>36966TBF8</t>
  </si>
  <si>
    <t>Aon Corp</t>
  </si>
  <si>
    <t>AON</t>
  </si>
  <si>
    <t>037389AK9</t>
  </si>
  <si>
    <t>08/15/2017</t>
  </si>
  <si>
    <t>36966R3Y0</t>
  </si>
  <si>
    <t>International Lease Finance Corp</t>
  </si>
  <si>
    <t>04/01/2015</t>
  </si>
  <si>
    <t>459745GM1</t>
  </si>
  <si>
    <t>04/01/2019</t>
  </si>
  <si>
    <t>459745GL3</t>
  </si>
  <si>
    <t>04/15/2026</t>
  </si>
  <si>
    <t>36966TEZ1</t>
  </si>
  <si>
    <t>01/15/2024</t>
  </si>
  <si>
    <t>36966TBB7</t>
  </si>
  <si>
    <t>01/15/2029</t>
  </si>
  <si>
    <t>36966TBC5</t>
  </si>
  <si>
    <t>78490FSZ3</t>
  </si>
  <si>
    <t>BED</t>
  </si>
  <si>
    <t>78490FTJ8</t>
  </si>
  <si>
    <t>78490FVP1</t>
  </si>
  <si>
    <t>Wal-Mart Stores Inc</t>
  </si>
  <si>
    <t>WMT</t>
  </si>
  <si>
    <t>09/01/2035</t>
  </si>
  <si>
    <t>931142CB7</t>
  </si>
  <si>
    <t>BEd3</t>
  </si>
  <si>
    <t>78490FVW6</t>
  </si>
  <si>
    <t>09/15/2015</t>
  </si>
  <si>
    <t>78490FVK2</t>
  </si>
  <si>
    <t>11/01/2035</t>
  </si>
  <si>
    <t>816300AG2</t>
  </si>
  <si>
    <t>10/25/2035</t>
  </si>
  <si>
    <t>15405EAE8</t>
  </si>
  <si>
    <t>01/19/2016</t>
  </si>
  <si>
    <t>40429CFN7</t>
  </si>
  <si>
    <t>08/25/2015</t>
  </si>
  <si>
    <t>78442FDR6</t>
  </si>
  <si>
    <t>12/01/2015</t>
  </si>
  <si>
    <t>02635PTC7</t>
  </si>
  <si>
    <t>Providence Health System</t>
  </si>
  <si>
    <t>AKSMED</t>
  </si>
  <si>
    <t>10/01/2016</t>
  </si>
  <si>
    <t>743759AL6</t>
  </si>
  <si>
    <t>10/01/2017</t>
  </si>
  <si>
    <t>743759AM4</t>
  </si>
  <si>
    <t>743759AJ1</t>
  </si>
  <si>
    <t>09/14/2035</t>
  </si>
  <si>
    <t>83851MAX5</t>
  </si>
  <si>
    <t>Southern Connecticut Gas Co</t>
  </si>
  <si>
    <t>UIL</t>
  </si>
  <si>
    <t>84263PAM2</t>
  </si>
  <si>
    <t>BeD</t>
  </si>
  <si>
    <t>78490FWN5</t>
  </si>
  <si>
    <t>12/05/2035</t>
  </si>
  <si>
    <t>15361GAN5</t>
  </si>
  <si>
    <t>12/15/2016</t>
  </si>
  <si>
    <t>36966RE85</t>
  </si>
  <si>
    <t>78490FVE6</t>
  </si>
  <si>
    <t>BED2</t>
  </si>
  <si>
    <t>78490FVA4</t>
  </si>
  <si>
    <t>Protective Life Corp</t>
  </si>
  <si>
    <t>743674AU7</t>
  </si>
  <si>
    <t>Mondelez International Inc</t>
  </si>
  <si>
    <t>MDLZ</t>
  </si>
  <si>
    <t>02/01/2038</t>
  </si>
  <si>
    <t>50075NAT1</t>
  </si>
  <si>
    <t>02639ENG5</t>
  </si>
  <si>
    <t>10/15/2013</t>
  </si>
  <si>
    <t>ILFC</t>
  </si>
  <si>
    <t>45974ETS5</t>
  </si>
  <si>
    <t>General Electric Co</t>
  </si>
  <si>
    <t>12/06/2017</t>
  </si>
  <si>
    <t>369604BC6</t>
  </si>
  <si>
    <t>Kansas Gas &amp; Electric Co</t>
  </si>
  <si>
    <t>WR</t>
  </si>
  <si>
    <t>12/15/2037</t>
  </si>
  <si>
    <t>AMBC</t>
  </si>
  <si>
    <t>485260BK8</t>
  </si>
  <si>
    <t>10/15/2014</t>
  </si>
  <si>
    <t>02639ENB6</t>
  </si>
  <si>
    <t>Connecticut Natural Gas Corp</t>
  </si>
  <si>
    <t>10/15/2037</t>
  </si>
  <si>
    <t>20765QAK1</t>
  </si>
  <si>
    <t>02639EMX9</t>
  </si>
  <si>
    <t>11/15/2014</t>
  </si>
  <si>
    <t>02639END2</t>
  </si>
  <si>
    <t>09/01/2017</t>
  </si>
  <si>
    <t>15361GAR6</t>
  </si>
  <si>
    <t>45974ETN6</t>
  </si>
  <si>
    <t>485260BJ1</t>
  </si>
  <si>
    <t>45974ETE6</t>
  </si>
  <si>
    <t>Leucadia National Corp</t>
  </si>
  <si>
    <t>LUK</t>
  </si>
  <si>
    <t>527288BD5</t>
  </si>
  <si>
    <t>02639ENK6</t>
  </si>
  <si>
    <t>45974ETA4</t>
  </si>
  <si>
    <t>50075NAU8</t>
  </si>
  <si>
    <t>02639ENP5</t>
  </si>
  <si>
    <t>Hartford Life Insurance Co</t>
  </si>
  <si>
    <t>12/15/2017</t>
  </si>
  <si>
    <t>4165X0KP4</t>
  </si>
  <si>
    <t>ILF1</t>
  </si>
  <si>
    <t>45974ETW6</t>
  </si>
  <si>
    <t>85171RAA2</t>
  </si>
  <si>
    <t>01/15/2015</t>
  </si>
  <si>
    <t>02639ENS9</t>
  </si>
  <si>
    <t>4165X0KT6</t>
  </si>
  <si>
    <t>12/01/2037</t>
  </si>
  <si>
    <t>74432QBD6</t>
  </si>
  <si>
    <t>02/15/2014</t>
  </si>
  <si>
    <t>45974EVR4</t>
  </si>
  <si>
    <t>02/15/2018</t>
  </si>
  <si>
    <t>4165X0LM0</t>
  </si>
  <si>
    <t>09/15/2017</t>
  </si>
  <si>
    <t>36962G3H5</t>
  </si>
  <si>
    <t>02639EMZ4</t>
  </si>
  <si>
    <t>American International Group Inc</t>
  </si>
  <si>
    <t>01/16/2018</t>
  </si>
  <si>
    <t>02687QDG0</t>
  </si>
  <si>
    <t>01/14/2038</t>
  </si>
  <si>
    <t>36962G3P7</t>
  </si>
  <si>
    <t>02/15/2019</t>
  </si>
  <si>
    <t>36966RW28</t>
  </si>
  <si>
    <t>National Rural Utilities Cooperative Finance Corp</t>
  </si>
  <si>
    <t>NRUC</t>
  </si>
  <si>
    <t>12/15/2022</t>
  </si>
  <si>
    <t>637432LL7</t>
  </si>
  <si>
    <t>04/15/2014</t>
  </si>
  <si>
    <t>45974EXE1</t>
  </si>
  <si>
    <t>03/20/2023</t>
  </si>
  <si>
    <t>EH2246823</t>
  </si>
  <si>
    <t>4165X0LE8</t>
  </si>
  <si>
    <t>90269QAQ2</t>
  </si>
  <si>
    <t>78490FRT8</t>
  </si>
  <si>
    <t>652482BH2</t>
  </si>
  <si>
    <t>11/05/2014</t>
  </si>
  <si>
    <t>15361GAM7</t>
  </si>
  <si>
    <t>11/01/2031</t>
  </si>
  <si>
    <t>50075NAC8</t>
  </si>
  <si>
    <t>AIG SunAmerica Global Financing X</t>
  </si>
  <si>
    <t>03/15/2032</t>
  </si>
  <si>
    <t>00139PAA6</t>
  </si>
  <si>
    <t>Northern Illinois Gas Co</t>
  </si>
  <si>
    <t>665228BZ4</t>
  </si>
  <si>
    <t>766879AA8</t>
  </si>
  <si>
    <t>04/15/2015</t>
  </si>
  <si>
    <t>78442FAQ1</t>
  </si>
  <si>
    <t>906548BZ4</t>
  </si>
  <si>
    <t>478165AF0</t>
  </si>
  <si>
    <t>Pfizer Inc</t>
  </si>
  <si>
    <t>03/01/2018</t>
  </si>
  <si>
    <t>717081AQ6</t>
  </si>
  <si>
    <t>Walt Disney Co/The</t>
  </si>
  <si>
    <t>25468PBW5</t>
  </si>
  <si>
    <t>EC5379283</t>
  </si>
  <si>
    <t>EC8525833</t>
  </si>
  <si>
    <t>Jackson National Life Global Funding</t>
  </si>
  <si>
    <t>06/01/2018</t>
  </si>
  <si>
    <t>46849EAP2</t>
  </si>
  <si>
    <t>EC5902654</t>
  </si>
  <si>
    <t>02/27/2017</t>
  </si>
  <si>
    <t>EC5177000</t>
  </si>
  <si>
    <t>12/14/2014</t>
  </si>
  <si>
    <t>7425A0AP5</t>
  </si>
  <si>
    <t>11/14/2014</t>
  </si>
  <si>
    <t>78442FAE8</t>
  </si>
  <si>
    <t>665772BU2</t>
  </si>
  <si>
    <t>Racers</t>
  </si>
  <si>
    <t>RACERS</t>
  </si>
  <si>
    <t>12/01/2029</t>
  </si>
  <si>
    <t>76126CMD1</t>
  </si>
  <si>
    <t>Comcast Cable Communications Holdings Inc</t>
  </si>
  <si>
    <t>11/15/2022</t>
  </si>
  <si>
    <t>00209TAB1</t>
  </si>
  <si>
    <t>BP Capital Markets America Inc</t>
  </si>
  <si>
    <t>10373QAA8</t>
  </si>
  <si>
    <t>78490FDU0</t>
  </si>
  <si>
    <t>GEICO Corp</t>
  </si>
  <si>
    <t>361582AD1</t>
  </si>
  <si>
    <t>29455JAL1</t>
  </si>
  <si>
    <t>543859AH5</t>
  </si>
  <si>
    <t>12/01/2027</t>
  </si>
  <si>
    <t>197677AJ6</t>
  </si>
  <si>
    <t>Johnson Controls Inc</t>
  </si>
  <si>
    <t>JCI</t>
  </si>
  <si>
    <t>478366AF4</t>
  </si>
  <si>
    <t>Allegheny Ludlum Corp</t>
  </si>
  <si>
    <t>ATI</t>
  </si>
  <si>
    <t>12/15/2025</t>
  </si>
  <si>
    <t>016900AC6</t>
  </si>
  <si>
    <t>55262CAE0</t>
  </si>
  <si>
    <t>Merck Sharp &amp; Dohme Corp</t>
  </si>
  <si>
    <t>MRK</t>
  </si>
  <si>
    <t>01/01/2026</t>
  </si>
  <si>
    <t>589331AC1</t>
  </si>
  <si>
    <t>Prudential Funding LLC</t>
  </si>
  <si>
    <t>744331AF6</t>
  </si>
  <si>
    <t>DD5315765</t>
  </si>
  <si>
    <t>01/15/2036</t>
  </si>
  <si>
    <t>887315AZ2</t>
  </si>
  <si>
    <t>844895AL6</t>
  </si>
  <si>
    <t>12/15/2023</t>
  </si>
  <si>
    <t>197679AB9</t>
  </si>
  <si>
    <t>Xerox Corp</t>
  </si>
  <si>
    <t>XRX</t>
  </si>
  <si>
    <t>04/01/2016</t>
  </si>
  <si>
    <t>98412JBA1</t>
  </si>
  <si>
    <t>Eastman Chemical Co</t>
  </si>
  <si>
    <t>EMN</t>
  </si>
  <si>
    <t>277432AB6</t>
  </si>
  <si>
    <t>10075EAQ1</t>
  </si>
  <si>
    <t>General American Life Insurance Co</t>
  </si>
  <si>
    <t>368770AB9</t>
  </si>
  <si>
    <t>037411AK1</t>
  </si>
  <si>
    <t>294549AE0</t>
  </si>
  <si>
    <t>10/17/2096</t>
  </si>
  <si>
    <t>652478BZ0</t>
  </si>
  <si>
    <t>Anadarko Petroleum Corp</t>
  </si>
  <si>
    <t>APC</t>
  </si>
  <si>
    <t>11/15/2096</t>
  </si>
  <si>
    <t>032511AK3</t>
  </si>
  <si>
    <t>02/01/2029</t>
  </si>
  <si>
    <t>345370BZ2</t>
  </si>
  <si>
    <t>11/01/2096</t>
  </si>
  <si>
    <t>037411AL9</t>
  </si>
  <si>
    <t>604074AB0</t>
  </si>
  <si>
    <t>Rite Aid Corp</t>
  </si>
  <si>
    <t>RAD</t>
  </si>
  <si>
    <t>767754AJ3</t>
  </si>
  <si>
    <t>Unum Group</t>
  </si>
  <si>
    <t>90313QAA3</t>
  </si>
  <si>
    <t>10/01/2046</t>
  </si>
  <si>
    <t>177342AP7</t>
  </si>
  <si>
    <t>02/01/2027</t>
  </si>
  <si>
    <t>277432AD2</t>
  </si>
  <si>
    <t>Mead Corp/The</t>
  </si>
  <si>
    <t>03/01/2047</t>
  </si>
  <si>
    <t>582834AP2</t>
  </si>
  <si>
    <t>03/01/2029</t>
  </si>
  <si>
    <t>219350AH8</t>
  </si>
  <si>
    <t>Cascade Natural Gas Corp</t>
  </si>
  <si>
    <t>MDU</t>
  </si>
  <si>
    <t>03/16/2029</t>
  </si>
  <si>
    <t>14733XAQ5</t>
  </si>
  <si>
    <t>Tennessee Gas Pipeline Co LLC</t>
  </si>
  <si>
    <t>04/01/2017</t>
  </si>
  <si>
    <t>880451AT6</t>
  </si>
  <si>
    <t>01/15/2030</t>
  </si>
  <si>
    <t>961548AV6</t>
  </si>
  <si>
    <t>08/01/2017</t>
  </si>
  <si>
    <t>191219BB9</t>
  </si>
  <si>
    <t>Hershey Co/The</t>
  </si>
  <si>
    <t>HSY</t>
  </si>
  <si>
    <t>08/15/2027</t>
  </si>
  <si>
    <t>427866AL2</t>
  </si>
  <si>
    <t>887315BH1</t>
  </si>
  <si>
    <t>10/01/2027</t>
  </si>
  <si>
    <t>962166AW4</t>
  </si>
  <si>
    <t>11/15/2029</t>
  </si>
  <si>
    <t>844030AC0</t>
  </si>
  <si>
    <t>11/15/2027</t>
  </si>
  <si>
    <t>032511AL1</t>
  </si>
  <si>
    <t>Goodrich Corp</t>
  </si>
  <si>
    <t>GR</t>
  </si>
  <si>
    <t>38238QAL0</t>
  </si>
  <si>
    <t>01/01/2028</t>
  </si>
  <si>
    <t>239753DJ2</t>
  </si>
  <si>
    <t>11/01/2029</t>
  </si>
  <si>
    <t>260543BJ1</t>
  </si>
  <si>
    <t>278058AW2</t>
  </si>
  <si>
    <t>637432KV6</t>
  </si>
  <si>
    <t>12/20/2017</t>
  </si>
  <si>
    <t>EH2341038</t>
  </si>
  <si>
    <t>Toyota Motor Credit Corp</t>
  </si>
  <si>
    <t>TOYOTA</t>
  </si>
  <si>
    <t>03/28/2038</t>
  </si>
  <si>
    <t>89233PU79</t>
  </si>
  <si>
    <t>36962G3U6</t>
  </si>
  <si>
    <t>04/15/2019</t>
  </si>
  <si>
    <t>36966RW93</t>
  </si>
  <si>
    <t>John Deere Capital Corp</t>
  </si>
  <si>
    <t>04/03/2018</t>
  </si>
  <si>
    <t>24422EQR3</t>
  </si>
  <si>
    <t>Principal Life Income Funding Trusts</t>
  </si>
  <si>
    <t>04/27/2015</t>
  </si>
  <si>
    <t>74254PYF3</t>
  </si>
  <si>
    <t>04/15/2038</t>
  </si>
  <si>
    <t>931142CM3</t>
  </si>
  <si>
    <t>45974WAR7</t>
  </si>
  <si>
    <t>45974EWZ5</t>
  </si>
  <si>
    <t>45974WAK2</t>
  </si>
  <si>
    <t>05/15/2015</t>
  </si>
  <si>
    <t>45974WAS5</t>
  </si>
  <si>
    <t>45974WBG0</t>
  </si>
  <si>
    <t>4165X0NL0</t>
  </si>
  <si>
    <t>11/15/2016</t>
  </si>
  <si>
    <t>4165X0MU1</t>
  </si>
  <si>
    <t>36966RY26</t>
  </si>
  <si>
    <t>45974WAL0</t>
  </si>
  <si>
    <t>45974WAE6</t>
  </si>
  <si>
    <t>05/23/2018</t>
  </si>
  <si>
    <t>74432RAH6</t>
  </si>
  <si>
    <t>45974EWB8</t>
  </si>
  <si>
    <t>11/30/2016</t>
  </si>
  <si>
    <t>EH2422754</t>
  </si>
  <si>
    <t>02/20/2018</t>
  </si>
  <si>
    <t>EH2046025</t>
  </si>
  <si>
    <t>Genworth Global Funding Trusts</t>
  </si>
  <si>
    <t>GNW</t>
  </si>
  <si>
    <t>DIR</t>
  </si>
  <si>
    <t>37248JAR3</t>
  </si>
  <si>
    <t>4165X0LR9</t>
  </si>
  <si>
    <t>36966RW77</t>
  </si>
  <si>
    <t>Philip Morris International Inc</t>
  </si>
  <si>
    <t>PM</t>
  </si>
  <si>
    <t>05/16/2038</t>
  </si>
  <si>
    <t>718172AC3</t>
  </si>
  <si>
    <t>02639EPM0</t>
  </si>
  <si>
    <t>01/26/2039</t>
  </si>
  <si>
    <t>50075NAW4</t>
  </si>
  <si>
    <t>45974WBN5</t>
  </si>
  <si>
    <t>45974EWU6</t>
  </si>
  <si>
    <t>45974EWF9</t>
  </si>
  <si>
    <t>Hartford Life Institutional Funding</t>
  </si>
  <si>
    <t>05/08/2018</t>
  </si>
  <si>
    <t>41659LAT8</t>
  </si>
  <si>
    <t>01/31/2017</t>
  </si>
  <si>
    <t>EH2423430</t>
  </si>
  <si>
    <t>Caterpillar Financial Services Corp</t>
  </si>
  <si>
    <t>CAT</t>
  </si>
  <si>
    <t>14912L3U3</t>
  </si>
  <si>
    <t>45974EWP7</t>
  </si>
  <si>
    <t>03/15/2017</t>
  </si>
  <si>
    <t>NOT1</t>
  </si>
  <si>
    <t>36966RW69</t>
  </si>
  <si>
    <t>45974EVW3</t>
  </si>
  <si>
    <t>4165X0MR8</t>
  </si>
  <si>
    <t>Notz</t>
  </si>
  <si>
    <t>36966RR73</t>
  </si>
  <si>
    <t>Dean Holding Co</t>
  </si>
  <si>
    <t>DF</t>
  </si>
  <si>
    <t>10/15/2017</t>
  </si>
  <si>
    <t>242361AB9</t>
  </si>
  <si>
    <t>032511AM9</t>
  </si>
  <si>
    <t>66765RBJ4</t>
  </si>
  <si>
    <t>05/15/2030</t>
  </si>
  <si>
    <t>244199AZ8</t>
  </si>
  <si>
    <t>10/15/2030</t>
  </si>
  <si>
    <t>28368EAA4</t>
  </si>
  <si>
    <t>442164CD9</t>
  </si>
  <si>
    <t>01/15/2031</t>
  </si>
  <si>
    <t>EC3336848</t>
  </si>
  <si>
    <t>06/13/2025</t>
  </si>
  <si>
    <t>636180BC4</t>
  </si>
  <si>
    <t>969457BA7</t>
  </si>
  <si>
    <t>04775HAM9</t>
  </si>
  <si>
    <t>Brixmor LLC</t>
  </si>
  <si>
    <t>NXL</t>
  </si>
  <si>
    <t>07/30/2029</t>
  </si>
  <si>
    <t>64805EAB8</t>
  </si>
  <si>
    <t>Indiana Bell Telephone Co Inc</t>
  </si>
  <si>
    <t>08/15/2026</t>
  </si>
  <si>
    <t>454614AL2</t>
  </si>
  <si>
    <t>03/03/2031</t>
  </si>
  <si>
    <t>244199BA2</t>
  </si>
  <si>
    <t>Delmarva Power &amp; Light Co</t>
  </si>
  <si>
    <t>POM</t>
  </si>
  <si>
    <t>12/02/2019</t>
  </si>
  <si>
    <t>247109BB6</t>
  </si>
  <si>
    <t>CNA Financial Corp</t>
  </si>
  <si>
    <t>CNAFNL</t>
  </si>
  <si>
    <t>126117AH3</t>
  </si>
  <si>
    <t>Becton Dickinson and Co</t>
  </si>
  <si>
    <t>BDX</t>
  </si>
  <si>
    <t>075887AQ2</t>
  </si>
  <si>
    <t>907818BY3</t>
  </si>
  <si>
    <t>Lowe's Cos Inc</t>
  </si>
  <si>
    <t>LOW</t>
  </si>
  <si>
    <t>548661AH0</t>
  </si>
  <si>
    <t>126304AG9</t>
  </si>
  <si>
    <t>254067AH4</t>
  </si>
  <si>
    <t>Frontier North Inc</t>
  </si>
  <si>
    <t>G</t>
  </si>
  <si>
    <t>362337AK3</t>
  </si>
  <si>
    <t>872287AL1</t>
  </si>
  <si>
    <t>362320AZ6</t>
  </si>
  <si>
    <t>362320BA0</t>
  </si>
  <si>
    <t>665228BQ4</t>
  </si>
  <si>
    <t>Verizon New York Inc</t>
  </si>
  <si>
    <t>650094CJ2</t>
  </si>
  <si>
    <t>Chubb Corp/The</t>
  </si>
  <si>
    <t>CB</t>
  </si>
  <si>
    <t>08/15/2018</t>
  </si>
  <si>
    <t>171232AD3</t>
  </si>
  <si>
    <t>05/01/2028</t>
  </si>
  <si>
    <t>141784BH0</t>
  </si>
  <si>
    <t>382388AL0</t>
  </si>
  <si>
    <t>172062AC5</t>
  </si>
  <si>
    <t>Commonwealth Edison Co</t>
  </si>
  <si>
    <t>EXC</t>
  </si>
  <si>
    <t>04/15/2013</t>
  </si>
  <si>
    <t>202795GV6</t>
  </si>
  <si>
    <t>Wisconsin Electric Power Co</t>
  </si>
  <si>
    <t>WEC</t>
  </si>
  <si>
    <t>976656BP2</t>
  </si>
  <si>
    <t>887315AY5</t>
  </si>
  <si>
    <t>MAPCO LLC</t>
  </si>
  <si>
    <t>08/11/2022</t>
  </si>
  <si>
    <t>56509TCJ1</t>
  </si>
  <si>
    <t>191219AQ7</t>
  </si>
  <si>
    <t>652482AU4</t>
  </si>
  <si>
    <t>01/01/2023</t>
  </si>
  <si>
    <t>254063AR1</t>
  </si>
  <si>
    <t>543859AG7</t>
  </si>
  <si>
    <t>073730AB9</t>
  </si>
  <si>
    <t>345370BW9</t>
  </si>
  <si>
    <t>SAFG Retirement Services Inc</t>
  </si>
  <si>
    <t>04/28/2023</t>
  </si>
  <si>
    <t>866930AB6</t>
  </si>
  <si>
    <t>06/15/2043</t>
  </si>
  <si>
    <t>345370BM1</t>
  </si>
  <si>
    <t>Cincinnati Bell Inc</t>
  </si>
  <si>
    <t>CBB</t>
  </si>
  <si>
    <t>06/15/2023</t>
  </si>
  <si>
    <t>171870AK4</t>
  </si>
  <si>
    <t>Colgate-Palmolive Co</t>
  </si>
  <si>
    <t>CL</t>
  </si>
  <si>
    <t>06/16/2028</t>
  </si>
  <si>
    <t>19416QCE8</t>
  </si>
  <si>
    <t>Duke Realty LP/Old</t>
  </si>
  <si>
    <t>DRE</t>
  </si>
  <si>
    <t>26441QAC8</t>
  </si>
  <si>
    <t>Laclede Gas Co</t>
  </si>
  <si>
    <t>LG</t>
  </si>
  <si>
    <t>06/01/2029</t>
  </si>
  <si>
    <t>505588AY9</t>
  </si>
  <si>
    <t>MTNa</t>
  </si>
  <si>
    <t>29455JAJ6</t>
  </si>
  <si>
    <t>11/15/2025</t>
  </si>
  <si>
    <t>345370BN9</t>
  </si>
  <si>
    <t>10/15/2043</t>
  </si>
  <si>
    <t>097023AN5</t>
  </si>
  <si>
    <t>Finial Holdings Inc</t>
  </si>
  <si>
    <t>989822AA9</t>
  </si>
  <si>
    <t>Public Service Co of North Carolina Inc</t>
  </si>
  <si>
    <t>SCG</t>
  </si>
  <si>
    <t>01/15/2026</t>
  </si>
  <si>
    <t>744516AA3</t>
  </si>
  <si>
    <t>DD5315716</t>
  </si>
  <si>
    <t>Harris Corp</t>
  </si>
  <si>
    <t>HRS</t>
  </si>
  <si>
    <t>413875AE5</t>
  </si>
  <si>
    <t>Zeneca Wilmington Inc</t>
  </si>
  <si>
    <t>AZN</t>
  </si>
  <si>
    <t>11/15/2023</t>
  </si>
  <si>
    <t>98934KAB6</t>
  </si>
  <si>
    <t>126117AE0</t>
  </si>
  <si>
    <t>Travelers Property Casualty Corp</t>
  </si>
  <si>
    <t>893939AE8</t>
  </si>
  <si>
    <t>New England Mutual Life Insurance Co</t>
  </si>
  <si>
    <t>644162AC3</t>
  </si>
  <si>
    <t>Lockheed Martin Corp</t>
  </si>
  <si>
    <t>05/01/2016</t>
  </si>
  <si>
    <t>539830AE9</t>
  </si>
  <si>
    <t>01/25/2029</t>
  </si>
  <si>
    <t>84250QAT0</t>
  </si>
  <si>
    <t>454614AK4</t>
  </si>
  <si>
    <t>345370BP4</t>
  </si>
  <si>
    <t>10/15/2016</t>
  </si>
  <si>
    <t>577778BF9</t>
  </si>
  <si>
    <t>Anadarko Holding Co</t>
  </si>
  <si>
    <t>907834AC9</t>
  </si>
  <si>
    <t>Bristol-Myers Squibb Co</t>
  </si>
  <si>
    <t>BMY</t>
  </si>
  <si>
    <t>11/15/2026</t>
  </si>
  <si>
    <t>110122AB4</t>
  </si>
  <si>
    <t>191219AY0</t>
  </si>
  <si>
    <t>09/09/2022</t>
  </si>
  <si>
    <t>69512EDP7</t>
  </si>
  <si>
    <t>09/14/2022</t>
  </si>
  <si>
    <t>69512EDS1</t>
  </si>
  <si>
    <t>Arrow Electronics Inc</t>
  </si>
  <si>
    <t>ARW</t>
  </si>
  <si>
    <t>01/15/2027</t>
  </si>
  <si>
    <t>042735AK6</t>
  </si>
  <si>
    <t>01/20/2023</t>
  </si>
  <si>
    <t>69512EFF7</t>
  </si>
  <si>
    <t>MTN1</t>
  </si>
  <si>
    <t>69512EFP5</t>
  </si>
  <si>
    <t>03/15/2029</t>
  </si>
  <si>
    <t>548661AJ6</t>
  </si>
  <si>
    <t>EC1048031</t>
  </si>
  <si>
    <t>American Association of Retired Persons</t>
  </si>
  <si>
    <t>AARP</t>
  </si>
  <si>
    <t>00036AAB1</t>
  </si>
  <si>
    <t>665772BT5</t>
  </si>
  <si>
    <t>10075EAU2</t>
  </si>
  <si>
    <t>07/01/2019</t>
  </si>
  <si>
    <t>037411AP0</t>
  </si>
  <si>
    <t>07/16/2031</t>
  </si>
  <si>
    <t>345370CA6</t>
  </si>
  <si>
    <t>83851MAC1</t>
  </si>
  <si>
    <t>08/01/2029</t>
  </si>
  <si>
    <t>574599AT3</t>
  </si>
  <si>
    <t>09/01/2022</t>
  </si>
  <si>
    <t>695114BR8</t>
  </si>
  <si>
    <t>11/09/2022</t>
  </si>
  <si>
    <t>695114BS6</t>
  </si>
  <si>
    <t>Daimler Finance North America LLC</t>
  </si>
  <si>
    <t>DAIGR</t>
  </si>
  <si>
    <t>01/18/2031</t>
  </si>
  <si>
    <t>233835AQ0</t>
  </si>
  <si>
    <t>10/31/2030</t>
  </si>
  <si>
    <t>45905AQD3</t>
  </si>
  <si>
    <t>008117AH6</t>
  </si>
  <si>
    <t>10/01/2096</t>
  </si>
  <si>
    <t>905581AS3</t>
  </si>
  <si>
    <t>01/10/2022</t>
  </si>
  <si>
    <t>69512ECC7</t>
  </si>
  <si>
    <t>69512EDL6</t>
  </si>
  <si>
    <t>907834AB1</t>
  </si>
  <si>
    <t>10/17/2036</t>
  </si>
  <si>
    <t>652478BY3</t>
  </si>
  <si>
    <t>283695BE3</t>
  </si>
  <si>
    <t>69512EDQ5</t>
  </si>
  <si>
    <t>12/15/2026</t>
  </si>
  <si>
    <t>744516AB1</t>
  </si>
  <si>
    <t>10/14/2022</t>
  </si>
  <si>
    <t>69512EEK7</t>
  </si>
  <si>
    <t>CSXT TRUST 1999 A</t>
  </si>
  <si>
    <t>126410JM2</t>
  </si>
  <si>
    <t>548661AK3</t>
  </si>
  <si>
    <t>09/01/2029</t>
  </si>
  <si>
    <t>478160AJ3</t>
  </si>
  <si>
    <t>03/01/2017</t>
  </si>
  <si>
    <t>582834AM9</t>
  </si>
  <si>
    <t>Cooper Tire &amp; Rubber Co</t>
  </si>
  <si>
    <t>CTBUS</t>
  </si>
  <si>
    <t>216831AB3</t>
  </si>
  <si>
    <t>04/01/2037</t>
  </si>
  <si>
    <t>880451AU3</t>
  </si>
  <si>
    <t>JC Penney Corp Inc</t>
  </si>
  <si>
    <t>JCP</t>
  </si>
  <si>
    <t>708160BQ8</t>
  </si>
  <si>
    <t>07/15/2017</t>
  </si>
  <si>
    <t>55616XAA5</t>
  </si>
  <si>
    <t>478366AG2</t>
  </si>
  <si>
    <t>08/15/2047</t>
  </si>
  <si>
    <t>037411AM7</t>
  </si>
  <si>
    <t>08/01/2027</t>
  </si>
  <si>
    <t>075887AN9</t>
  </si>
  <si>
    <t>08/29/2030</t>
  </si>
  <si>
    <t>66765RBG0</t>
  </si>
  <si>
    <t>Pactiv LLC</t>
  </si>
  <si>
    <t>REYNOL</t>
  </si>
  <si>
    <t>880394AB7</t>
  </si>
  <si>
    <t>Liberty Interactive LLC</t>
  </si>
  <si>
    <t>LINTA</t>
  </si>
  <si>
    <t>02/01/2030</t>
  </si>
  <si>
    <t>530715AJ0</t>
  </si>
  <si>
    <t>Owens-Illinois Inc</t>
  </si>
  <si>
    <t>OI</t>
  </si>
  <si>
    <t>690768BF2</t>
  </si>
  <si>
    <t>Dover Corp</t>
  </si>
  <si>
    <t>DOV</t>
  </si>
  <si>
    <t>260003AC2</t>
  </si>
  <si>
    <t>14428TBE0</t>
  </si>
  <si>
    <t>66765RBB1</t>
  </si>
  <si>
    <t>03/01/2030</t>
  </si>
  <si>
    <t>345277AE7</t>
  </si>
  <si>
    <t>01/15/2032</t>
  </si>
  <si>
    <t>345370BV1</t>
  </si>
  <si>
    <t>11/30/2028</t>
  </si>
  <si>
    <t>652482AX8</t>
  </si>
  <si>
    <t>110122AA6</t>
  </si>
  <si>
    <t>Southwestern Bell Telephone LP</t>
  </si>
  <si>
    <t>07/01/2015</t>
  </si>
  <si>
    <t>845335BQ0</t>
  </si>
  <si>
    <t>902905AQ1</t>
  </si>
  <si>
    <t>10/01/2020</t>
  </si>
  <si>
    <t>29455JAN7</t>
  </si>
  <si>
    <t>29455JAS6</t>
  </si>
  <si>
    <t>191219AU8</t>
  </si>
  <si>
    <t>12/01/2095</t>
  </si>
  <si>
    <t>652478BB3</t>
  </si>
  <si>
    <t>079867AP2</t>
  </si>
  <si>
    <t>Potlatch Corp</t>
  </si>
  <si>
    <t>PCH</t>
  </si>
  <si>
    <t>737628AF4</t>
  </si>
  <si>
    <t>Wendy's International Inc</t>
  </si>
  <si>
    <t>WEN</t>
  </si>
  <si>
    <t>950590AG4</t>
  </si>
  <si>
    <t>10/01/2023</t>
  </si>
  <si>
    <t>143658AF9</t>
  </si>
  <si>
    <t>02/01/2016</t>
  </si>
  <si>
    <t>907818AZ1</t>
  </si>
  <si>
    <t>PVH Corp</t>
  </si>
  <si>
    <t>PVH</t>
  </si>
  <si>
    <t>718592AB4</t>
  </si>
  <si>
    <t>872287AF4</t>
  </si>
  <si>
    <t>478160AF1</t>
  </si>
  <si>
    <t>708160BE5</t>
  </si>
  <si>
    <t>Louisiana Land &amp; Exploration</t>
  </si>
  <si>
    <t>12/01/2023</t>
  </si>
  <si>
    <t>546268AG8</t>
  </si>
  <si>
    <t>Pacific Life Insurance Co</t>
  </si>
  <si>
    <t>12/30/2023</t>
  </si>
  <si>
    <t>DTC</t>
  </si>
  <si>
    <t>694606AA2</t>
  </si>
  <si>
    <t>368770AA1</t>
  </si>
  <si>
    <t>01/20/2024</t>
  </si>
  <si>
    <t>652478AR9</t>
  </si>
  <si>
    <t>652478AU2</t>
  </si>
  <si>
    <t>644162AB5</t>
  </si>
  <si>
    <t>05/01/2026</t>
  </si>
  <si>
    <t>539830AF6</t>
  </si>
  <si>
    <t>Citicorp Lease Pass-Through Trust 1999-1</t>
  </si>
  <si>
    <t>C</t>
  </si>
  <si>
    <t>12/15/2019</t>
  </si>
  <si>
    <t>17305BAD3</t>
  </si>
  <si>
    <t>07/01/2026</t>
  </si>
  <si>
    <t>969133AK3</t>
  </si>
  <si>
    <t>08/15/2016</t>
  </si>
  <si>
    <t>708160BJ4</t>
  </si>
  <si>
    <t>216831AE7</t>
  </si>
  <si>
    <t>12/16/2021</t>
  </si>
  <si>
    <t>69512EBY0</t>
  </si>
  <si>
    <t>11/01/2046</t>
  </si>
  <si>
    <t>345370BR0</t>
  </si>
  <si>
    <t>ACE INA Holdings Inc</t>
  </si>
  <si>
    <t>ACE</t>
  </si>
  <si>
    <t>08/15/2029</t>
  </si>
  <si>
    <t>00440EAC1</t>
  </si>
  <si>
    <t>02/15/2029</t>
  </si>
  <si>
    <t>026351AZ9</t>
  </si>
  <si>
    <t>09/14/2023</t>
  </si>
  <si>
    <t>69512EGE9</t>
  </si>
  <si>
    <t>Altria Group Inc</t>
  </si>
  <si>
    <t>MO</t>
  </si>
  <si>
    <t>718154CF2</t>
  </si>
  <si>
    <t>09/14/2029</t>
  </si>
  <si>
    <t>72018QAG6</t>
  </si>
  <si>
    <t>125509AZ2</t>
  </si>
  <si>
    <t>07/15/2027</t>
  </si>
  <si>
    <t>55262CAD2</t>
  </si>
  <si>
    <t>02/15/2030</t>
  </si>
  <si>
    <t>931142BF9</t>
  </si>
  <si>
    <t>Comcast MO Group Inc</t>
  </si>
  <si>
    <t>58440JAD6</t>
  </si>
  <si>
    <t>Avista Corp</t>
  </si>
  <si>
    <t>AVA</t>
  </si>
  <si>
    <t>05/05/2023</t>
  </si>
  <si>
    <t>94068VAD5</t>
  </si>
  <si>
    <t>03/01/2027</t>
  </si>
  <si>
    <t>565097AF9</t>
  </si>
  <si>
    <t>032511AN7</t>
  </si>
  <si>
    <t>039483AM4</t>
  </si>
  <si>
    <t>654894AF1</t>
  </si>
  <si>
    <t>254063AW0</t>
  </si>
  <si>
    <t>Federal Express Corp</t>
  </si>
  <si>
    <t>FDX</t>
  </si>
  <si>
    <t>07/01/2097</t>
  </si>
  <si>
    <t>313309AP1</t>
  </si>
  <si>
    <t>45818QAD1</t>
  </si>
  <si>
    <t>962166AV6</t>
  </si>
  <si>
    <t>09/01/2027</t>
  </si>
  <si>
    <t>54866NBP3</t>
  </si>
  <si>
    <t>PECO Energy Capital Trust III</t>
  </si>
  <si>
    <t>04/06/2028</t>
  </si>
  <si>
    <t>D</t>
  </si>
  <si>
    <t>69331VAA4</t>
  </si>
  <si>
    <t>Devon OEI Operating LLC</t>
  </si>
  <si>
    <t>DVN</t>
  </si>
  <si>
    <t>09/15/2027</t>
  </si>
  <si>
    <t>812007AE2</t>
  </si>
  <si>
    <t>10/15/2027</t>
  </si>
  <si>
    <t>030955AJ7</t>
  </si>
  <si>
    <t>780153AG7</t>
  </si>
  <si>
    <t>PulteGroup Inc</t>
  </si>
  <si>
    <t>PHM</t>
  </si>
  <si>
    <t>745867AD3</t>
  </si>
  <si>
    <t>158525AV7</t>
  </si>
  <si>
    <t>09/01/2030</t>
  </si>
  <si>
    <t>66765RBH8</t>
  </si>
  <si>
    <t>CSXT TRUST 2000 B</t>
  </si>
  <si>
    <t>12642AAP1</t>
  </si>
  <si>
    <t>12642AAQ9</t>
  </si>
  <si>
    <t>45974WBC9</t>
  </si>
  <si>
    <t>45974WAX4</t>
  </si>
  <si>
    <t>12/30/2024</t>
  </si>
  <si>
    <t>EMTn</t>
  </si>
  <si>
    <t>EH5741002</t>
  </si>
  <si>
    <t>07/15/2015</t>
  </si>
  <si>
    <t>02639EPS7</t>
  </si>
  <si>
    <t>45974WCA2</t>
  </si>
  <si>
    <t>02639EPV0</t>
  </si>
  <si>
    <t>45974WBT2</t>
  </si>
  <si>
    <t>45974WBU9</t>
  </si>
  <si>
    <t>09/10/2018</t>
  </si>
  <si>
    <t>24422EQV4</t>
  </si>
  <si>
    <t>01/04/2028</t>
  </si>
  <si>
    <t>EH5741085</t>
  </si>
  <si>
    <t>45974WAY2</t>
  </si>
  <si>
    <t>08/23/2018</t>
  </si>
  <si>
    <t>50075NAV6</t>
  </si>
  <si>
    <t>06/02/2018</t>
  </si>
  <si>
    <t>6944P0AJ4</t>
  </si>
  <si>
    <t>02639EPP3</t>
  </si>
  <si>
    <t>45974VB80</t>
  </si>
  <si>
    <t>12/30/2026</t>
  </si>
  <si>
    <t>EH5740921</t>
  </si>
  <si>
    <t>12/30/2027</t>
  </si>
  <si>
    <t>EH5741200</t>
  </si>
  <si>
    <t>11/10/2038</t>
  </si>
  <si>
    <t>02209SAE3</t>
  </si>
  <si>
    <t>45974WBM7</t>
  </si>
  <si>
    <t>02639EPZ1</t>
  </si>
  <si>
    <t>06/11/2018</t>
  </si>
  <si>
    <t>74432RAL7</t>
  </si>
  <si>
    <t>37248JBT8</t>
  </si>
  <si>
    <t>07/25/2018</t>
  </si>
  <si>
    <t>41659LAV3</t>
  </si>
  <si>
    <t>03/20/2017</t>
  </si>
  <si>
    <t>emtn</t>
  </si>
  <si>
    <t>EG2335180</t>
  </si>
  <si>
    <t>Camber-9</t>
  </si>
  <si>
    <t>CAMBER</t>
  </si>
  <si>
    <t>06/20/2017</t>
  </si>
  <si>
    <t>13200EAA8</t>
  </si>
  <si>
    <t>Camber-10</t>
  </si>
  <si>
    <t>13200FAA5</t>
  </si>
  <si>
    <t>36966R3N4</t>
  </si>
  <si>
    <t>Lorillard Tobacco Co</t>
  </si>
  <si>
    <t>LO</t>
  </si>
  <si>
    <t>06/23/2019</t>
  </si>
  <si>
    <t>544152AA9</t>
  </si>
  <si>
    <t>NOT2</t>
  </si>
  <si>
    <t>36966R3S3</t>
  </si>
  <si>
    <t>36966R3B0</t>
  </si>
  <si>
    <t>06/15/2019</t>
  </si>
  <si>
    <t>74432QBG9</t>
  </si>
  <si>
    <t>Massachusetts Mutual Life Insurance Co</t>
  </si>
  <si>
    <t>MASSMU</t>
  </si>
  <si>
    <t>EH8470138</t>
  </si>
  <si>
    <t>36966R3C8</t>
  </si>
  <si>
    <t>36966R3F1</t>
  </si>
  <si>
    <t>36966R3D6</t>
  </si>
  <si>
    <t>Microsoft Corp</t>
  </si>
  <si>
    <t>MSFT</t>
  </si>
  <si>
    <t>594918AD6</t>
  </si>
  <si>
    <t>36966R3G9</t>
  </si>
  <si>
    <t>Ford Motor Credit Co LLC</t>
  </si>
  <si>
    <t>06/01/2014</t>
  </si>
  <si>
    <t>345397VJ9</t>
  </si>
  <si>
    <t>36966R3E4</t>
  </si>
  <si>
    <t>36966R3J3</t>
  </si>
  <si>
    <t>36966R3Q7</t>
  </si>
  <si>
    <t>575767AG3</t>
  </si>
  <si>
    <t>36966RR65</t>
  </si>
  <si>
    <t>10/15/2036</t>
  </si>
  <si>
    <t>708130AC3</t>
  </si>
  <si>
    <t>03/15/2014</t>
  </si>
  <si>
    <t>02639ELU6</t>
  </si>
  <si>
    <t>03/23/2037</t>
  </si>
  <si>
    <t>15361GAQ8</t>
  </si>
  <si>
    <t>06/11/2014</t>
  </si>
  <si>
    <t>SPX</t>
  </si>
  <si>
    <t>4165X2AT3</t>
  </si>
  <si>
    <t>05/04/2020</t>
  </si>
  <si>
    <t>36962G2T0</t>
  </si>
  <si>
    <t>36966RS56</t>
  </si>
  <si>
    <t>744567DF2</t>
  </si>
  <si>
    <t>CORE</t>
  </si>
  <si>
    <t>74254PPG1</t>
  </si>
  <si>
    <t>08/07/2018</t>
  </si>
  <si>
    <t>36962GX66</t>
  </si>
  <si>
    <t>08/15/2036</t>
  </si>
  <si>
    <t>36962GX74</t>
  </si>
  <si>
    <t>Salvation Army/United States</t>
  </si>
  <si>
    <t>SALVES</t>
  </si>
  <si>
    <t>09/01/2016</t>
  </si>
  <si>
    <t>795830AQ1</t>
  </si>
  <si>
    <t>455434BK5</t>
  </si>
  <si>
    <t>28336LBH1</t>
  </si>
  <si>
    <t>795830AT5</t>
  </si>
  <si>
    <t>10/20/2016</t>
  </si>
  <si>
    <t>36962GY40</t>
  </si>
  <si>
    <t>09/15/2016</t>
  </si>
  <si>
    <t>02635PTG8</t>
  </si>
  <si>
    <t>12/29/2016</t>
  </si>
  <si>
    <t>EF7258157</t>
  </si>
  <si>
    <t>06/15/2016</t>
  </si>
  <si>
    <t>780153AR3</t>
  </si>
  <si>
    <t>455434BG4</t>
  </si>
  <si>
    <t>CIT Group Inc</t>
  </si>
  <si>
    <t>CIT</t>
  </si>
  <si>
    <t>04/01/2036</t>
  </si>
  <si>
    <t>125581AY4</t>
  </si>
  <si>
    <t>03/17/2036</t>
  </si>
  <si>
    <t>74432QAK1</t>
  </si>
  <si>
    <t>06/01/2046</t>
  </si>
  <si>
    <t>1-A5</t>
  </si>
  <si>
    <t>01551DAM4</t>
  </si>
  <si>
    <t>1-A6</t>
  </si>
  <si>
    <t>01551DAN2</t>
  </si>
  <si>
    <t>1-B2</t>
  </si>
  <si>
    <t>01551DAQ5</t>
  </si>
  <si>
    <t>78442FDB1</t>
  </si>
  <si>
    <t>11/10/2014</t>
  </si>
  <si>
    <t>74367CCA1</t>
  </si>
  <si>
    <t>12/10/2014</t>
  </si>
  <si>
    <t>74367CCD5</t>
  </si>
  <si>
    <t>11/17/2014</t>
  </si>
  <si>
    <t>76028AAH8</t>
  </si>
  <si>
    <t>11/01/2016</t>
  </si>
  <si>
    <t>78442FCZ9</t>
  </si>
  <si>
    <t>278058AY8</t>
  </si>
  <si>
    <t>08/15/2020</t>
  </si>
  <si>
    <t>36966R3W4</t>
  </si>
  <si>
    <t>36966R3U8</t>
  </si>
  <si>
    <t>08/07/2019</t>
  </si>
  <si>
    <t>36962G4D3</t>
  </si>
  <si>
    <t>09/15/2020</t>
  </si>
  <si>
    <t>36966R4L7</t>
  </si>
  <si>
    <t>36966R4D5</t>
  </si>
  <si>
    <t>09/15/2014</t>
  </si>
  <si>
    <t>02639EMV3</t>
  </si>
  <si>
    <t>09/15/2037</t>
  </si>
  <si>
    <t>15405EAH1</t>
  </si>
  <si>
    <t>08/11/2017</t>
  </si>
  <si>
    <t>50075NAS3</t>
  </si>
  <si>
    <t>08/11/2037</t>
  </si>
  <si>
    <t>50075NAR5</t>
  </si>
  <si>
    <t>ERAC USA Finance LLC</t>
  </si>
  <si>
    <t>ENTERP</t>
  </si>
  <si>
    <t>EG9189234</t>
  </si>
  <si>
    <t>05/01/2020</t>
  </si>
  <si>
    <t>544152AB7</t>
  </si>
  <si>
    <t>05/01/2040</t>
  </si>
  <si>
    <t>544152AC5</t>
  </si>
  <si>
    <t>Gannett Co Inc</t>
  </si>
  <si>
    <t>GCI</t>
  </si>
  <si>
    <t>09/01/2015</t>
  </si>
  <si>
    <t>364725AT8</t>
  </si>
  <si>
    <t>American Honda Finance Corp</t>
  </si>
  <si>
    <t>HNDA</t>
  </si>
  <si>
    <t>09/21/2020</t>
  </si>
  <si>
    <t>02666QG72</t>
  </si>
  <si>
    <t>09/15/2024</t>
  </si>
  <si>
    <t>36966TAC6</t>
  </si>
  <si>
    <t>Hyundai Capital America</t>
  </si>
  <si>
    <t>04/06/2016</t>
  </si>
  <si>
    <t>44923QAA2</t>
  </si>
  <si>
    <t>EI4221905</t>
  </si>
  <si>
    <t>36966R7M2</t>
  </si>
  <si>
    <t>36966TAB8</t>
  </si>
  <si>
    <t>08/15/2019</t>
  </si>
  <si>
    <t>36966R7G5</t>
  </si>
  <si>
    <t>459745GE9</t>
  </si>
  <si>
    <t>36966R7K6</t>
  </si>
  <si>
    <t>08/15/2022</t>
  </si>
  <si>
    <t>36966R7J9</t>
  </si>
  <si>
    <t>36966R7L4</t>
  </si>
  <si>
    <t>Gulf Power Co</t>
  </si>
  <si>
    <t>SO</t>
  </si>
  <si>
    <t>10/01/2040</t>
  </si>
  <si>
    <t>402479CB3</t>
  </si>
  <si>
    <t>36966TAA0</t>
  </si>
  <si>
    <t>09/16/2020</t>
  </si>
  <si>
    <t>36962G4R2</t>
  </si>
  <si>
    <t>09/18/2017</t>
  </si>
  <si>
    <t>24422EQZ5</t>
  </si>
  <si>
    <t>36966TAJ1</t>
  </si>
  <si>
    <t>36966R5C6</t>
  </si>
  <si>
    <t>36966R5A0</t>
  </si>
  <si>
    <t>01/08/2020</t>
  </si>
  <si>
    <t>36962G4J0</t>
  </si>
  <si>
    <t>01/15/2020</t>
  </si>
  <si>
    <t>345397VM2</t>
  </si>
  <si>
    <t>36966R4R4</t>
  </si>
  <si>
    <t>364725AN1</t>
  </si>
  <si>
    <t>11/15/2020</t>
  </si>
  <si>
    <t>36966R4Y9</t>
  </si>
  <si>
    <t>10/15/2020</t>
  </si>
  <si>
    <t>36966R4S2</t>
  </si>
  <si>
    <t>36966R4N3</t>
  </si>
  <si>
    <t>36966R5B8</t>
  </si>
  <si>
    <t>Gerdau Holdings Inc</t>
  </si>
  <si>
    <t>GGBRBZ</t>
  </si>
  <si>
    <t>01/20/2020</t>
  </si>
  <si>
    <t>EI0549317</t>
  </si>
  <si>
    <t>36966R5F9</t>
  </si>
  <si>
    <t>02/03/2027</t>
  </si>
  <si>
    <t>B*</t>
  </si>
  <si>
    <t>410867AB1</t>
  </si>
  <si>
    <t>36966R4B9</t>
  </si>
  <si>
    <t>36966R4C7</t>
  </si>
  <si>
    <t>10/16/2019</t>
  </si>
  <si>
    <t>244199BC8</t>
  </si>
  <si>
    <t>10/16/2029</t>
  </si>
  <si>
    <t>244199BD6</t>
  </si>
  <si>
    <t>36966R4T0</t>
  </si>
  <si>
    <t>36966R4U7</t>
  </si>
  <si>
    <t>NOT</t>
  </si>
  <si>
    <t>36966R4Q6</t>
  </si>
  <si>
    <t>11/01/2039</t>
  </si>
  <si>
    <t>15361GAU9</t>
  </si>
  <si>
    <t>11/15/2018</t>
  </si>
  <si>
    <t>36966R4V5</t>
  </si>
  <si>
    <t>36966R4W3</t>
  </si>
  <si>
    <t>36966R4X1</t>
  </si>
  <si>
    <t>36966R4Z6</t>
  </si>
  <si>
    <t>37373UAA2</t>
  </si>
  <si>
    <t>36966R5D4</t>
  </si>
  <si>
    <t>36966R6Y7</t>
  </si>
  <si>
    <t>36966R6Z4</t>
  </si>
  <si>
    <t>EI3073414</t>
  </si>
  <si>
    <t>05/15/2019</t>
  </si>
  <si>
    <t>36966R6T8</t>
  </si>
  <si>
    <t>05/15/2023</t>
  </si>
  <si>
    <t>36966R6U5</t>
  </si>
  <si>
    <t>09/11/2015</t>
  </si>
  <si>
    <t>02209SAK9</t>
  </si>
  <si>
    <t>07/08/2040</t>
  </si>
  <si>
    <t>931142CV3</t>
  </si>
  <si>
    <t>36966R7D2</t>
  </si>
  <si>
    <t>26884TAA0</t>
  </si>
  <si>
    <t>345397VP5</t>
  </si>
  <si>
    <t>40429XXR2</t>
  </si>
  <si>
    <t>36966R6P6</t>
  </si>
  <si>
    <t>36966R6X9</t>
  </si>
  <si>
    <t>708130AD1</t>
  </si>
  <si>
    <t>36966R6V3</t>
  </si>
  <si>
    <t>36966R6W1</t>
  </si>
  <si>
    <t>36966R7B6</t>
  </si>
  <si>
    <t>36966R7C4</t>
  </si>
  <si>
    <t>36966R7A8</t>
  </si>
  <si>
    <t>36966R7E0</t>
  </si>
  <si>
    <t>36966TAV4</t>
  </si>
  <si>
    <t>36966TAN2</t>
  </si>
  <si>
    <t>36966TAQ5</t>
  </si>
  <si>
    <t>10/25/2040</t>
  </si>
  <si>
    <t>931142CY7</t>
  </si>
  <si>
    <t>63743FLX2</t>
  </si>
  <si>
    <t>36966TAK8</t>
  </si>
  <si>
    <t>36966TAR3</t>
  </si>
  <si>
    <t>36966TAD4</t>
  </si>
  <si>
    <t>10/15/2024</t>
  </si>
  <si>
    <t>36966TAG7</t>
  </si>
  <si>
    <t>594918AJ3</t>
  </si>
  <si>
    <t>36966TAT9</t>
  </si>
  <si>
    <t>36966TAU6</t>
  </si>
  <si>
    <t>36966TAL6</t>
  </si>
  <si>
    <t>36966TAM4</t>
  </si>
  <si>
    <t>36966TAS1</t>
  </si>
  <si>
    <t>02666RAN1</t>
  </si>
  <si>
    <t>36966TAP7</t>
  </si>
  <si>
    <t>Nomura America Finance LLC</t>
  </si>
  <si>
    <t>NOMURA</t>
  </si>
  <si>
    <t>10/25/2018</t>
  </si>
  <si>
    <t>65539AAA8</t>
  </si>
  <si>
    <t>36966TAX0</t>
  </si>
  <si>
    <t>15361GAW5</t>
  </si>
  <si>
    <t>04/01/2041</t>
  </si>
  <si>
    <t>15361GAX3</t>
  </si>
  <si>
    <t>36966R7F7</t>
  </si>
  <si>
    <t>02/15/2020</t>
  </si>
  <si>
    <t>36966R7H3</t>
  </si>
  <si>
    <t>36966TAH5</t>
  </si>
  <si>
    <t>36966TAE2</t>
  </si>
  <si>
    <t>10/15/2018</t>
  </si>
  <si>
    <t>36966TAF9</t>
  </si>
  <si>
    <t>04/01/2040</t>
  </si>
  <si>
    <t>931142CS0</t>
  </si>
  <si>
    <t>36966R6F8</t>
  </si>
  <si>
    <t>36966R6G6</t>
  </si>
  <si>
    <t>04/15/2023</t>
  </si>
  <si>
    <t>36966R6H4</t>
  </si>
  <si>
    <t>EI1942768</t>
  </si>
  <si>
    <t>40429XXE1</t>
  </si>
  <si>
    <t>36966R6K7</t>
  </si>
  <si>
    <t>03/15/2019</t>
  </si>
  <si>
    <t>36966R5Y8</t>
  </si>
  <si>
    <t>36966R5Z5</t>
  </si>
  <si>
    <t>36966R6B7</t>
  </si>
  <si>
    <t>36966R6N1</t>
  </si>
  <si>
    <t>36966R6L5</t>
  </si>
  <si>
    <t>36966R6S0</t>
  </si>
  <si>
    <t>36966R6J0</t>
  </si>
  <si>
    <t>36966R6M3</t>
  </si>
  <si>
    <t>36966R6R2</t>
  </si>
  <si>
    <t>36966R6Q4</t>
  </si>
  <si>
    <t>36966R6A9</t>
  </si>
  <si>
    <t>36966R6D3</t>
  </si>
  <si>
    <t>36966R6E1</t>
  </si>
  <si>
    <t>02/10/2020</t>
  </si>
  <si>
    <t>50075NBA1</t>
  </si>
  <si>
    <t>03/15/2022</t>
  </si>
  <si>
    <t>36966R5V4</t>
  </si>
  <si>
    <t>36966R5N2</t>
  </si>
  <si>
    <t>36966R4A1</t>
  </si>
  <si>
    <t>36966R4E3</t>
  </si>
  <si>
    <t>Guardian Life Insurance Co of America</t>
  </si>
  <si>
    <t>GUARDN</t>
  </si>
  <si>
    <t>09/30/2039</t>
  </si>
  <si>
    <t>401378AA2</t>
  </si>
  <si>
    <t>EH9978360</t>
  </si>
  <si>
    <t>36966R4H6</t>
  </si>
  <si>
    <t>36966R5G7</t>
  </si>
  <si>
    <t>36966R5M4</t>
  </si>
  <si>
    <t>36966R5U6</t>
  </si>
  <si>
    <t>36966R5J1</t>
  </si>
  <si>
    <t>36966R5K8</t>
  </si>
  <si>
    <t>36966R5H5</t>
  </si>
  <si>
    <t>36966R5L6</t>
  </si>
  <si>
    <t>36966R5T9</t>
  </si>
  <si>
    <t>36966R5E2</t>
  </si>
  <si>
    <t>02/15/2017</t>
  </si>
  <si>
    <t>36966R5Q5</t>
  </si>
  <si>
    <t>36966R5R3</t>
  </si>
  <si>
    <t>36966R4J2</t>
  </si>
  <si>
    <t>36966R4F0</t>
  </si>
  <si>
    <t>36966R4G8</t>
  </si>
  <si>
    <t>36966R5S1</t>
  </si>
  <si>
    <t>36966R5W2</t>
  </si>
  <si>
    <t>459745FV2</t>
  </si>
  <si>
    <t>02/09/2016</t>
  </si>
  <si>
    <t>50075NBB9</t>
  </si>
  <si>
    <t>02/09/2040</t>
  </si>
  <si>
    <t>50075NAZ7</t>
  </si>
  <si>
    <t>36966R5P7</t>
  </si>
  <si>
    <t>36966R5X0</t>
  </si>
  <si>
    <t>15361GAV7</t>
  </si>
  <si>
    <t>36966TAW2</t>
  </si>
  <si>
    <t>12/15/2020</t>
  </si>
  <si>
    <t>459745GF6</t>
  </si>
  <si>
    <t>07/01/2047</t>
  </si>
  <si>
    <t>7-A6</t>
  </si>
  <si>
    <t>001621AF8</t>
  </si>
  <si>
    <t>nOTZ</t>
  </si>
  <si>
    <t>36966RS80</t>
  </si>
  <si>
    <t>7-B2</t>
  </si>
  <si>
    <t>001621AK7</t>
  </si>
  <si>
    <t>Pivot Master Trust</t>
  </si>
  <si>
    <t>PIVOT</t>
  </si>
  <si>
    <t>09/20/2017</t>
  </si>
  <si>
    <t>1A44</t>
  </si>
  <si>
    <t>725809AH0</t>
  </si>
  <si>
    <t>!44A</t>
  </si>
  <si>
    <t>725809AK3</t>
  </si>
  <si>
    <t>08/15/2037</t>
  </si>
  <si>
    <t>931142CK7</t>
  </si>
  <si>
    <t>Capstan Master Trust</t>
  </si>
  <si>
    <t>CAPMAS</t>
  </si>
  <si>
    <t>14069MAA8</t>
  </si>
  <si>
    <t>14069KAA2</t>
  </si>
  <si>
    <t>02635PTQ6</t>
  </si>
  <si>
    <t>02639EMT8</t>
  </si>
  <si>
    <t>08/15/2014</t>
  </si>
  <si>
    <t>02639EMM3</t>
  </si>
  <si>
    <t>Smithfield Foods Inc</t>
  </si>
  <si>
    <t>SFD</t>
  </si>
  <si>
    <t>07/01/2017</t>
  </si>
  <si>
    <t>832248AQ1</t>
  </si>
  <si>
    <t>08/07/2037</t>
  </si>
  <si>
    <t>36962G3A0</t>
  </si>
  <si>
    <t>144@</t>
  </si>
  <si>
    <t>14069NAA6</t>
  </si>
  <si>
    <t>11/20/2017</t>
  </si>
  <si>
    <t>02687QDB1</t>
  </si>
  <si>
    <t>09/04/2014</t>
  </si>
  <si>
    <t>4165X2AX4</t>
  </si>
  <si>
    <t>12/20/2016</t>
  </si>
  <si>
    <t>36962G3D4</t>
  </si>
  <si>
    <t>45974ETJ5</t>
  </si>
  <si>
    <t>26882PBE1</t>
  </si>
  <si>
    <t>08/13/2014</t>
  </si>
  <si>
    <t>4165X2AW6</t>
  </si>
  <si>
    <t>A144</t>
  </si>
  <si>
    <t>14069LAA0</t>
  </si>
  <si>
    <t>07/02/2014</t>
  </si>
  <si>
    <t>4165X2AU0</t>
  </si>
  <si>
    <t>7-A5</t>
  </si>
  <si>
    <t>001621AE1</t>
  </si>
  <si>
    <t>06/16/2014</t>
  </si>
  <si>
    <t>41659EGB7</t>
  </si>
  <si>
    <t>4-A4</t>
  </si>
  <si>
    <t>01551DAD4</t>
  </si>
  <si>
    <t>Assurant Inc</t>
  </si>
  <si>
    <t>AIZ</t>
  </si>
  <si>
    <t>02/15/2034</t>
  </si>
  <si>
    <t>04621XAD0</t>
  </si>
  <si>
    <t>4B</t>
  </si>
  <si>
    <t>91730EAD7</t>
  </si>
  <si>
    <t>08/01/2034</t>
  </si>
  <si>
    <t>83851MAW7</t>
  </si>
  <si>
    <t>83851MAS6</t>
  </si>
  <si>
    <t>09/20/2016</t>
  </si>
  <si>
    <t>76126CRJ3</t>
  </si>
  <si>
    <t>74367CBR5</t>
  </si>
  <si>
    <t>05/05/2021</t>
  </si>
  <si>
    <t>02209SAL7</t>
  </si>
  <si>
    <t>36966TCE0</t>
  </si>
  <si>
    <t>36966TCD2</t>
  </si>
  <si>
    <t>345397VZ3</t>
  </si>
  <si>
    <t>36966TCA8</t>
  </si>
  <si>
    <t>36966TCF7</t>
  </si>
  <si>
    <t>05/15/2024</t>
  </si>
  <si>
    <t>36966TCB6</t>
  </si>
  <si>
    <t>05/15/2034</t>
  </si>
  <si>
    <t>36966TCC4</t>
  </si>
  <si>
    <t>345397VT7</t>
  </si>
  <si>
    <t>05/15/2016</t>
  </si>
  <si>
    <t>459745GJ8</t>
  </si>
  <si>
    <t>06/15/2032</t>
  </si>
  <si>
    <t>36966TCG5</t>
  </si>
  <si>
    <t>05/16/2014</t>
  </si>
  <si>
    <t>984121CC5</t>
  </si>
  <si>
    <t>36966TBR2</t>
  </si>
  <si>
    <t>36966TBN1</t>
  </si>
  <si>
    <t>459745FW0</t>
  </si>
  <si>
    <t>459745GG4</t>
  </si>
  <si>
    <t>04/15/2041</t>
  </si>
  <si>
    <t>931142DB6</t>
  </si>
  <si>
    <t>04/15/2036</t>
  </si>
  <si>
    <t>36966TBZ4</t>
  </si>
  <si>
    <t>PPL Capital Funding Inc</t>
  </si>
  <si>
    <t>PPL</t>
  </si>
  <si>
    <t>05/01/2019</t>
  </si>
  <si>
    <t>69351TAC0</t>
  </si>
  <si>
    <t>63743FMS2</t>
  </si>
  <si>
    <t>459745GH2</t>
  </si>
  <si>
    <t>06/20/2014</t>
  </si>
  <si>
    <t>34540TAC6</t>
  </si>
  <si>
    <t>34540TAB8</t>
  </si>
  <si>
    <t>05/20/2014</t>
  </si>
  <si>
    <t>34540TAA0</t>
  </si>
  <si>
    <t>36966TBY7</t>
  </si>
  <si>
    <t>04/15/2016</t>
  </si>
  <si>
    <t>345397VY6</t>
  </si>
  <si>
    <t>02/01/2021</t>
  </si>
  <si>
    <t>345397VR1</t>
  </si>
  <si>
    <t>04/15/2027</t>
  </si>
  <si>
    <t>36966TBU5</t>
  </si>
  <si>
    <t>Verizon Communications Inc</t>
  </si>
  <si>
    <t>03/28/2014</t>
  </si>
  <si>
    <t>FRN</t>
  </si>
  <si>
    <t>92343VAZ7</t>
  </si>
  <si>
    <t>36966TBW1</t>
  </si>
  <si>
    <t>04/15/2029</t>
  </si>
  <si>
    <t>36966TBX9</t>
  </si>
  <si>
    <t>Cisco Systems Inc</t>
  </si>
  <si>
    <t>CSCO</t>
  </si>
  <si>
    <t>03/14/2014</t>
  </si>
  <si>
    <t>17275RAL6</t>
  </si>
  <si>
    <t>36966TBK7</t>
  </si>
  <si>
    <t>36966TBL5</t>
  </si>
  <si>
    <t>36966TBP6</t>
  </si>
  <si>
    <t>04/15/2024</t>
  </si>
  <si>
    <t>36966TBT8</t>
  </si>
  <si>
    <t>36966TBA9</t>
  </si>
  <si>
    <t>36966TAY8</t>
  </si>
  <si>
    <t>36966TAZ5</t>
  </si>
  <si>
    <t>36966TBQ4</t>
  </si>
  <si>
    <t>02/08/2041</t>
  </si>
  <si>
    <t>594918AM6</t>
  </si>
  <si>
    <t>36966TBH4</t>
  </si>
  <si>
    <t>36966TBM3</t>
  </si>
  <si>
    <t>Morgan Stanley &amp; Co LLC</t>
  </si>
  <si>
    <t>MS</t>
  </si>
  <si>
    <t>61745EF22</t>
  </si>
  <si>
    <t>Dell Inc</t>
  </si>
  <si>
    <t>DELL</t>
  </si>
  <si>
    <t>04/01/2014</t>
  </si>
  <si>
    <t>24702RAR2</t>
  </si>
  <si>
    <t>04/15/2034</t>
  </si>
  <si>
    <t>36966TBV3</t>
  </si>
  <si>
    <t>36966TBS0</t>
  </si>
  <si>
    <t>08/02/2021</t>
  </si>
  <si>
    <t>345397VU4</t>
  </si>
  <si>
    <t>06/29/2021</t>
  </si>
  <si>
    <t>65539AAX8</t>
  </si>
  <si>
    <t>07/15/2034</t>
  </si>
  <si>
    <t>36966TCP5</t>
  </si>
  <si>
    <t>36966TCN0</t>
  </si>
  <si>
    <t>36966TCL4</t>
  </si>
  <si>
    <t>NOT3</t>
  </si>
  <si>
    <t>36966TCM2</t>
  </si>
  <si>
    <t>36966TCR1</t>
  </si>
  <si>
    <t>36966TCQ3</t>
  </si>
  <si>
    <t>07/18/2014</t>
  </si>
  <si>
    <t>87612EAW6</t>
  </si>
  <si>
    <t>87612EAX4</t>
  </si>
  <si>
    <t>BMW US Capital LLC</t>
  </si>
  <si>
    <t>BMW</t>
  </si>
  <si>
    <t>07/22/2014</t>
  </si>
  <si>
    <t>EI7509496</t>
  </si>
  <si>
    <t>63743FNC6</t>
  </si>
  <si>
    <t>08/04/2016</t>
  </si>
  <si>
    <t>544152AD3</t>
  </si>
  <si>
    <t>36966TCT7</t>
  </si>
  <si>
    <t>07/12/2021</t>
  </si>
  <si>
    <t>24422ERE1</t>
  </si>
  <si>
    <t>06/15/2031</t>
  </si>
  <si>
    <t>36966TCH3</t>
  </si>
  <si>
    <t>36966TCJ9</t>
  </si>
  <si>
    <t>36966TCS9</t>
  </si>
  <si>
    <t>36966TCU4</t>
  </si>
  <si>
    <t>36966TCV2</t>
  </si>
  <si>
    <t>08/04/2041</t>
  </si>
  <si>
    <t>544152AE1</t>
  </si>
  <si>
    <t>36966TCW0</t>
  </si>
  <si>
    <t>09/15/2026</t>
  </si>
  <si>
    <t>36966TCZ3</t>
  </si>
  <si>
    <t>36966TCK6</t>
  </si>
  <si>
    <t>36966TBD3</t>
  </si>
  <si>
    <t>02/11/2020</t>
  </si>
  <si>
    <t>MTn</t>
  </si>
  <si>
    <t>61745E3R0</t>
  </si>
  <si>
    <t>36966TBG6</t>
  </si>
  <si>
    <t>02/15/2025</t>
  </si>
  <si>
    <t>36966TBJ0</t>
  </si>
  <si>
    <t>36966TDB5</t>
  </si>
  <si>
    <t>04/01/2042</t>
  </si>
  <si>
    <t>15361GBA2</t>
  </si>
  <si>
    <t>24422ERH4</t>
  </si>
  <si>
    <t>3M Co</t>
  </si>
  <si>
    <t>MMM</t>
  </si>
  <si>
    <t>09/29/2016</t>
  </si>
  <si>
    <t>88579YAD3</t>
  </si>
  <si>
    <t>10/15/2019</t>
  </si>
  <si>
    <t>36966TDF6</t>
  </si>
  <si>
    <t>36966TDH2</t>
  </si>
  <si>
    <t>Berkshire Hathaway Inc</t>
  </si>
  <si>
    <t>084670BB3</t>
  </si>
  <si>
    <t>084670BC1</t>
  </si>
  <si>
    <t>36966TDA7</t>
  </si>
  <si>
    <t>36966TDD1</t>
  </si>
  <si>
    <t>36966TDC3</t>
  </si>
  <si>
    <t>63743FNL6</t>
  </si>
  <si>
    <t>36966TDJ8</t>
  </si>
  <si>
    <t>09/20/2021</t>
  </si>
  <si>
    <t>02666RAU5</t>
  </si>
  <si>
    <t>36966TCX8</t>
  </si>
  <si>
    <t>63743FNF9</t>
  </si>
  <si>
    <t>36966TCY6</t>
  </si>
  <si>
    <t>63743FNH5</t>
  </si>
  <si>
    <t>11/26/2013</t>
  </si>
  <si>
    <t>459058CB7</t>
  </si>
  <si>
    <t>09/15/2018</t>
  </si>
  <si>
    <t>POWR</t>
  </si>
  <si>
    <t>14912HPQ7</t>
  </si>
  <si>
    <t>36966TDE9</t>
  </si>
  <si>
    <t>15361GAY1</t>
  </si>
  <si>
    <t>10/15/2022</t>
  </si>
  <si>
    <t>36966TDG4</t>
  </si>
  <si>
    <t>11/20/2013</t>
  </si>
  <si>
    <t>34540TBA9</t>
  </si>
  <si>
    <t>36966TDP4</t>
  </si>
  <si>
    <t>36966TDQ2</t>
  </si>
  <si>
    <t>14912HPN4</t>
  </si>
  <si>
    <t>36966TDL3</t>
  </si>
  <si>
    <t>36966TDK5</t>
  </si>
  <si>
    <t>02666QJ79</t>
  </si>
  <si>
    <t>36966TEK4</t>
  </si>
  <si>
    <t>36966TDV1</t>
  </si>
  <si>
    <t>07/15/2021</t>
  </si>
  <si>
    <t>NTOZ</t>
  </si>
  <si>
    <t>63743FPA8</t>
  </si>
  <si>
    <t>01/31/2022</t>
  </si>
  <si>
    <t>084670BF4</t>
  </si>
  <si>
    <t>63743FPE0</t>
  </si>
  <si>
    <t>36966TEL2</t>
  </si>
  <si>
    <t>36966TEH1</t>
  </si>
  <si>
    <t>36966TED0</t>
  </si>
  <si>
    <t>36966TEE8</t>
  </si>
  <si>
    <t>12/15/2031</t>
  </si>
  <si>
    <t>36966TEC2</t>
  </si>
  <si>
    <t>36966TEB4</t>
  </si>
  <si>
    <t>4581X0BV9</t>
  </si>
  <si>
    <t>459745GK5</t>
  </si>
  <si>
    <t>36962G5S9</t>
  </si>
  <si>
    <t>02/15/2032</t>
  </si>
  <si>
    <t>36966TEM0</t>
  </si>
  <si>
    <t>36966TEG3</t>
  </si>
  <si>
    <t>02/03/2017</t>
  </si>
  <si>
    <t>345397VX8</t>
  </si>
  <si>
    <t>78442FCW6</t>
  </si>
  <si>
    <t>Norfolk Southern Corp</t>
  </si>
  <si>
    <t>NSC</t>
  </si>
  <si>
    <t>05/15/2043</t>
  </si>
  <si>
    <t>655855FB5</t>
  </si>
  <si>
    <t>06/08/2017</t>
  </si>
  <si>
    <t>44923QAB0</t>
  </si>
  <si>
    <t>10/28/2041</t>
  </si>
  <si>
    <t>4581X0BT4</t>
  </si>
  <si>
    <t>10/17/2016</t>
  </si>
  <si>
    <t>36962G5H3</t>
  </si>
  <si>
    <t>36966TDN9</t>
  </si>
  <si>
    <t>10/17/2021</t>
  </si>
  <si>
    <t>36962G5J9</t>
  </si>
  <si>
    <t>36966TDR0</t>
  </si>
  <si>
    <t>12/15/2024</t>
  </si>
  <si>
    <t>36966TDX7</t>
  </si>
  <si>
    <t>12/15/2033</t>
  </si>
  <si>
    <t>36966TDY5</t>
  </si>
  <si>
    <t>36966TDS8</t>
  </si>
  <si>
    <t>11/15/2024</t>
  </si>
  <si>
    <t>36966TDU3</t>
  </si>
  <si>
    <t>36966TDT6</t>
  </si>
  <si>
    <t>EI8967735</t>
  </si>
  <si>
    <t>12/15/2032</t>
  </si>
  <si>
    <t>36966TDW9</t>
  </si>
  <si>
    <t>USAA Capital Corp</t>
  </si>
  <si>
    <t>USAA</t>
  </si>
  <si>
    <t>12/13/2016</t>
  </si>
  <si>
    <t>90327QCW7</t>
  </si>
  <si>
    <t>01/09/2017</t>
  </si>
  <si>
    <t>36962G5N0</t>
  </si>
  <si>
    <t>36966TDM1</t>
  </si>
  <si>
    <t>34540TBD3</t>
  </si>
  <si>
    <t>11/15/2041</t>
  </si>
  <si>
    <t>718172AM1</t>
  </si>
  <si>
    <t>34540TBG6</t>
  </si>
  <si>
    <t>02/11/2021</t>
  </si>
  <si>
    <t>369622SM8</t>
  </si>
  <si>
    <t>084670BD9</t>
  </si>
  <si>
    <t>63743FPG5</t>
  </si>
  <si>
    <t>36966TER9</t>
  </si>
  <si>
    <t>63743FPJ9</t>
  </si>
  <si>
    <t>63743FPL4</t>
  </si>
  <si>
    <t>36966TEW8</t>
  </si>
  <si>
    <t>36966TEX6</t>
  </si>
  <si>
    <t>CSX Transportation Inc</t>
  </si>
  <si>
    <t>126410LL1</t>
  </si>
  <si>
    <t>10/10/2014</t>
  </si>
  <si>
    <t>74367CBY0</t>
  </si>
  <si>
    <t>126410LK3</t>
  </si>
  <si>
    <t>Kraft Foods Group Inc</t>
  </si>
  <si>
    <t>50076QAL0</t>
  </si>
  <si>
    <t>50076QAV8</t>
  </si>
  <si>
    <t>EJ2907016</t>
  </si>
  <si>
    <t>50076QAP1</t>
  </si>
  <si>
    <t>50076QAS5</t>
  </si>
  <si>
    <t>50076QAQ9</t>
  </si>
  <si>
    <t>EJ2914566</t>
  </si>
  <si>
    <t>50076QAT3</t>
  </si>
  <si>
    <t>63743FQK5</t>
  </si>
  <si>
    <t>50076QAW6</t>
  </si>
  <si>
    <t>08/15/2032</t>
  </si>
  <si>
    <t>36966TFZ0</t>
  </si>
  <si>
    <t>08/09/2022</t>
  </si>
  <si>
    <t>02209SAN3</t>
  </si>
  <si>
    <t>08/09/2042</t>
  </si>
  <si>
    <t>02209SAM5</t>
  </si>
  <si>
    <t>50076QAM8</t>
  </si>
  <si>
    <t>EJ2914418</t>
  </si>
  <si>
    <t>EJ2914814</t>
  </si>
  <si>
    <t>08/15/2025</t>
  </si>
  <si>
    <t>36966TFY3</t>
  </si>
  <si>
    <t>36966TGC0</t>
  </si>
  <si>
    <t>36966TGD8</t>
  </si>
  <si>
    <t>09/20/2014</t>
  </si>
  <si>
    <t>34540TDG4</t>
  </si>
  <si>
    <t>36966TGG1</t>
  </si>
  <si>
    <t>459745GN9</t>
  </si>
  <si>
    <t>08/21/2017</t>
  </si>
  <si>
    <t>544152AF8</t>
  </si>
  <si>
    <t>08/15/2024</t>
  </si>
  <si>
    <t>36966TGF3</t>
  </si>
  <si>
    <t>08/20/2014</t>
  </si>
  <si>
    <t>34540TDD1</t>
  </si>
  <si>
    <t>06/26/2022</t>
  </si>
  <si>
    <t>88579YAF8</t>
  </si>
  <si>
    <t>36966TFW7</t>
  </si>
  <si>
    <t>63743FQJ8</t>
  </si>
  <si>
    <t>09/15/2032</t>
  </si>
  <si>
    <t>36966TGP1</t>
  </si>
  <si>
    <t>10/02/2015</t>
  </si>
  <si>
    <t>EJ3792581</t>
  </si>
  <si>
    <t>North American Development Bank</t>
  </si>
  <si>
    <t>NADB</t>
  </si>
  <si>
    <t>10/26/2022</t>
  </si>
  <si>
    <t>656836AB9</t>
  </si>
  <si>
    <t>36966TGT3</t>
  </si>
  <si>
    <t>MetLife Inc</t>
  </si>
  <si>
    <t>59156RBE7</t>
  </si>
  <si>
    <t>10/20/2014</t>
  </si>
  <si>
    <t>34540TDM1</t>
  </si>
  <si>
    <t>09/07/2022</t>
  </si>
  <si>
    <t>36962G6F6</t>
  </si>
  <si>
    <t>Nissan Motor Acceptance Corp</t>
  </si>
  <si>
    <t>NSANY</t>
  </si>
  <si>
    <t>09/12/2017</t>
  </si>
  <si>
    <t>654742AC9</t>
  </si>
  <si>
    <t>EJ3536376</t>
  </si>
  <si>
    <t>44923QAE4</t>
  </si>
  <si>
    <t>09/20/2022</t>
  </si>
  <si>
    <t>345397WF6</t>
  </si>
  <si>
    <t>36966TGS5</t>
  </si>
  <si>
    <t>10/19/2015</t>
  </si>
  <si>
    <t>EJ3998857</t>
  </si>
  <si>
    <t>36966TGJ5</t>
  </si>
  <si>
    <t>36966TGQ9</t>
  </si>
  <si>
    <t>09/15/2029</t>
  </si>
  <si>
    <t>36966TGR7</t>
  </si>
  <si>
    <t>36966TGN6</t>
  </si>
  <si>
    <t>07/15/2032</t>
  </si>
  <si>
    <t>36966TFX5</t>
  </si>
  <si>
    <t>07/15/2022</t>
  </si>
  <si>
    <t>36966TFV9</t>
  </si>
  <si>
    <t>36966TFP2</t>
  </si>
  <si>
    <t>06/04/2015</t>
  </si>
  <si>
    <t>50076QAH9</t>
  </si>
  <si>
    <t>06/05/2017</t>
  </si>
  <si>
    <t>50076QAA4</t>
  </si>
  <si>
    <t>06/04/2042</t>
  </si>
  <si>
    <t>50076QAC0</t>
  </si>
  <si>
    <t>NOtZ</t>
  </si>
  <si>
    <t>63743FQG4</t>
  </si>
  <si>
    <t>36966THA3</t>
  </si>
  <si>
    <t>06/06/2022</t>
  </si>
  <si>
    <t>50076QAZ9</t>
  </si>
  <si>
    <t>50076QAR7</t>
  </si>
  <si>
    <t>50076QAK2</t>
  </si>
  <si>
    <t>50076QAY2</t>
  </si>
  <si>
    <t>50076QAX4</t>
  </si>
  <si>
    <t>36966THF2</t>
  </si>
  <si>
    <t>459745GQ2</t>
  </si>
  <si>
    <t>36966THN5</t>
  </si>
  <si>
    <t>63743FQR0</t>
  </si>
  <si>
    <t>01/15/2033</t>
  </si>
  <si>
    <t>36966THH8</t>
  </si>
  <si>
    <t>63743FQM1</t>
  </si>
  <si>
    <t>36966THJ4</t>
  </si>
  <si>
    <t>Duke Energy Corp</t>
  </si>
  <si>
    <t>26442KAD8</t>
  </si>
  <si>
    <t>01/09/2023</t>
  </si>
  <si>
    <t>36962G6S8</t>
  </si>
  <si>
    <t>36966THQ8</t>
  </si>
  <si>
    <t>AT&amp;T Inc</t>
  </si>
  <si>
    <t>00206RBS0</t>
  </si>
  <si>
    <t>03/06/2023</t>
  </si>
  <si>
    <t>718172AV1</t>
  </si>
  <si>
    <t>03/04/2043</t>
  </si>
  <si>
    <t>718172AW9</t>
  </si>
  <si>
    <t>36966THK1</t>
  </si>
  <si>
    <t>36966THL9</t>
  </si>
  <si>
    <t>02/11/2016</t>
  </si>
  <si>
    <t>084670BG2</t>
  </si>
  <si>
    <t>36966THR6</t>
  </si>
  <si>
    <t>36966THM7</t>
  </si>
  <si>
    <t>63743FQQ2</t>
  </si>
  <si>
    <t>63743FQP4</t>
  </si>
  <si>
    <t>AbbVie Inc</t>
  </si>
  <si>
    <t>ABBV</t>
  </si>
  <si>
    <t>11/06/2015</t>
  </si>
  <si>
    <t>00287YAE9</t>
  </si>
  <si>
    <t>01/15/2043</t>
  </si>
  <si>
    <t>345370CQ1</t>
  </si>
  <si>
    <t>01/22/2016</t>
  </si>
  <si>
    <t>24422ERZ4</t>
  </si>
  <si>
    <t>36966TGX4</t>
  </si>
  <si>
    <t>VW Credit Inc</t>
  </si>
  <si>
    <t>VW</t>
  </si>
  <si>
    <t>10/13/2016</t>
  </si>
  <si>
    <t>EJ2784092</t>
  </si>
  <si>
    <t>36966THG0</t>
  </si>
  <si>
    <t>34540UAA7</t>
  </si>
  <si>
    <t>11/21/2016</t>
  </si>
  <si>
    <t>EJ4421461</t>
  </si>
  <si>
    <t>36966TGY2</t>
  </si>
  <si>
    <t>36966THD7</t>
  </si>
  <si>
    <t>36966TGK2</t>
  </si>
  <si>
    <t>36966TGL0</t>
  </si>
  <si>
    <t>718172AT6</t>
  </si>
  <si>
    <t>36966TGH9</t>
  </si>
  <si>
    <t>12/07/2017</t>
  </si>
  <si>
    <t>36962G6L3</t>
  </si>
  <si>
    <t>11/15/2032</t>
  </si>
  <si>
    <t>36966THB1</t>
  </si>
  <si>
    <t>36962G6K5</t>
  </si>
  <si>
    <t>36966THC9</t>
  </si>
  <si>
    <t>36966TGV8</t>
  </si>
  <si>
    <t>26442KAB2</t>
  </si>
  <si>
    <t>36966THE5</t>
  </si>
  <si>
    <t>50076QAE6</t>
  </si>
  <si>
    <t>12/17/2030</t>
  </si>
  <si>
    <t>656836AC7</t>
  </si>
  <si>
    <t>06/12/2017</t>
  </si>
  <si>
    <t>345397WD1</t>
  </si>
  <si>
    <t>36966TFL1</t>
  </si>
  <si>
    <t>36966TFQ0</t>
  </si>
  <si>
    <t>36966TFR8</t>
  </si>
  <si>
    <t>05/15/2021</t>
  </si>
  <si>
    <t>36966TFE7</t>
  </si>
  <si>
    <t>05/15/2032</t>
  </si>
  <si>
    <t>36966TFF4</t>
  </si>
  <si>
    <t>05/30/2017</t>
  </si>
  <si>
    <t>36962G5Y6</t>
  </si>
  <si>
    <t>36966TFM9</t>
  </si>
  <si>
    <t>63743FQF6</t>
  </si>
  <si>
    <t>50076QAF3</t>
  </si>
  <si>
    <t>63743FQD1</t>
  </si>
  <si>
    <t>34540TCP5</t>
  </si>
  <si>
    <t>63743FQC3</t>
  </si>
  <si>
    <t>36966TFG2</t>
  </si>
  <si>
    <t>63743FQE9</t>
  </si>
  <si>
    <t>36966TFK3</t>
  </si>
  <si>
    <t>36966TFN7</t>
  </si>
  <si>
    <t>36966TFS6</t>
  </si>
  <si>
    <t>36966TFT4</t>
  </si>
  <si>
    <t>EJ2214686</t>
  </si>
  <si>
    <t>EJ2214884</t>
  </si>
  <si>
    <t>36966TFH0</t>
  </si>
  <si>
    <t>63743FQB5</t>
  </si>
  <si>
    <t>63743FPT7</t>
  </si>
  <si>
    <t>36966TFB3</t>
  </si>
  <si>
    <t>04/27/2017</t>
  </si>
  <si>
    <t>36962G5W0</t>
  </si>
  <si>
    <t>04/17/2019</t>
  </si>
  <si>
    <t>24422ERR2</t>
  </si>
  <si>
    <t>02/20/2014</t>
  </si>
  <si>
    <t>34540TBX9</t>
  </si>
  <si>
    <t>63743FPN0</t>
  </si>
  <si>
    <t>03/20/2014</t>
  </si>
  <si>
    <t>34540TCA8</t>
  </si>
  <si>
    <t>36966TEN8</t>
  </si>
  <si>
    <t>36966TEP3</t>
  </si>
  <si>
    <t>36966TEQ1</t>
  </si>
  <si>
    <t>36966TES7</t>
  </si>
  <si>
    <t>36966TET5</t>
  </si>
  <si>
    <t>34540TCC4</t>
  </si>
  <si>
    <t>63743FPV2</t>
  </si>
  <si>
    <t>03/20/2042</t>
  </si>
  <si>
    <t>718172AP4</t>
  </si>
  <si>
    <t>09/20/2013</t>
  </si>
  <si>
    <t>34540TCF7</t>
  </si>
  <si>
    <t>04/15/2032</t>
  </si>
  <si>
    <t>36966TFA5</t>
  </si>
  <si>
    <t>36966TEY4</t>
  </si>
  <si>
    <t>15361GBB0</t>
  </si>
  <si>
    <t>36966TFC1</t>
  </si>
  <si>
    <t>63743FPQ3</t>
  </si>
  <si>
    <t>36966TEV0</t>
  </si>
  <si>
    <t>34540TCD2</t>
  </si>
  <si>
    <t>15361GAT2</t>
  </si>
  <si>
    <t>11/10/2018</t>
  </si>
  <si>
    <t>02209SAD5</t>
  </si>
  <si>
    <t>01/10/2039</t>
  </si>
  <si>
    <t>36962G4B7</t>
  </si>
  <si>
    <t>36966R2Y1</t>
  </si>
  <si>
    <t>36966R2W5</t>
  </si>
  <si>
    <t>08/06/2019</t>
  </si>
  <si>
    <t>02209SAJ2</t>
  </si>
  <si>
    <t>02/06/2039</t>
  </si>
  <si>
    <t>02209SAH6</t>
  </si>
  <si>
    <t>Amherst College</t>
  </si>
  <si>
    <t>AMHERS</t>
  </si>
  <si>
    <t>898361AA8</t>
  </si>
  <si>
    <t>05/13/2024</t>
  </si>
  <si>
    <t>36962GL36</t>
  </si>
  <si>
    <t>11/04/2019</t>
  </si>
  <si>
    <t>15361GAL9</t>
  </si>
  <si>
    <t>459745GP4</t>
  </si>
  <si>
    <t>34540TEJ7</t>
  </si>
  <si>
    <t>36966THW5</t>
  </si>
  <si>
    <t>03/15/2024</t>
  </si>
  <si>
    <t>36966THV7</t>
  </si>
  <si>
    <t>63743FQU3</t>
  </si>
  <si>
    <t>36966THY1</t>
  </si>
  <si>
    <t>04/20/2017</t>
  </si>
  <si>
    <t>34540TEL2</t>
  </si>
  <si>
    <t>63743FQY5</t>
  </si>
  <si>
    <t>04/05/2017</t>
  </si>
  <si>
    <t>EJ6107480</t>
  </si>
  <si>
    <t>26442KAA4</t>
  </si>
  <si>
    <t>50076QAU0</t>
  </si>
  <si>
    <t>50076QAN6</t>
  </si>
  <si>
    <t>26442KAC0</t>
  </si>
  <si>
    <t>notz</t>
  </si>
  <si>
    <t>34540TCE0</t>
  </si>
  <si>
    <t>63743FPX8</t>
  </si>
  <si>
    <t>08/21/2042</t>
  </si>
  <si>
    <t>718172AU3</t>
  </si>
  <si>
    <t>345397WA7</t>
  </si>
  <si>
    <t>345397WB5</t>
  </si>
  <si>
    <t>10/10/2017</t>
  </si>
  <si>
    <t>24422ERW1</t>
  </si>
  <si>
    <t>36966TFJ6</t>
  </si>
  <si>
    <t>EJ2214835</t>
  </si>
  <si>
    <t>EJ2214983</t>
  </si>
  <si>
    <t>36966TGU0</t>
  </si>
  <si>
    <t>36962G6B5</t>
  </si>
  <si>
    <t>36966TGA4</t>
  </si>
  <si>
    <t>36966TGB2</t>
  </si>
  <si>
    <t>08/07/2042</t>
  </si>
  <si>
    <t>4581X0BX5</t>
  </si>
  <si>
    <t>63743FQL3</t>
  </si>
  <si>
    <t>11/02/2015</t>
  </si>
  <si>
    <t>92343VBH6</t>
  </si>
  <si>
    <t>EJ4333567</t>
  </si>
  <si>
    <t>10/01/2042</t>
  </si>
  <si>
    <t>15361GBC8</t>
  </si>
  <si>
    <t>36962G2F0</t>
  </si>
  <si>
    <t>345397VC4</t>
  </si>
  <si>
    <t>02639ELP7</t>
  </si>
  <si>
    <t>725809AA5</t>
  </si>
  <si>
    <t>725809AC1</t>
  </si>
  <si>
    <t>a144</t>
  </si>
  <si>
    <t>725809AD9</t>
  </si>
  <si>
    <t>Camber 2006-8</t>
  </si>
  <si>
    <t>06-8</t>
  </si>
  <si>
    <t>13200DAA0</t>
  </si>
  <si>
    <t>Camber 2006-7</t>
  </si>
  <si>
    <t>06-7</t>
  </si>
  <si>
    <t>13200AAA6</t>
  </si>
  <si>
    <t>36966RR57</t>
  </si>
  <si>
    <t>36962G2G8</t>
  </si>
  <si>
    <t>EG1781822</t>
  </si>
  <si>
    <t>04/05/2027</t>
  </si>
  <si>
    <t>931142CH4</t>
  </si>
  <si>
    <t>708130AB5</t>
  </si>
  <si>
    <t>36966RS49</t>
  </si>
  <si>
    <t>45974VB49</t>
  </si>
  <si>
    <t>153609AW2</t>
  </si>
  <si>
    <t>02639ELY8</t>
  </si>
  <si>
    <t>Chrysler Group LLC</t>
  </si>
  <si>
    <t>FIAT</t>
  </si>
  <si>
    <t>233893AA4</t>
  </si>
  <si>
    <t>7-B1</t>
  </si>
  <si>
    <t>001621AJ0</t>
  </si>
  <si>
    <t>!44@</t>
  </si>
  <si>
    <t>725809AM9</t>
  </si>
  <si>
    <t>26442KAJ5</t>
  </si>
  <si>
    <t>11/15/2095</t>
  </si>
  <si>
    <t>197677AH0</t>
  </si>
  <si>
    <t>36966TJD5</t>
  </si>
  <si>
    <t>63743FRH1</t>
  </si>
  <si>
    <t>Nestle Holdings Inc</t>
  </si>
  <si>
    <t>NESNVX</t>
  </si>
  <si>
    <t>12/11/2019</t>
  </si>
  <si>
    <t>EJ7063385</t>
  </si>
  <si>
    <t>36966TJE3</t>
  </si>
  <si>
    <t>Glencore Funding LLC</t>
  </si>
  <si>
    <t>GLENLN</t>
  </si>
  <si>
    <t>01/15/2019</t>
  </si>
  <si>
    <t>378272AE8</t>
  </si>
  <si>
    <t>Baltimore Gas &amp; Electric Co</t>
  </si>
  <si>
    <t>07/01/2023</t>
  </si>
  <si>
    <t>059165EF3</t>
  </si>
  <si>
    <t>36966RC20</t>
  </si>
  <si>
    <t>78490FWC9</t>
  </si>
  <si>
    <t>10/01/2015</t>
  </si>
  <si>
    <t>743759AK8</t>
  </si>
  <si>
    <t>743759AP7</t>
  </si>
  <si>
    <t>10/28/2035</t>
  </si>
  <si>
    <t>20765QAJ4</t>
  </si>
  <si>
    <t>01/05/2026</t>
  </si>
  <si>
    <t>36962GT95</t>
  </si>
  <si>
    <t>1-B1</t>
  </si>
  <si>
    <t>01551DAP7</t>
  </si>
  <si>
    <t>06/01/2016</t>
  </si>
  <si>
    <t>40429CFR8</t>
  </si>
  <si>
    <t>78442FDT2</t>
  </si>
  <si>
    <t>36966RC61</t>
  </si>
  <si>
    <t>12/01/2035</t>
  </si>
  <si>
    <t>84263PAP5</t>
  </si>
  <si>
    <t>05/05/2026</t>
  </si>
  <si>
    <t>36962GW75</t>
  </si>
  <si>
    <t>628312AA8</t>
  </si>
  <si>
    <t>04/02/2018</t>
  </si>
  <si>
    <t>36962G6W9</t>
  </si>
  <si>
    <t>36962G6X7</t>
  </si>
  <si>
    <t>26442KAF3</t>
  </si>
  <si>
    <t>04/03/2028</t>
  </si>
  <si>
    <t>EJ6128593</t>
  </si>
  <si>
    <t>14912HQF0</t>
  </si>
  <si>
    <t>63743FQT6</t>
  </si>
  <si>
    <t>36966THU9</t>
  </si>
  <si>
    <t>63743FQV1</t>
  </si>
  <si>
    <t>63743FRB4</t>
  </si>
  <si>
    <t>36966TJC7</t>
  </si>
  <si>
    <t>05/09/2016</t>
  </si>
  <si>
    <t>345397WJ8</t>
  </si>
  <si>
    <t>05/02/2043</t>
  </si>
  <si>
    <t>02209SAQ6</t>
  </si>
  <si>
    <t>34540TEN8</t>
  </si>
  <si>
    <t>07/24/2018</t>
  </si>
  <si>
    <t>EJ5210806</t>
  </si>
  <si>
    <t>89236TAH8</t>
  </si>
  <si>
    <t>NOtz</t>
  </si>
  <si>
    <t>63743FRD0</t>
  </si>
  <si>
    <t>63743FRF5</t>
  </si>
  <si>
    <t>63743FRK4</t>
  </si>
  <si>
    <t>459745GR0</t>
  </si>
  <si>
    <t>14912HQJ2</t>
  </si>
  <si>
    <t>34540TCZ3</t>
  </si>
  <si>
    <t>36966TFU1</t>
  </si>
  <si>
    <t>NoTZ</t>
  </si>
  <si>
    <t>63743FQH2</t>
  </si>
  <si>
    <t>06/26/2017</t>
  </si>
  <si>
    <t>88579YAE1</t>
  </si>
  <si>
    <t>04/15/2030</t>
  </si>
  <si>
    <t>36966THZ8</t>
  </si>
  <si>
    <t>36966TJA1</t>
  </si>
  <si>
    <t>63743FQZ2</t>
  </si>
  <si>
    <t>05/02/2023</t>
  </si>
  <si>
    <t>02209SAP8</t>
  </si>
  <si>
    <t>36966TJB9</t>
  </si>
  <si>
    <t>26442KAL0</t>
  </si>
  <si>
    <t>63743FRM0</t>
  </si>
  <si>
    <t>05/27/2016</t>
  </si>
  <si>
    <t>EJ6915890</t>
  </si>
  <si>
    <t>06/20/2016</t>
  </si>
  <si>
    <t>34540TEV0</t>
  </si>
  <si>
    <t>63743FRN8</t>
  </si>
  <si>
    <t>Metropolitan Life Global Funding I</t>
  </si>
  <si>
    <t>06/22/2018</t>
  </si>
  <si>
    <t>59217GAZ2</t>
  </si>
  <si>
    <t>59217HAH0</t>
  </si>
  <si>
    <t>12/20/2018</t>
  </si>
  <si>
    <t>34540TEK4</t>
  </si>
  <si>
    <t>26442KAG1</t>
  </si>
  <si>
    <t>04/15/2020</t>
  </si>
  <si>
    <t>36966THX3</t>
  </si>
  <si>
    <t>04/20/2019</t>
  </si>
  <si>
    <t>34540TEM0</t>
  </si>
  <si>
    <t>06/15/2027</t>
  </si>
  <si>
    <t>26442KAH9</t>
  </si>
  <si>
    <t>36966TJF0</t>
  </si>
  <si>
    <t>06/20/2018</t>
  </si>
  <si>
    <t>34540TEW8</t>
  </si>
  <si>
    <t>26442KAN6</t>
  </si>
  <si>
    <t>26442KAK2</t>
  </si>
  <si>
    <t>345397WH2</t>
  </si>
  <si>
    <t>11/20/2018</t>
  </si>
  <si>
    <t>34540TES7</t>
  </si>
  <si>
    <t>American Airlines 2013-1 Class C Pass Through Trust</t>
  </si>
  <si>
    <t>AMR</t>
  </si>
  <si>
    <t>02376QAA2</t>
  </si>
  <si>
    <t>717081DF7</t>
  </si>
  <si>
    <t>26442KAM8</t>
  </si>
  <si>
    <t>378272AC2</t>
  </si>
  <si>
    <t>Baxter International Inc</t>
  </si>
  <si>
    <t>BAX</t>
  </si>
  <si>
    <t>12/11/2014</t>
  </si>
  <si>
    <t>071813BK4</t>
  </si>
  <si>
    <t>EJ6915940</t>
  </si>
  <si>
    <t>63743FPS9</t>
  </si>
  <si>
    <t>02/27/2016</t>
  </si>
  <si>
    <t>63743HEF5</t>
  </si>
  <si>
    <t>Portland General Electric Co</t>
  </si>
  <si>
    <t>POR</t>
  </si>
  <si>
    <t>08/11/2021</t>
  </si>
  <si>
    <t>73651HAV3</t>
  </si>
  <si>
    <t>04/15/2025</t>
  </si>
  <si>
    <t>38238QAA4</t>
  </si>
  <si>
    <t>12/31/2021</t>
  </si>
  <si>
    <t>69512ECA1</t>
  </si>
  <si>
    <t>Quaker Oats Co/The</t>
  </si>
  <si>
    <t>PEP</t>
  </si>
  <si>
    <t>74740FEW2</t>
  </si>
  <si>
    <t>Atlantic City Electric Co</t>
  </si>
  <si>
    <t>08/24/2015</t>
  </si>
  <si>
    <t>04830QBX7</t>
  </si>
  <si>
    <t>01/12/2020</t>
  </si>
  <si>
    <t>87265CAC4</t>
  </si>
  <si>
    <t>976656BL1</t>
  </si>
  <si>
    <t>10075EAT5</t>
  </si>
  <si>
    <t>08/23/2016</t>
  </si>
  <si>
    <t>048303BM2</t>
  </si>
  <si>
    <t>09/19/2024</t>
  </si>
  <si>
    <t>72018QAC5</t>
  </si>
  <si>
    <t>Legacy Vulcan Corp</t>
  </si>
  <si>
    <t>VMC</t>
  </si>
  <si>
    <t>92916HAP7</t>
  </si>
  <si>
    <t>90782EDG6</t>
  </si>
  <si>
    <t>10/09/2026</t>
  </si>
  <si>
    <t>72018QAE1</t>
  </si>
  <si>
    <t>Avery Dennison Corp</t>
  </si>
  <si>
    <t>AVY</t>
  </si>
  <si>
    <t>05/26/2025</t>
  </si>
  <si>
    <t>05361HCF9</t>
  </si>
  <si>
    <t>74740FEV4</t>
  </si>
  <si>
    <t>01/18/2024</t>
  </si>
  <si>
    <t>74740FFD3</t>
  </si>
  <si>
    <t>04/10/2020</t>
  </si>
  <si>
    <t>90782ECU6</t>
  </si>
  <si>
    <t>09/16/2022</t>
  </si>
  <si>
    <t>90337QAK3</t>
  </si>
  <si>
    <t>90337QAJ6</t>
  </si>
  <si>
    <t>63618EAR2</t>
  </si>
  <si>
    <t>05/12/2025</t>
  </si>
  <si>
    <t>747402AH8</t>
  </si>
  <si>
    <t>05/19/2025</t>
  </si>
  <si>
    <t>38238QAF3</t>
  </si>
  <si>
    <t>06/16/2025</t>
  </si>
  <si>
    <t>05361HCK8</t>
  </si>
  <si>
    <t>26054EAT6</t>
  </si>
  <si>
    <t>74740FEX0</t>
  </si>
  <si>
    <t>11/07/2025</t>
  </si>
  <si>
    <t>38238QAH9</t>
  </si>
  <si>
    <t>11/03/2014</t>
  </si>
  <si>
    <t>90782EBH6</t>
  </si>
  <si>
    <t>08/11/2023</t>
  </si>
  <si>
    <t>94068VAV5</t>
  </si>
  <si>
    <t>07/15/2036</t>
  </si>
  <si>
    <t>19767QAS4</t>
  </si>
  <si>
    <t>08/03/2026</t>
  </si>
  <si>
    <t>84263PAB6</t>
  </si>
  <si>
    <t>69512EGD1</t>
  </si>
  <si>
    <t>459051FW3</t>
  </si>
  <si>
    <t>459051FX1</t>
  </si>
  <si>
    <t>24710XAF5</t>
  </si>
  <si>
    <t>Nisource Capital Markets Inc</t>
  </si>
  <si>
    <t>NI</t>
  </si>
  <si>
    <t>04/03/2017</t>
  </si>
  <si>
    <t>65463PAJ6</t>
  </si>
  <si>
    <t>09/17/2030</t>
  </si>
  <si>
    <t>45905APM4</t>
  </si>
  <si>
    <t>29455JAK3</t>
  </si>
  <si>
    <t>04775HCJ4</t>
  </si>
  <si>
    <t>07/17/2017</t>
  </si>
  <si>
    <t>04775HCK1</t>
  </si>
  <si>
    <t>01/27/2023</t>
  </si>
  <si>
    <t>88168LCT1</t>
  </si>
  <si>
    <t>Northern Indiana Public Service Co</t>
  </si>
  <si>
    <t>08/30/2022</t>
  </si>
  <si>
    <t>66526HCS5</t>
  </si>
  <si>
    <t>Questar Gas Co</t>
  </si>
  <si>
    <t>STR</t>
  </si>
  <si>
    <t>62402XBE0</t>
  </si>
  <si>
    <t>Southwestern Energy Co</t>
  </si>
  <si>
    <t>SWN</t>
  </si>
  <si>
    <t>10/02/2017</t>
  </si>
  <si>
    <t>84546PAB5</t>
  </si>
  <si>
    <t>11/01/2017</t>
  </si>
  <si>
    <t>90269QAE9</t>
  </si>
  <si>
    <t>03/14/2025</t>
  </si>
  <si>
    <t>38238QAB2</t>
  </si>
  <si>
    <t>02/08/2024</t>
  </si>
  <si>
    <t>74740FFF8</t>
  </si>
  <si>
    <t>02/26/2018</t>
  </si>
  <si>
    <t>61167HBK8</t>
  </si>
  <si>
    <t>695114BD9</t>
  </si>
  <si>
    <t>19416QBX7</t>
  </si>
  <si>
    <t>05/23/2025</t>
  </si>
  <si>
    <t>05361HCE2</t>
  </si>
  <si>
    <t>07/21/2023</t>
  </si>
  <si>
    <t>69512EFR1</t>
  </si>
  <si>
    <t>05361HCQ5</t>
  </si>
  <si>
    <t>Ryder System Inc</t>
  </si>
  <si>
    <t>R</t>
  </si>
  <si>
    <t>02/25/2021</t>
  </si>
  <si>
    <t>MTN7</t>
  </si>
  <si>
    <t>78355HBG3</t>
  </si>
  <si>
    <t>90782EDA9</t>
  </si>
  <si>
    <t>Cabot Corp</t>
  </si>
  <si>
    <t>CBT</t>
  </si>
  <si>
    <t>08/17/2022</t>
  </si>
  <si>
    <t>12705QAN5</t>
  </si>
  <si>
    <t>10/16/2015</t>
  </si>
  <si>
    <t>74740FGG5</t>
  </si>
  <si>
    <t>10075EAY4</t>
  </si>
  <si>
    <t>10/20/2025</t>
  </si>
  <si>
    <t>38238QAG1</t>
  </si>
  <si>
    <t>29455JAB3</t>
  </si>
  <si>
    <t>08/16/2023</t>
  </si>
  <si>
    <t>69512EGA7</t>
  </si>
  <si>
    <t>38238QAE6</t>
  </si>
  <si>
    <t>69512EGB5</t>
  </si>
  <si>
    <t>04/01/2026</t>
  </si>
  <si>
    <t>38238QAJ5</t>
  </si>
  <si>
    <t>11/30/2029</t>
  </si>
  <si>
    <t>45905AJJ8</t>
  </si>
  <si>
    <t>04775HAL1</t>
  </si>
  <si>
    <t>84489PAA6</t>
  </si>
  <si>
    <t>02/03/2022</t>
  </si>
  <si>
    <t>84489PAB4</t>
  </si>
  <si>
    <t>65463PAH0</t>
  </si>
  <si>
    <t>65463PAR8</t>
  </si>
  <si>
    <t>05/12/2017</t>
  </si>
  <si>
    <t>40621PAB5</t>
  </si>
  <si>
    <t>06/07/2027</t>
  </si>
  <si>
    <t>66526HCH9</t>
  </si>
  <si>
    <t>06/18/2027</t>
  </si>
  <si>
    <t>54866NBL2</t>
  </si>
  <si>
    <t>Energen Corp</t>
  </si>
  <si>
    <t>EGN</t>
  </si>
  <si>
    <t>07/24/2017</t>
  </si>
  <si>
    <t>29265AAL0</t>
  </si>
  <si>
    <t>07/28/2027</t>
  </si>
  <si>
    <t>29265AAR7</t>
  </si>
  <si>
    <t>07/28/2017</t>
  </si>
  <si>
    <t>29265AAQ9</t>
  </si>
  <si>
    <t>09/10/2027</t>
  </si>
  <si>
    <t>141784BA5</t>
  </si>
  <si>
    <t>38238QAC0</t>
  </si>
  <si>
    <t>03/11/2031</t>
  </si>
  <si>
    <t>45905ASE9</t>
  </si>
  <si>
    <t>03/27/2017</t>
  </si>
  <si>
    <t>65463PAA5</t>
  </si>
  <si>
    <t>12/10/2046</t>
  </si>
  <si>
    <t>38238QAK2</t>
  </si>
  <si>
    <t>65463PAD9</t>
  </si>
  <si>
    <t>65463PAQ0</t>
  </si>
  <si>
    <t>45905AJA7</t>
  </si>
  <si>
    <t>141784AM0</t>
  </si>
  <si>
    <t>06/17/2027</t>
  </si>
  <si>
    <t>54866NBK4</t>
  </si>
  <si>
    <t>07/29/2027</t>
  </si>
  <si>
    <t>141784AR9</t>
  </si>
  <si>
    <t>08/04/2017</t>
  </si>
  <si>
    <t>66526HCM8</t>
  </si>
  <si>
    <t>08/04/2027</t>
  </si>
  <si>
    <t>66526HCP1</t>
  </si>
  <si>
    <t>69512EDZ5</t>
  </si>
  <si>
    <t>45818QAE9</t>
  </si>
  <si>
    <t>665262BF7</t>
  </si>
  <si>
    <t>14733XAP7</t>
  </si>
  <si>
    <t>10/03/2025</t>
  </si>
  <si>
    <t>72018QAD3</t>
  </si>
  <si>
    <t>08/05/2022</t>
  </si>
  <si>
    <t>12705QAD7</t>
  </si>
  <si>
    <t>12/01/2024</t>
  </si>
  <si>
    <t>10075EAZ1</t>
  </si>
  <si>
    <t>04775HAH0</t>
  </si>
  <si>
    <t>Colonial Gas Co</t>
  </si>
  <si>
    <t>02/05/2026</t>
  </si>
  <si>
    <t>19567PAC3</t>
  </si>
  <si>
    <t>90782EDE1</t>
  </si>
  <si>
    <t>Air Products &amp; Chemicals Inc</t>
  </si>
  <si>
    <t>APD</t>
  </si>
  <si>
    <t>05/29/2026</t>
  </si>
  <si>
    <t>00915XBL4</t>
  </si>
  <si>
    <t>07/15/2029</t>
  </si>
  <si>
    <t>45905ADE5</t>
  </si>
  <si>
    <t>65463PAB3</t>
  </si>
  <si>
    <t>05/05/2027</t>
  </si>
  <si>
    <t>65463PBA4</t>
  </si>
  <si>
    <t>06/04/2027</t>
  </si>
  <si>
    <t>84489PAC2</t>
  </si>
  <si>
    <t>38238QAM8</t>
  </si>
  <si>
    <t>94068VAA1</t>
  </si>
  <si>
    <t>94068VAJ2</t>
  </si>
  <si>
    <t>66526HCL0</t>
  </si>
  <si>
    <t>54866NBM0</t>
  </si>
  <si>
    <t>07/28/2022</t>
  </si>
  <si>
    <t>29265AAP1</t>
  </si>
  <si>
    <t>84546PAC3</t>
  </si>
  <si>
    <t>10/21/2027</t>
  </si>
  <si>
    <t>12705QAU9</t>
  </si>
  <si>
    <t>Washington Gas Light Co</t>
  </si>
  <si>
    <t>WGL</t>
  </si>
  <si>
    <t>01/12/2028</t>
  </si>
  <si>
    <t>93884PCR9</t>
  </si>
  <si>
    <t>03/06/2015</t>
  </si>
  <si>
    <t>92343VBK9</t>
  </si>
  <si>
    <t>03/12/2018</t>
  </si>
  <si>
    <t>24422ESB6</t>
  </si>
  <si>
    <t>EJ5799303</t>
  </si>
  <si>
    <t>36966THT2</t>
  </si>
  <si>
    <t>Summary</t>
  </si>
  <si>
    <t>SRCH Results</t>
  </si>
  <si>
    <t>Number of securities: 1,546</t>
  </si>
  <si>
    <t>Currency: USD</t>
  </si>
  <si>
    <t>Point in Time Search</t>
  </si>
  <si>
    <t>SRCH as of date: 06/30/2013</t>
  </si>
  <si>
    <t>Created by  JAMES BURRILL ( BOSTON UNIVERSITY )  on  03/21/2024 12:01:52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</si>
  <si>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</si>
  <si>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</si>
  <si>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</si>
  <si>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</si>
  <si>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</si>
  <si>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</si>
  <si>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</si>
  <si>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</si>
  <si>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</si>
  <si>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</si>
  <si>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</si>
  <si>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</si>
  <si>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</si>
  <si>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</si>
  <si>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</si>
  <si>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</si>
  <si>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</si>
  <si>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</si>
  <si>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</si>
  <si>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</si>
  <si>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KMI US Equity</t>
  </si>
  <si>
    <t>GE US Equity</t>
  </si>
  <si>
    <t>CHG US Equity</t>
  </si>
  <si>
    <t>PNY US Equity</t>
  </si>
  <si>
    <t>CVX US Equity</t>
  </si>
  <si>
    <t>MBI US Equity</t>
  </si>
  <si>
    <t>CSX US Equity</t>
  </si>
  <si>
    <t>MFCCN US Equity</t>
  </si>
  <si>
    <t>ETN US Equity</t>
  </si>
  <si>
    <t>TRV US Equity</t>
  </si>
  <si>
    <t>NWSA US Equity</t>
  </si>
  <si>
    <t>ETE US Equity</t>
  </si>
  <si>
    <t>CTL US Equity</t>
  </si>
  <si>
    <t>MSI US Equity</t>
  </si>
  <si>
    <t>BRK US Equity</t>
  </si>
  <si>
    <t>XEL US Equity</t>
  </si>
  <si>
    <t>BNSF US Equity</t>
  </si>
  <si>
    <t>COP US Equity</t>
  </si>
  <si>
    <t>CPB US Equity</t>
  </si>
  <si>
    <t>BEAM US Equity</t>
  </si>
  <si>
    <t>ADM US Equity</t>
  </si>
  <si>
    <t>PFE US Equity</t>
  </si>
  <si>
    <t>KO US Equity</t>
  </si>
  <si>
    <t>UPS US Equity</t>
  </si>
  <si>
    <t>S US Equity</t>
  </si>
  <si>
    <t>CMCSA US Equity</t>
  </si>
  <si>
    <t>TWC US Equity</t>
  </si>
  <si>
    <t>DE US Equity</t>
  </si>
  <si>
    <t>PEG US Equity</t>
  </si>
  <si>
    <t>SJI US Equity</t>
  </si>
  <si>
    <t>STEER US Equity</t>
  </si>
  <si>
    <t>PRU US Equity</t>
  </si>
  <si>
    <t>BHI US Equity</t>
  </si>
  <si>
    <t>DOW US Equity</t>
  </si>
  <si>
    <t>LMT US Equity</t>
  </si>
  <si>
    <t>M US Equity</t>
  </si>
  <si>
    <t>KRFT US Equity</t>
  </si>
  <si>
    <t>GP US Equity</t>
  </si>
  <si>
    <t>OHNAT US Equity</t>
  </si>
  <si>
    <t>VVC US Equity</t>
  </si>
  <si>
    <t>NGGLN US Equity</t>
  </si>
  <si>
    <t>HCA US Equity</t>
  </si>
  <si>
    <t>MET US Equity</t>
  </si>
  <si>
    <t>IADB US Equity</t>
  </si>
  <si>
    <t>WPZ US Equity</t>
  </si>
  <si>
    <t>T US Equity</t>
  </si>
  <si>
    <t>VZ US Equity</t>
  </si>
  <si>
    <t>HNZ US Equity</t>
  </si>
  <si>
    <t>DUK US Equity</t>
  </si>
  <si>
    <t>CRS US Equity</t>
  </si>
  <si>
    <t>DDS US Equity</t>
  </si>
  <si>
    <t>WY US Equity</t>
  </si>
  <si>
    <t>SWX US Equity</t>
  </si>
  <si>
    <t>HTZ US Equity</t>
  </si>
  <si>
    <t>TWX US Equity</t>
  </si>
  <si>
    <t>UNANA US Equity</t>
  </si>
  <si>
    <t>EOG US Equity</t>
  </si>
  <si>
    <t>MAS US Equity</t>
  </si>
  <si>
    <t>ALL US Equity</t>
  </si>
  <si>
    <t>TKR US Equity</t>
  </si>
  <si>
    <t>HON US Equity</t>
  </si>
  <si>
    <t>CI US Equity</t>
  </si>
  <si>
    <t>F US Equity</t>
  </si>
  <si>
    <t>BA US Equity</t>
  </si>
  <si>
    <t>NFG US Equity</t>
  </si>
  <si>
    <t>NOC US Equity</t>
  </si>
  <si>
    <t>GAS US Equity</t>
  </si>
  <si>
    <t>TGT US Equity</t>
  </si>
  <si>
    <t>UNP US Equity</t>
  </si>
  <si>
    <t>CCL US Equity</t>
  </si>
  <si>
    <t>AWR US Equity</t>
  </si>
  <si>
    <t>TSN US Equity</t>
  </si>
  <si>
    <t>UTX US Equity</t>
  </si>
  <si>
    <t>UNM US Equity</t>
  </si>
  <si>
    <t>RCL US Equity</t>
  </si>
  <si>
    <t>JWN US Equity</t>
  </si>
  <si>
    <t>OXY US Equity</t>
  </si>
  <si>
    <t>HXN US Equity</t>
  </si>
  <si>
    <t>MRO US Equity</t>
  </si>
  <si>
    <t>CCMO US Equity</t>
  </si>
  <si>
    <t>BC US Equity</t>
  </si>
  <si>
    <t>CBS US Equity</t>
  </si>
  <si>
    <t>MLM US Equity</t>
  </si>
  <si>
    <t>POL US Equity</t>
  </si>
  <si>
    <t>VZW US Equity</t>
  </si>
  <si>
    <t>NBL US Equity</t>
  </si>
  <si>
    <t>APA US Equity</t>
  </si>
  <si>
    <t>TRPCN US Equity</t>
  </si>
  <si>
    <t>EQT US Equity</t>
  </si>
  <si>
    <t>HRC US Equity</t>
  </si>
  <si>
    <t>MIDAM US Equity</t>
  </si>
  <si>
    <t>WLP US Equity</t>
  </si>
  <si>
    <t>AIG US Equity</t>
  </si>
  <si>
    <t>LLY US Equity</t>
  </si>
  <si>
    <t>FTR US Equity</t>
  </si>
  <si>
    <t>IP US Equity</t>
  </si>
  <si>
    <t>THG US Equity</t>
  </si>
  <si>
    <t>RRD US Equity</t>
  </si>
  <si>
    <t>DDR US Equity</t>
  </si>
  <si>
    <t>HAS US Equity</t>
  </si>
  <si>
    <t>CVC US Equity</t>
  </si>
  <si>
    <t>CBBCS US Equity</t>
  </si>
  <si>
    <t>AES US Equity</t>
  </si>
  <si>
    <t>UGI US Equity</t>
  </si>
  <si>
    <t>IBESM US Equity</t>
  </si>
  <si>
    <t>HCP US Equity</t>
  </si>
  <si>
    <t>CINF US Equity</t>
  </si>
  <si>
    <t>SIGI US Equity</t>
  </si>
  <si>
    <t>HSBC US Equity</t>
  </si>
  <si>
    <t>IBRD US Equity</t>
  </si>
  <si>
    <t>SLMA US Equity</t>
  </si>
  <si>
    <t>PMUL US Equity</t>
  </si>
  <si>
    <t>MKL US Equity</t>
  </si>
  <si>
    <t>PL US Equity</t>
  </si>
  <si>
    <t>HIG US Equity</t>
  </si>
  <si>
    <t>WMB US Equity</t>
  </si>
  <si>
    <t>IBM US Equity</t>
  </si>
  <si>
    <t>FL US Equity</t>
  </si>
  <si>
    <t>PPG US Equity</t>
  </si>
  <si>
    <t>MWV US Equity</t>
  </si>
  <si>
    <t>GLW US Equity</t>
  </si>
  <si>
    <t>BPLN US Equity</t>
  </si>
  <si>
    <t>XOM US Equity</t>
  </si>
  <si>
    <t>KMP US Equity</t>
  </si>
  <si>
    <t>DIS US Equity</t>
  </si>
  <si>
    <t>SDFGR US Equity</t>
  </si>
  <si>
    <t>HAL US Equity</t>
  </si>
  <si>
    <t>CNP US Equity</t>
  </si>
  <si>
    <t>JNJ US Equity</t>
  </si>
  <si>
    <t>NWN US Equity</t>
  </si>
  <si>
    <t>AEE US Equity</t>
  </si>
  <si>
    <t>PFG US Equity</t>
  </si>
  <si>
    <t>BAC US Equity</t>
  </si>
  <si>
    <t>CEMEX US Equity</t>
  </si>
  <si>
    <t>MMC US Equity</t>
  </si>
  <si>
    <t>ASH US Equity</t>
  </si>
  <si>
    <t>PHEAA US Equity</t>
  </si>
  <si>
    <t>RSG US Equity</t>
  </si>
  <si>
    <t>CAG US Equity</t>
  </si>
  <si>
    <t>TOY US Equity</t>
  </si>
  <si>
    <t>AON US Equity</t>
  </si>
  <si>
    <t>WMT US Equity</t>
  </si>
  <si>
    <t>UIL US Equity</t>
  </si>
  <si>
    <t>MDLZ US Equity</t>
  </si>
  <si>
    <t>WR US Equity</t>
  </si>
  <si>
    <t>LUK US Equity</t>
  </si>
  <si>
    <t>NRUC US Equity</t>
  </si>
  <si>
    <t>JCI US Equity</t>
  </si>
  <si>
    <t>ATI US Equity</t>
  </si>
  <si>
    <t>MRK US Equity</t>
  </si>
  <si>
    <t>XRX US Equity</t>
  </si>
  <si>
    <t>EMN US Equity</t>
  </si>
  <si>
    <t>APC US Equity</t>
  </si>
  <si>
    <t>RAD US Equity</t>
  </si>
  <si>
    <t>MDU US Equity</t>
  </si>
  <si>
    <t>HSY US Equity</t>
  </si>
  <si>
    <t>GR US Equity</t>
  </si>
  <si>
    <t>GNW US Equity</t>
  </si>
  <si>
    <t>PM US Equity</t>
  </si>
  <si>
    <t>CAT US Equity</t>
  </si>
  <si>
    <t>DF US Equity</t>
  </si>
  <si>
    <t>NXL US Equity</t>
  </si>
  <si>
    <t>POM US Equity</t>
  </si>
  <si>
    <t>BDX US Equity</t>
  </si>
  <si>
    <t>LOW US Equity</t>
  </si>
  <si>
    <t>CB US Equity</t>
  </si>
  <si>
    <t>EXC US Equity</t>
  </si>
  <si>
    <t>WEC US Equity</t>
  </si>
  <si>
    <t>CBB US Equity</t>
  </si>
  <si>
    <t>CL US Equity</t>
  </si>
  <si>
    <t>DRE US Equity</t>
  </si>
  <si>
    <t>LG US Equity</t>
  </si>
  <si>
    <t>SCG US Equity</t>
  </si>
  <si>
    <t>HRS US Equity</t>
  </si>
  <si>
    <t>AZN US Equity</t>
  </si>
  <si>
    <t>BMY US Equity</t>
  </si>
  <si>
    <t>ARW US Equity</t>
  </si>
  <si>
    <t>AARP US Equity</t>
  </si>
  <si>
    <t>DAIGR US Equity</t>
  </si>
  <si>
    <t>CTBUS US Equity</t>
  </si>
  <si>
    <t>JCP US Equity</t>
  </si>
  <si>
    <t>LINTA US Equity</t>
  </si>
  <si>
    <t>OI US Equity</t>
  </si>
  <si>
    <t>DOV US Equity</t>
  </si>
  <si>
    <t>PCH US Equity</t>
  </si>
  <si>
    <t>WEN US Equity</t>
  </si>
  <si>
    <t>PVH US Equity</t>
  </si>
  <si>
    <t>C US Equity</t>
  </si>
  <si>
    <t>ACE US Equity</t>
  </si>
  <si>
    <t>MO US Equity</t>
  </si>
  <si>
    <t>AVA US Equity</t>
  </si>
  <si>
    <t>FDX US Equity</t>
  </si>
  <si>
    <t>DVN US Equity</t>
  </si>
  <si>
    <t>PHM US Equity</t>
  </si>
  <si>
    <t>LO US Equity</t>
  </si>
  <si>
    <t>MSFT US Equity</t>
  </si>
  <si>
    <t>CIT US Equity</t>
  </si>
  <si>
    <t>GCI US Equity</t>
  </si>
  <si>
    <t>HNDA US Equity</t>
  </si>
  <si>
    <t>SO US Equity</t>
  </si>
  <si>
    <t>PIVOT US Equity</t>
  </si>
  <si>
    <t>SFD US Equity</t>
  </si>
  <si>
    <t>AIZ US Equity</t>
  </si>
  <si>
    <t>PPL US Equity</t>
  </si>
  <si>
    <t>CSCO US Equity</t>
  </si>
  <si>
    <t>MS US Equity</t>
  </si>
  <si>
    <t>DELL US Equity</t>
  </si>
  <si>
    <t>BMW US Equity</t>
  </si>
  <si>
    <t>MMM US Equity</t>
  </si>
  <si>
    <t>NSC US Equity</t>
  </si>
  <si>
    <t>USAA US Equity</t>
  </si>
  <si>
    <t>NADB US Equity</t>
  </si>
  <si>
    <t>NSANY US Equity</t>
  </si>
  <si>
    <t>ABBV US Equity</t>
  </si>
  <si>
    <t>VW US Equity</t>
  </si>
  <si>
    <t>FIAT US Equity</t>
  </si>
  <si>
    <t>AMR US Equity</t>
  </si>
  <si>
    <t>BAX US Equity</t>
  </si>
  <si>
    <t>POR US Equity</t>
  </si>
  <si>
    <t>PEP US Equity</t>
  </si>
  <si>
    <t>VMC US Equity</t>
  </si>
  <si>
    <t>AVY US Equity</t>
  </si>
  <si>
    <t>NI US Equity</t>
  </si>
  <si>
    <t>STR US Equity</t>
  </si>
  <si>
    <t>SWN US Equity</t>
  </si>
  <si>
    <t>R US Equity</t>
  </si>
  <si>
    <t>CBT US Equity</t>
  </si>
  <si>
    <t>EGN US Equity</t>
  </si>
  <si>
    <t>APD US Equity</t>
  </si>
  <si>
    <t>WGL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</si>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</sst>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BQL|12443232990765495362</stp>
        <tr r="I156" s="5"/>
      </tp>
      <tp t="s">
        <v>#N/A N/A</v>
        <stp/>
        <stp>BQL|13650652405502483876</stp>
        <tr r="I124" s="5"/>
      </tp>
      <tp t="s">
        <v>#N/A N/A</v>
        <stp/>
        <stp>BQL|14579904468656153293</stp>
        <tr r="F71" s="5"/>
      </tp>
      <tp t="s">
        <v>#N/A N/A</v>
        <stp/>
        <stp>BQL|14233870828995958419</stp>
        <tr r="K185" s="5"/>
      </tp>
      <tp t="s">
        <v>#N/A N/A</v>
        <stp/>
        <stp>BQL|18423724556433472611</stp>
        <tr r="G217" s="5"/>
      </tp>
      <tp t="s">
        <v>#N/A N/A</v>
        <stp/>
        <stp>BQL|15218909396008304232</stp>
        <tr r="J175" s="5"/>
      </tp>
      <tp t="s">
        <v>#N/A N/A</v>
        <stp/>
        <stp>BQL|12768211953199791363</stp>
        <tr r="F221" s="5"/>
      </tp>
      <tp t="s">
        <v>#N/A N/A</v>
        <stp/>
        <stp>BQL|15018341872259599778</stp>
        <tr r="L203" s="5"/>
      </tp>
      <tp t="s">
        <v>#N/A N/A</v>
        <stp/>
        <stp>BQL|11534904362213439273</stp>
        <tr r="E30" s="5"/>
      </tp>
      <tp t="s">
        <v>#N/A N/A</v>
        <stp/>
        <stp>BQL|13041427732389550223</stp>
        <tr r="E161" s="5"/>
      </tp>
      <tp t="s">
        <v>#N/A N/A</v>
        <stp/>
        <stp>BQL|14396914510626254514</stp>
        <tr r="K42" s="5"/>
      </tp>
      <tp t="s">
        <v>#N/A N/A</v>
        <stp/>
        <stp>BQL|14225577985592624473</stp>
        <tr r="J83" s="5"/>
      </tp>
      <tp t="s">
        <v>#N/A N/A</v>
        <stp/>
        <stp>BQL|16763493985624918137</stp>
        <tr r="G37" s="5"/>
      </tp>
      <tp t="s">
        <v>#N/A N/A</v>
        <stp/>
        <stp>BQL|13016886423242838422</stp>
        <tr r="E18" s="5"/>
      </tp>
      <tp t="s">
        <v>#N/A N/A</v>
        <stp/>
        <stp>BQL|10384413285354277755</stp>
        <tr r="J195" s="5"/>
      </tp>
      <tp t="s">
        <v>#N/A N/A</v>
        <stp/>
        <stp>BQL|15274399855845886967</stp>
        <tr r="L56" s="5"/>
      </tp>
      <tp t="s">
        <v>#N/A N/A</v>
        <stp/>
        <stp>BQL|12652009984735781051</stp>
        <tr r="K167" s="5"/>
      </tp>
      <tp t="s">
        <v>#N/A N/A</v>
        <stp/>
        <stp>BQL|14698324980234587411</stp>
        <tr r="H194" s="5"/>
      </tp>
      <tp t="s">
        <v>#N/A N/A</v>
        <stp/>
        <stp>BQL|16607778773210585943</stp>
        <tr r="K53" s="5"/>
      </tp>
      <tp t="s">
        <v>#N/A N/A</v>
        <stp/>
        <stp>BQL|14876364195520132194</stp>
        <tr r="G90" s="5"/>
      </tp>
      <tp t="s">
        <v>#N/A N/A</v>
        <stp/>
        <stp>BQL|17467072380602450243</stp>
        <tr r="J79" s="5"/>
      </tp>
      <tp t="s">
        <v>#N/A N/A</v>
        <stp/>
        <stp>BQL|16489201596217948596</stp>
        <tr r="I222" s="5"/>
      </tp>
      <tp t="s">
        <v>#N/A N/A</v>
        <stp/>
        <stp>BQL|12398645884022053116</stp>
        <tr r="H211" s="5"/>
      </tp>
      <tp t="s">
        <v>#N/A N/A</v>
        <stp/>
        <stp>BQL|10090855663520266168</stp>
        <tr r="I83" s="5"/>
      </tp>
      <tp t="s">
        <v>#N/A N/A</v>
        <stp/>
        <stp>BQL|14448121394825828674</stp>
        <tr r="L220" s="5"/>
      </tp>
      <tp t="s">
        <v>#N/A N/A</v>
        <stp/>
        <stp>BQL|16758726399090144709</stp>
        <tr r="I177" s="5"/>
      </tp>
      <tp t="s">
        <v>#N/A N/A</v>
        <stp/>
        <stp>BQL|12704378988766623030</stp>
        <tr r="L47" s="5"/>
      </tp>
      <tp t="s">
        <v>#N/A N/A</v>
        <stp/>
        <stp>BQL|10946428776325921981</stp>
        <tr r="H85" s="5"/>
      </tp>
      <tp t="s">
        <v>#N/A N/A</v>
        <stp/>
        <stp>BQL|15474981847777563020</stp>
        <tr r="H174" s="5"/>
      </tp>
      <tp t="s">
        <v>#N/A N/A</v>
        <stp/>
        <stp>BQL|16218092328438846377</stp>
        <tr r="I49" s="5"/>
      </tp>
      <tp t="s">
        <v>#N/A N/A</v>
        <stp/>
        <stp>BQL|15791897326053274355</stp>
        <tr r="K20" s="5"/>
      </tp>
      <tp t="s">
        <v>#N/A N/A</v>
        <stp/>
        <stp>BQL|16162807225074345781</stp>
        <tr r="L62" s="5"/>
      </tp>
      <tp t="s">
        <v>#N/A N/A</v>
        <stp/>
        <stp>BQL|16179964648441688575</stp>
        <tr r="H46" s="5"/>
      </tp>
      <tp t="s">
        <v>#N/A N/A</v>
        <stp/>
        <stp>BQL|12940165100258742464</stp>
        <tr r="I9" s="5"/>
      </tp>
      <tp t="s">
        <v>#N/A N/A</v>
        <stp/>
        <stp>BQL|15157348084170157192</stp>
        <tr r="H152" s="5"/>
      </tp>
      <tp t="s">
        <v>#N/A N/A</v>
        <stp/>
        <stp>BQL|13892485835118831343</stp>
        <tr r="J155" s="5"/>
      </tp>
      <tp t="s">
        <v>#N/A N/A</v>
        <stp/>
        <stp>BQL|16807046890716344664</stp>
        <tr r="G188" s="5"/>
      </tp>
      <tp t="s">
        <v>#N/A N/A</v>
        <stp/>
        <stp>BQL|10637513436140148993</stp>
        <tr r="J40" s="5"/>
      </tp>
      <tp t="s">
        <v>#N/A N/A</v>
        <stp/>
        <stp>BQL|17187793084201749628</stp>
        <tr r="E125" s="5"/>
      </tp>
      <tp t="s">
        <v>#N/A N/A</v>
        <stp/>
        <stp>BQL|15041513487817837079</stp>
        <tr r="I10" s="5"/>
      </tp>
      <tp t="s">
        <v>#N/A N/A</v>
        <stp/>
        <stp>BQL|15713216120973807960</stp>
        <tr r="G52" s="5"/>
      </tp>
      <tp t="s">
        <v>#N/A N/A</v>
        <stp/>
        <stp>BQL|10544879742586003588</stp>
        <tr r="G81" s="5"/>
      </tp>
      <tp t="s">
        <v>#N/A N/A</v>
        <stp/>
        <stp>BQL|13146337269749236017</stp>
        <tr r="H163" s="5"/>
      </tp>
      <tp t="s">
        <v>#N/A N/A</v>
        <stp/>
        <stp>BQL|15183398783530633169</stp>
        <tr r="G102" s="5"/>
      </tp>
      <tp t="s">
        <v>#N/A N/A</v>
        <stp/>
        <stp>BQL|13466297464960509879</stp>
        <tr r="L80" s="5"/>
      </tp>
      <tp t="s">
        <v>#N/A N/A</v>
        <stp/>
        <stp>BQL|11265968311591671792</stp>
        <tr r="F118" s="5"/>
      </tp>
      <tp t="s">
        <v>#N/A N/A</v>
        <stp/>
        <stp>BQL|12393113138448016702</stp>
        <tr r="I92" s="5"/>
      </tp>
      <tp t="s">
        <v>#N/A N/A</v>
        <stp/>
        <stp>BQL|18247149893788680792</stp>
        <tr r="K38" s="5"/>
      </tp>
      <tp t="s">
        <v>#N/A N/A</v>
        <stp/>
        <stp>BQL|13352153713218862472</stp>
        <tr r="E92" s="5"/>
      </tp>
      <tp t="s">
        <v>#N/A N/A</v>
        <stp/>
        <stp>BQL|11956711870977308918</stp>
        <tr r="F147" s="5"/>
      </tp>
      <tp t="s">
        <v>#N/A N/A</v>
        <stp/>
        <stp>BQL|13763856611571197577</stp>
        <tr r="E101" s="5"/>
      </tp>
      <tp t="s">
        <v>#N/A N/A</v>
        <stp/>
        <stp>BQL|10740763877819516761</stp>
        <tr r="E205" s="5"/>
      </tp>
      <tp t="s">
        <v>#N/A N/A</v>
        <stp/>
        <stp>BQL|16957607117808934727</stp>
        <tr r="I129" s="5"/>
      </tp>
      <tp t="s">
        <v>#N/A N/A</v>
        <stp/>
        <stp>BQL|12068997784338161593</stp>
        <tr r="K169" s="5"/>
      </tp>
      <tp t="s">
        <v>#N/A N/A</v>
        <stp/>
        <stp>BQL|18173760426652439104</stp>
        <tr r="K211" s="5"/>
      </tp>
      <tp t="s">
        <v>#N/A N/A</v>
        <stp/>
        <stp>BQL|16634149295188177839</stp>
        <tr r="E222" s="5"/>
      </tp>
      <tp t="s">
        <v>#N/A N/A</v>
        <stp/>
        <stp>BQL|14564818400425447745</stp>
        <tr r="K30" s="5"/>
      </tp>
      <tp t="s">
        <v>#N/A N/A</v>
        <stp/>
        <stp>BQL|13506304896624705301</stp>
        <tr r="H48" s="5"/>
      </tp>
      <tp t="s">
        <v>#N/A N/A</v>
        <stp/>
        <stp>BQL|13603833695675228960</stp>
        <tr r="H87" s="5"/>
      </tp>
      <tp t="s">
        <v>#N/A N/A</v>
        <stp/>
        <stp>BQL|13565816573047529567</stp>
        <tr r="L23" s="5"/>
      </tp>
      <tp t="s">
        <v>#N/A N/A</v>
        <stp/>
        <stp>BQL|17235515471752246940</stp>
        <tr r="J106" s="5"/>
      </tp>
      <tp t="s">
        <v>#N/A N/A</v>
        <stp/>
        <stp>BQL|11996183417597834891</stp>
        <tr r="K96" s="5"/>
      </tp>
      <tp t="s">
        <v>#N/A N/A</v>
        <stp/>
        <stp>BQL|11127900749875679783</stp>
        <tr r="L194" s="5"/>
      </tp>
      <tp t="s">
        <v>#N/A N/A</v>
        <stp/>
        <stp>BQL|15101694269718557353</stp>
        <tr r="E99" s="5"/>
      </tp>
      <tp t="s">
        <v>#N/A N/A</v>
        <stp/>
        <stp>BQL|10620550983594266734</stp>
        <tr r="F48" s="5"/>
      </tp>
      <tp t="s">
        <v>#N/A N/A</v>
        <stp/>
        <stp>BQL|13842292036588401439</stp>
        <tr r="I134" s="5"/>
      </tp>
      <tp t="s">
        <v>#N/A N/A</v>
        <stp/>
        <stp>BQL|12558148192600710443</stp>
        <tr r="J70" s="5"/>
      </tp>
      <tp t="s">
        <v>#N/A N/A</v>
        <stp/>
        <stp>BQL|15148856352652145478</stp>
        <tr r="I150" s="5"/>
      </tp>
      <tp t="s">
        <v>#N/A N/A</v>
        <stp/>
        <stp>BQL|15180227084382621311</stp>
        <tr r="K146" s="5"/>
      </tp>
      <tp t="s">
        <v>#N/A N/A</v>
        <stp/>
        <stp>BQL|14149693880694977017</stp>
        <tr r="E137" s="5"/>
      </tp>
      <tp t="s">
        <v>#N/A N/A</v>
        <stp/>
        <stp>BQL|14548132766264519954</stp>
        <tr r="L171" s="5"/>
      </tp>
      <tp t="s">
        <v>#N/A N/A</v>
        <stp/>
        <stp>BQL|14317846365781150503</stp>
        <tr r="K107" s="5"/>
      </tp>
      <tp t="s">
        <v>#N/A N/A</v>
        <stp/>
        <stp>BQL|13271846651969156946</stp>
        <tr r="F56" s="5"/>
      </tp>
      <tp t="s">
        <v>#N/A N/A</v>
        <stp/>
        <stp>BQL|16014006687914500401</stp>
        <tr r="F116" s="5"/>
      </tp>
      <tp t="s">
        <v>#N/A N/A</v>
        <stp/>
        <stp>BQL|17759347041096445847</stp>
        <tr r="G228" s="5"/>
      </tp>
      <tp t="s">
        <v>#N/A N/A</v>
        <stp/>
        <stp>BQL|18131418950952669543</stp>
        <tr r="G108" s="5"/>
      </tp>
      <tp t="s">
        <v>#N/A N/A</v>
        <stp/>
        <stp>BQL|12115059694550095520</stp>
        <tr r="J217" s="5"/>
      </tp>
      <tp t="s">
        <v>#N/A N/A</v>
        <stp/>
        <stp>BQL|15057147352778983725</stp>
        <tr r="E109" s="5"/>
      </tp>
      <tp t="s">
        <v>#N/A N/A</v>
        <stp/>
        <stp>BQL|12322501282974856540</stp>
        <tr r="L201" s="5"/>
      </tp>
      <tp t="s">
        <v>#N/A N/A</v>
        <stp/>
        <stp>BQL|11046187686151385711</stp>
        <tr r="J91" s="5"/>
      </tp>
      <tp t="s">
        <v>#N/A N/A</v>
        <stp/>
        <stp>BQL|18064809971729544085</stp>
        <tr r="G78" s="5"/>
      </tp>
      <tp t="s">
        <v>#N/A N/A</v>
        <stp/>
        <stp>BQL|10381794621748539327</stp>
        <tr r="E10" s="5"/>
      </tp>
      <tp t="s">
        <v>#N/A N/A</v>
        <stp/>
        <stp>BQL|14682773027657332891</stp>
        <tr r="E27" s="5"/>
      </tp>
      <tp t="s">
        <v>#N/A N/A</v>
        <stp/>
        <stp>BQL|10202835013354820366</stp>
        <tr r="J181" s="5"/>
      </tp>
      <tp t="s">
        <v>#N/A N/A</v>
        <stp/>
        <stp>BQL|13619897763595157611</stp>
        <tr r="J92" s="5"/>
      </tp>
      <tp t="s">
        <v>#N/A N/A</v>
        <stp/>
        <stp>BQL|17918795083795489389</stp>
        <tr r="G172" s="5"/>
      </tp>
      <tp t="s">
        <v>#N/A N/A</v>
        <stp/>
        <stp>BQL|10278322255928372099</stp>
        <tr r="K70" s="5"/>
      </tp>
      <tp t="s">
        <v>#N/A N/A</v>
        <stp/>
        <stp>BQL|17919935123791752311</stp>
        <tr r="I61" s="5"/>
      </tp>
      <tp t="s">
        <v>#N/A N/A</v>
        <stp/>
        <stp>BQL|14827964810660360223</stp>
        <tr r="J24" s="5"/>
      </tp>
      <tp t="s">
        <v>#N/A N/A</v>
        <stp/>
        <stp>BQL|18103764940985138087</stp>
        <tr r="H217" s="5"/>
      </tp>
      <tp t="s">
        <v>#N/A N/A</v>
        <stp/>
        <stp>BQL|13624315589143022507</stp>
        <tr r="E43" s="5"/>
      </tp>
      <tp t="s">
        <v>#N/A N/A</v>
        <stp/>
        <stp>BQL|11895212327988338736</stp>
        <tr r="I23" s="5"/>
      </tp>
      <tp t="s">
        <v>#N/A N/A</v>
        <stp/>
        <stp>BQL|16114196582112702331</stp>
        <tr r="F76" s="5"/>
      </tp>
      <tp t="s">
        <v>#N/A N/A</v>
        <stp/>
        <stp>BQL|16535934155955314195</stp>
        <tr r="I172" s="5"/>
      </tp>
      <tp t="s">
        <v>#N/A N/A</v>
        <stp/>
        <stp>BQL|11370882292998289629</stp>
        <tr r="H74" s="5"/>
      </tp>
      <tp t="s">
        <v>#N/A N/A</v>
        <stp/>
        <stp>BQL|14505218219311616830</stp>
        <tr r="L32" s="5"/>
      </tp>
      <tp t="s">
        <v>#N/A N/A</v>
        <stp/>
        <stp>BQL|18260738467392616582</stp>
        <tr r="H80" s="5"/>
      </tp>
      <tp t="s">
        <v>#N/A N/A</v>
        <stp/>
        <stp>BQL|11945661092592466218</stp>
        <tr r="I14" s="5"/>
      </tp>
      <tp t="s">
        <v>#N/A N/A</v>
        <stp/>
        <stp>BQL|12722777388241156210</stp>
        <tr r="J54" s="5"/>
      </tp>
      <tp t="s">
        <v>#N/A N/A</v>
        <stp/>
        <stp>BQL|13495322374789903016</stp>
        <tr r="G55" s="5"/>
      </tp>
      <tp t="s">
        <v>#N/A N/A</v>
        <stp/>
        <stp>BQL|12977519707909686036</stp>
        <tr r="G6" s="5"/>
      </tp>
      <tp t="s">
        <v>#N/A N/A</v>
        <stp/>
        <stp>BQL|11503956818846148134</stp>
        <tr r="F222" s="5"/>
      </tp>
      <tp t="s">
        <v>#N/A N/A</v>
        <stp/>
        <stp>BQL|15295226490006265570</stp>
        <tr r="E138" s="5"/>
      </tp>
      <tp t="s">
        <v>#N/A N/A</v>
        <stp/>
        <stp>BQL|17667991988989041223</stp>
        <tr r="E37" s="5"/>
      </tp>
      <tp t="s">
        <v>#N/A N/A</v>
        <stp/>
        <stp>BQL|15712557823528190755</stp>
        <tr r="I89" s="5"/>
      </tp>
      <tp t="s">
        <v>#N/A N/A</v>
        <stp/>
        <stp>BQL|15626160140415422811</stp>
        <tr r="H227" s="5"/>
      </tp>
      <tp t="s">
        <v>#N/A N/A</v>
        <stp/>
        <stp>BQL|10353114247560371836</stp>
        <tr r="E115" s="5"/>
      </tp>
      <tp t="s">
        <v>#N/A N/A</v>
        <stp/>
        <stp>BQL|12281030692714189273</stp>
        <tr r="H201" s="5"/>
      </tp>
      <tp t="s">
        <v>#N/A N/A</v>
        <stp/>
        <stp>BQL|11373667492590071338</stp>
        <tr r="H145" s="5"/>
      </tp>
      <tp t="s">
        <v>#N/A N/A</v>
        <stp/>
        <stp>BQL|12782345460323550929</stp>
        <tr r="J118" s="5"/>
      </tp>
      <tp t="s">
        <v>#N/A N/A</v>
        <stp/>
        <stp>BQL|10843307410609518694</stp>
        <tr r="L104" s="5"/>
      </tp>
      <tp t="s">
        <v>#N/A N/A</v>
        <stp/>
        <stp>BQL|17691488998447780064</stp>
        <tr r="G160" s="5"/>
      </tp>
      <tp t="s">
        <v>#N/A N/A</v>
        <stp/>
        <stp>BQL|18186731479577579296</stp>
        <tr r="H119" s="5"/>
      </tp>
      <tp t="s">
        <v>#N/A N/A</v>
        <stp/>
        <stp>BQL|15962216198733549021</stp>
        <tr r="J140" s="5"/>
      </tp>
      <tp t="s">
        <v>#N/A N/A</v>
        <stp/>
        <stp>BQL|15238872956337106250</stp>
        <tr r="F158" s="5"/>
      </tp>
      <tp t="s">
        <v>#N/A N/A</v>
        <stp/>
        <stp>BQL|12302945224245141149</stp>
        <tr r="F164" s="5"/>
      </tp>
      <tp t="s">
        <v>#N/A N/A</v>
        <stp/>
        <stp>BQL|12882380402334536812</stp>
        <tr r="J230" s="5"/>
      </tp>
      <tp t="s">
        <v>#N/A N/A</v>
        <stp/>
        <stp>BQL|14285930592599024050</stp>
        <tr r="J105" s="5"/>
      </tp>
      <tp t="s">
        <v>#N/A N/A</v>
        <stp/>
        <stp>BQL|13147506547888727776</stp>
        <tr r="H13" s="5"/>
      </tp>
      <tp t="s">
        <v>#N/A N/A</v>
        <stp/>
        <stp>BQL|10016902345192029230</stp>
        <tr r="F79" s="5"/>
      </tp>
      <tp t="s">
        <v>#N/A N/A</v>
        <stp/>
        <stp>BQL|17443533514466471812</stp>
        <tr r="F36" s="5"/>
      </tp>
      <tp t="s">
        <v>#N/A N/A</v>
        <stp/>
        <stp>BQL|14114592529817978995</stp>
        <tr r="I4" s="5"/>
      </tp>
      <tp t="s">
        <v>#N/A N/A</v>
        <stp/>
        <stp>BQL|12650215957119950181</stp>
        <tr r="G59" s="5"/>
      </tp>
      <tp t="s">
        <v>#N/A N/A</v>
        <stp/>
        <stp>BQL|17251465383822537420</stp>
        <tr r="I24" s="5"/>
      </tp>
      <tp t="s">
        <v>#N/A N/A</v>
        <stp/>
        <stp>BQL|17234226215991416810</stp>
        <tr r="I53" s="5"/>
      </tp>
      <tp t="s">
        <v>#N/A N/A</v>
        <stp/>
        <stp>BQL|10355961620067648133</stp>
        <tr r="H176" s="5"/>
      </tp>
      <tp t="s">
        <v>#N/A N/A</v>
        <stp/>
        <stp>BQL|14026156785293714374</stp>
        <tr r="E21" s="5"/>
      </tp>
      <tp t="s">
        <v>#N/A N/A</v>
        <stp/>
        <stp>BQL|10917805177437962571</stp>
        <tr r="K33" s="5"/>
      </tp>
      <tp t="s">
        <v>#N/A N/A</v>
        <stp/>
        <stp>BQL|16882753665013908927</stp>
        <tr r="I206" s="5"/>
      </tp>
      <tp t="s">
        <v>#N/A N/A</v>
        <stp/>
        <stp>BQL|17331990027495914473</stp>
        <tr r="L78" s="5"/>
      </tp>
      <tp t="s">
        <v>#N/A N/A</v>
        <stp/>
        <stp>BQL|10197955478874848774</stp>
        <tr r="I131" s="5"/>
      </tp>
      <tp t="s">
        <v>#N/A N/A</v>
        <stp/>
        <stp>BQL|13311200398932187782</stp>
        <tr r="F151" s="5"/>
      </tp>
      <tp t="s">
        <v>#N/A N/A</v>
        <stp/>
        <stp>BQL|16421318085167480764</stp>
        <tr r="J28" s="5"/>
      </tp>
      <tp t="s">
        <v>#N/A N/A</v>
        <stp/>
        <stp>BQL|15644894525225075781</stp>
        <tr r="E156" s="5"/>
      </tp>
      <tp t="s">
        <v>#N/A N/A</v>
        <stp/>
        <stp>BQL|14926229426420335937</stp>
        <tr r="K206" s="5"/>
      </tp>
      <tp t="s">
        <v>#N/A N/A</v>
        <stp/>
        <stp>BQL|14677584586736542209</stp>
        <tr r="G76" s="5"/>
      </tp>
      <tp t="s">
        <v>#N/A N/A</v>
        <stp/>
        <stp>BQL|16347091843758132759</stp>
        <tr r="I192" s="5"/>
      </tp>
      <tp t="s">
        <v>#N/A N/A</v>
        <stp/>
        <stp>BQL|16872467322384258937</stp>
        <tr r="G82" s="5"/>
      </tp>
      <tp t="s">
        <v>#N/A N/A</v>
        <stp/>
        <stp>BQL|13984042891243259414</stp>
        <tr r="L44" s="5"/>
      </tp>
      <tp t="s">
        <v>#N/A N/A</v>
        <stp/>
        <stp>BQL|14969545926827777934</stp>
        <tr r="I220" s="5"/>
      </tp>
      <tp t="s">
        <v>#N/A N/A</v>
        <stp/>
        <stp>BQL|10958651196385365769</stp>
        <tr r="L123" s="5"/>
      </tp>
      <tp t="s">
        <v>#N/A N/A</v>
        <stp/>
        <stp>BQL|11804415086740632069</stp>
        <tr r="I186" s="5"/>
      </tp>
      <tp t="s">
        <v>#N/A N/A</v>
        <stp/>
        <stp>BQL|13873818821300374447</stp>
        <tr r="F113" s="5"/>
      </tp>
      <tp t="s">
        <v>#N/A N/A</v>
        <stp/>
        <stp>BQL|12129666509149035014</stp>
        <tr r="G53" s="5"/>
      </tp>
      <tp t="s">
        <v>#N/A N/A</v>
        <stp/>
        <stp>BQL|14620931212445095498</stp>
        <tr r="J144" s="5"/>
      </tp>
      <tp t="s">
        <v>#N/A N/A</v>
        <stp/>
        <stp>BQL|13939842477275351404</stp>
        <tr r="K184" s="5"/>
      </tp>
      <tp t="s">
        <v>#N/A N/A</v>
        <stp/>
        <stp>BQL|11036050404394116890</stp>
        <tr r="L121" s="5"/>
      </tp>
      <tp t="s">
        <v>#N/A N/A</v>
        <stp/>
        <stp>BQL|16787861091038016298</stp>
        <tr r="F175" s="5"/>
      </tp>
      <tp t="s">
        <v>#N/A N/A</v>
        <stp/>
        <stp>BQL|10722287554833193931</stp>
        <tr r="G71" s="5"/>
      </tp>
      <tp t="s">
        <v>#N/A N/A</v>
        <stp/>
        <stp>BQL|18439290477764055428</stp>
        <tr r="F176" s="5"/>
      </tp>
      <tp t="s">
        <v>#N/A N/A</v>
        <stp/>
        <stp>BQL|17692867350045088280</stp>
        <tr r="F31" s="5"/>
      </tp>
      <tp t="s">
        <v>#N/A N/A</v>
        <stp/>
        <stp>BQL|14489541184025643197</stp>
        <tr r="L117" s="5"/>
      </tp>
      <tp t="s">
        <v>#N/A N/A</v>
        <stp/>
        <stp>BQL|12533410494780940222</stp>
        <tr r="K79" s="5"/>
      </tp>
      <tp t="s">
        <v>#N/A N/A</v>
        <stp/>
        <stp>BQL|11556373986322954575</stp>
        <tr r="F191" s="5"/>
      </tp>
      <tp t="s">
        <v>#N/A N/A</v>
        <stp/>
        <stp>BQL|12280424159478900747</stp>
        <tr r="J47" s="5"/>
      </tp>
      <tp t="s">
        <v>#N/A N/A</v>
        <stp/>
        <stp>BQL|13905570913978911304</stp>
        <tr r="G134" s="5"/>
      </tp>
      <tp t="s">
        <v>#N/A N/A</v>
        <stp/>
        <stp>BQL|14427862657447772260</stp>
        <tr r="H63" s="5"/>
      </tp>
      <tp t="s">
        <v>#N/A N/A</v>
        <stp/>
        <stp>BQL|11640466880531059043</stp>
        <tr r="J73" s="5"/>
      </tp>
      <tp t="s">
        <v>#N/A N/A</v>
        <stp/>
        <stp>BQL|17709234452215072926</stp>
        <tr r="H40" s="5"/>
      </tp>
      <tp t="s">
        <v>#N/A N/A</v>
        <stp/>
        <stp>BQL|10886865637510682789</stp>
        <tr r="E202" s="5"/>
      </tp>
      <tp t="s">
        <v>#N/A N/A</v>
        <stp/>
        <stp>BQL|16050403176049177002</stp>
        <tr r="K173" s="5"/>
      </tp>
      <tp t="s">
        <v>#N/A N/A</v>
        <stp/>
        <stp>BQL|12379631450134177966</stp>
        <tr r="J189" s="5"/>
      </tp>
      <tp t="s">
        <v>#N/A N/A</v>
        <stp/>
        <stp>BQL|14721719207358650709</stp>
        <tr r="F143" s="5"/>
      </tp>
      <tp t="s">
        <v>#N/A N/A</v>
        <stp/>
        <stp>BQL|11485926312306772352</stp>
        <tr r="E52" s="5"/>
      </tp>
      <tp t="s">
        <v>#N/A N/A</v>
        <stp/>
        <stp>BQL|12279220453359239079</stp>
        <tr r="E145" s="5"/>
      </tp>
      <tp t="s">
        <v>#N/A N/A</v>
        <stp/>
        <stp>BQL|15592620231908924494</stp>
        <tr r="H142" s="5"/>
      </tp>
      <tp t="s">
        <v>#N/A N/A</v>
        <stp/>
        <stp>BQL|13966689018661159997</stp>
        <tr r="G34" s="5"/>
      </tp>
      <tp t="s">
        <v>#N/A N/A</v>
        <stp/>
        <stp>BQL|12373724780027617668</stp>
        <tr r="F155" s="5"/>
      </tp>
      <tp t="s">
        <v>#N/A N/A</v>
        <stp/>
        <stp>BQL|15036596589023086714</stp>
        <tr r="H147" s="5"/>
      </tp>
      <tp t="s">
        <v>#N/A N/A</v>
        <stp/>
        <stp>BQL|18210337105234295375</stp>
        <tr r="K134" s="5"/>
      </tp>
      <tp t="s">
        <v>#N/A N/A</v>
        <stp/>
        <stp>BQL|10809867459454119577</stp>
        <tr r="H60" s="5"/>
      </tp>
      <tp t="s">
        <v>#N/A N/A</v>
        <stp/>
        <stp>BQL|16482664753901407858</stp>
        <tr r="F194" s="5"/>
      </tp>
      <tp t="s">
        <v>#N/A N/A</v>
        <stp/>
        <stp>BQL|17125944153154505331</stp>
        <tr r="G69" s="5"/>
      </tp>
      <tp t="s">
        <v>#N/A N/A</v>
        <stp/>
        <stp>BQL|11724101381751549535</stp>
        <tr r="E111" s="5"/>
      </tp>
      <tp t="s">
        <v>#N/A N/A</v>
        <stp/>
        <stp>BQL|11267345537249036416</stp>
        <tr r="H95" s="5"/>
      </tp>
      <tp t="s">
        <v>#N/A N/A</v>
        <stp/>
        <stp>BQL|14494244045027217943</stp>
        <tr r="K48" s="5"/>
      </tp>
      <tp t="s">
        <v>#N/A N/A</v>
        <stp/>
        <stp>BQL|16393308893463593377</stp>
        <tr r="L53" s="5"/>
      </tp>
      <tp t="s">
        <v>#N/A N/A</v>
        <stp/>
        <stp>BQL|15079347092906574512</stp>
        <tr r="L87" s="5"/>
      </tp>
      <tp t="s">
        <v>#N/A N/A</v>
        <stp/>
        <stp>BQL|18318264349936553447</stp>
        <tr r="G16" s="5"/>
      </tp>
      <tp t="s">
        <v>#N/A N/A</v>
        <stp/>
        <stp>BQL|16418484705428732633</stp>
        <tr r="F208" s="5"/>
      </tp>
      <tp t="s">
        <v>#N/A N/A</v>
        <stp/>
        <stp>BQL|16219953994273801966</stp>
        <tr r="I137" s="5"/>
      </tp>
      <tp t="s">
        <v>#N/A N/A</v>
        <stp/>
        <stp>BQL|11704537157435782881</stp>
        <tr r="G148" s="5"/>
      </tp>
      <tp t="s">
        <v>#N/A N/A</v>
        <stp/>
        <stp>BQL|15936239011062031878</stp>
        <tr r="J65" s="5"/>
      </tp>
      <tp t="s">
        <v>#N/A N/A</v>
        <stp/>
        <stp>BQL|11429505798427659666</stp>
        <tr r="I227" s="5"/>
      </tp>
      <tp t="s">
        <v>#N/A N/A</v>
        <stp/>
        <stp>BQL|11641507415909795087</stp>
        <tr r="H155" s="5"/>
      </tp>
      <tp t="s">
        <v>#N/A N/A</v>
        <stp/>
        <stp>BQL|14810968205749472800</stp>
        <tr r="J102" s="5"/>
      </tp>
      <tp t="s">
        <v>#N/A N/A</v>
        <stp/>
        <stp>BQL|16725212008150964880</stp>
        <tr r="L225" s="5"/>
      </tp>
      <tp t="s">
        <v>#N/A N/A</v>
        <stp/>
        <stp>BQL|15249968519816111727</stp>
        <tr r="G19" s="5"/>
      </tp>
      <tp t="s">
        <v>#N/A N/A</v>
        <stp/>
        <stp>BQL|10339739438950052866</stp>
        <tr r="J143" s="5"/>
      </tp>
      <tp t="s">
        <v>#N/A N/A</v>
        <stp/>
        <stp>BQL|18372801746068835031</stp>
        <tr r="K123" s="5"/>
      </tp>
      <tp t="s">
        <v>#N/A N/A</v>
        <stp/>
        <stp>BQL|11141989733331768647</stp>
        <tr r="J151" s="5"/>
      </tp>
      <tp t="s">
        <v>#N/A N/A</v>
        <stp/>
        <stp>BQL|18362006368887249509</stp>
        <tr r="G103" s="5"/>
      </tp>
      <tp t="s">
        <v>#N/A N/A</v>
        <stp/>
        <stp>BQL|14790131156708154482</stp>
        <tr r="E139" s="5"/>
      </tp>
      <tp t="s">
        <v>#N/A N/A</v>
        <stp/>
        <stp>BQL|18432086021735591335</stp>
        <tr r="K129" s="5"/>
      </tp>
      <tp t="s">
        <v>#N/A N/A</v>
        <stp/>
        <stp>BQL|17116767915895991801</stp>
        <tr r="L86" s="5"/>
      </tp>
      <tp t="s">
        <v>#N/A N/A</v>
        <stp/>
        <stp>BQL|10173694826019481101</stp>
        <tr r="F202" s="5"/>
      </tp>
      <tp t="s">
        <v>#N/A N/A</v>
        <stp/>
        <stp>BQL|17986028590247065517</stp>
        <tr r="E64" s="5"/>
      </tp>
      <tp t="s">
        <v>#N/A N/A</v>
        <stp/>
        <stp>BQL|12717959454237123222</stp>
        <tr r="I94" s="5"/>
      </tp>
      <tp t="s">
        <v>#N/A N/A</v>
        <stp/>
        <stp>BQL|11071644383547189337</stp>
        <tr r="G28" s="5"/>
      </tp>
      <tp t="s">
        <v>#N/A N/A</v>
        <stp/>
        <stp>BQL|15743627766817404927</stp>
        <tr r="J22" s="5"/>
      </tp>
      <tp t="s">
        <v>#N/A N/A</v>
        <stp/>
        <stp>BQL|15087704572547105965</stp>
        <tr r="H64" s="5"/>
      </tp>
      <tp t="s">
        <v>#N/A N/A</v>
        <stp/>
        <stp>BQL|13102316374705166905</stp>
        <tr r="L110" s="5"/>
      </tp>
      <tp t="s">
        <v>#N/A N/A</v>
        <stp/>
        <stp>BQL|12726971157295308010</stp>
        <tr r="E224" s="5"/>
      </tp>
      <tp t="s">
        <v>#N/A N/A</v>
        <stp/>
        <stp>BQL|14210359527636090846</stp>
        <tr r="I223" s="5"/>
      </tp>
      <tp t="s">
        <v>#N/A N/A</v>
        <stp/>
        <stp>BQL|13083769715466095846</stp>
        <tr r="H209" s="5"/>
      </tp>
      <tp t="s">
        <v>#N/A N/A</v>
        <stp/>
        <stp>BQL|18396194143312946476</stp>
        <tr r="H172" s="5"/>
      </tp>
      <tp t="s">
        <v>#N/A N/A</v>
        <stp/>
        <stp>BQL|14832600159029679506</stp>
        <tr r="E214" s="5"/>
      </tp>
      <tp t="s">
        <v>#N/A N/A</v>
        <stp/>
        <stp>BQL|14976537104353930907</stp>
        <tr r="I55" s="5"/>
      </tp>
      <tp t="s">
        <v>#N/A N/A</v>
        <stp/>
        <stp>BQL|11553060703469009377</stp>
        <tr r="L42" s="5"/>
      </tp>
      <tp t="s">
        <v>#N/A N/A</v>
        <stp/>
        <stp>BQL|12277846406145597431</stp>
        <tr r="K137" s="5"/>
      </tp>
      <tp t="s">
        <v>#N/A N/A</v>
        <stp/>
        <stp>BQL|13647843444103317731</stp>
        <tr r="J153" s="5"/>
      </tp>
      <tp t="s">
        <v>#N/A N/A</v>
        <stp/>
        <stp>BQL|15291167781002561513</stp>
        <tr r="J227" s="5"/>
      </tp>
      <tp t="s">
        <v>#N/A N/A</v>
        <stp/>
        <stp>BQL|12073252596965470763</stp>
        <tr r="K21" s="5"/>
      </tp>
      <tp t="s">
        <v>#N/A N/A</v>
        <stp/>
        <stp>BQL|12631810295980111824</stp>
        <tr r="K153" s="5"/>
      </tp>
      <tp t="s">
        <v>#N/A N/A</v>
        <stp/>
        <stp>BQL|17999381251262518847</stp>
        <tr r="G72" s="5"/>
      </tp>
      <tp t="s">
        <v>#N/A N/A</v>
        <stp/>
        <stp>BQL|16038000115389564514</stp>
        <tr r="H28" s="5"/>
      </tp>
      <tp t="s">
        <v>#N/A N/A</v>
        <stp/>
        <stp>BQL|10069947321689020940</stp>
        <tr r="F185" s="5"/>
      </tp>
      <tp t="s">
        <v>#N/A N/A</v>
        <stp/>
        <stp>BQL|12151421233888449670</stp>
        <tr r="G130" s="5"/>
      </tp>
      <tp t="s">
        <v>#N/A N/A</v>
        <stp/>
        <stp>BQL|14041092283403147488</stp>
        <tr r="E69" s="5"/>
      </tp>
      <tp t="s">
        <v>#N/A N/A</v>
        <stp/>
        <stp>BQL|13751810225021215329</stp>
        <tr r="L154" s="5"/>
      </tp>
      <tp t="s">
        <v>#N/A N/A</v>
        <stp/>
        <stp>BQL|15012565837860170838</stp>
        <tr r="K78" s="5"/>
      </tp>
      <tp t="s">
        <v>#N/A N/A</v>
        <stp/>
        <stp>BQL|16522449682214728579</stp>
        <tr r="E230" s="5"/>
      </tp>
      <tp t="s">
        <v>#N/A N/A</v>
        <stp/>
        <stp>BQL|13079276310139723234</stp>
        <tr r="I179" s="5"/>
      </tp>
      <tp t="s">
        <v>#N/A N/A</v>
        <stp/>
        <stp>BQL|16708391896556275189</stp>
        <tr r="F104" s="5"/>
      </tp>
      <tp t="s">
        <v>#N/A N/A</v>
        <stp/>
        <stp>BQL|15825437790713804010</stp>
        <tr r="J69" s="5"/>
      </tp>
      <tp t="s">
        <v>#N/A N/A</v>
        <stp/>
        <stp>BQL|17765705743519511632</stp>
        <tr r="L215" s="5"/>
      </tp>
      <tp t="s">
        <v>#N/A N/A</v>
        <stp/>
        <stp>BQL|11310637981581905559</stp>
        <tr r="K121" s="5"/>
      </tp>
      <tp t="s">
        <v>#N/A N/A</v>
        <stp/>
        <stp>BQL|12088410638216128854</stp>
        <tr r="E2" s="5"/>
      </tp>
      <tp t="s">
        <v>#N/A N/A</v>
        <stp/>
        <stp>BQL|14276192463779746121</stp>
        <tr r="H183" s="5"/>
      </tp>
      <tp t="s">
        <v>#N/A N/A</v>
        <stp/>
        <stp>BQL|12326831489930013951</stp>
        <tr r="K18" s="5"/>
      </tp>
      <tp t="s">
        <v>#N/A N/A</v>
        <stp/>
        <stp>BQL|13806918351906227267</stp>
        <tr r="I71" s="5"/>
      </tp>
      <tp t="s">
        <v>#N/A N/A</v>
        <stp/>
        <stp>BQL|16235882826792387504</stp>
        <tr r="F75" s="5"/>
      </tp>
      <tp t="s">
        <v>#N/A N/A</v>
        <stp/>
        <stp>BQL|15875764301230909998</stp>
        <tr r="K120" s="5"/>
      </tp>
      <tp t="s">
        <v>#N/A N/A</v>
        <stp/>
        <stp>BQL|17123249459073224810</stp>
        <tr r="L18" s="5"/>
      </tp>
      <tp t="s">
        <v>#N/A N/A</v>
        <stp/>
        <stp>BQL|11960524725719616478</stp>
        <tr r="H122" s="5"/>
      </tp>
      <tp t="s">
        <v>#N/A N/A</v>
        <stp/>
        <stp>BQL|11915486548612357850</stp>
        <tr r="G25" s="5"/>
      </tp>
      <tp t="s">
        <v>#N/A N/A</v>
        <stp/>
        <stp>BQL|17249783034809458144</stp>
        <tr r="G159" s="5"/>
      </tp>
      <tp t="s">
        <v>#N/A N/A</v>
        <stp/>
        <stp>BQL|18388029068275673019</stp>
        <tr r="G201" s="5"/>
      </tp>
      <tp t="s">
        <v>#N/A N/A</v>
        <stp/>
        <stp>BQL|15351458650657024888</stp>
        <tr r="J178" s="5"/>
      </tp>
      <tp t="s">
        <v>#N/A N/A</v>
        <stp/>
        <stp>BQL|11457198983424789776</stp>
        <tr r="H114" s="5"/>
      </tp>
      <tp t="s">
        <v>#N/A N/A</v>
        <stp/>
        <stp>BQL|11666290367728463653</stp>
        <tr r="L106" s="5"/>
      </tp>
      <tp t="s">
        <v>#N/A N/A</v>
        <stp/>
        <stp>BQL|12591994593681107861</stp>
        <tr r="K17" s="5"/>
      </tp>
      <tp t="s">
        <v>#N/A N/A</v>
        <stp/>
        <stp>BQL|14078821978650125038</stp>
        <tr r="K177" s="5"/>
      </tp>
      <tp t="s">
        <v>#N/A N/A</v>
        <stp/>
        <stp>BQL|13361197236943670922</stp>
        <tr r="G15" s="5"/>
      </tp>
      <tp t="s">
        <v>#N/A N/A</v>
        <stp/>
        <stp>BQL|10935326763756108817</stp>
        <tr r="G225" s="5"/>
      </tp>
      <tp t="s">
        <v>#N/A N/A</v>
        <stp/>
        <stp>BQL|11448852758924702352</stp>
        <tr r="K138" s="5"/>
      </tp>
      <tp t="s">
        <v>#N/A N/A</v>
        <stp/>
        <stp>BQL|15953833376358784915</stp>
        <tr r="H62" s="5"/>
      </tp>
      <tp t="s">
        <v>#N/A N/A</v>
        <stp/>
        <stp>BQL|14410705598896276747</stp>
        <tr r="J146" s="5"/>
      </tp>
      <tp t="s">
        <v>#N/A N/A</v>
        <stp/>
        <stp>BQL|11502713049039575023</stp>
        <tr r="G41" s="5"/>
      </tp>
      <tp t="s">
        <v>#N/A N/A</v>
        <stp/>
        <stp>BQL|17287525232358507324</stp>
        <tr r="I153" s="5"/>
      </tp>
      <tp t="s">
        <v>#N/A N/A</v>
        <stp/>
        <stp>BQL|18248673382514298801</stp>
        <tr r="L99" s="5"/>
      </tp>
      <tp t="s">
        <v>#N/A N/A</v>
        <stp/>
        <stp>BQL|11803751380715035187</stp>
        <tr r="G46" s="5"/>
      </tp>
      <tp t="s">
        <v>#N/A N/A</v>
        <stp/>
        <stp>BQL|10265567585330404718</stp>
        <tr r="G183" s="5"/>
      </tp>
      <tp t="s">
        <v>#N/A N/A</v>
        <stp/>
        <stp>BQL|15215553485917626504</stp>
        <tr r="H160" s="5"/>
      </tp>
      <tp t="s">
        <v>#N/A N/A</v>
        <stp/>
        <stp>BQL|15324213523946010962</stp>
        <tr r="I101" s="5"/>
      </tp>
      <tp t="s">
        <v>#N/A N/A</v>
        <stp/>
        <stp>BQL|10934281085676158628</stp>
        <tr r="H17" s="5"/>
      </tp>
      <tp t="s">
        <v>#N/A N/A</v>
        <stp/>
        <stp>BQL|14677839475644507528</stp>
        <tr r="F45" s="5"/>
      </tp>
      <tp t="s">
        <v>#N/A N/A</v>
        <stp/>
        <stp>BQL|17584330985093055556</stp>
        <tr r="L149" s="5"/>
      </tp>
      <tp t="s">
        <v>#N/A N/A</v>
        <stp/>
        <stp>BQL|13716637294187381150</stp>
        <tr r="G154" s="5"/>
      </tp>
      <tp t="s">
        <v>#N/A N/A</v>
        <stp/>
        <stp>BQL|10771281134902807950</stp>
        <tr r="H231" s="5"/>
      </tp>
      <tp t="s">
        <v>#N/A N/A</v>
        <stp/>
        <stp>BQL|13902530789322593604</stp>
        <tr r="L84" s="5"/>
      </tp>
      <tp t="s">
        <v>#N/A N/A</v>
        <stp/>
        <stp>BQL|16630835130174585363</stp>
        <tr r="G117" s="5"/>
      </tp>
      <tp t="s">
        <v>#N/A N/A</v>
        <stp/>
        <stp>BQL|17529762819142811941</stp>
        <tr r="E121" s="5"/>
      </tp>
      <tp t="s">
        <v>#N/A N/A</v>
        <stp/>
        <stp>BQL|12356664173039001001</stp>
        <tr r="L124" s="5"/>
      </tp>
      <tp t="s">
        <v>#N/A N/A</v>
        <stp/>
        <stp>BQL|13421375427741370912</stp>
        <tr r="H30" s="5"/>
      </tp>
      <tp t="s">
        <v>#N/A N/A</v>
        <stp/>
        <stp>BQL|15496704052149345447</stp>
        <tr r="G150" s="5"/>
      </tp>
      <tp t="s">
        <v>#N/A N/A</v>
        <stp/>
        <stp>BQL|17478911425394992290</stp>
        <tr r="I122" s="5"/>
      </tp>
      <tp t="s">
        <v>#N/A N/A</v>
        <stp/>
        <stp>BQL|10668374956688221454</stp>
        <tr r="K12" s="5"/>
      </tp>
      <tp t="s">
        <v>#N/A N/A</v>
        <stp/>
        <stp>BQL|16463836827903676568</stp>
        <tr r="L132" s="5"/>
      </tp>
      <tp t="s">
        <v>#N/A N/A</v>
        <stp/>
        <stp>BQL|11576068676025247950</stp>
        <tr r="E186" s="5"/>
      </tp>
      <tp t="s">
        <v>#N/A N/A</v>
        <stp/>
        <stp>BQL|12455577594487773328</stp>
        <tr r="L162" s="5"/>
      </tp>
      <tp t="s">
        <v>#N/A N/A</v>
        <stp/>
        <stp>BQL|12910257195226378580</stp>
        <tr r="E208" s="5"/>
      </tp>
      <tp t="s">
        <v>#N/A N/A</v>
        <stp/>
        <stp>BQL|15559084483760931754</stp>
        <tr r="I60" s="5"/>
      </tp>
      <tp t="s">
        <v>#N/A N/A</v>
        <stp/>
        <stp>BQL|13500648288805844231</stp>
        <tr r="K6" s="5"/>
      </tp>
      <tp t="s">
        <v>#N/A N/A</v>
        <stp/>
        <stp>BQL|16577179892345702159</stp>
        <tr r="I193" s="5"/>
      </tp>
      <tp t="s">
        <v>#N/A N/A</v>
        <stp/>
        <stp>BQL|13451316358436392935</stp>
        <tr r="F87" s="5"/>
      </tp>
      <tp t="s">
        <v>#N/A N/A</v>
        <stp/>
        <stp>BQL|16021447351999819406</stp>
        <tr r="I110" s="5"/>
      </tp>
      <tp t="s">
        <v>#N/A N/A</v>
        <stp/>
        <stp>BQL|15263999013461293678</stp>
        <tr r="J15" s="5"/>
      </tp>
      <tp t="s">
        <v>#N/A N/A</v>
        <stp/>
        <stp>BQL|15349444909889524263</stp>
        <tr r="J7" s="5"/>
      </tp>
      <tp t="s">
        <v>#N/A N/A</v>
        <stp/>
        <stp>BQL|14253419493306948549</stp>
        <tr r="L103" s="5"/>
      </tp>
      <tp t="s">
        <v>#N/A N/A</v>
        <stp/>
        <stp>BQL|18235982687035922697</stp>
        <tr r="K227" s="5"/>
      </tp>
      <tp t="s">
        <v>#N/A N/A</v>
        <stp/>
        <stp>BQL|14928753085522799326</stp>
        <tr r="I91" s="5"/>
      </tp>
      <tp t="s">
        <v>#N/A N/A</v>
        <stp/>
        <stp>BQL|14824253661783714976</stp>
        <tr r="G3" s="5"/>
      </tp>
      <tp t="s">
        <v>#N/A N/A</v>
        <stp/>
        <stp>BQL|14768482786335044762</stp>
        <tr r="J138" s="5"/>
      </tp>
      <tp t="s">
        <v>#N/A N/A</v>
        <stp/>
        <stp>BQL|14288801434394851119</stp>
        <tr r="H124" s="5"/>
      </tp>
      <tp t="s">
        <v>#N/A N/A</v>
        <stp/>
        <stp>BQL|16337080376119391202</stp>
        <tr r="F120" s="5"/>
      </tp>
      <tp t="s">
        <v>#N/A N/A</v>
        <stp/>
        <stp>BQL|10069399641469170471</stp>
        <tr r="H71" s="5"/>
      </tp>
      <tp t="s">
        <v>#N/A N/A</v>
        <stp/>
        <stp>BQL|16242893276962034131</stp>
        <tr r="F184" s="5"/>
      </tp>
      <tp t="s">
        <v>#N/A N/A</v>
        <stp/>
        <stp>BQL|12929262105683516914</stp>
        <tr r="I28" s="5"/>
      </tp>
      <tp t="s">
        <v>#N/A N/A</v>
        <stp/>
        <stp>BQL|10087045930661984831</stp>
        <tr r="I87" s="5"/>
      </tp>
      <tp t="s">
        <v>#N/A N/A</v>
        <stp/>
        <stp>BQL|15565186720679677557</stp>
        <tr r="K159" s="5"/>
      </tp>
      <tp t="s">
        <v>#N/A N/A</v>
        <stp/>
        <stp>BQL|17698122747180886825</stp>
        <tr r="J205" s="5"/>
      </tp>
      <tp t="s">
        <v>#N/A N/A</v>
        <stp/>
        <stp>BQL|13067602438769851593</stp>
        <tr r="J156" s="5"/>
      </tp>
      <tp t="s">
        <v>#N/A N/A</v>
        <stp/>
        <stp>BQL|12283819119512728357</stp>
        <tr r="H224" s="5"/>
      </tp>
      <tp t="s">
        <v>#N/A N/A</v>
        <stp/>
        <stp>BQL|13021025247899856460</stp>
        <tr r="I99" s="5"/>
      </tp>
      <tp t="s">
        <v>#N/A N/A</v>
        <stp/>
        <stp>BQL|13066126319429593052</stp>
        <tr r="L173" s="5"/>
      </tp>
      <tp t="s">
        <v>#N/A N/A</v>
        <stp/>
        <stp>BQL|18416403372532831355</stp>
        <tr r="I36" s="5"/>
      </tp>
      <tp t="s">
        <v>#N/A N/A</v>
        <stp/>
        <stp>BQL|17242281060768413153</stp>
        <tr r="J86" s="5"/>
      </tp>
      <tp t="s">
        <v>#N/A N/A</v>
        <stp/>
        <stp>BQL|11828694469019554265</stp>
        <tr r="H180" s="5"/>
      </tp>
      <tp t="s">
        <v>#N/A N/A</v>
        <stp/>
        <stp>BQL|10232094116732297951</stp>
        <tr r="I54" s="5"/>
      </tp>
      <tp t="s">
        <v>#N/A N/A</v>
        <stp/>
        <stp>BQL|17215803524824832346</stp>
        <tr r="J53" s="5"/>
      </tp>
      <tp t="s">
        <v>#N/A N/A</v>
        <stp/>
        <stp>BQL|13507646339607884852</stp>
        <tr r="G30" s="5"/>
      </tp>
      <tp t="s">
        <v>#N/A N/A</v>
        <stp/>
        <stp>BQL|10287970298811060883</stp>
        <tr r="H43" s="5"/>
      </tp>
      <tp t="s">
        <v>#N/A N/A</v>
        <stp/>
        <stp>BQL|12104209940985353871</stp>
        <tr r="E59" s="5"/>
      </tp>
      <tp t="s">
        <v>#N/A N/A</v>
        <stp/>
        <stp>BQL|13398592571570867872</stp>
        <tr r="I114" s="5"/>
      </tp>
      <tp t="s">
        <v>#N/A N/A</v>
        <stp/>
        <stp>BQL|11645558015334256800</stp>
        <tr r="L164" s="5"/>
      </tp>
      <tp t="s">
        <v>#N/A N/A</v>
        <stp/>
        <stp>BQL|16322613847474104909</stp>
        <tr r="E155" s="5"/>
      </tp>
      <tp t="s">
        <v>#N/A N/A</v>
        <stp/>
        <stp>BQL|10134256137988757009</stp>
        <tr r="J98" s="5"/>
      </tp>
      <tp t="s">
        <v>#N/A N/A</v>
        <stp/>
        <stp>BQL|16286846482816926990</stp>
        <tr r="K9" s="5"/>
      </tp>
      <tp t="s">
        <v>#N/A N/A</v>
        <stp/>
        <stp>BQL|10899559881376970210</stp>
        <tr r="L10" s="5"/>
      </tp>
      <tp t="s">
        <v>#N/A N/A</v>
        <stp/>
        <stp>BQL|18312937199227983675</stp>
        <tr r="L48" s="5"/>
      </tp>
      <tp t="s">
        <v>#N/A N/A</v>
        <stp/>
        <stp>BQL|10486837188171914812</stp>
        <tr r="J110" s="5"/>
      </tp>
      <tp t="s">
        <v>#N/A N/A</v>
        <stp/>
        <stp>BQL|18341552061911903392</stp>
        <tr r="G221" s="5"/>
      </tp>
      <tp t="s">
        <v>#N/A N/A</v>
        <stp/>
        <stp>BQL|16769608202911117837</stp>
        <tr r="E13" s="5"/>
      </tp>
      <tp t="s">
        <v>#N/A N/A</v>
        <stp/>
        <stp>BQL|10864841510825264588</stp>
        <tr r="I210" s="5"/>
      </tp>
      <tp t="s">
        <v>#N/A N/A</v>
        <stp/>
        <stp>BQL|11618816452232622751</stp>
        <tr r="L81" s="5"/>
      </tp>
      <tp t="s">
        <v>#N/A N/A</v>
        <stp/>
        <stp>BQL|10612114580878365851</stp>
        <tr r="L75" s="5"/>
      </tp>
      <tp t="s">
        <v>#N/A N/A</v>
        <stp/>
        <stp>BQL|16250936040540210229</stp>
        <tr r="E133" s="5"/>
      </tp>
      <tp t="s">
        <v>#N/A N/A</v>
        <stp/>
        <stp>BQL|10247833261362397520</stp>
        <tr r="K229" s="5"/>
      </tp>
      <tp t="s">
        <v>#N/A N/A</v>
        <stp/>
        <stp>BQL|14270932705402564602</stp>
        <tr r="H42" s="5"/>
      </tp>
      <tp t="s">
        <v>#N/A N/A</v>
        <stp/>
        <stp>BQL|17629420844138533644</stp>
        <tr r="I130" s="5"/>
      </tp>
      <tp t="s">
        <v>#N/A N/A</v>
        <stp/>
        <stp>BQL|12746236488292895343</stp>
        <tr r="K115" s="5"/>
      </tp>
      <tp t="s">
        <v>#N/A N/A</v>
        <stp/>
        <stp>BQL|11107750087584351308</stp>
        <tr r="I105" s="5"/>
      </tp>
      <tp t="s">
        <v>#N/A N/A</v>
        <stp/>
        <stp>BQL|10166839677894354261</stp>
        <tr r="I138" s="5"/>
      </tp>
      <tp t="s">
        <v>#N/A N/A</v>
        <stp/>
        <stp>BQL|12860708785581836559</stp>
        <tr r="E9" s="5"/>
      </tp>
      <tp t="s">
        <v>#N/A N/A</v>
        <stp/>
        <stp>BQL|13844893037877132678</stp>
        <tr r="J125" s="5"/>
      </tp>
      <tp t="s">
        <v>#N/A N/A</v>
        <stp/>
        <stp>BQL|17048533285314455713</stp>
        <tr r="K36" s="5"/>
      </tp>
      <tp t="s">
        <v>#N/A N/A</v>
        <stp/>
        <stp>BQL|15130535986066428731</stp>
        <tr r="H22" s="5"/>
      </tp>
      <tp t="s">
        <v>#N/A N/A</v>
        <stp/>
        <stp>BQL|15216385021908076594</stp>
        <tr r="I118" s="5"/>
      </tp>
      <tp t="s">
        <v>#N/A N/A</v>
        <stp/>
        <stp>BQL|16839300179579667252</stp>
        <tr r="E215" s="5"/>
      </tp>
      <tp t="s">
        <v>#N/A N/A</v>
        <stp/>
        <stp>BQL|10117196095186897782</stp>
        <tr r="H111" s="5"/>
      </tp>
      <tp t="s">
        <v>#N/A N/A</v>
        <stp/>
        <stp>BQL|18195841594125528581</stp>
        <tr r="E54" s="5"/>
      </tp>
      <tp t="s">
        <v>#N/A N/A</v>
        <stp/>
        <stp>BQL|15152522040818698599</stp>
        <tr r="F74" s="5"/>
      </tp>
      <tp t="s">
        <v>#N/A N/A</v>
        <stp/>
        <stp>BQL|17255196083674588312</stp>
        <tr r="K171" s="5"/>
      </tp>
      <tp t="s">
        <v>#N/A N/A</v>
        <stp/>
        <stp>BQL|16981218514928155412</stp>
        <tr r="G137" s="5"/>
      </tp>
      <tp t="s">
        <v>#N/A N/A</v>
        <stp/>
        <stp>BQL|17952834867401713169</stp>
        <tr r="L174" s="5"/>
      </tp>
      <tp t="s">
        <v>#N/A N/A</v>
        <stp/>
        <stp>BQL|14133475326008920357</stp>
        <tr r="K113" s="5"/>
      </tp>
      <tp t="s">
        <v>#N/A N/A</v>
        <stp/>
        <stp>BQL|17955521553089163750</stp>
        <tr r="H24" s="5"/>
      </tp>
      <tp t="s">
        <v>#N/A N/A</v>
        <stp/>
        <stp>BQL|13320748645159506083</stp>
        <tr r="J212" s="5"/>
      </tp>
      <tp t="s">
        <v>#N/A N/A</v>
        <stp/>
        <stp>BQL|10550603014887952976</stp>
        <tr r="K191" s="5"/>
      </tp>
      <tp t="s">
        <v>#N/A N/A</v>
        <stp/>
        <stp>BQL|15193293382837370167</stp>
        <tr r="H75" s="5"/>
      </tp>
      <tp t="s">
        <v>#N/A N/A</v>
        <stp/>
        <stp>BQL|12125798520906350843</stp>
        <tr r="L178" s="5"/>
      </tp>
      <tp t="s">
        <v>#N/A N/A</v>
        <stp/>
        <stp>BQL|15303908612140681485</stp>
        <tr r="E80" s="5"/>
      </tp>
      <tp t="s">
        <v>#N/A N/A</v>
        <stp/>
        <stp>BQL|17722814158820886384</stp>
        <tr r="I125" s="5"/>
      </tp>
      <tp t="s">
        <v>#N/A N/A</v>
        <stp/>
        <stp>BQL|17847481687536885418</stp>
        <tr r="F141" s="5"/>
      </tp>
      <tp t="s">
        <v>#N/A N/A</v>
        <stp/>
        <stp>BQL|17556988456047031558</stp>
        <tr r="F163" s="5"/>
      </tp>
      <tp t="s">
        <v>#N/A N/A</v>
        <stp/>
        <stp>BQL|10308981325691050379</stp>
        <tr r="L229" s="5"/>
      </tp>
      <tp t="s">
        <v>#N/A N/A</v>
        <stp/>
        <stp>BQL|17936277640550706803</stp>
        <tr r="K50" s="5"/>
      </tp>
      <tp t="s">
        <v>#N/A N/A</v>
        <stp/>
        <stp>BQL|16368864799517122942</stp>
        <tr r="I215" s="5"/>
      </tp>
      <tp t="s">
        <v>#N/A N/A</v>
        <stp/>
        <stp>BQL|17792834015180924702</stp>
        <tr r="J107" s="5"/>
      </tp>
      <tp t="s">
        <v>#N/A N/A</v>
        <stp/>
        <stp>BQL|10339154531028944362</stp>
        <tr r="G94" s="5"/>
      </tp>
      <tp t="s">
        <v>#N/A N/A</v>
        <stp/>
        <stp>BQL|13667864121367028794</stp>
        <tr r="J208" s="5"/>
      </tp>
      <tp t="s">
        <v>#N/A N/A</v>
        <stp/>
        <stp>BQL|15451976215355987140</stp>
        <tr r="H33" s="5"/>
      </tp>
      <tp t="s">
        <v>#N/A N/A</v>
        <stp/>
        <stp>BQL|18237495906132274745</stp>
        <tr r="H138" s="5"/>
      </tp>
      <tp t="s">
        <v>#N/A N/A</v>
        <stp/>
        <stp>BQL|18369386535657427606</stp>
        <tr r="I181" s="5"/>
      </tp>
      <tp t="s">
        <v>#N/A N/A</v>
        <stp/>
        <stp>BQL|16952280153159122193</stp>
        <tr r="K7" s="5"/>
      </tp>
      <tp t="s">
        <v>#N/A N/A</v>
        <stp/>
        <stp>BQL|13324261080767896684</stp>
        <tr r="H136" s="5"/>
      </tp>
      <tp t="s">
        <v>#N/A N/A</v>
        <stp/>
        <stp>BQL|13551709598017128296</stp>
        <tr r="H213" s="5"/>
      </tp>
      <tp t="s">
        <v>#N/A N/A</v>
        <stp/>
        <stp>BQL|10975101243245991861</stp>
        <tr r="K161" s="5"/>
      </tp>
      <tp t="s">
        <v>#N/A N/A</v>
        <stp/>
        <stp>BQL|10948904908644598501</stp>
        <tr r="H198" s="5"/>
      </tp>
      <tp t="s">
        <v>#N/A N/A</v>
        <stp/>
        <stp>BQL|18384133337055417776</stp>
        <tr r="H210" s="5"/>
      </tp>
      <tp t="s">
        <v>#N/A N/A</v>
        <stp/>
        <stp>BQL|13513138327069289173</stp>
        <tr r="F157" s="5"/>
      </tp>
      <tp t="s">
        <v>#N/A N/A</v>
        <stp/>
        <stp>BQL|14712023273263165831</stp>
        <tr r="F153" s="5"/>
      </tp>
      <tp t="s">
        <v>#N/A N/A</v>
        <stp/>
        <stp>BQL|16130916552827636536</stp>
        <tr r="L97" s="5"/>
      </tp>
      <tp t="s">
        <v>#N/A N/A</v>
        <stp/>
        <stp>BQL|12259997738729419902</stp>
        <tr r="F9" s="5"/>
      </tp>
      <tp t="s">
        <v>#N/A N/A</v>
        <stp/>
        <stp>BQL|12494418128218298499</stp>
        <tr r="K98" s="5"/>
      </tp>
      <tp t="s">
        <v>#N/A N/A</v>
        <stp/>
        <stp>BQL|17124755701311735947</stp>
        <tr r="I119" s="5"/>
      </tp>
      <tp t="s">
        <v>#N/A N/A</v>
        <stp/>
        <stp>BQL|17771299321456788999</stp>
        <tr r="I132" s="5"/>
      </tp>
      <tp t="s">
        <v>#N/A N/A</v>
        <stp/>
        <stp>BQL|13040198559019838692</stp>
        <tr r="L204" s="5"/>
      </tp>
      <tp t="s">
        <v>#N/A N/A</v>
        <stp/>
        <stp>BQL|11414540706585712909</stp>
        <tr r="L126" s="5"/>
      </tp>
      <tp t="s">
        <v>#N/A N/A</v>
        <stp/>
        <stp>BQL|16735030295411034608</stp>
        <tr r="E123" s="5"/>
      </tp>
      <tp t="s">
        <v>#N/A N/A</v>
        <stp/>
        <stp>BQL|17728883265564313584</stp>
        <tr r="I70" s="5"/>
      </tp>
      <tp t="s">
        <v>#N/A N/A</v>
        <stp/>
        <stp>BQL|10799932130044073673</stp>
        <tr r="K90" s="5"/>
      </tp>
      <tp t="s">
        <v>#N/A N/A</v>
        <stp/>
        <stp>BQL|10145201843348266635</stp>
        <tr r="H216" s="5"/>
      </tp>
      <tp t="s">
        <v>#N/A N/A</v>
        <stp/>
        <stp>BQL|10561854406372289263</stp>
        <tr r="J4" s="5"/>
      </tp>
      <tp t="s">
        <v>#N/A N/A</v>
        <stp/>
        <stp>BQL|10593193771529071709</stp>
        <tr r="L135" s="5"/>
      </tp>
      <tp t="s">
        <v>#N/A N/A</v>
        <stp/>
        <stp>BQL|13918171881707565568</stp>
        <tr r="E146" s="5"/>
      </tp>
      <tp t="s">
        <v>#N/A N/A</v>
        <stp/>
        <stp>BQL|17472615697272975278</stp>
        <tr r="L152" s="5"/>
      </tp>
      <tp t="s">
        <v>#N/A N/A</v>
        <stp/>
        <stp>BQL|15093582363286223859</stp>
        <tr r="E182" s="5"/>
      </tp>
      <tp t="s">
        <v>#N/A N/A</v>
        <stp/>
        <stp>BQL|11947409935737732942</stp>
        <tr r="J159" s="5"/>
      </tp>
      <tp t="s">
        <v>#N/A N/A</v>
        <stp/>
        <stp>BQL|14585997438630204691</stp>
        <tr r="H76" s="5"/>
      </tp>
      <tp t="s">
        <v>#N/A N/A</v>
        <stp/>
        <stp>BQL|14843566210451131906</stp>
        <tr r="H181" s="5"/>
      </tp>
      <tp t="s">
        <v>#N/A N/A</v>
        <stp/>
        <stp>BQL|11943816085448382103</stp>
        <tr r="F206" s="5"/>
      </tp>
      <tp t="s">
        <v>#N/A N/A</v>
        <stp/>
        <stp>BQL|15323552888557901797</stp>
        <tr r="L189" s="5"/>
      </tp>
      <tp t="s">
        <v>#N/A N/A</v>
        <stp/>
        <stp>BQL|11060446680887286281</stp>
        <tr r="J33" s="5"/>
      </tp>
      <tp t="s">
        <v>#N/A N/A</v>
        <stp/>
        <stp>BQL|12928807852903191441</stp>
        <tr r="F190" s="5"/>
      </tp>
      <tp t="s">
        <v>#N/A N/A</v>
        <stp/>
        <stp>BQL|14737830218962091758</stp>
        <tr r="K194" s="5"/>
      </tp>
      <tp t="s">
        <v>#N/A N/A</v>
        <stp/>
        <stp>BQL|12101853572927740287</stp>
        <tr r="K86" s="5"/>
      </tp>
      <tp t="s">
        <v>#N/A N/A</v>
        <stp/>
        <stp>BQL|11597373486952829053</stp>
        <tr r="L125" s="5"/>
      </tp>
      <tp t="s">
        <v>#N/A N/A</v>
        <stp/>
        <stp>BQL|16549653283139879925</stp>
        <tr r="J63" s="5"/>
      </tp>
      <tp t="s">
        <v>#N/A N/A</v>
        <stp/>
        <stp>BQL|10357263799315172659</stp>
        <tr r="G194" s="5"/>
      </tp>
      <tp t="s">
        <v>#N/A N/A</v>
        <stp/>
        <stp>BQL|15519794874379403449</stp>
        <tr r="E158" s="5"/>
      </tp>
      <tp t="s">
        <v>#N/A N/A</v>
        <stp/>
        <stp>BQL|10521823611934973570</stp>
        <tr r="E178" s="5"/>
      </tp>
      <tp t="s">
        <v>#N/A N/A</v>
        <stp/>
        <stp>BQL|13223337898861145007</stp>
        <tr r="G147" s="5"/>
      </tp>
      <tp t="s">
        <v>#N/A N/A</v>
        <stp/>
        <stp>BQL|14265361787962956527</stp>
        <tr r="J41" s="5"/>
      </tp>
      <tp t="s">
        <v>#N/A N/A</v>
        <stp/>
        <stp>BQL|10801282434098583199</stp>
        <tr r="K182" s="5"/>
      </tp>
      <tp t="s">
        <v>#N/A N/A</v>
        <stp/>
        <stp>BQL|15867551116241611851</stp>
        <tr r="F144" s="5"/>
      </tp>
      <tp t="s">
        <v>#N/A N/A</v>
        <stp/>
        <stp>BQL|13143997616314650735</stp>
        <tr r="L3" s="5"/>
      </tp>
      <tp t="s">
        <v>#N/A N/A</v>
        <stp/>
        <stp>BQL|17639281633926387857</stp>
        <tr r="G173" s="5"/>
      </tp>
      <tp t="s">
        <v>#N/A N/A</v>
        <stp/>
        <stp>BQL|17869729660846345839</stp>
        <tr r="G8" s="5"/>
      </tp>
      <tp t="s">
        <v>#N/A N/A</v>
        <stp/>
        <stp>BQL|11554145631552295986</stp>
        <tr r="I149" s="5"/>
      </tp>
      <tp t="s">
        <v>#N/A N/A</v>
        <stp/>
        <stp>BQL|12063805643951008798</stp>
        <tr r="F197" s="5"/>
      </tp>
      <tp t="s">
        <v>#N/A N/A</v>
        <stp/>
        <stp>BQL|13905902037237182658</stp>
        <tr r="K27" s="5"/>
      </tp>
      <tp t="s">
        <v>#N/A N/A</v>
        <stp/>
        <stp>BQL|17265762184345863527</stp>
        <tr r="L120" s="5"/>
      </tp>
      <tp t="s">
        <v>#N/A N/A</v>
        <stp/>
        <stp>BQL|15968162020983971230</stp>
        <tr r="F127" s="5"/>
      </tp>
      <tp t="s">
        <v>#N/A N/A</v>
        <stp/>
        <stp>BQL|15644688858638724946</stp>
        <tr r="K118" s="5"/>
      </tp>
      <tp t="s">
        <v>#N/A N/A</v>
        <stp/>
        <stp>BQL|10790764042242694608</stp>
        <tr r="I115" s="5"/>
      </tp>
      <tp t="s">
        <v>#N/A N/A</v>
        <stp/>
        <stp>BQL|12230585332647444498</stp>
        <tr r="E53" s="5"/>
      </tp>
      <tp t="s">
        <v>#N/A N/A</v>
        <stp/>
        <stp>BQL|11173058074074356569</stp>
        <tr r="J231" s="5"/>
      </tp>
      <tp t="s">
        <v>#N/A N/A</v>
        <stp/>
        <stp>BQL|16039889984980942105</stp>
        <tr r="K81" s="5"/>
      </tp>
      <tp t="s">
        <v>#N/A N/A</v>
        <stp/>
        <stp>BQL|10638844440723090878</stp>
        <tr r="K43" s="5"/>
      </tp>
      <tp t="s">
        <v>#N/A N/A</v>
        <stp/>
        <stp>BQL|15562612265215714736</stp>
        <tr r="F10" s="5"/>
      </tp>
      <tp t="s">
        <v>#N/A N/A</v>
        <stp/>
        <stp>BQL|14305033046285558264</stp>
        <tr r="G99" s="5"/>
      </tp>
      <tp t="s">
        <v>#N/A N/A</v>
        <stp/>
        <stp>BQL|12657587753067819218</stp>
        <tr r="L63" s="5"/>
      </tp>
      <tp t="s">
        <v>#N/A N/A</v>
        <stp/>
        <stp>BQL|14647730950548599949</stp>
        <tr r="H134" s="5"/>
      </tp>
      <tp t="s">
        <v>#N/A N/A</v>
        <stp/>
        <stp>BQL|12139434470302462418</stp>
        <tr r="E223" s="5"/>
      </tp>
      <tp t="s">
        <v>#N/A N/A</v>
        <stp/>
        <stp>BQL|17787138584941671819</stp>
        <tr r="H202" s="5"/>
      </tp>
      <tp t="s">
        <v>#N/A N/A</v>
        <stp/>
        <stp>BQL|13166658217977208462</stp>
        <tr r="L24" s="5"/>
      </tp>
      <tp t="s">
        <v>#N/A N/A</v>
        <stp/>
        <stp>BQL|12835203240926679585</stp>
        <tr r="H61" s="5"/>
      </tp>
      <tp t="s">
        <v>#N/A N/A</v>
        <stp/>
        <stp>BQL|16987116124223976136</stp>
        <tr r="L130" s="5"/>
      </tp>
      <tp t="s">
        <v>#N/A N/A</v>
        <stp/>
        <stp>BQL|12035744726200602025</stp>
        <tr r="F214" s="5"/>
      </tp>
      <tp t="s">
        <v>#N/A N/A</v>
        <stp/>
        <stp>BQL|16996207078330613462</stp>
        <tr r="I219" s="5"/>
      </tp>
      <tp t="s">
        <v>#N/A N/A</v>
        <stp/>
        <stp>BQL|13360781033149082993</stp>
        <tr r="H108" s="5"/>
      </tp>
      <tp t="s">
        <v>#N/A N/A</v>
        <stp/>
        <stp>BQL|14212795829493098535</stp>
        <tr r="L195" s="5"/>
      </tp>
      <tp t="s">
        <v>#N/A N/A</v>
        <stp/>
        <stp>BQL|16280932782695781554</stp>
        <tr r="G213" s="5"/>
      </tp>
      <tp t="s">
        <v>#N/A N/A</v>
        <stp/>
        <stp>BQL|16998646110355883341</stp>
        <tr r="G79" s="5"/>
      </tp>
      <tp t="s">
        <v>#N/A N/A</v>
        <stp/>
        <stp>BQL|12423022954863248306</stp>
        <tr r="F28" s="5"/>
      </tp>
      <tp t="s">
        <v>#N/A N/A</v>
        <stp/>
        <stp>BQL|18201395899152130735</stp>
        <tr r="K209" s="5"/>
      </tp>
      <tp t="s">
        <v>#N/A N/A</v>
        <stp/>
        <stp>BQL|10202003531494435074</stp>
        <tr r="H150" s="5"/>
      </tp>
      <tp t="s">
        <v>#N/A N/A</v>
        <stp/>
        <stp>BQL|18153610308919253097</stp>
        <tr r="E191" s="5"/>
      </tp>
      <tp t="s">
        <v>#N/A N/A</v>
        <stp/>
        <stp>BQL|13687974144121274852</stp>
        <tr r="I2" s="5"/>
      </tp>
      <tp t="s">
        <v>#N/A N/A</v>
        <stp/>
        <stp>BQL|10256548452935577231</stp>
        <tr r="H65" s="5"/>
      </tp>
      <tp t="s">
        <v>#N/A N/A</v>
        <stp/>
        <stp>BQL|15320063258591969667</stp>
        <tr r="E67" s="5"/>
      </tp>
      <tp t="s">
        <v>#N/A N/A</v>
        <stp/>
        <stp>BQL|14853200193949669102</stp>
        <tr r="E91" s="5"/>
      </tp>
      <tp t="s">
        <v>#N/A N/A</v>
        <stp/>
        <stp>BQL|14708340513203825258</stp>
        <tr r="H52" s="5"/>
      </tp>
      <tp t="s">
        <v>#N/A N/A</v>
        <stp/>
        <stp>BQL|13271964028298946782</stp>
        <tr r="I202" s="5"/>
      </tp>
      <tp t="s">
        <v>#N/A N/A</v>
        <stp/>
        <stp>BQL|11334048001004839216</stp>
        <tr r="L127" s="5"/>
      </tp>
      <tp t="s">
        <v>#N/A N/A</v>
        <stp/>
        <stp>BQL|12034586147017721372</stp>
        <tr r="H12" s="5"/>
      </tp>
      <tp t="s">
        <v>#N/A N/A</v>
        <stp/>
        <stp>BQL|18061650988497580662</stp>
        <tr r="I148" s="5"/>
      </tp>
      <tp t="s">
        <v>#N/A N/A</v>
        <stp/>
        <stp>BQL|10301071312124639298</stp>
        <tr r="E154" s="5"/>
      </tp>
      <tp t="s">
        <v>#N/A N/A</v>
        <stp/>
        <stp>BQL|12970178209292632683</stp>
        <tr r="G189" s="5"/>
      </tp>
      <tp t="s">
        <v>#N/A N/A</v>
        <stp/>
        <stp>BQL|13851632096373501813</stp>
        <tr r="J141" s="5"/>
      </tp>
      <tp t="s">
        <v>#N/A N/A</v>
        <stp/>
        <stp>BQL|13075088354923314262</stp>
        <tr r="K34" s="5"/>
      </tp>
      <tp t="s">
        <v>#N/A N/A</v>
        <stp/>
        <stp>BQL|18258177423964989841</stp>
        <tr r="K133" s="5"/>
      </tp>
      <tp t="s">
        <v>#N/A N/A</v>
        <stp/>
        <stp>BQL|10581519272223840656</stp>
        <tr r="J116" s="5"/>
      </tp>
      <tp t="s">
        <v>#N/A N/A</v>
        <stp/>
        <stp>BQL|17496553456015526581</stp>
        <tr r="G85" s="5"/>
      </tp>
      <tp t="s">
        <v>#N/A N/A</v>
        <stp/>
        <stp>BQL|11861208343352945280</stp>
        <tr r="K58" s="5"/>
      </tp>
      <tp t="s">
        <v>#N/A N/A</v>
        <stp/>
        <stp>BQL|13860312750693338101</stp>
        <tr r="E50" s="5"/>
      </tp>
      <tp t="s">
        <v>#N/A N/A</v>
        <stp/>
        <stp>BQL|16209152872656858088</stp>
        <tr r="J149" s="5"/>
      </tp>
      <tp t="s">
        <v>#N/A N/A</v>
        <stp/>
        <stp>BQL|16433284807913952160</stp>
        <tr r="I224" s="5"/>
      </tp>
      <tp t="s">
        <v>#N/A N/A</v>
        <stp/>
        <stp>BQL|17233622934876713270</stp>
        <tr r="E78" s="5"/>
      </tp>
      <tp t="s">
        <v>#N/A N/A</v>
        <stp/>
        <stp>BQL|11569170826464736072</stp>
        <tr r="L54" s="5"/>
      </tp>
      <tp t="s">
        <v>#N/A N/A</v>
        <stp/>
        <stp>BQL|12385366812167610165</stp>
        <tr r="L188" s="5"/>
      </tp>
      <tp t="s">
        <v>#N/A N/A</v>
        <stp/>
        <stp>BQL|11680716162735456366</stp>
        <tr r="G142" s="5"/>
      </tp>
      <tp t="s">
        <v>#N/A N/A</v>
        <stp/>
        <stp>BQL|12785007852156629743</stp>
        <tr r="I52" s="5"/>
      </tp>
      <tp t="s">
        <v>#N/A N/A</v>
        <stp/>
        <stp>BQL|14750991484926450594</stp>
        <tr r="E46" s="5"/>
      </tp>
      <tp t="s">
        <v>#N/A N/A</v>
        <stp/>
        <stp>BQL|14906691342391585109</stp>
        <tr r="H26" s="5"/>
      </tp>
      <tp t="s">
        <v>#N/A N/A</v>
        <stp/>
        <stp>BQL|17774253555173375531</stp>
        <tr r="L142" s="5"/>
      </tp>
      <tp t="s">
        <v>#N/A N/A</v>
        <stp/>
        <stp>BQL|11676786218136044715</stp>
        <tr r="H197" s="5"/>
      </tp>
      <tp t="s">
        <v>#N/A N/A</v>
        <stp/>
        <stp>BQL|10862543978395369111</stp>
        <tr r="K181" s="5"/>
      </tp>
      <tp t="s">
        <v>#N/A N/A</v>
        <stp/>
        <stp>BQL|11198825295983247521</stp>
        <tr r="K201" s="5"/>
      </tp>
      <tp t="s">
        <v>#N/A N/A</v>
        <stp/>
        <stp>BQL|11838096214716221016</stp>
        <tr r="I19" s="5"/>
      </tp>
      <tp t="s">
        <v>#N/A N/A</v>
        <stp/>
        <stp>BQL|10036233848533500381</stp>
        <tr r="G145" s="5"/>
      </tp>
      <tp t="s">
        <v>#N/A N/A</v>
        <stp/>
        <stp>BQL|17239910402750529822</stp>
        <tr r="G95" s="5"/>
      </tp>
      <tp t="s">
        <v>#N/A N/A</v>
        <stp/>
        <stp>BQL|10177732534314774609</stp>
        <tr r="F22" s="5"/>
      </tp>
      <tp t="s">
        <v>#N/A N/A</v>
        <stp/>
        <stp>BQL|16224270581999179340</stp>
        <tr r="F154" s="5"/>
      </tp>
      <tp t="s">
        <v>#N/A N/A</v>
        <stp/>
        <stp>BQL|15177143130032227361</stp>
        <tr r="G62" s="5"/>
      </tp>
      <tp t="s">
        <v>#N/A N/A</v>
        <stp/>
        <stp>BQL|12005941655659505152</stp>
        <tr r="J32" s="5"/>
      </tp>
      <tp t="s">
        <v>#N/A N/A</v>
        <stp/>
        <stp>BQL|14751338946566239306</stp>
        <tr r="F86" s="5"/>
      </tp>
      <tp t="s">
        <v>#N/A N/A</v>
        <stp/>
        <stp>BQL|10112342544191506041</stp>
        <tr r="E39" s="5"/>
      </tp>
      <tp t="s">
        <v>#N/A N/A</v>
        <stp/>
        <stp>BQL|12600582460724944371</stp>
        <tr r="F64" s="5"/>
      </tp>
      <tp t="s">
        <v>#N/A N/A</v>
        <stp/>
        <stp>BQL|13072678630576600623</stp>
        <tr r="F8" s="5"/>
      </tp>
      <tp t="s">
        <v>#N/A N/A</v>
        <stp/>
        <stp>BQL|12111878417045341813</stp>
        <tr r="E23" s="5"/>
      </tp>
      <tp t="s">
        <v>#N/A N/A</v>
        <stp/>
        <stp>BQL|17981107693508149182</stp>
        <tr r="K117" s="5"/>
      </tp>
      <tp t="s">
        <v>#N/A N/A</v>
        <stp/>
        <stp>BQL|11199698514546925667</stp>
        <tr r="I78" s="5"/>
      </tp>
      <tp t="s">
        <v>#N/A N/A</v>
        <stp/>
        <stp>BQL|17668947584930211062</stp>
        <tr r="F161" s="5"/>
      </tp>
      <tp t="s">
        <v>#N/A N/A</v>
        <stp/>
        <stp>BQL|17524522520622689433</stp>
        <tr r="E15" s="5"/>
      </tp>
      <tp t="s">
        <v>#N/A N/A</v>
        <stp/>
        <stp>BQL|18115200484381216551</stp>
        <tr r="I109" s="5"/>
      </tp>
      <tp t="s">
        <v>#N/A N/A</v>
        <stp/>
        <stp>BQL|13659029488884703990</stp>
        <tr r="E126" s="5"/>
      </tp>
      <tp t="s">
        <v>#N/A N/A</v>
        <stp/>
        <stp>BQL|16447176660984928374</stp>
        <tr r="E74" s="5"/>
      </tp>
      <tp t="s">
        <v>#N/A N/A</v>
        <stp/>
        <stp>BQL|11096959642869955330</stp>
        <tr r="G67" s="5"/>
      </tp>
      <tp t="s">
        <v>#N/A N/A</v>
        <stp/>
        <stp>BQL|14529525591108226694</stp>
        <tr r="F121" s="5"/>
      </tp>
      <tp t="s">
        <v>#N/A N/A</v>
        <stp/>
        <stp>BQL|15692639048864646568</stp>
        <tr r="E119" s="5"/>
      </tp>
      <tp t="s">
        <v>#N/A N/A</v>
        <stp/>
        <stp>BQL|17936619293567163961</stp>
        <tr r="J130" s="5"/>
      </tp>
      <tp t="s">
        <v>#N/A N/A</v>
        <stp/>
        <stp>BQL|13544291711727463157</stp>
        <tr r="I159" s="5"/>
      </tp>
      <tp t="s">
        <v>#N/A N/A</v>
        <stp/>
        <stp>BQL|15092769681095091981</stp>
        <tr r="J26" s="5"/>
      </tp>
      <tp t="s">
        <v>#N/A N/A</v>
        <stp/>
        <stp>BQL|14868321711098181850</stp>
        <tr r="H79" s="5"/>
      </tp>
      <tp t="s">
        <v>#N/A N/A</v>
        <stp/>
        <stp>BQL|16793972905808399194</stp>
        <tr r="H164" s="5"/>
      </tp>
      <tp t="s">
        <v>#N/A N/A</v>
        <stp/>
        <stp>BQL|17719876996617044798</stp>
        <tr r="L209" s="5"/>
      </tp>
      <tp t="s">
        <v>#N/A N/A</v>
        <stp/>
        <stp>BQL|16690987274207666936</stp>
        <tr r="G118" s="5"/>
      </tp>
      <tp t="s">
        <v>#N/A N/A</v>
        <stp/>
        <stp>BQL|14358624022110505696</stp>
        <tr r="F53" s="5"/>
      </tp>
      <tp t="s">
        <v>#N/A N/A</v>
        <stp/>
        <stp>BQL|18212246108499236522</stp>
        <tr r="G181" s="5"/>
      </tp>
      <tp t="s">
        <v>#N/A N/A</v>
        <stp/>
        <stp>BQL|13240396458264806750</stp>
        <tr r="E36" s="5"/>
      </tp>
      <tp t="s">
        <v>#N/A N/A</v>
        <stp/>
        <stp>BQL|17062642039932291613</stp>
        <tr r="L159" s="5"/>
      </tp>
      <tp t="s">
        <v>#N/A N/A</v>
        <stp/>
        <stp>BQL|14892238631585236613</stp>
        <tr r="I157" s="5"/>
      </tp>
      <tp t="s">
        <v>#N/A N/A</v>
        <stp/>
        <stp>BQL|17409210408805497619</stp>
        <tr r="E130" s="5"/>
      </tp>
      <tp t="s">
        <v>#N/A N/A</v>
        <stp/>
        <stp>BQL|11876704474831479600</stp>
        <tr r="L64" s="5"/>
      </tp>
      <tp t="s">
        <v>#N/A N/A</v>
        <stp/>
        <stp>BQL|14624584240290248347</stp>
        <tr r="L12" s="5"/>
      </tp>
      <tp t="s">
        <v>#N/A N/A</v>
        <stp/>
        <stp>BQL|17914309915635741605</stp>
        <tr r="K51" s="5"/>
      </tp>
      <tp t="s">
        <v>#N/A N/A</v>
        <stp/>
        <stp>BQL|13167326216277897064</stp>
        <tr r="F149" s="5"/>
      </tp>
      <tp t="s">
        <v>#N/A N/A</v>
        <stp/>
        <stp>BQL|17170510208305687153</stp>
        <tr r="G106" s="5"/>
      </tp>
      <tp t="s">
        <v>#N/A N/A</v>
        <stp/>
        <stp>BQL|17018909665956921870</stp>
        <tr r="K195" s="5"/>
      </tp>
      <tp t="s">
        <v>#N/A N/A</v>
        <stp/>
        <stp>BQL|12467435672052933573</stp>
        <tr r="G100" s="5"/>
      </tp>
      <tp t="s">
        <v>#N/A N/A</v>
        <stp/>
        <stp>BQL|17818654063482747336</stp>
        <tr r="L160" s="5"/>
      </tp>
      <tp t="s">
        <v>#N/A N/A</v>
        <stp/>
        <stp>BQL|10875468339590519189</stp>
        <tr r="L208" s="5"/>
      </tp>
      <tp t="s">
        <v>#N/A N/A</v>
        <stp/>
        <stp>BQL|10931854848091701869</stp>
        <tr r="K15" s="5"/>
      </tp>
      <tp t="s">
        <v>#N/A N/A</v>
        <stp/>
        <stp>BQL|12336806879041825974</stp>
        <tr r="H110" s="5"/>
      </tp>
      <tp t="s">
        <v>#N/A N/A</v>
        <stp/>
        <stp>BQL|14585061560694190375</stp>
        <tr r="E128" s="5"/>
      </tp>
      <tp t="s">
        <v>#N/A N/A</v>
        <stp/>
        <stp>BQL|15316401085034291819</stp>
        <tr r="E190" s="5"/>
      </tp>
      <tp t="s">
        <v>#N/A N/A</v>
        <stp/>
        <stp>BQL|17429310944112536710</stp>
        <tr r="K10" s="5"/>
      </tp>
      <tp t="s">
        <v>#N/A N/A</v>
        <stp/>
        <stp>BQL|12385839481496329171</stp>
        <tr r="L22" s="5"/>
      </tp>
      <tp t="s">
        <v>#N/A N/A</v>
        <stp/>
        <stp>BQL|10555206871024933499</stp>
        <tr r="F168" s="5"/>
      </tp>
      <tp t="s">
        <v>#N/A N/A</v>
        <stp/>
        <stp>BQL|13872919389290205763</stp>
        <tr r="K97" s="5"/>
      </tp>
      <tp t="s">
        <v>#N/A N/A</v>
        <stp/>
        <stp>BQL|17788597957283460194</stp>
        <tr r="I190" s="5"/>
      </tp>
      <tp t="s">
        <v>#N/A N/A</v>
        <stp/>
        <stp>BQL|14692947096451823087</stp>
        <tr r="E75" s="5"/>
      </tp>
      <tp t="s">
        <v>#N/A N/A</v>
        <stp/>
        <stp>BQL|17721637032442141538</stp>
        <tr r="E63" s="5"/>
      </tp>
      <tp t="s">
        <v>#N/A N/A</v>
        <stp/>
        <stp>BQL|10330988365339943330</stp>
        <tr r="F66" s="5"/>
      </tp>
      <tp t="s">
        <v>#N/A N/A</v>
        <stp/>
        <stp>BQL|17567156171847787321</stp>
        <tr r="K108" s="5"/>
      </tp>
      <tp t="s">
        <v>#N/A N/A</v>
        <stp/>
        <stp>BQL|17426034427013464304</stp>
        <tr r="F23" s="5"/>
      </tp>
      <tp t="s">
        <v>#N/A N/A</v>
        <stp/>
        <stp>BQL|12944085377450568048</stp>
        <tr r="J136" s="5"/>
      </tp>
      <tp t="s">
        <v>#N/A N/A</v>
        <stp/>
        <stp>BQL|17688225515274338554</stp>
        <tr r="F218" s="5"/>
      </tp>
      <tp t="s">
        <v>#N/A N/A</v>
        <stp/>
        <stp>BQL|11168376334843652731</stp>
        <tr r="E167" s="5"/>
      </tp>
      <tp t="s">
        <v>#N/A N/A</v>
        <stp/>
        <stp>BQL|12805578568165054100</stp>
        <tr r="E226" s="5"/>
      </tp>
      <tp t="s">
        <v>#N/A N/A</v>
        <stp/>
        <stp>BQL|18391852355212098242</stp>
        <tr r="K224" s="5"/>
      </tp>
      <tp t="s">
        <v>#N/A N/A</v>
        <stp/>
        <stp>BQL|18350163629737972926</stp>
        <tr r="G146" s="5"/>
      </tp>
      <tp t="s">
        <v>#N/A N/A</v>
        <stp/>
        <stp>BQL|16123340857247400217</stp>
        <tr r="J174" s="5"/>
      </tp>
      <tp t="s">
        <v>#N/A N/A</v>
        <stp/>
        <stp>BQL|12636720454684007170</stp>
        <tr r="I46" s="5"/>
      </tp>
      <tp t="s">
        <v>#N/A N/A</v>
        <stp/>
        <stp>BQL|16752002743771504673</stp>
        <tr r="K165" s="5"/>
      </tp>
      <tp t="s">
        <v>#N/A N/A</v>
        <stp/>
        <stp>BQL|12515320121556365030</stp>
        <tr r="H221" s="5"/>
      </tp>
      <tp t="s">
        <v>#N/A N/A</v>
        <stp/>
        <stp>BQL|13406302575843111112</stp>
        <tr r="J43" s="5"/>
      </tp>
      <tp t="s">
        <v>#N/A N/A</v>
        <stp/>
        <stp>BQL|10115339514172032576</stp>
        <tr r="F109" s="5"/>
      </tp>
      <tp t="s">
        <v>#N/A N/A</v>
        <stp/>
        <stp>BQL|11226190088658358510</stp>
        <tr r="G92" s="5"/>
      </tp>
      <tp t="s">
        <v>#N/A N/A</v>
        <stp/>
        <stp>BQL|14474609061283217272</stp>
        <tr r="H178" s="5"/>
      </tp>
      <tp t="s">
        <v>#N/A N/A</v>
        <stp/>
        <stp>BQL|16897790609543837703</stp>
        <tr r="F83" s="5"/>
      </tp>
      <tp t="s">
        <v>#N/A N/A</v>
        <stp/>
        <stp>BQL|18082270191993014552</stp>
        <tr r="L167" s="5"/>
      </tp>
      <tp t="s">
        <v>#N/A N/A</v>
        <stp/>
        <stp>BQL|12056966880595277370</stp>
        <tr r="J94" s="5"/>
      </tp>
      <tp t="s">
        <v>#N/A N/A</v>
        <stp/>
        <stp>BQL|12303749207902145224</stp>
        <tr r="G132" s="5"/>
      </tp>
      <tp t="s">
        <v>#N/A N/A</v>
        <stp/>
        <stp>BQL|10489940527218350679</stp>
        <tr r="L176" s="5"/>
      </tp>
      <tp t="s">
        <v>#N/A N/A</v>
        <stp/>
        <stp>BQL|13578435269654430082</stp>
        <tr r="E174" s="5"/>
      </tp>
      <tp t="s">
        <v>#N/A N/A</v>
        <stp/>
        <stp>BQL|18185331522214106830</stp>
        <tr r="G175" s="5"/>
      </tp>
      <tp t="s">
        <v>#N/A N/A</v>
        <stp/>
        <stp>BQL|16626209861780100744</stp>
        <tr r="G205" s="5"/>
      </tp>
      <tp t="s">
        <v>#N/A N/A</v>
        <stp/>
        <stp>BQL|14069883594397395724</stp>
        <tr r="E227" s="5"/>
      </tp>
      <tp t="s">
        <v>#N/A N/A</v>
        <stp/>
        <stp>BQL|10935839576022524846</stp>
        <tr r="I229" s="5"/>
      </tp>
      <tp t="s">
        <v>#N/A N/A</v>
        <stp/>
        <stp>BQL|13810455744476285069</stp>
        <tr r="E176" s="5"/>
      </tp>
      <tp t="s">
        <v>#N/A N/A</v>
        <stp/>
        <stp>BQL|13481642868840118643</stp>
        <tr r="E33" s="5"/>
      </tp>
      <tp t="s">
        <v>#N/A N/A</v>
        <stp/>
        <stp>BQL|11634200895547923872</stp>
        <tr r="I214" s="5"/>
      </tp>
      <tp t="s">
        <v>#N/A N/A</v>
        <stp/>
        <stp>BQL|12231495124059045830</stp>
        <tr r="G210" s="5"/>
      </tp>
      <tp t="s">
        <v>#N/A N/A</v>
        <stp/>
        <stp>BQL|16334042034857872779</stp>
        <tr r="I18" s="5"/>
      </tp>
      <tp t="s">
        <v>#N/A N/A</v>
        <stp/>
        <stp>BQL|13819868482602421449</stp>
        <tr r="G74" s="5"/>
      </tp>
      <tp t="s">
        <v>#N/A N/A</v>
        <stp/>
        <stp>BQL|10026758387628978240</stp>
        <tr r="E105" s="5"/>
      </tp>
      <tp t="s">
        <v>#N/A N/A</v>
        <stp/>
        <stp>BQL|10804402012453557308</stp>
        <tr r="G168" s="5"/>
      </tp>
      <tp t="s">
        <v>#N/A N/A</v>
        <stp/>
        <stp>BQL|14493762618484070354</stp>
        <tr r="F102" s="5"/>
      </tp>
      <tp t="s">
        <v>#N/A N/A</v>
        <stp/>
        <stp>BQL|13189460610992999118</stp>
        <tr r="E194" s="5"/>
      </tp>
      <tp t="s">
        <v>#N/A N/A</v>
        <stp/>
        <stp>BQL|12325488136086173626</stp>
        <tr r="L158" s="5"/>
      </tp>
      <tp t="s">
        <v>#N/A N/A</v>
        <stp/>
        <stp>BQL|12686360619311131467</stp>
        <tr r="K41" s="5"/>
      </tp>
      <tp t="s">
        <v>#N/A N/A</v>
        <stp/>
        <stp>BQL|11646395525994278162</stp>
        <tr r="G139" s="5"/>
      </tp>
      <tp t="s">
        <v>#N/A N/A</v>
        <stp/>
        <stp>BQL|12976463900186227531</stp>
        <tr r="E25" s="5"/>
      </tp>
      <tp t="s">
        <v>#N/A N/A</v>
        <stp/>
        <stp>BQL|15797192422844231775</stp>
        <tr r="I197" s="5"/>
      </tp>
      <tp t="s">
        <v>#N/A N/A</v>
        <stp/>
        <stp>BQL|10420785500375694726</stp>
        <tr r="E210" s="5"/>
      </tp>
      <tp t="s">
        <v>#N/A N/A</v>
        <stp/>
        <stp>BQL|10990008294675235948</stp>
        <tr r="I26" s="5"/>
      </tp>
      <tp t="s">
        <v>#N/A N/A</v>
        <stp/>
        <stp>BQL|11121884677778338363</stp>
        <tr r="J192" s="5"/>
      </tp>
      <tp t="s">
        <v>#N/A N/A</v>
        <stp/>
        <stp>BQL|11427881507185471953</stp>
        <tr r="E98" s="5"/>
      </tp>
      <tp t="s">
        <v>#N/A N/A</v>
        <stp/>
        <stp>BQL|16394462919964768211</stp>
        <tr r="F159" s="5"/>
      </tp>
      <tp t="s">
        <v>#N/A N/A</v>
        <stp/>
        <stp>BQL|14845082400642290272</stp>
        <tr r="F105" s="5"/>
      </tp>
      <tp t="s">
        <v>#N/A N/A</v>
        <stp/>
        <stp>BQL|13380661995309295179</stp>
        <tr r="K44" s="5"/>
      </tp>
      <tp t="s">
        <v>#N/A N/A</v>
        <stp/>
        <stp>BQL|14928388402347701416</stp>
        <tr r="E35" s="5"/>
      </tp>
      <tp t="s">
        <v>#N/A N/A</v>
        <stp/>
        <stp>BQL|16471120766543575604</stp>
        <tr r="I17" s="5"/>
      </tp>
      <tp t="s">
        <v>#N/A N/A</v>
        <stp/>
        <stp>BQL|12202291837116915107</stp>
        <tr r="F82" s="5"/>
      </tp>
      <tp t="s">
        <v>#N/A N/A</v>
        <stp/>
        <stp>BQL|12928154761382179396</stp>
        <tr r="E40" s="5"/>
      </tp>
      <tp t="s">
        <v>#N/A N/A</v>
        <stp/>
        <stp>BQL|11991239608662018568</stp>
        <tr r="K187" s="5"/>
      </tp>
      <tp t="s">
        <v>#N/A N/A</v>
        <stp/>
        <stp>BQL|13788329415590751533</stp>
        <tr r="G149" s="5"/>
      </tp>
      <tp t="s">
        <v>#N/A N/A</v>
        <stp/>
        <stp>BQL|10604300057223639130</stp>
        <tr r="K126" s="5"/>
      </tp>
      <tp t="s">
        <v>#N/A N/A</v>
        <stp/>
        <stp>BQL|14804735059071235343</stp>
        <tr r="J57" s="5"/>
      </tp>
      <tp t="s">
        <v>#N/A N/A</v>
        <stp/>
        <stp>BQL|10023515309632637399</stp>
        <tr r="I146" s="5"/>
      </tp>
      <tp t="s">
        <v>#N/A N/A</v>
        <stp/>
        <stp>BQL|14719751960744263579</stp>
        <tr r="I76" s="5"/>
      </tp>
      <tp t="s">
        <v>#N/A N/A</v>
        <stp/>
        <stp>BQL|11553747130940776113</stp>
        <tr r="K76" s="5"/>
      </tp>
      <tp t="s">
        <v>#N/A N/A</v>
        <stp/>
        <stp>BQL|14629312703400488371</stp>
        <tr r="K28" s="5"/>
      </tp>
      <tp t="s">
        <v>#N/A N/A</v>
        <stp/>
        <stp>BQL|11094479970374078209</stp>
        <tr r="G47" s="5"/>
      </tp>
      <tp t="s">
        <v>#N/A N/A</v>
        <stp/>
        <stp>BQL|18016933615170224433</stp>
        <tr r="L7" s="5"/>
      </tp>
      <tp t="s">
        <v>#N/A N/A</v>
        <stp/>
        <stp>BQL|16993063831965012495</stp>
        <tr r="J44" s="5"/>
      </tp>
      <tp t="s">
        <v>#N/A N/A</v>
        <stp/>
        <stp>BQL|16182978797011568333</stp>
        <tr r="J224" s="5"/>
      </tp>
      <tp t="s">
        <v>#N/A N/A</v>
        <stp/>
        <stp>BQL|18347831531165638202</stp>
        <tr r="K39" s="5"/>
      </tp>
      <tp t="s">
        <v>#N/A N/A</v>
        <stp/>
        <stp>BQL|17085547409546890032</stp>
        <tr r="J122" s="5"/>
      </tp>
      <tp t="s">
        <v>#N/A N/A</v>
        <stp/>
        <stp>BQL|15405075953602360655</stp>
        <tr r="J171" s="5"/>
      </tp>
      <tp t="s">
        <v>#N/A N/A</v>
        <stp/>
        <stp>BQL|18001634580010328261</stp>
        <tr r="F207" s="5"/>
      </tp>
      <tp t="s">
        <v>#N/A N/A</v>
        <stp/>
        <stp>BQL|10372775534636650605</stp>
        <tr r="K136" s="5"/>
      </tp>
      <tp t="s">
        <v>#N/A N/A</v>
        <stp/>
        <stp>BQL|16484443200005301320</stp>
        <tr r="E209" s="5"/>
      </tp>
      <tp t="s">
        <v>#N/A N/A</v>
        <stp/>
        <stp>BQL|17717453515543443522</stp>
        <tr r="I209" s="5"/>
      </tp>
      <tp t="s">
        <v>#N/A N/A</v>
        <stp/>
        <stp>BQL|17119285554227800342</stp>
        <tr r="F146" s="5"/>
      </tp>
      <tp t="s">
        <v>#N/A N/A</v>
        <stp/>
        <stp>BQL|13252040616987994181</stp>
        <tr r="E189" s="5"/>
      </tp>
      <tp t="s">
        <v>#N/A N/A</v>
        <stp/>
        <stp>BQL|14223757835377030329</stp>
        <tr r="L90" s="5"/>
      </tp>
      <tp t="s">
        <v>#N/A N/A</v>
        <stp/>
        <stp>BQL|11704443712940198006</stp>
        <tr r="K198" s="5"/>
      </tp>
      <tp t="s">
        <v>#N/A N/A</v>
        <stp/>
        <stp>BQL|14400832349945486998</stp>
        <tr r="L182" s="5"/>
      </tp>
      <tp t="s">
        <v>#N/A N/A</v>
        <stp/>
        <stp>BQL|12644028963263254367</stp>
        <tr r="F29" s="5"/>
      </tp>
      <tp t="s">
        <v>#N/A N/A</v>
        <stp/>
        <stp>BQL|11529237501687569014</stp>
        <tr r="J18" s="5"/>
      </tp>
      <tp t="s">
        <v>#N/A N/A</v>
        <stp/>
        <stp>BQL|17611021070011145565</stp>
        <tr r="L181" s="5"/>
      </tp>
      <tp t="s">
        <v>#N/A N/A</v>
        <stp/>
        <stp>BQL|18006882929785428367</stp>
        <tr r="K93" s="5"/>
      </tp>
      <tp t="s">
        <v>#N/A N/A</v>
        <stp/>
        <stp>BQL|13891983975229707003</stp>
        <tr r="H2" s="5"/>
      </tp>
      <tp t="s">
        <v>#N/A N/A</v>
        <stp/>
        <stp>BQL|13794917492404083369</stp>
        <tr r="E188" s="5"/>
      </tp>
      <tp t="s">
        <v>#N/A N/A</v>
        <stp/>
        <stp>BQL|15427732139595921056</stp>
        <tr r="E100" s="5"/>
      </tp>
      <tp t="s">
        <v>#N/A N/A</v>
        <stp/>
        <stp>BQL|13465115704217739145</stp>
        <tr r="G83" s="5"/>
      </tp>
      <tp t="s">
        <v>#N/A N/A</v>
        <stp/>
        <stp>BQL|13161660331620044240</stp>
        <tr r="I195" s="5"/>
      </tp>
      <tp t="s">
        <v>#N/A N/A</v>
        <stp/>
        <stp>BQL|17918472560949661857</stp>
        <tr r="L144" s="5"/>
      </tp>
      <tp t="s">
        <v>#N/A N/A</v>
        <stp/>
        <stp>BQL|17838979067778558403</stp>
        <tr r="F126" s="5"/>
      </tp>
      <tp t="s">
        <v>#N/A N/A</v>
        <stp/>
        <stp>BQL|16084524634030231497</stp>
        <tr r="I191" s="5"/>
      </tp>
      <tp t="s">
        <v>#N/A N/A</v>
        <stp/>
        <stp>BQL|17315835005648001384</stp>
        <tr r="F103" s="5"/>
      </tp>
      <tp t="s">
        <v>#N/A N/A</v>
        <stp/>
        <stp>BQL|11583373743656593490</stp>
        <tr r="F181" s="5"/>
      </tp>
      <tp t="s">
        <v>#N/A N/A</v>
        <stp/>
        <stp>BQL|14438164569443209458</stp>
        <tr r="J64" s="5"/>
      </tp>
      <tp t="s">
        <v>#N/A N/A</v>
        <stp/>
        <stp>BQL|16450085620932503253</stp>
        <tr r="I216" s="5"/>
      </tp>
      <tp t="s">
        <v>#N/A N/A</v>
        <stp/>
        <stp>BQL|12375603624977876511</stp>
        <tr r="L153" s="5"/>
      </tp>
      <tp t="s">
        <v>#N/A N/A</v>
        <stp/>
        <stp>BQL|16720025106006867452</stp>
        <tr r="I185" s="5"/>
      </tp>
      <tp t="s">
        <v>#N/A N/A</v>
        <stp/>
        <stp>BQL|10242173619471155531</stp>
        <tr r="G200" s="5"/>
      </tp>
      <tp t="s">
        <v>#N/A N/A</v>
        <stp/>
        <stp>BQL|12821056951096642545</stp>
        <tr r="J145" s="5"/>
      </tp>
      <tp t="s">
        <v>#N/A N/A</v>
        <stp/>
        <stp>BQL|11090565471975010290</stp>
        <tr r="L139" s="5"/>
      </tp>
      <tp t="s">
        <v>#N/A N/A</v>
        <stp/>
        <stp>BQL|16308689533690059715</stp>
        <tr r="E183" s="5"/>
      </tp>
      <tp t="s">
        <v>#N/A N/A</v>
        <stp/>
        <stp>BQL|18341234619067157819</stp>
        <tr r="K157" s="5"/>
      </tp>
      <tp t="s">
        <v>#N/A N/A</v>
        <stp/>
        <stp>BQL|15015098431964305621</stp>
        <tr r="E31" s="5"/>
      </tp>
      <tp t="s">
        <v>#N/A N/A</v>
        <stp/>
        <stp>BQL|10964534904036504726</stp>
        <tr r="H50" s="5"/>
      </tp>
      <tp t="s">
        <v>#N/A N/A</v>
        <stp/>
        <stp>BQL|11816127909743384789</stp>
        <tr r="L69" s="5"/>
      </tp>
      <tp t="s">
        <v>#N/A N/A</v>
        <stp/>
        <stp>BQL|13874097622627984211</stp>
        <tr r="G110" s="5"/>
      </tp>
      <tp t="s">
        <v>#N/A N/A</v>
        <stp/>
        <stp>BQL|17286555946624228684</stp>
        <tr r="G2" s="5"/>
      </tp>
      <tp t="s">
        <v>#N/A N/A</v>
        <stp/>
        <stp>BQL|12961151895407548971</stp>
        <tr r="H96" s="5"/>
      </tp>
      <tp t="s">
        <v>#N/A N/A</v>
        <stp/>
        <stp>BQL|13434970128309427559</stp>
        <tr r="F101" s="5"/>
      </tp>
      <tp t="s">
        <v>#N/A N/A</v>
        <stp/>
        <stp>BQL|17708809794884040699</stp>
        <tr r="I58" s="5"/>
      </tp>
      <tp t="s">
        <v>#N/A N/A</v>
        <stp/>
        <stp>BQL|10886779922512754302</stp>
        <tr r="H70" s="5"/>
      </tp>
      <tp t="s">
        <v>#N/A N/A</v>
        <stp/>
        <stp>BQL|17604193501903840621</stp>
        <tr r="I40" s="5"/>
      </tp>
      <tp t="s">
        <v>#N/A N/A</v>
        <stp/>
        <stp>BQL|13388529010544509005</stp>
        <tr r="J184" s="5"/>
      </tp>
      <tp t="s">
        <v>#N/A N/A</v>
        <stp/>
        <stp>BQL|11666571847952590145</stp>
        <tr r="F195" s="5"/>
      </tp>
      <tp t="s">
        <v>#N/A N/A</v>
        <stp/>
        <stp>BQL|18107321446604774850</stp>
        <tr r="F203" s="5"/>
      </tp>
      <tp t="s">
        <v>#N/A N/A</v>
        <stp/>
        <stp>BQL|11366989778094015849</stp>
        <tr r="L55" s="5"/>
      </tp>
      <tp t="s">
        <v>#N/A N/A</v>
        <stp/>
        <stp>BQL|11906635480459501587</stp>
        <tr r="K13" s="5"/>
      </tp>
      <tp t="s">
        <v>#N/A N/A</v>
        <stp/>
        <stp>BQL|15060222504197090319</stp>
        <tr r="F123" s="5"/>
      </tp>
      <tp t="s">
        <v>#N/A N/A</v>
        <stp/>
        <stp>BQL|10118249624703729002</stp>
        <tr r="G70" s="5"/>
      </tp>
      <tp t="s">
        <v>#N/A N/A</v>
        <stp/>
        <stp>BQL|15541040418407795087</stp>
        <tr r="J99" s="5"/>
      </tp>
      <tp t="s">
        <v>#N/A N/A</v>
        <stp/>
        <stp>BQL|17824152851628992838</stp>
        <tr r="G167" s="5"/>
      </tp>
      <tp t="s">
        <v>#N/A N/A</v>
        <stp/>
        <stp>BQL|18063279281167319638</stp>
        <tr r="J115" s="5"/>
      </tp>
      <tp t="s">
        <v>#N/A N/A</v>
        <stp/>
        <stp>BQL|12592407637302331479</stp>
        <tr r="H188" s="5"/>
      </tp>
      <tp t="s">
        <v>#N/A N/A</v>
        <stp/>
        <stp>BQL|10432708475764589722</stp>
        <tr r="L31" s="5"/>
      </tp>
      <tp t="s">
        <v>#N/A N/A</v>
        <stp/>
        <stp>BQL|13697737437024568066</stp>
        <tr r="E47" s="5"/>
      </tp>
      <tp t="s">
        <v>#N/A N/A</v>
        <stp/>
        <stp>BQL|12610517701390503428</stp>
        <tr r="G138" s="5"/>
      </tp>
      <tp t="s">
        <v>#N/A N/A</v>
        <stp/>
        <stp>BQL|14298367574944771762</stp>
        <tr r="K205" s="5"/>
      </tp>
      <tp t="s">
        <v>#N/A N/A</v>
        <stp/>
        <stp>BQL|14507715853703250640</stp>
        <tr r="G165" s="5"/>
      </tp>
      <tp t="s">
        <v>#N/A N/A</v>
        <stp/>
        <stp>BQL|14931984187253577509</stp>
        <tr r="I167" s="5"/>
      </tp>
      <tp t="s">
        <v>#N/A N/A</v>
        <stp/>
        <stp>BQL|10729331546157567347</stp>
        <tr r="H68" s="5"/>
      </tp>
      <tp t="s">
        <v>#N/A N/A</v>
        <stp/>
        <stp>BQL|13285189076563739580</stp>
        <tr r="I183" s="5"/>
      </tp>
      <tp t="s">
        <v>#N/A N/A</v>
        <stp/>
        <stp>BQL|13716153854183695720</stp>
        <tr r="E83" s="5"/>
      </tp>
      <tp t="s">
        <v>#N/A N/A</v>
        <stp/>
        <stp>BQL|13002534517545692107</stp>
        <tr r="J30" s="5"/>
      </tp>
      <tp t="s">
        <v>#N/A N/A</v>
        <stp/>
        <stp>BQL|12030965071318447717</stp>
        <tr r="K220" s="5"/>
      </tp>
      <tp t="s">
        <v>#N/A N/A</v>
        <stp/>
        <stp>BQL|12617190885240081862</stp>
        <tr r="G182" s="5"/>
      </tp>
      <tp t="s">
        <v>#N/A N/A</v>
        <stp/>
        <stp>BQL|18086945469622074610</stp>
        <tr r="H207" s="5"/>
      </tp>
      <tp t="s">
        <v>#N/A N/A</v>
        <stp/>
        <stp>BQL|15825034737787639265</stp>
        <tr r="L187" s="5"/>
      </tp>
      <tp t="s">
        <v>#N/A N/A</v>
        <stp/>
        <stp>BQL|17675081575106373572</stp>
        <tr r="L115" s="5"/>
      </tp>
      <tp t="s">
        <v>#N/A N/A</v>
        <stp/>
        <stp>BQL|17517054928943193561</stp>
        <tr r="J160" s="5"/>
      </tp>
      <tp t="s">
        <v>#N/A N/A</v>
        <stp/>
        <stp>BQL|17456473826140201294</stp>
        <tr r="H169" s="5"/>
      </tp>
      <tp t="s">
        <v>#N/A N/A</v>
        <stp/>
        <stp>BQL|15492008129823096731</stp>
        <tr r="E204" s="5"/>
      </tp>
      <tp t="s">
        <v>#N/A N/A</v>
        <stp/>
        <stp>BQL|16898736214083906088</stp>
        <tr r="H10" s="5"/>
      </tp>
      <tp t="s">
        <v>#N/A N/A</v>
        <stp/>
        <stp>BQL|15892643943383034761</stp>
        <tr r="I187" s="5"/>
      </tp>
      <tp t="s">
        <v>#N/A N/A</v>
        <stp/>
        <stp>BQL|11796818928639150160</stp>
        <tr r="K203" s="5"/>
      </tp>
      <tp t="s">
        <v>#N/A N/A</v>
        <stp/>
        <stp>BQL|12063141904670185089</stp>
        <tr r="I182" s="5"/>
      </tp>
      <tp t="s">
        <v>#N/A N/A</v>
        <stp/>
        <stp>BQL|16417044302670933526</stp>
        <tr r="F6" s="5"/>
      </tp>
      <tp t="s">
        <v>#N/A N/A</v>
        <stp/>
        <stp>BQL|12110604545651531285</stp>
        <tr r="F37" s="5"/>
      </tp>
      <tp t="s">
        <v>#N/A N/A</v>
        <stp/>
        <stp>BQL|18339631083492814723</stp>
        <tr r="E106" s="5"/>
      </tp>
      <tp t="s">
        <v>#N/A N/A</v>
        <stp/>
        <stp>BQL|12039290009335109699</stp>
        <tr r="K95" s="5"/>
      </tp>
      <tp t="s">
        <v>#N/A N/A</v>
        <stp/>
        <stp>BQL|17679420281980501886</stp>
        <tr r="H89" s="5"/>
      </tp>
      <tp t="s">
        <v>#N/A N/A</v>
        <stp/>
        <stp>BQL|12065603939585575142</stp>
        <tr r="I69" s="5"/>
      </tp>
      <tp t="s">
        <v>#N/A N/A</v>
        <stp/>
        <stp>BQL|10489589888088705683</stp>
        <tr r="H137" s="5"/>
      </tp>
      <tp t="s">
        <v>#N/A N/A</v>
        <stp/>
        <stp>BQL|12048858135538218287</stp>
        <tr r="F150" s="5"/>
      </tp>
      <tp t="s">
        <v>#N/A N/A</v>
        <stp/>
        <stp>BQL|16764786838373922240</stp>
        <tr r="E175" s="5"/>
      </tp>
      <tp t="s">
        <v>#N/A N/A</v>
        <stp/>
        <stp>BQL|10193720546179029808</stp>
        <tr r="H9" s="5"/>
      </tp>
      <tp t="s">
        <v>#N/A N/A</v>
        <stp/>
        <stp>BQL|13489867796575379536</stp>
        <tr r="K85" s="5"/>
      </tp>
      <tp t="s">
        <v>#N/A N/A</v>
        <stp/>
        <stp>BQL|13495765904550751656</stp>
        <tr r="E181" s="5"/>
      </tp>
      <tp t="s">
        <v>#N/A N/A</v>
        <stp/>
        <stp>BQL|14780287355335717494</stp>
        <tr r="H185" s="5"/>
      </tp>
      <tp t="s">
        <v>#N/A N/A</v>
        <stp/>
        <stp>BQL|13320651760679473860</stp>
        <tr r="L151" s="5"/>
      </tp>
      <tp t="s">
        <v>#N/A N/A</v>
        <stp/>
        <stp>BQL|17993194656894468562</stp>
        <tr r="K178" s="5"/>
      </tp>
      <tp t="s">
        <v>#N/A N/A</v>
        <stp/>
        <stp>BQL|15728227164642747127</stp>
        <tr r="K3" s="5"/>
      </tp>
      <tp t="s">
        <v>#N/A N/A</v>
        <stp/>
        <stp>BQL|13746275276652129606</stp>
        <tr r="I47" s="5"/>
      </tp>
      <tp t="s">
        <v>#N/A N/A</v>
        <stp/>
        <stp>BQL|14427326449950914105</stp>
        <tr r="G91" s="5"/>
      </tp>
      <tp t="s">
        <v>#N/A N/A</v>
        <stp/>
        <stp>BQL|10383648610807610277</stp>
        <tr r="E96" s="5"/>
      </tp>
      <tp t="s">
        <v>#N/A N/A</v>
        <stp/>
        <stp>BQL|10669337065534005361</stp>
        <tr r="E62" s="5"/>
      </tp>
      <tp t="s">
        <v>#N/A N/A</v>
        <stp/>
        <stp>BQL|10658335614246255653</stp>
        <tr r="J196" s="5"/>
      </tp>
      <tp t="s">
        <v>#N/A N/A</v>
        <stp/>
        <stp>BQL|13294604126264015154</stp>
        <tr r="F182" s="5"/>
      </tp>
      <tp t="s">
        <v>#N/A N/A</v>
        <stp/>
        <stp>BQL|10237271402052341255</stp>
        <tr r="G63" s="5"/>
      </tp>
      <tp t="s">
        <v>#N/A N/A</v>
        <stp/>
        <stp>BQL|14133630305102514234</stp>
        <tr r="J186" s="5"/>
      </tp>
      <tp t="s">
        <v>#N/A N/A</v>
        <stp/>
        <stp>BQL|13008033852627150316</stp>
        <tr r="G164" s="5"/>
      </tp>
      <tp t="s">
        <v>#N/A N/A</v>
        <stp/>
        <stp>BQL|17734375115932265571</stp>
        <tr r="L190" s="5"/>
      </tp>
      <tp t="s">
        <v>#N/A N/A</v>
        <stp/>
        <stp>BQL|14464693529783059149</stp>
        <tr r="G45" s="5"/>
      </tp>
      <tp t="s">
        <v>#N/A N/A</v>
        <stp/>
        <stp>BQL|12695078931930702379</stp>
        <tr r="J58" s="5"/>
      </tp>
      <tp t="s">
        <v>#N/A N/A</v>
        <stp/>
        <stp>BQL|16911350332293874762</stp>
        <tr r="K193" s="5"/>
      </tp>
      <tp t="s">
        <v>#N/A N/A</v>
        <stp/>
        <stp>BQL|14474292228282044457</stp>
        <tr r="H3" s="5"/>
      </tp>
      <tp t="s">
        <v>#N/A N/A</v>
        <stp/>
        <stp>BQL|11127372590650175940</stp>
        <tr r="I199" s="5"/>
      </tp>
      <tp t="s">
        <v>#N/A N/A</v>
        <stp/>
        <stp>BQL|16587154473463798174</stp>
        <tr r="J221" s="5"/>
      </tp>
      <tp t="s">
        <v>#N/A N/A</v>
        <stp/>
        <stp>BQL|13176961894917142606</stp>
        <tr r="E134" s="5"/>
      </tp>
      <tp t="s">
        <v>#N/A N/A</v>
        <stp/>
        <stp>BQL|11414405509343858470</stp>
        <tr r="H5" s="5"/>
      </tp>
      <tp t="s">
        <v>#N/A N/A</v>
        <stp/>
        <stp>BQL|14720585535712844205</stp>
        <tr r="H192" s="5"/>
      </tp>
      <tp t="s">
        <v>#N/A N/A</v>
        <stp/>
        <stp>BQL|14693502620964230567</stp>
        <tr r="H31" s="5"/>
      </tp>
      <tp t="s">
        <v>#N/A N/A</v>
        <stp/>
        <stp>BQL|15766244940225922486</stp>
        <tr r="K5" s="5"/>
      </tp>
      <tp t="s">
        <v>#N/A N/A</v>
        <stp/>
        <stp>BQL|16619674749004452219</stp>
        <tr r="E89" s="5"/>
      </tp>
      <tp t="s">
        <v>#N/A N/A</v>
        <stp/>
        <stp>BQL|17744827292050986434</stp>
        <tr r="J88" s="5"/>
      </tp>
      <tp t="s">
        <v>#N/A N/A</v>
        <stp/>
        <stp>BQL|10397509451854995660</stp>
        <tr r="K196" s="5"/>
      </tp>
      <tp t="s">
        <v>#N/A N/A</v>
        <stp/>
        <stp>BQL|12542376455610342697</stp>
        <tr r="G109" s="5"/>
      </tp>
      <tp t="s">
        <v>#N/A N/A</v>
        <stp/>
        <stp>BQL|18366260320088994219</stp>
        <tr r="E20" s="5"/>
      </tp>
      <tp t="s">
        <v>#N/A N/A</v>
        <stp/>
        <stp>BQL|11931600106447403261</stp>
        <tr r="J71" s="5"/>
      </tp>
      <tp t="s">
        <v>#N/A N/A</v>
        <stp/>
        <stp>BQL|10853368358800876434</stp>
        <tr r="K62" s="5"/>
      </tp>
      <tp t="s">
        <v>#N/A N/A</v>
        <stp/>
        <stp>BQL|11672581583786356826</stp>
        <tr r="J35" s="5"/>
      </tp>
      <tp t="s">
        <v>#N/A N/A</v>
        <stp/>
        <stp>BQL|13471140234811124298</stp>
        <tr r="F177" s="5"/>
      </tp>
      <tp t="s">
        <v>#N/A N/A</v>
        <stp/>
        <stp>BQL|13946624572944161471</stp>
        <tr r="L41" s="5"/>
      </tp>
      <tp t="s">
        <v>#N/A N/A</v>
        <stp/>
        <stp>BQL|15582488206254376779</stp>
        <tr r="K127" s="5"/>
      </tp>
      <tp t="s">
        <v>#N/A N/A</v>
        <stp/>
        <stp>BQL|17673180210460310525</stp>
        <tr r="E228" s="5"/>
      </tp>
      <tp t="s">
        <v>#N/A N/A</v>
        <stp/>
        <stp>BQL|17887375346174001677</stp>
        <tr r="G123" s="5"/>
      </tp>
      <tp t="s">
        <v>#N/A N/A</v>
        <stp/>
        <stp>BQL|17280090236576420076</stp>
        <tr r="J25" s="5"/>
      </tp>
      <tp t="s">
        <v>#N/A N/A</v>
        <stp/>
        <stp>BQL|18301244708838363024</stp>
        <tr r="I230" s="5"/>
      </tp>
      <tp t="s">
        <v>#N/A N/A</v>
        <stp/>
        <stp>BQL|15356792977647352007</stp>
        <tr r="E193" s="5"/>
      </tp>
      <tp t="s">
        <v>#N/A N/A</v>
        <stp/>
        <stp>BQL|10933148255327653108</stp>
        <tr r="J213" s="5"/>
      </tp>
      <tp t="s">
        <v>#N/A N/A</v>
        <stp/>
        <stp>BQL|15905077106265378229</stp>
        <tr r="J211" s="5"/>
      </tp>
      <tp t="s">
        <v>#N/A N/A</v>
        <stp/>
        <stp>BQL|10833901280041315229</stp>
        <tr r="K158" s="5"/>
      </tp>
      <tp t="s">
        <v>#N/A N/A</v>
        <stp/>
        <stp>BQL|15842571032783132242</stp>
        <tr r="F171" s="5"/>
      </tp>
      <tp t="s">
        <v>#N/A N/A</v>
        <stp/>
        <stp>BQL|13293096220566318509</stp>
        <tr r="I198" s="5"/>
      </tp>
      <tp t="s">
        <v>#N/A N/A</v>
        <stp/>
        <stp>BQL|15513203303641754491</stp>
        <tr r="G209" s="5"/>
      </tp>
      <tp t="s">
        <v>#N/A N/A</v>
        <stp/>
        <stp>BQL|17794211877032191285</stp>
        <tr r="J82" s="5"/>
      </tp>
      <tp t="s">
        <v>#N/A N/A</v>
        <stp/>
        <stp>BQL|13371887590758526859</stp>
        <tr r="J209" s="5"/>
      </tp>
      <tp t="s">
        <v>#N/A N/A</v>
        <stp/>
        <stp>BQL|11681826090304614683</stp>
        <tr r="G4" s="5"/>
      </tp>
      <tp t="s">
        <v>#N/A N/A</v>
        <stp/>
        <stp>BQL|14748127540753742378</stp>
        <tr r="G96" s="5"/>
      </tp>
      <tp t="s">
        <v>#N/A N/A</v>
        <stp/>
        <stp>BQL|14733457036914182609</stp>
        <tr r="G38" s="5"/>
      </tp>
      <tp t="s">
        <v>#N/A N/A</v>
        <stp/>
        <stp>BQL|15433530046797331270</stp>
        <tr r="H69" s="5"/>
      </tp>
      <tp t="s">
        <v>#N/A N/A</v>
        <stp/>
        <stp>BQL|12508270161583061470</stp>
        <tr r="E147" s="5"/>
      </tp>
      <tp t="s">
        <v>#N/A N/A</v>
        <stp/>
        <stp>BQL|16892184680946073844</stp>
        <tr r="H6" s="5"/>
      </tp>
      <tp t="s">
        <v>#N/A N/A</v>
        <stp/>
        <stp>BQL|11802093473532411521</stp>
        <tr r="L11" s="5"/>
      </tp>
      <tp t="s">
        <v>#N/A N/A</v>
        <stp/>
        <stp>BQL|13053596154474353699</stp>
        <tr r="K101" s="5"/>
      </tp>
      <tp t="s">
        <v>#N/A N/A</v>
        <stp/>
        <stp>BQL|16692981577338821160</stp>
        <tr r="G75" s="5"/>
      </tp>
      <tp t="s">
        <v>#N/A N/A</v>
        <stp/>
        <stp>BQL|15637132657700302065</stp>
        <tr r="G29" s="5"/>
      </tp>
      <tp t="s">
        <v>#N/A N/A</v>
        <stp/>
        <stp>BQL|12881537726701809529</stp>
        <tr r="L185" s="5"/>
      </tp>
      <tp t="s">
        <v>#N/A N/A</v>
        <stp/>
        <stp>BQL|18365090652385948967</stp>
        <tr r="K140" s="5"/>
      </tp>
      <tp t="s">
        <v>#N/A N/A</v>
        <stp/>
        <stp>BQL|15134768414476652430</stp>
        <tr r="H175" s="5"/>
      </tp>
      <tp t="s">
        <v>#N/A N/A</v>
        <stp/>
        <stp>BQL|12709195830980133196</stp>
        <tr r="I6" s="5"/>
      </tp>
      <tp t="s">
        <v>#N/A N/A</v>
        <stp/>
        <stp>BQL|15630965983934072150</stp>
        <tr r="G14" s="5"/>
      </tp>
      <tp t="s">
        <v>#N/A N/A</v>
        <stp/>
        <stp>BQL|11413026608137814703</stp>
        <tr r="L33" s="5"/>
      </tp>
      <tp t="s">
        <v>#N/A N/A</v>
        <stp/>
        <stp>BQL|14417137710733325653</stp>
        <tr r="H148" s="5"/>
      </tp>
      <tp t="s">
        <v>#N/A N/A</v>
        <stp/>
        <stp>BQL|15608838110234153944</stp>
        <tr r="J95" s="5"/>
      </tp>
      <tp t="s">
        <v>#N/A N/A</v>
        <stp/>
        <stp>BQL|16679263172670297203</stp>
        <tr r="F51" s="5"/>
      </tp>
      <tp t="s">
        <v>#N/A N/A</v>
        <stp/>
        <stp>BQL|17707023264143370328</stp>
        <tr r="L52" s="5"/>
      </tp>
      <tp t="s">
        <v>#N/A N/A</v>
        <stp/>
        <stp>BQL|15209427336681106273</stp>
        <tr r="G218" s="5"/>
      </tp>
      <tp t="s">
        <v>#N/A N/A</v>
        <stp/>
        <stp>BQL|10422177454205496038</stp>
        <tr r="H8" s="5"/>
      </tp>
      <tp t="s">
        <v>#N/A N/A</v>
        <stp/>
        <stp>BQL|16406666608919861810</stp>
        <tr r="G42" s="5"/>
      </tp>
      <tp t="s">
        <v>#N/A N/A</v>
        <stp/>
        <stp>BQL|16800304389169557579</stp>
        <tr r="L136" s="5"/>
      </tp>
      <tp t="s">
        <v>#N/A N/A</v>
        <stp/>
        <stp>BQL|10243181816727790688</stp>
        <tr r="F230" s="5"/>
      </tp>
      <tp t="s">
        <v>#N/A N/A</v>
        <stp/>
        <stp>BQL|15281948174779758366</stp>
        <tr r="E140" s="5"/>
      </tp>
      <tp t="s">
        <v>#N/A N/A</v>
        <stp/>
        <stp>BQL|16801428447262916564</stp>
        <tr r="G27" s="5"/>
      </tp>
      <tp t="s">
        <v>#N/A N/A</v>
        <stp/>
        <stp>BQL|11227089142332298682</stp>
        <tr r="I51" s="5"/>
      </tp>
      <tp t="s">
        <v>#N/A N/A</v>
        <stp/>
        <stp>BQL|15310085165173817147</stp>
        <tr r="J131" s="5"/>
      </tp>
      <tp t="s">
        <v>#N/A N/A</v>
        <stp/>
        <stp>BQL|10417685577633087362</stp>
        <tr r="H91" s="5"/>
      </tp>
      <tp t="s">
        <v>#N/A N/A</v>
        <stp/>
        <stp>BQL|16265516418512339156</stp>
        <tr r="J97" s="5"/>
      </tp>
      <tp t="s">
        <v>#N/A N/A</v>
        <stp/>
        <stp>BQL|15391410551191643489</stp>
        <tr r="J111" s="5"/>
      </tp>
      <tp t="s">
        <v>#N/A N/A</v>
        <stp/>
        <stp>BQL|11281124469257033057</stp>
        <tr r="G212" s="5"/>
      </tp>
      <tp t="s">
        <v>#N/A N/A</v>
        <stp/>
        <stp>BQL|17397793570673439527</stp>
        <tr r="I196" s="5"/>
      </tp>
      <tp t="s">
        <v>#N/A N/A</v>
        <stp/>
        <stp>BQL|12530424928405162024</stp>
        <tr r="I211" s="5"/>
      </tp>
      <tp t="s">
        <v>#N/A N/A</v>
        <stp/>
        <stp>BQL|12822264060692378517</stp>
        <tr r="G224" s="5"/>
      </tp>
      <tp t="s">
        <v>#N/A N/A</v>
        <stp/>
        <stp>BQL|13417112971954165098</stp>
        <tr r="I165" s="5"/>
      </tp>
      <tp t="s">
        <v>#N/A N/A</v>
        <stp/>
        <stp>BQL|10121759454325644695</stp>
        <tr r="G208" s="5"/>
      </tp>
      <tp t="s">
        <v>#N/A N/A</v>
        <stp/>
        <stp>BQL|11216270470373934630</stp>
        <tr r="G40" s="5"/>
      </tp>
      <tp t="s">
        <v>#N/A N/A</v>
        <stp/>
        <stp>BQL|17174317100802665783</stp>
        <tr r="L45" s="5"/>
      </tp>
      <tp t="s">
        <v>#N/A N/A</v>
        <stp/>
        <stp>BQL|10661126412502164391</stp>
        <tr r="I231" s="5"/>
      </tp>
      <tp t="s">
        <v>#N/A N/A</v>
        <stp/>
        <stp>BQL|12725893386084660707</stp>
        <tr r="I5" s="5"/>
      </tp>
      <tp t="s">
        <v>#N/A N/A</v>
        <stp/>
        <stp>BQL|13571690256752314375</stp>
        <tr r="F35" s="5"/>
      </tp>
      <tp t="s">
        <v>#N/A N/A</v>
        <stp/>
        <stp>BQL|10690288266296309328</stp>
        <tr r="F115" s="5"/>
      </tp>
      <tp t="s">
        <v>#N/A N/A</v>
        <stp/>
        <stp>BQL|16930403168401955418</stp>
        <tr r="I188" s="5"/>
      </tp>
      <tp t="s">
        <v>#N/A N/A</v>
        <stp/>
        <stp>BQL|16064483299118945218</stp>
        <tr r="E107" s="5"/>
      </tp>
      <tp t="s">
        <v>#N/A N/A</v>
        <stp/>
        <stp>BQL|17083289625641016749</stp>
        <tr r="F148" s="5"/>
      </tp>
      <tp t="s">
        <v>#N/A N/A</v>
        <stp/>
        <stp>BQL|12431836317469049399</stp>
        <tr r="E170" s="5"/>
      </tp>
      <tp t="s">
        <v>#N/A N/A</v>
        <stp/>
        <stp>BQL|10581081921432144148</stp>
        <tr r="F98" s="5"/>
      </tp>
      <tp t="s">
        <v>#N/A N/A</v>
        <stp/>
        <stp>BQL|17748012132035921044</stp>
        <tr r="L9" s="5"/>
      </tp>
      <tp t="s">
        <v>#N/A N/A</v>
        <stp/>
        <stp>BQL|16677882438645667990</stp>
        <tr r="G127" s="5"/>
      </tp>
      <tp t="s">
        <v>#N/A N/A</v>
        <stp/>
        <stp>BQL|13783258756672859757</stp>
        <tr r="H208" s="5"/>
      </tp>
      <tp t="s">
        <v>#N/A N/A</v>
        <stp/>
        <stp>BQL|15964773852900536614</stp>
        <tr r="L13" s="5"/>
      </tp>
      <tp t="s">
        <v>#N/A N/A</v>
        <stp/>
        <stp>BQL|17251322132797823128</stp>
        <tr r="L213" s="5"/>
      </tp>
      <tp t="s">
        <v>#N/A N/A</v>
        <stp/>
        <stp>BQL|17457456960014035099</stp>
        <tr r="F223" s="5"/>
      </tp>
      <tp t="s">
        <v>#N/A N/A</v>
        <stp/>
        <stp>BQL|16991390935042560580</stp>
        <tr r="H117" s="5"/>
      </tp>
      <tp t="s">
        <v>#N/A N/A</v>
        <stp/>
        <stp>BQL|12607810739671413929</stp>
        <tr r="G206" s="5"/>
      </tp>
      <tp t="s">
        <v>#N/A N/A</v>
        <stp/>
        <stp>BQL|13587710552222763291</stp>
        <tr r="E231" s="5"/>
      </tp>
      <tp t="s">
        <v>#N/A N/A</v>
        <stp/>
        <stp>BQL|12664204442447803246</stp>
        <tr r="F167" s="5"/>
      </tp>
      <tp t="s">
        <v>#N/A N/A</v>
        <stp/>
        <stp>BQL|14368120235892921563</stp>
        <tr r="G153" s="5"/>
      </tp>
      <tp t="s">
        <v>#N/A N/A</v>
        <stp/>
        <stp>BQL|11433779768706967798</stp>
        <tr r="K200" s="5"/>
      </tp>
      <tp t="s">
        <v>#N/A N/A</v>
        <stp/>
        <stp>BQL|13502635114342007797</stp>
        <tr r="J127" s="5"/>
      </tp>
      <tp t="s">
        <v>#N/A N/A</v>
        <stp/>
        <stp>BQL|10054370353696865173</stp>
        <tr r="L170" s="5"/>
      </tp>
      <tp t="s">
        <v>#N/A N/A</v>
        <stp/>
        <stp>BQL|13426325304561083081</stp>
        <tr r="J23" s="5"/>
      </tp>
      <tp t="s">
        <v>#N/A N/A</v>
        <stp/>
        <stp>BQL|13789052158192956592</stp>
        <tr r="L71" s="5"/>
      </tp>
      <tp t="s">
        <v>#N/A N/A</v>
        <stp/>
        <stp>BQL|12993645901100189576</stp>
        <tr r="F128" s="5"/>
      </tp>
      <tp t="s">
        <v>#N/A N/A</v>
        <stp/>
        <stp>BQL|16527337008723110751</stp>
        <tr r="F38" s="5"/>
      </tp>
      <tp t="s">
        <v>#N/A N/A</v>
        <stp/>
        <stp>BQL|13807169173686662219</stp>
        <tr r="G116" s="5"/>
      </tp>
      <tp t="s">
        <v>#N/A N/A</v>
        <stp/>
        <stp>BQL|11572885493780895036</stp>
        <tr r="F209" s="5"/>
      </tp>
      <tp t="s">
        <v>#N/A N/A</v>
        <stp/>
        <stp>BQL|16712034046390012279</stp>
        <tr r="H158" s="5"/>
      </tp>
      <tp t="s">
        <v>#N/A N/A</v>
        <stp/>
        <stp>BQL|13856889451269112752</stp>
        <tr r="I45" s="5"/>
      </tp>
      <tp t="s">
        <v>#N/A N/A</v>
        <stp/>
        <stp>BQL|12929039657862921510</stp>
        <tr r="F47" s="5"/>
      </tp>
      <tp t="s">
        <v>#N/A N/A</v>
        <stp/>
        <stp>BQL|13873216791148968041</stp>
        <tr r="G222" s="5"/>
      </tp>
      <tp t="s">
        <v>#N/A N/A</v>
        <stp/>
        <stp>BQL|17395585189883747904</stp>
        <tr r="F231" s="5"/>
      </tp>
      <tp t="s">
        <v>#N/A N/A</v>
        <stp/>
        <stp>BQL|17295790099321170872</stp>
        <tr r="H32" s="5"/>
      </tp>
      <tp t="s">
        <v>#N/A N/A</v>
        <stp/>
        <stp>BQL|17505955851362190941</stp>
        <tr r="G18" s="5"/>
      </tp>
      <tp t="s">
        <v>#N/A N/A</v>
        <stp/>
        <stp>BQL|16401187253224927629</stp>
        <tr r="F112" s="5"/>
      </tp>
      <tp t="s">
        <v>#N/A N/A</v>
        <stp/>
        <stp>BQL|11825849770157907919</stp>
        <tr r="E56" s="5"/>
      </tp>
      <tp t="s">
        <v>#N/A N/A</v>
        <stp/>
        <stp>BQL|14872018578526118576</stp>
        <tr r="L66" s="5"/>
      </tp>
      <tp t="s">
        <v>#N/A N/A</v>
        <stp/>
        <stp>BQL|17870417959261172768</stp>
        <tr r="L148" s="5"/>
      </tp>
      <tp t="s">
        <v>#N/A N/A</v>
        <stp/>
        <stp>BQL|12123989690824884666</stp>
        <tr r="K103" s="5"/>
      </tp>
      <tp t="s">
        <v>#N/A N/A</v>
        <stp/>
        <stp>BQL|11421699478556312612</stp>
        <tr r="G88" s="5"/>
      </tp>
      <tp t="s">
        <v>#N/A N/A</v>
        <stp/>
        <stp>BQL|13083507669663769393</stp>
        <tr r="J3" s="5"/>
      </tp>
      <tp t="s">
        <v>#N/A N/A</v>
        <stp/>
        <stp>BQL|13994922997133985022</stp>
        <tr r="L193" s="5"/>
      </tp>
      <tp t="s">
        <v>#N/A N/A</v>
        <stp/>
        <stp>BQL|16618890906129704790</stp>
        <tr r="E200" s="5"/>
      </tp>
      <tp t="s">
        <v>#N/A N/A</v>
        <stp/>
        <stp>BQL|16079173060367587659</stp>
        <tr r="E203" s="5"/>
      </tp>
      <tp t="s">
        <v>#N/A N/A</v>
        <stp/>
        <stp>BQL|11457351368227703380</stp>
        <tr r="H151" s="5"/>
      </tp>
      <tp t="s">
        <v>#N/A N/A</v>
        <stp/>
        <stp>BQL|10440768827585458005</stp>
        <tr r="K99" s="5"/>
      </tp>
      <tp t="s">
        <v>#N/A N/A</v>
        <stp/>
        <stp>BQL|17268305233556760178</stp>
        <tr r="F137" s="5"/>
      </tp>
      <tp t="s">
        <v>#N/A N/A</v>
        <stp/>
        <stp>BQL|14160355504323820497</stp>
        <tr r="L138" s="5"/>
      </tp>
      <tp t="s">
        <v>#N/A N/A</v>
        <stp/>
        <stp>BQL|15987625908160596362</stp>
        <tr r="L221" s="5"/>
      </tp>
      <tp t="s">
        <v>#N/A N/A</v>
        <stp/>
        <stp>BQL|14992429053452923721</stp>
        <tr r="L16" s="5"/>
      </tp>
      <tp t="s">
        <v>#N/A N/A</v>
        <stp/>
        <stp>BQL|11705782765452894219</stp>
        <tr r="E84" s="5"/>
      </tp>
      <tp t="s">
        <v>#N/A N/A</v>
        <stp/>
        <stp>BQL|16789146545030005344</stp>
        <tr r="E157" s="5"/>
      </tp>
      <tp t="s">
        <v>#N/A N/A</v>
        <stp/>
        <stp>BQL|16939582214963561123</stp>
        <tr r="F133" s="5"/>
      </tp>
      <tp t="s">
        <v>#N/A N/A</v>
        <stp/>
        <stp>BQL|15914516424140861267</stp>
        <tr r="I127" s="5"/>
      </tp>
      <tp t="s">
        <v>#N/A N/A</v>
        <stp/>
        <stp>BQL|16328430142555616399</stp>
        <tr r="F145" s="5"/>
      </tp>
      <tp t="s">
        <v>#N/A N/A</v>
        <stp/>
        <stp>BQL|16647689202741977180</stp>
        <tr r="E70" s="5"/>
      </tp>
      <tp t="s">
        <v>#N/A N/A</v>
        <stp/>
        <stp>BQL|14833109750590318072</stp>
        <tr r="K192" s="5"/>
      </tp>
      <tp t="s">
        <v>#N/A N/A</v>
        <stp/>
        <stp>BQL|12192281575981266625</stp>
        <tr r="I184" s="5"/>
      </tp>
      <tp t="s">
        <v>#N/A N/A</v>
        <stp/>
        <stp>BQL|16749729767681414697</stp>
        <tr r="G20" s="5"/>
      </tp>
      <tp t="s">
        <v>#N/A N/A</v>
        <stp/>
        <stp>BQL|16924387140902700390</stp>
        <tr r="K64" s="5"/>
      </tp>
      <tp t="s">
        <v>#N/A N/A</v>
        <stp/>
        <stp>BQL|14766235087026439899</stp>
        <tr r="L150" s="5"/>
      </tp>
      <tp t="s">
        <v>#N/A N/A</v>
        <stp/>
        <stp>BQL|16897773002649560862</stp>
        <tr r="L96" s="5"/>
      </tp>
      <tp t="s">
        <v>#N/A N/A</v>
        <stp/>
        <stp>BQL|11094305974544900134</stp>
        <tr r="K114" s="5"/>
      </tp>
      <tp t="s">
        <v>#N/A N/A</v>
        <stp/>
        <stp>BQL|11967918761889671711</stp>
        <tr r="I104" s="5"/>
      </tp>
      <tp t="s">
        <v>#N/A N/A</v>
        <stp/>
        <stp>BQL|12663589793608454605</stp>
        <tr r="I205" s="5"/>
      </tp>
      <tp t="s">
        <v>#N/A N/A</v>
        <stp/>
        <stp>BQL|12847580146880812372</stp>
        <tr r="H203" s="5"/>
      </tp>
      <tp t="s">
        <v>#N/A N/A</v>
        <stp/>
        <stp>BQL|14478405721253855149</stp>
        <tr r="E73" s="5"/>
      </tp>
      <tp t="s">
        <v>#N/A N/A</v>
        <stp/>
        <stp>BQL|16514218549095670529</stp>
        <tr r="K183" s="5"/>
      </tp>
      <tp t="s">
        <v>#N/A N/A</v>
        <stp/>
        <stp>BQL|13657752379390471369</stp>
        <tr r="H20" s="5"/>
      </tp>
      <tp t="s">
        <v>#N/A N/A</v>
        <stp/>
        <stp>BQL|10681468794485993850</stp>
        <tr r="F140" s="5"/>
      </tp>
      <tp t="s">
        <v>#N/A N/A</v>
        <stp/>
        <stp>BQL|15465390325596550255</stp>
        <tr r="J194" s="5"/>
      </tp>
      <tp t="s">
        <v>#N/A N/A</v>
        <stp/>
        <stp>BQL|12970217515102183348</stp>
        <tr r="K24" s="5"/>
      </tp>
      <tp t="s">
        <v>#N/A N/A</v>
        <stp/>
        <stp>BQL|10664613160902700289</stp>
        <tr r="L76" s="5"/>
      </tp>
      <tp t="s">
        <v>#N/A N/A</v>
        <stp/>
        <stp>BQL|10988158114592409279</stp>
        <tr r="G84" s="5"/>
      </tp>
      <tp t="s">
        <v>#N/A N/A</v>
        <stp/>
        <stp>BQL|17905273454427553743</stp>
        <tr r="H230" s="5"/>
      </tp>
      <tp t="s">
        <v>#N/A N/A</v>
        <stp/>
        <stp>BQL|10506117911930770085</stp>
        <tr r="E5" s="5"/>
      </tp>
      <tp t="s">
        <v>#N/A N/A</v>
        <stp/>
        <stp>BQL|13574492941647576421</stp>
        <tr r="E196" s="5"/>
      </tp>
    </main>
    <main first="bofaddin.rtdserver">
      <tp t="s">
        <v>#N/A N/A</v>
        <stp/>
        <stp>BQL|7170891431438410</stp>
        <tr r="H179" s="5"/>
      </tp>
      <tp t="s">
        <v>#N/A N/A</v>
        <stp/>
        <stp>BQL|1804742937806107</stp>
        <tr r="L20" s="5"/>
      </tp>
      <tp t="s">
        <v>#N/A N/A</v>
        <stp/>
        <stp>BQL|8997711047235296227</stp>
        <tr r="F160" s="5"/>
      </tp>
      <tp t="s">
        <v>#N/A N/A</v>
        <stp/>
        <stp>BQL|9464855091112826674</stp>
        <tr r="K207" s="5"/>
      </tp>
      <tp t="s">
        <v>#N/A N/A</v>
        <stp/>
        <stp>BQL|8625325868651473076</stp>
        <tr r="I86" s="5"/>
      </tp>
      <tp t="s">
        <v>#N/A N/A</v>
        <stp/>
        <stp>BQL|8770224762216030681</stp>
        <tr r="J139" s="5"/>
      </tp>
      <tp t="s">
        <v>#N/A N/A</v>
        <stp/>
        <stp>BQL|9533808592177005388</stp>
        <tr r="E55" s="5"/>
      </tp>
      <tp t="s">
        <v>#N/A N/A</v>
        <stp/>
        <stp>BQL|6620187189937954415</stp>
        <tr r="L111" s="5"/>
      </tp>
      <tp t="s">
        <v>#N/A N/A</v>
        <stp/>
        <stp>BQL|4214795627474186927</stp>
        <tr r="G31" s="5"/>
      </tp>
      <tp t="s">
        <v>#N/A N/A</v>
        <stp/>
        <stp>BQL|8856435303451065166</stp>
        <tr r="I13" s="5"/>
      </tp>
      <tp t="s">
        <v>#N/A N/A</v>
        <stp/>
        <stp>BQL|4676075390251629092</stp>
        <tr r="I80" s="5"/>
      </tp>
      <tp t="s">
        <v>#N/A N/A</v>
        <stp/>
        <stp>BQL|6311192204353637860</stp>
        <tr r="F136" s="5"/>
      </tp>
      <tp t="s">
        <v>#N/A N/A</v>
        <stp/>
        <stp>BQL|6476977517550853228</stp>
        <tr r="L57" s="5"/>
      </tp>
      <tp t="s">
        <v>#N/A N/A</v>
        <stp/>
        <stp>BQL|9791466925100343392</stp>
        <tr r="H182" s="5"/>
      </tp>
      <tp t="s">
        <v>#N/A N/A</v>
        <stp/>
        <stp>BQL|5593791041848357233</stp>
        <tr r="G230" s="5"/>
      </tp>
      <tp t="s">
        <v>#N/A N/A</v>
        <stp/>
        <stp>BQL|8136408117717377687</stp>
        <tr r="G39" s="5"/>
      </tp>
      <tp t="s">
        <v>#N/A N/A</v>
        <stp/>
        <stp>BQL|2659583499985271786</stp>
        <tr r="F61" s="5"/>
      </tp>
      <tp t="s">
        <v>#N/A N/A</v>
        <stp/>
        <stp>BQL|2761451592517995445</stp>
        <tr r="I111" s="5"/>
      </tp>
      <tp t="s">
        <v>#N/A N/A</v>
        <stp/>
        <stp>BQL|7775799554288670111</stp>
        <tr r="E131" s="5"/>
      </tp>
      <tp t="s">
        <v>#N/A N/A</v>
        <stp/>
        <stp>BQL|8071575750627352387</stp>
        <tr r="I82" s="5"/>
      </tp>
      <tp t="s">
        <v>#N/A N/A</v>
        <stp/>
        <stp>BQL|8505905291752192698</stp>
        <tr r="J77" s="5"/>
      </tp>
      <tp t="s">
        <v>#N/A N/A</v>
        <stp/>
        <stp>BQL|1522930115046819378</stp>
        <tr r="K84" s="5"/>
      </tp>
      <tp t="s">
        <v>#N/A N/A</v>
        <stp/>
        <stp>BQL|7815329296186836780</stp>
        <tr r="F63" s="5"/>
      </tp>
      <tp t="s">
        <v>#N/A N/A</v>
        <stp/>
        <stp>BQL|5107143099329158866</stp>
        <tr r="F220" s="5"/>
      </tp>
      <tp t="s">
        <v>#N/A N/A</v>
        <stp/>
        <stp>BQL|7961751767859279325</stp>
        <tr r="L37" s="5"/>
      </tp>
      <tp t="s">
        <v>#N/A N/A</v>
        <stp/>
        <stp>BQL|4019120988017663664</stp>
        <tr r="J80" s="5"/>
      </tp>
      <tp t="s">
        <v>#N/A N/A</v>
        <stp/>
        <stp>BQL|1151702711419001296</stp>
        <tr r="K116" s="5"/>
      </tp>
      <tp t="s">
        <v>#N/A N/A</v>
        <stp/>
        <stp>BQL|7967371617779581059</stp>
        <tr r="K87" s="5"/>
      </tp>
      <tp t="s">
        <v>#N/A N/A</v>
        <stp/>
        <stp>BQL|4187489581050850496</stp>
        <tr r="K222" s="5"/>
      </tp>
      <tp t="s">
        <v>#N/A N/A</v>
        <stp/>
        <stp>BQL|1938908892789730451</stp>
        <tr r="G113" s="5"/>
      </tp>
      <tp t="s">
        <v>#N/A N/A</v>
        <stp/>
        <stp>BQL|2999256756360025935</stp>
        <tr r="I218" s="5"/>
      </tp>
      <tp t="s">
        <v>#N/A N/A</v>
        <stp/>
        <stp>BQL|5935386780251843309</stp>
        <tr r="L216" s="5"/>
      </tp>
      <tp t="s">
        <v>#N/A N/A</v>
        <stp/>
        <stp>BQL|9660445275034822271</stp>
        <tr r="E68" s="5"/>
      </tp>
      <tp t="s">
        <v>#N/A N/A</v>
        <stp/>
        <stp>BQL|3297954095338834720</stp>
        <tr r="H58" s="5"/>
      </tp>
      <tp t="s">
        <v>#N/A N/A</v>
        <stp/>
        <stp>BQL|7710963975182798748</stp>
        <tr r="H98" s="5"/>
      </tp>
      <tp t="s">
        <v>#N/A N/A</v>
        <stp/>
        <stp>BQL|9070416103348337972</stp>
        <tr r="K144" s="5"/>
      </tp>
      <tp t="s">
        <v>#N/A N/A</v>
        <stp/>
        <stp>BQL|4101962336977365547</stp>
        <tr r="I213" s="5"/>
      </tp>
      <tp t="s">
        <v>#N/A N/A</v>
        <stp/>
        <stp>BQL|8392593600104975556</stp>
        <tr r="L141" s="5"/>
      </tp>
      <tp t="s">
        <v>#N/A N/A</v>
        <stp/>
        <stp>BQL|2549993386369851671</stp>
        <tr r="H132" s="5"/>
      </tp>
      <tp t="s">
        <v>#N/A N/A</v>
        <stp/>
        <stp>BQL|8521979536616863893</stp>
        <tr r="J128" s="5"/>
      </tp>
      <tp t="s">
        <v>#N/A N/A</v>
        <stp/>
        <stp>BQL|3025476643998984790</stp>
        <tr r="J172" s="5"/>
      </tp>
      <tp t="s">
        <v>#N/A N/A</v>
        <stp/>
        <stp>BQL|4787451376303610868</stp>
        <tr r="K156" s="5"/>
      </tp>
      <tp t="s">
        <v>#N/A N/A</v>
        <stp/>
        <stp>BQL|8369333907990669758</stp>
        <tr r="J133" s="5"/>
      </tp>
      <tp t="s">
        <v>#N/A N/A</v>
        <stp/>
        <stp>BQL|4713417822997591959</stp>
        <tr r="G32" s="5"/>
      </tp>
      <tp t="s">
        <v>#N/A N/A</v>
        <stp/>
        <stp>BQL|2047028361158527059</stp>
        <tr r="F183" s="5"/>
      </tp>
      <tp t="s">
        <v>#N/A N/A</v>
        <stp/>
        <stp>BQL|6218054244269843783</stp>
        <tr r="H167" s="5"/>
      </tp>
      <tp t="s">
        <v>#N/A N/A</v>
        <stp/>
        <stp>BQL|3260207784472053752</stp>
        <tr r="J161" s="5"/>
      </tp>
      <tp t="s">
        <v>#N/A N/A</v>
        <stp/>
        <stp>BQL|6705678773912787974</stp>
        <tr r="J50" s="5"/>
      </tp>
      <tp t="s">
        <v>#N/A N/A</v>
        <stp/>
        <stp>BQL|9402651379795894133</stp>
        <tr r="L184" s="5"/>
      </tp>
      <tp t="s">
        <v>#N/A N/A</v>
        <stp/>
        <stp>BQL|5109435582624386104</stp>
        <tr r="H21" s="5"/>
      </tp>
      <tp t="s">
        <v>#N/A N/A</v>
        <stp/>
        <stp>BQL|3710371883231181513</stp>
        <tr r="F2" s="5"/>
      </tp>
      <tp t="s">
        <v>#N/A N/A</v>
        <stp/>
        <stp>BQL|4871933138951705368</stp>
        <tr r="I88" s="5"/>
      </tp>
      <tp t="s">
        <v>#N/A N/A</v>
        <stp/>
        <stp>BQL|3064955012374670330</stp>
        <tr r="J162" s="5"/>
      </tp>
      <tp t="s">
        <v>#N/A N/A</v>
        <stp/>
        <stp>BQL|8072412223822596056</stp>
        <tr r="E198" s="5"/>
      </tp>
      <tp t="s">
        <v>#N/A N/A</v>
        <stp/>
        <stp>BQL|6143751757989630171</stp>
        <tr r="L211" s="5"/>
      </tp>
      <tp t="s">
        <v>#N/A N/A</v>
        <stp/>
        <stp>BQL|3337411584315594613</stp>
        <tr r="G87" s="5"/>
      </tp>
      <tp t="s">
        <v>#N/A N/A</v>
        <stp/>
        <stp>BQL|3742524780947048549</stp>
        <tr r="F41" s="5"/>
      </tp>
      <tp t="s">
        <v>#N/A N/A</v>
        <stp/>
        <stp>BQL|6425857986913142971</stp>
        <tr r="I201" s="5"/>
      </tp>
      <tp t="s">
        <v>#N/A N/A</v>
        <stp/>
        <stp>BQL|6635555766820594903</stp>
        <tr r="J167" s="5"/>
      </tp>
      <tp t="s">
        <v>#N/A N/A</v>
        <stp/>
        <stp>BQL|2326500197293696126</stp>
        <tr r="I38" s="5"/>
      </tp>
      <tp t="s">
        <v>#N/A N/A</v>
        <stp/>
        <stp>BQL|4301891478796299107</stp>
        <tr r="H88" s="5"/>
      </tp>
      <tp t="s">
        <v>#N/A N/A</v>
        <stp/>
        <stp>BQL|6578918577670460477</stp>
        <tr r="G61" s="5"/>
      </tp>
      <tp t="s">
        <v>#N/A N/A</v>
        <stp/>
        <stp>BQL|1872443119008353194</stp>
        <tr r="H127" s="5"/>
      </tp>
      <tp t="s">
        <v>#N/A N/A</v>
        <stp/>
        <stp>BQL|2545395580011470573</stp>
        <tr r="K104" s="5"/>
      </tp>
      <tp t="s">
        <v>#N/A N/A</v>
        <stp/>
        <stp>BQL|3987969884706451904</stp>
        <tr r="H115" s="5"/>
      </tp>
      <tp t="s">
        <v>#N/A N/A</v>
        <stp/>
        <stp>BQL|2370677813289809103</stp>
        <tr r="E197" s="5"/>
      </tp>
      <tp t="s">
        <v>#N/A N/A</v>
        <stp/>
        <stp>BQL|9052636823380817072</stp>
        <tr r="F67" s="5"/>
      </tp>
      <tp t="s">
        <v>#N/A N/A</v>
        <stp/>
        <stp>BQL|8197757988428072236</stp>
        <tr r="J12" s="5"/>
      </tp>
      <tp t="s">
        <v>#N/A N/A</v>
        <stp/>
        <stp>BQL|4863952710380580164</stp>
        <tr r="E94" s="5"/>
      </tp>
      <tp t="s">
        <v>#N/A N/A</v>
        <stp/>
        <stp>BQL|3507880155241653231</stp>
        <tr r="L19" s="5"/>
      </tp>
      <tp t="s">
        <v>#N/A N/A</v>
        <stp/>
        <stp>BQL|9844949941459577051</stp>
        <tr r="I121" s="5"/>
      </tp>
      <tp t="s">
        <v>#N/A N/A</v>
        <stp/>
        <stp>BQL|8308527002558916879</stp>
        <tr r="F219" s="5"/>
      </tp>
      <tp t="s">
        <v>#N/A N/A</v>
        <stp/>
        <stp>BQL|6547987006784744604</stp>
        <tr r="K228" s="5"/>
      </tp>
      <tp t="s">
        <v>#N/A N/A</v>
        <stp/>
        <stp>BQL|9175981724466026911</stp>
        <tr r="K147" s="5"/>
      </tp>
      <tp t="s">
        <v>#N/A N/A</v>
        <stp/>
        <stp>BQL|9108522419956293643</stp>
        <tr r="K204" s="5"/>
      </tp>
      <tp t="s">
        <v>#N/A N/A</v>
        <stp/>
        <stp>BQL|2213694451575395954</stp>
        <tr r="G229" s="5"/>
      </tp>
      <tp t="s">
        <v>#N/A N/A</v>
        <stp/>
        <stp>BQL|7036511587104292387</stp>
        <tr r="E216" s="5"/>
      </tp>
      <tp t="s">
        <v>#N/A N/A</v>
        <stp/>
        <stp>BQL|6608294202988338122</stp>
        <tr r="L102" s="5"/>
      </tp>
      <tp t="s">
        <v>#N/A N/A</v>
        <stp/>
        <stp>BQL|1433980322926477162</stp>
        <tr r="G80" s="5"/>
      </tp>
      <tp t="s">
        <v>#N/A N/A</v>
        <stp/>
        <stp>BQL|1412885142845703557</stp>
        <tr r="I57" s="5"/>
      </tp>
      <tp t="s">
        <v>#N/A N/A</v>
        <stp/>
        <stp>BQL|9461981422866511909</stp>
        <tr r="E82" s="5"/>
      </tp>
      <tp t="s">
        <v>#N/A N/A</v>
        <stp/>
        <stp>BQL|2833599304028679284</stp>
        <tr r="E103" s="5"/>
      </tp>
      <tp t="s">
        <v>#N/A N/A</v>
        <stp/>
        <stp>BQL|9433552261393382481</stp>
        <tr r="K124" s="5"/>
      </tp>
      <tp t="s">
        <v>#N/A N/A</v>
        <stp/>
        <stp>BQL|5642688490870383778</stp>
        <tr r="I189" s="5"/>
      </tp>
      <tp t="s">
        <v>#N/A N/A</v>
        <stp/>
        <stp>BQL|9488468318772051306</stp>
        <tr r="I22" s="5"/>
      </tp>
      <tp t="s">
        <v>#N/A N/A</v>
        <stp/>
        <stp>BQL|2943869506620515767</stp>
        <tr r="L169" s="5"/>
      </tp>
      <tp t="s">
        <v>#N/A N/A</v>
        <stp/>
        <stp>BQL|8588213678827690707</stp>
        <tr r="H35" s="5"/>
      </tp>
      <tp t="s">
        <v>#N/A N/A</v>
        <stp/>
        <stp>BQL|7449328999761070161</stp>
        <tr r="H129" s="5"/>
      </tp>
      <tp t="s">
        <v>#N/A N/A</v>
        <stp/>
        <stp>BQL|5952102191167429759</stp>
        <tr r="E17" s="5"/>
      </tp>
      <tp t="s">
        <v>#N/A N/A</v>
        <stp/>
        <stp>BQL|5033041180937950741</stp>
        <tr r="J81" s="5"/>
      </tp>
      <tp t="s">
        <v>#N/A N/A</v>
        <stp/>
        <stp>BQL|8298213288509270601</stp>
        <tr r="F13" s="5"/>
      </tp>
      <tp t="s">
        <v>#N/A N/A</v>
        <stp/>
        <stp>BQL|8910549758653855641</stp>
        <tr r="F89" s="5"/>
      </tp>
      <tp t="s">
        <v>#N/A N/A</v>
        <stp/>
        <stp>BQL|9856673774593117625</stp>
        <tr r="L122" s="5"/>
      </tp>
      <tp t="s">
        <v>#N/A N/A</v>
        <stp/>
        <stp>BQL|8705341057490050336</stp>
        <tr r="G216" s="5"/>
      </tp>
      <tp t="s">
        <v>#N/A N/A</v>
        <stp/>
        <stp>BQL|1191433742639680515</stp>
        <tr r="F78" s="5"/>
      </tp>
      <tp t="s">
        <v>#N/A N/A</v>
        <stp/>
        <stp>BQL|9616179444416044724</stp>
        <tr r="H72" s="5"/>
      </tp>
      <tp t="s">
        <v>#N/A N/A</v>
        <stp/>
        <stp>BQL|6913868926146614780</stp>
        <tr r="L107" s="5"/>
      </tp>
      <tp t="s">
        <v>#N/A N/A</v>
        <stp/>
        <stp>BQL|5738398681257173489</stp>
        <tr r="E124" s="5"/>
      </tp>
      <tp t="s">
        <v>#N/A N/A</v>
        <stp/>
        <stp>BQL|2909003956738129286</stp>
        <tr r="G163" s="5"/>
      </tp>
      <tp t="s">
        <v>#N/A N/A</v>
        <stp/>
        <stp>BQL|8148908372509303259</stp>
        <tr r="J210" s="5"/>
      </tp>
      <tp t="s">
        <v>#N/A N/A</v>
        <stp/>
        <stp>BQL|5475246168094918843</stp>
        <tr r="E95" s="5"/>
      </tp>
      <tp t="s">
        <v>#N/A N/A</v>
        <stp/>
        <stp>BQL|6832931199003191863</stp>
        <tr r="I8" s="5"/>
      </tp>
      <tp t="s">
        <v>#N/A N/A</v>
        <stp/>
        <stp>BQL|1605493299910382115</stp>
        <tr r="K208" s="5"/>
      </tp>
      <tp t="s">
        <v>#N/A N/A</v>
        <stp/>
        <stp>BQL|9788291155906834572</stp>
        <tr r="I194" s="5"/>
      </tp>
      <tp t="s">
        <v>#N/A N/A</v>
        <stp/>
        <stp>BQL|4398309503789151351</stp>
        <tr r="H97" s="5"/>
      </tp>
      <tp t="s">
        <v>#N/A N/A</v>
        <stp/>
        <stp>BQL|5978023228108070271</stp>
        <tr r="J103" s="5"/>
      </tp>
      <tp t="s">
        <v>#N/A N/A</v>
        <stp/>
        <stp>BQL|5956145998694081413</stp>
        <tr r="H220" s="5"/>
      </tp>
      <tp t="s">
        <v>#N/A N/A</v>
        <stp/>
        <stp>BQL|4421462460882578931</stp>
        <tr r="F49" s="5"/>
      </tp>
      <tp t="s">
        <v>#N/A N/A</v>
        <stp/>
        <stp>BQL|2393832795738631671</stp>
        <tr r="H140" s="5"/>
      </tp>
      <tp t="s">
        <v>#N/A N/A</v>
        <stp/>
        <stp>BQL|3498222783690934486</stp>
        <tr r="H16" s="5"/>
      </tp>
      <tp t="s">
        <v>#N/A N/A</v>
        <stp/>
        <stp>BQL|1650126461329598243</stp>
        <tr r="F20" s="5"/>
      </tp>
      <tp t="s">
        <v>#N/A N/A</v>
        <stp/>
        <stp>BQL|8877306428202767653</stp>
        <tr r="G104" s="5"/>
      </tp>
      <tp t="s">
        <v>#N/A N/A</v>
        <stp/>
        <stp>BQL|4659877565603428425</stp>
        <tr r="F18" s="5"/>
      </tp>
      <tp t="s">
        <v>#N/A N/A</v>
        <stp/>
        <stp>BQL|3744740508838041194</stp>
        <tr r="K11" s="5"/>
      </tp>
      <tp t="s">
        <v>#N/A N/A</v>
        <stp/>
        <stp>BQL|6459201998004799491</stp>
        <tr r="H18" s="5"/>
      </tp>
      <tp t="s">
        <v>#N/A N/A</v>
        <stp/>
        <stp>BQL|9013805825757748908</stp>
        <tr r="K14" s="5"/>
      </tp>
      <tp t="s">
        <v>#N/A N/A</v>
        <stp/>
        <stp>BQL|3470169107047168856</stp>
        <tr r="L219" s="5"/>
      </tp>
      <tp t="s">
        <v>#N/A N/A</v>
        <stp/>
        <stp>BQL|4269027894431544117</stp>
        <tr r="K106" s="5"/>
      </tp>
      <tp t="s">
        <v>#N/A N/A</v>
        <stp/>
        <stp>BQL|9237889169183345907</stp>
        <tr r="H156" s="5"/>
      </tp>
      <tp t="s">
        <v>#N/A N/A</v>
        <stp/>
        <stp>BQL|4065876306238510949</stp>
        <tr r="E129" s="5"/>
      </tp>
      <tp t="s">
        <v>#N/A N/A</v>
        <stp/>
        <stp>BQL|28439728024649697</stp>
        <tr r="G17" s="5"/>
      </tp>
      <tp t="s">
        <v>#N/A N/A</v>
        <stp/>
        <stp>BQL|4818243494971453032</stp>
        <tr r="I158" s="5"/>
      </tp>
      <tp t="s">
        <v>#N/A N/A</v>
        <stp/>
        <stp>BQL|5619349780973580385</stp>
        <tr r="K150" s="5"/>
      </tp>
      <tp t="s">
        <v>#N/A N/A</v>
        <stp/>
        <stp>BQL|8760669725497894539</stp>
        <tr r="G68" s="5"/>
      </tp>
      <tp t="s">
        <v>#N/A N/A</v>
        <stp/>
        <stp>BQL|7986950114098357959</stp>
        <tr r="I217" s="5"/>
      </tp>
      <tp t="s">
        <v>#N/A N/A</v>
        <stp/>
        <stp>BQL|9017384613023749621</stp>
        <tr r="E3" s="5"/>
      </tp>
      <tp t="s">
        <v>#N/A N/A</v>
        <stp/>
        <stp>BQL|4783772195985259199</stp>
        <tr r="E122" s="5"/>
      </tp>
      <tp t="s">
        <v>#N/A N/A</v>
        <stp/>
        <stp>BQL|8355397161713696034</stp>
        <tr r="H171" s="5"/>
      </tp>
      <tp t="s">
        <v>#N/A N/A</v>
        <stp/>
        <stp>BQL|4828312984024560558</stp>
        <tr r="K88" s="5"/>
      </tp>
      <tp t="s">
        <v>#N/A N/A</v>
        <stp/>
        <stp>BQL|1492271641680900978</stp>
        <tr r="E32" s="5"/>
      </tp>
      <tp t="s">
        <v>#N/A N/A</v>
        <stp/>
        <stp>BQL|5622220228593201826</stp>
        <tr r="J173" s="5"/>
      </tp>
      <tp t="s">
        <v>#N/A N/A</v>
        <stp/>
        <stp>BQL|8955169027317627220</stp>
        <tr r="G171" s="5"/>
      </tp>
      <tp t="s">
        <v>#N/A N/A</v>
        <stp/>
        <stp>BQL|5380175032080864927</stp>
        <tr r="F62" s="5"/>
      </tp>
      <tp t="s">
        <v>#N/A N/A</v>
        <stp/>
        <stp>BQL|8980721923823767039</stp>
        <tr r="K29" s="5"/>
      </tp>
      <tp t="s">
        <v>#N/A N/A</v>
        <stp/>
        <stp>BQL|8900640247553063715</stp>
        <tr r="I39" s="5"/>
      </tp>
      <tp t="s">
        <v>#N/A N/A</v>
        <stp/>
        <stp>BQL|3747888153275690502</stp>
        <tr r="J218" s="5"/>
      </tp>
      <tp t="s">
        <v>#N/A N/A</v>
        <stp/>
        <stp>BQL|4911225698662894318</stp>
        <tr r="K152" s="5"/>
      </tp>
      <tp t="s">
        <v>#N/A N/A</v>
        <stp/>
        <stp>BQL|8064363965870200388</stp>
        <tr r="H45" s="5"/>
      </tp>
      <tp t="s">
        <v>#N/A N/A</v>
        <stp/>
        <stp>BQL|6872196910270081882</stp>
        <tr r="J78" s="5"/>
      </tp>
      <tp t="s">
        <v>#N/A N/A</v>
        <stp/>
        <stp>BQL|3127956343464986472</stp>
        <tr r="J206" s="5"/>
      </tp>
      <tp t="s">
        <v>#N/A N/A</v>
        <stp/>
        <stp>BQL|3547379699397768049</stp>
        <tr r="G140" s="5"/>
      </tp>
      <tp t="s">
        <v>#N/A N/A</v>
        <stp/>
        <stp>BQL|9020998191073372434</stp>
        <tr r="J46" s="5"/>
      </tp>
      <tp t="s">
        <v>#N/A N/A</v>
        <stp/>
        <stp>BQL|2797824212623522655</stp>
        <tr r="G121" s="5"/>
      </tp>
      <tp t="s">
        <v>#N/A N/A</v>
        <stp/>
        <stp>BQL|1476533451149091615</stp>
        <tr r="L94" s="5"/>
      </tp>
      <tp t="s">
        <v>#N/A N/A</v>
        <stp/>
        <stp>BQL|3493116692494728169</stp>
        <tr r="K213" s="5"/>
      </tp>
      <tp t="s">
        <v>#N/A N/A</v>
        <stp/>
        <stp>BQL|9479555475357907280</stp>
        <tr r="E179" s="5"/>
      </tp>
      <tp t="s">
        <v>#N/A N/A</v>
        <stp/>
        <stp>BQL|4478858738571475083</stp>
        <tr r="L98" s="5"/>
      </tp>
      <tp t="s">
        <v>#N/A N/A</v>
        <stp/>
        <stp>BQL|1223505091357542424</stp>
        <tr r="L140" s="5"/>
      </tp>
      <tp t="s">
        <v>#N/A N/A</v>
        <stp/>
        <stp>BQL|7127483520436810926</stp>
        <tr r="F19" s="5"/>
      </tp>
      <tp t="s">
        <v>#N/A N/A</v>
        <stp/>
        <stp>BQL|7426713152969655220</stp>
        <tr r="H101" s="5"/>
      </tp>
      <tp t="s">
        <v>#N/A N/A</v>
        <stp/>
        <stp>BQL|1024847663097787634</stp>
        <tr r="K22" s="5"/>
      </tp>
      <tp t="s">
        <v>#N/A N/A</v>
        <stp/>
        <stp>BQL|6509523518818828459</stp>
        <tr r="I59" s="5"/>
      </tp>
      <tp t="s">
        <v>#N/A N/A</v>
        <stp/>
        <stp>BQL|2585518171266445836</stp>
        <tr r="G10" s="5"/>
      </tp>
      <tp t="s">
        <v>#N/A N/A</v>
        <stp/>
        <stp>BQL|4826660920348578694</stp>
        <tr r="E143" s="5"/>
      </tp>
      <tp t="s">
        <v>#N/A N/A</v>
        <stp/>
        <stp>BQL|2225766536871471946</stp>
        <tr r="H186" s="5"/>
      </tp>
      <tp t="s">
        <v>#N/A N/A</v>
        <stp/>
        <stp>BQL|7813971114905002493</stp>
        <tr r="L77" s="5"/>
      </tp>
      <tp t="s">
        <v>#N/A N/A</v>
        <stp/>
        <stp>BQL|5530985604787134599</stp>
        <tr r="E127" s="5"/>
      </tp>
      <tp t="s">
        <v>#N/A N/A</v>
        <stp/>
        <stp>BQL|9225752000451588123</stp>
        <tr r="K77" s="5"/>
      </tp>
      <tp t="s">
        <v>#N/A N/A</v>
        <stp/>
        <stp>BQL|9815487575993652735</stp>
        <tr r="K148" s="5"/>
      </tp>
      <tp t="s">
        <v>#N/A N/A</v>
        <stp/>
        <stp>BQL|7036047023963818907</stp>
        <tr r="L95" s="5"/>
      </tp>
      <tp t="s">
        <v>#N/A N/A</v>
        <stp/>
        <stp>BQL|5998658172352442947</stp>
        <tr r="H106" s="5"/>
      </tp>
      <tp t="s">
        <v>#N/A N/A</v>
        <stp/>
        <stp>BQL|8556024466127834648</stp>
        <tr r="H19" s="5"/>
      </tp>
      <tp t="s">
        <v>#N/A N/A</v>
        <stp/>
        <stp>BQL|2559937215554798189</stp>
        <tr r="L83" s="5"/>
      </tp>
      <tp t="s">
        <v>#N/A N/A</v>
        <stp/>
        <stp>BQL|9352167953281211380</stp>
        <tr r="H59" s="5"/>
      </tp>
      <tp t="s">
        <v>#N/A N/A</v>
        <stp/>
        <stp>BQL|9798511569335332007</stp>
        <tr r="I41" s="5"/>
      </tp>
      <tp t="s">
        <v>#N/A N/A</v>
        <stp/>
        <stp>BQL|7706012769499479707</stp>
        <tr r="E152" s="5"/>
      </tp>
      <tp t="s">
        <v>#N/A N/A</v>
        <stp/>
        <stp>BQL|5869279394976765776</stp>
        <tr r="I152" s="5"/>
      </tp>
      <tp t="s">
        <v>#N/A N/A</v>
        <stp/>
        <stp>BQL|1588069138348713572</stp>
        <tr r="J36" s="5"/>
      </tp>
      <tp t="s">
        <v>#N/A N/A</v>
        <stp/>
        <stp>BQL|5001396376326413807</stp>
        <tr r="F186" s="5"/>
      </tp>
      <tp t="s">
        <v>#N/A N/A</v>
        <stp/>
        <stp>BQL|2738778092144994701</stp>
        <tr r="F5" s="5"/>
      </tp>
      <tp t="s">
        <v>#N/A N/A</v>
        <stp/>
        <stp>BQL|7867706836259260576</stp>
        <tr r="J31" s="5"/>
      </tp>
      <tp t="s">
        <v>#N/A N/A</v>
        <stp/>
        <stp>BQL|7454875820405015788</stp>
        <tr r="F27" s="5"/>
      </tp>
      <tp t="s">
        <v>#N/A N/A</v>
        <stp/>
        <stp>BQL|5806975339739883952</stp>
        <tr r="H54" s="5"/>
      </tp>
      <tp t="s">
        <v>#N/A N/A</v>
        <stp/>
        <stp>BQL|2544650689335206614</stp>
        <tr r="L73" s="5"/>
      </tp>
      <tp t="s">
        <v>#N/A N/A</v>
        <stp/>
        <stp>BQL|9181454969233056778</stp>
        <tr r="K189" s="5"/>
      </tp>
      <tp t="s">
        <v>#N/A N/A</v>
        <stp/>
        <stp>BQL|5058967750581451780</stp>
        <tr r="F198" s="5"/>
      </tp>
      <tp t="s">
        <v>#N/A N/A</v>
        <stp/>
        <stp>BQL|7966313263535995884</stp>
        <tr r="L224" s="5"/>
      </tp>
      <tp t="s">
        <v>#N/A N/A</v>
        <stp/>
        <stp>BQL|7998432440778873087</stp>
        <tr r="K180" s="5"/>
      </tp>
      <tp t="s">
        <v>#N/A N/A</v>
        <stp/>
        <stp>BQL|6097571482335650191</stp>
        <tr r="K110" s="5"/>
      </tp>
      <tp t="s">
        <v>#N/A N/A</v>
        <stp/>
        <stp>BQL|4014298070338410672</stp>
        <tr r="G126" s="5"/>
      </tp>
      <tp t="s">
        <v>#N/A N/A</v>
        <stp/>
        <stp>BQL|4964865602746597514</stp>
        <tr r="E225" s="5"/>
      </tp>
      <tp t="s">
        <v>#N/A N/A</v>
        <stp/>
        <stp>BQL|4852344601948563016</stp>
        <tr r="J34" s="5"/>
      </tp>
      <tp t="s">
        <v>#N/A N/A</v>
        <stp/>
        <stp>BQL|3587210289482188442</stp>
        <tr r="L230" s="5"/>
      </tp>
      <tp t="s">
        <v>#N/A N/A</v>
        <stp/>
        <stp>BQL|9671582472097017349</stp>
        <tr r="H229" s="5"/>
      </tp>
      <tp t="s">
        <v>#N/A N/A</v>
        <stp/>
        <stp>BQL|6662724222589899567</stp>
        <tr r="E65" s="5"/>
      </tp>
      <tp t="s">
        <v>#N/A N/A</v>
        <stp/>
        <stp>BQL|5823837610480624358</stp>
        <tr r="J222" s="5"/>
      </tp>
      <tp t="s">
        <v>#N/A N/A</v>
        <stp/>
        <stp>BQL|6342101357634403970</stp>
        <tr r="F162" s="5"/>
      </tp>
      <tp t="s">
        <v>#N/A N/A</v>
        <stp/>
        <stp>BQL|8346159343317211502</stp>
        <tr r="J200" s="5"/>
      </tp>
      <tp t="s">
        <v>#N/A N/A</v>
        <stp/>
        <stp>BQL|6095845355910587432</stp>
        <tr r="L14" s="5"/>
      </tp>
      <tp t="s">
        <v>#N/A N/A</v>
        <stp/>
        <stp>BQL|8378059107733536435</stp>
        <tr r="E71" s="5"/>
      </tp>
      <tp t="s">
        <v>#N/A N/A</v>
        <stp/>
        <stp>BQL|4402878722005120474</stp>
        <tr r="H193" s="5"/>
      </tp>
      <tp t="s">
        <v>#N/A N/A</v>
        <stp/>
        <stp>BQL|2900815417960841418</stp>
        <tr r="E57" s="5"/>
      </tp>
      <tp t="s">
        <v>#N/A N/A</v>
        <stp/>
        <stp>BQL|6434504048598298084</stp>
        <tr r="K49" s="5"/>
      </tp>
      <tp t="s">
        <v>#N/A N/A</v>
        <stp/>
        <stp>BQL|7510176280676000748</stp>
        <tr r="J228" s="5"/>
      </tp>
      <tp t="s">
        <v>#N/A N/A</v>
        <stp/>
        <stp>BQL|9795227301480433461</stp>
        <tr r="H166" s="5"/>
      </tp>
      <tp t="s">
        <v>#N/A N/A</v>
        <stp/>
        <stp>BQL|7763458497194382136</stp>
        <tr r="I35" s="5"/>
      </tp>
      <tp t="s">
        <v>#N/A N/A</v>
        <stp/>
        <stp>BQL|3500629490287003420</stp>
        <tr r="G13" s="5"/>
      </tp>
      <tp t="s">
        <v>#N/A N/A</v>
        <stp/>
        <stp>BQL|7200358335360080879</stp>
        <tr r="F193" s="5"/>
      </tp>
      <tp t="s">
        <v>#N/A N/A</v>
        <stp/>
        <stp>BQL|3054990768692729120</stp>
        <tr r="F26" s="5"/>
      </tp>
      <tp t="s">
        <v>#N/A N/A</v>
        <stp/>
        <stp>BQL|9448893098206042111</stp>
        <tr r="E185" s="5"/>
      </tp>
      <tp t="s">
        <v>#N/A N/A</v>
        <stp/>
        <stp>BQL|8406775606659845994</stp>
        <tr r="H116" s="5"/>
      </tp>
      <tp t="s">
        <v>#N/A N/A</v>
        <stp/>
        <stp>BQL|8591274289298852578</stp>
        <tr r="F122" s="5"/>
      </tp>
      <tp t="s">
        <v>#N/A N/A</v>
        <stp/>
        <stp>BQL|2626215979228994030</stp>
        <tr r="G51" s="5"/>
      </tp>
      <tp t="s">
        <v>#N/A N/A</v>
        <stp/>
        <stp>BQL|5850494946123419906</stp>
        <tr r="F60" s="5"/>
      </tp>
      <tp t="s">
        <v>#N/A N/A</v>
        <stp/>
        <stp>BQL|3830068083921727593</stp>
        <tr r="E110" s="5"/>
      </tp>
      <tp t="s">
        <v>#N/A N/A</v>
        <stp/>
        <stp>BQL|2095857373410459212</stp>
        <tr r="I72" s="5"/>
      </tp>
      <tp t="s">
        <v>#N/A N/A</v>
        <stp/>
        <stp>BQL|6852051195901811137</stp>
        <tr r="F12" s="5"/>
      </tp>
      <tp t="s">
        <v>#N/A N/A</v>
        <stp/>
        <stp>BQL|8719579255422252543</stp>
        <tr r="H212" s="5"/>
      </tp>
      <tp t="s">
        <v>#N/A N/A</v>
        <stp/>
        <stp>BQL|9780926785627386015</stp>
        <tr r="K145" s="5"/>
      </tp>
      <tp t="s">
        <v>#N/A N/A</v>
        <stp/>
        <stp>BQL|7554921660370487718</stp>
        <tr r="K218" s="5"/>
      </tp>
      <tp t="s">
        <v>#N/A N/A</v>
        <stp/>
        <stp>BQL|5341012826111754914</stp>
        <tr r="K155" s="5"/>
      </tp>
      <tp t="s">
        <v>#N/A N/A</v>
        <stp/>
        <stp>BQL|8289628245051781406</stp>
        <tr r="K170" s="5"/>
      </tp>
      <tp t="s">
        <v>#N/A N/A</v>
        <stp/>
        <stp>BQL|1374640394134587579</stp>
        <tr r="H215" s="5"/>
      </tp>
      <tp t="s">
        <v>#N/A N/A</v>
        <stp/>
        <stp>BQL|4726815522021113040</stp>
        <tr r="I169" s="5"/>
      </tp>
      <tp t="s">
        <v>#N/A N/A</v>
        <stp/>
        <stp>BQL|9756502927764570544</stp>
        <tr r="K100" s="5"/>
      </tp>
      <tp t="s">
        <v>#N/A N/A</v>
        <stp/>
        <stp>BQL|2687663775888659429</stp>
        <tr r="H56" s="5"/>
      </tp>
      <tp t="s">
        <v>#N/A N/A</v>
        <stp/>
        <stp>BQL|3877880426247041179</stp>
        <tr r="G185" s="5"/>
      </tp>
      <tp t="s">
        <v>#N/A N/A</v>
        <stp/>
        <stp>BQL|6507772915637092867</stp>
        <tr r="G98" s="5"/>
      </tp>
      <tp t="s">
        <v>#N/A N/A</v>
        <stp/>
        <stp>BQL|8581127200966588028</stp>
        <tr r="J9" s="5"/>
      </tp>
      <tp t="s">
        <v>#N/A N/A</v>
        <stp/>
        <stp>BQL|1367769108281451893</stp>
        <tr r="F224" s="5"/>
      </tp>
      <tp t="s">
        <v>#N/A N/A</v>
        <stp/>
        <stp>BQL|75297876553685080</stp>
        <tr r="J180" s="5"/>
      </tp>
      <tp t="s">
        <v>#N/A N/A</v>
        <stp/>
        <stp>BQL|9180369455313859451</stp>
        <tr r="K163" s="5"/>
      </tp>
      <tp t="s">
        <v>#N/A N/A</v>
        <stp/>
        <stp>BQL|3982597390010908778</stp>
        <tr r="I81" s="5"/>
      </tp>
      <tp t="s">
        <v>#N/A N/A</v>
        <stp/>
        <stp>BQL|6263940538975689166</stp>
        <tr r="G77" s="5"/>
      </tp>
      <tp t="s">
        <v>#N/A N/A</v>
        <stp/>
        <stp>BQL|6661600460699867737</stp>
        <tr r="F187" s="5"/>
      </tp>
      <tp t="s">
        <v>#N/A N/A</v>
        <stp/>
        <stp>BQL|7478809566109850878</stp>
        <tr r="H102" s="5"/>
      </tp>
      <tp t="s">
        <v>#N/A N/A</v>
        <stp/>
        <stp>BQL|2220303469627065874</stp>
        <tr r="F124" s="5"/>
      </tp>
      <tp t="s">
        <v>#N/A N/A</v>
        <stp/>
        <stp>BQL|3604244688135216447</stp>
        <tr r="I168" s="5"/>
      </tp>
      <tp t="s">
        <v>#N/A N/A</v>
        <stp/>
        <stp>BQL|3338966124084440493</stp>
        <tr r="G97" s="5"/>
      </tp>
      <tp t="s">
        <v>#N/A N/A</v>
        <stp/>
        <stp>BQL|3198922727808877870</stp>
        <tr r="K67" s="5"/>
      </tp>
      <tp t="s">
        <v>#N/A N/A</v>
        <stp/>
        <stp>BQL|5118750906603875917</stp>
        <tr r="E221" s="5"/>
      </tp>
      <tp t="s">
        <v>#N/A N/A</v>
        <stp/>
        <stp>BQL|2695556572808393098</stp>
        <tr r="E81" s="5"/>
      </tp>
      <tp t="s">
        <v>#N/A N/A</v>
        <stp/>
        <stp>BQL|4601917420966885146</stp>
        <tr r="E212" s="5"/>
      </tp>
      <tp t="s">
        <v>#N/A N/A</v>
        <stp/>
        <stp>BQL|8231106394619463195</stp>
        <tr r="G101" s="5"/>
      </tp>
      <tp t="s">
        <v>#N/A N/A</v>
        <stp/>
        <stp>BQL|7068667713748990068</stp>
        <tr r="L36" s="5"/>
      </tp>
      <tp t="s">
        <v>#N/A N/A</v>
        <stp/>
        <stp>BQL|8532766667589834862</stp>
        <tr r="K94" s="5"/>
      </tp>
      <tp t="s">
        <v>#N/A N/A</v>
        <stp/>
        <stp>BQL|9636679075855787597</stp>
        <tr r="J152" s="5"/>
      </tp>
      <tp t="s">
        <v>#N/A N/A</v>
        <stp/>
        <stp>BQL|2070194911399456369</stp>
        <tr r="G166" s="5"/>
      </tp>
      <tp t="s">
        <v>#N/A N/A</v>
        <stp/>
        <stp>BQL|3696430350889887376</stp>
        <tr r="K139" s="5"/>
      </tp>
      <tp t="s">
        <v>#N/A N/A</v>
        <stp/>
        <stp>BQL|3170935556955726290</stp>
        <tr r="L30" s="5"/>
      </tp>
      <tp t="s">
        <v>#N/A N/A</v>
        <stp/>
        <stp>BQL|2932310694536194676</stp>
        <tr r="E159" s="5"/>
      </tp>
      <tp t="s">
        <v>#N/A N/A</v>
        <stp/>
        <stp>BQL|9186193151292512750</stp>
        <tr r="J48" s="5"/>
      </tp>
      <tp t="s">
        <v>#N/A N/A</v>
        <stp/>
        <stp>BQL|1951002635933223969</stp>
        <tr r="H14" s="5"/>
      </tp>
      <tp t="s">
        <v>#N/A N/A</v>
        <stp/>
        <stp>BQL|6596014628394416808</stp>
        <tr r="J223" s="5"/>
      </tp>
      <tp t="s">
        <v>#N/A N/A</v>
        <stp/>
        <stp>BQL|4934703825339486001</stp>
        <tr r="K82" s="5"/>
      </tp>
      <tp t="s">
        <v>#N/A N/A</v>
        <stp/>
        <stp>BQL|3493996473916978304</stp>
        <tr r="F199" s="5"/>
      </tp>
      <tp t="s">
        <v>#N/A N/A</v>
        <stp/>
        <stp>BQL|8492592949985721442</stp>
        <tr r="K149" s="5"/>
      </tp>
      <tp t="s">
        <v>#N/A N/A</v>
        <stp/>
        <stp>BQL|9232983488288108849</stp>
        <tr r="K91" s="5"/>
      </tp>
      <tp t="s">
        <v>#N/A N/A</v>
        <stp/>
        <stp>BQL|2961596742013530809</stp>
        <tr r="F94" s="5"/>
      </tp>
      <tp t="s">
        <v>#N/A N/A</v>
        <stp/>
        <stp>BQL|5124150414238439539</stp>
        <tr r="J67" s="5"/>
      </tp>
      <tp t="s">
        <v>#N/A N/A</v>
        <stp/>
        <stp>BQL|1778269308529756289</stp>
        <tr r="I21" s="5"/>
      </tp>
      <tp t="s">
        <v>#N/A N/A</v>
        <stp/>
        <stp>BQL|4607030946681707920</stp>
        <tr r="I12" s="5"/>
      </tp>
      <tp t="s">
        <v>#N/A N/A</v>
        <stp/>
        <stp>BQL|5768546946209277516</stp>
        <tr r="G191" s="5"/>
      </tp>
      <tp t="s">
        <v>#N/A N/A</v>
        <stp/>
        <stp>BQL|8920152411007386786</stp>
        <tr r="I66" s="5"/>
      </tp>
      <tp t="s">
        <v>#N/A N/A</v>
        <stp/>
        <stp>BQL|2936623608724336851</stp>
        <tr r="J90" s="5"/>
      </tp>
      <tp t="s">
        <v>#N/A N/A</v>
        <stp/>
        <stp>BQL|5577140773798438337</stp>
        <tr r="F44" s="5"/>
      </tp>
      <tp t="s">
        <v>#N/A N/A</v>
        <stp/>
        <stp>BQL|1925712661921493986</stp>
        <tr r="H121" s="5"/>
      </tp>
      <tp t="s">
        <v>#N/A N/A</v>
        <stp/>
        <stp>BQL|5176226084522570572</stp>
        <tr r="F134" s="5"/>
      </tp>
      <tp t="s">
        <v>#N/A N/A</v>
        <stp/>
        <stp>BQL|2376951307762562103</stp>
        <tr r="E93" s="5"/>
      </tp>
      <tp t="s">
        <v>#N/A N/A</v>
        <stp/>
        <stp>BQL|8927340674152531681</stp>
        <tr r="J101" s="5"/>
      </tp>
      <tp t="s">
        <v>#N/A N/A</v>
        <stp/>
        <stp>BQL|2154659533937541868</stp>
        <tr r="F139" s="5"/>
      </tp>
      <tp t="s">
        <v>#N/A N/A</v>
        <stp/>
        <stp>BQL|8522646651521303200</stp>
        <tr r="I212" s="5"/>
      </tp>
      <tp t="s">
        <v>#N/A N/A</v>
        <stp/>
        <stp>BQL|1286914097388519132</stp>
        <tr r="E97" s="5"/>
      </tp>
      <tp t="s">
        <v>#N/A N/A</v>
        <stp/>
        <stp>BQL|9723621768152942352</stp>
        <tr r="L43" s="5"/>
      </tp>
      <tp t="s">
        <v>#N/A N/A</v>
        <stp/>
        <stp>BQL|8513994727562945933</stp>
        <tr r="J49" s="5"/>
      </tp>
      <tp t="s">
        <v>#N/A N/A</v>
        <stp/>
        <stp>BQL|2368327070246409856</stp>
        <tr r="L192" s="5"/>
      </tp>
      <tp t="s">
        <v>#N/A N/A</v>
        <stp/>
        <stp>BQL|4664757567428241565</stp>
        <tr r="F205" s="5"/>
      </tp>
      <tp t="s">
        <v>#N/A N/A</v>
        <stp/>
        <stp>BQL|5572505062698667616</stp>
        <tr r="F70" s="5"/>
      </tp>
      <tp t="s">
        <v>#N/A N/A</v>
        <stp/>
        <stp>BQL|1910457580171851445</stp>
        <tr r="G57" s="5"/>
      </tp>
      <tp t="s">
        <v>#N/A N/A</v>
        <stp/>
        <stp>BQL|8737930587733131224</stp>
        <tr r="E77" s="5"/>
      </tp>
      <tp t="s">
        <v>#N/A N/A</v>
        <stp/>
        <stp>BQL|6849576888301648216</stp>
        <tr r="J96" s="5"/>
      </tp>
      <tp t="s">
        <v>#N/A N/A</v>
        <stp/>
        <stp>BQL|9766174305986799620</stp>
        <tr r="L74" s="5"/>
      </tp>
      <tp t="s">
        <v>#N/A N/A</v>
        <stp/>
        <stp>BQL|2035532401569041622</stp>
        <tr r="G195" s="5"/>
      </tp>
      <tp t="s">
        <v>#N/A N/A</v>
        <stp/>
        <stp>BQL|7481070695654554236</stp>
        <tr r="K164" s="5"/>
      </tp>
      <tp t="s">
        <v>#N/A N/A</v>
        <stp/>
        <stp>BQL|6241455371824777911</stp>
        <tr r="F179" s="5"/>
      </tp>
      <tp t="s">
        <v>#N/A N/A</v>
        <stp/>
        <stp>BQL|2345561205517980891</stp>
        <tr r="G107" s="5"/>
      </tp>
      <tp t="s">
        <v>#N/A N/A</v>
        <stp/>
        <stp>BQL|98896581575925447</stp>
        <tr r="L134" s="5"/>
      </tp>
      <tp t="s">
        <v>#N/A N/A</v>
        <stp/>
        <stp>BQL|35113613004510591</stp>
        <tr r="F215" s="5"/>
      </tp>
      <tp t="s">
        <v>#N/A N/A</v>
        <stp/>
        <stp>BQL|9892477181674147803</stp>
        <tr r="G26" s="5"/>
      </tp>
      <tp t="s">
        <v>#N/A N/A</v>
        <stp/>
        <stp>BQL|9510343159843049576</stp>
        <tr r="G157" s="5"/>
      </tp>
      <tp t="s">
        <v>#N/A N/A</v>
        <stp/>
        <stp>BQL|3260703006585303890</stp>
        <tr r="F43" s="5"/>
      </tp>
      <tp t="s">
        <v>#N/A N/A</v>
        <stp/>
        <stp>BQL|1751910012240815024</stp>
        <tr r="J27" s="5"/>
      </tp>
      <tp t="s">
        <v>#N/A N/A</v>
        <stp/>
        <stp>BQL|1618851408296487614</stp>
        <tr r="J87" s="5"/>
      </tp>
      <tp t="s">
        <v>#N/A N/A</v>
        <stp/>
        <stp>BQL|9397508838934014257</stp>
        <tr r="I141" s="5"/>
      </tp>
      <tp t="s">
        <v>#N/A N/A</v>
        <stp/>
        <stp>BQL|1863151071558370620</stp>
        <tr r="I107" s="5"/>
      </tp>
      <tp t="s">
        <v>#N/A N/A</v>
        <stp/>
        <stp>BQL|9767554443492559395</stp>
        <tr r="H93" s="5"/>
      </tp>
      <tp t="s">
        <v>#N/A N/A</v>
        <stp/>
        <stp>BQL|1424154300981871848</stp>
        <tr r="F34" s="5"/>
      </tp>
      <tp t="s">
        <v>#N/A N/A</v>
        <stp/>
        <stp>BQL|6134432100569942269</stp>
        <tr r="I93" s="5"/>
      </tp>
      <tp t="s">
        <v>#N/A N/A</v>
        <stp/>
        <stp>BQL|5195516126508923322</stp>
        <tr r="H149" s="5"/>
      </tp>
      <tp t="s">
        <v>#N/A N/A</v>
        <stp/>
        <stp>BQL|8863502861544636636</stp>
        <tr r="F33" s="5"/>
      </tp>
      <tp t="s">
        <v>#N/A N/A</v>
        <stp/>
        <stp>BQL|3040201197756223793</stp>
        <tr r="L51" s="5"/>
      </tp>
      <tp t="s">
        <v>#N/A N/A</v>
        <stp/>
        <stp>BQL|3561176896393136198</stp>
        <tr r="I180" s="5"/>
      </tp>
      <tp t="s">
        <v>#N/A N/A</v>
        <stp/>
        <stp>BQL|4773024991531882505</stp>
        <tr r="J17" s="5"/>
      </tp>
      <tp t="s">
        <v>#N/A N/A</v>
        <stp/>
        <stp>BQL|8800765472422130365</stp>
        <tr r="G50" s="5"/>
      </tp>
      <tp t="s">
        <v>#N/A N/A</v>
        <stp/>
        <stp>BQL|8011470055154847401</stp>
        <tr r="G5" s="5"/>
      </tp>
      <tp t="s">
        <v>#N/A N/A</v>
        <stp/>
        <stp>BQL|2893301551998518564</stp>
        <tr r="K71" s="5"/>
      </tp>
      <tp t="s">
        <v>#N/A N/A</v>
        <stp/>
        <stp>BQL|4964767507313054927</stp>
        <tr r="L210" s="5"/>
      </tp>
      <tp t="s">
        <v>#N/A N/A</v>
        <stp/>
        <stp>BQL|4486767393627286491</stp>
        <tr r="L40" s="5"/>
      </tp>
      <tp t="s">
        <v>#N/A N/A</v>
        <stp/>
        <stp>BQL|6189111484496716091</stp>
        <tr r="H144" s="5"/>
      </tp>
      <tp t="s">
        <v>#N/A N/A</v>
        <stp/>
        <stp>BQL|7539053398344138307</stp>
        <tr r="J55" s="5"/>
      </tp>
      <tp t="s">
        <v>#N/A N/A</v>
        <stp/>
        <stp>BQL|4299918947010413097</stp>
        <tr r="K168" s="5"/>
      </tp>
      <tp t="s">
        <v>#N/A N/A</v>
        <stp/>
        <stp>BQL|5428538199403559327</stp>
        <tr r="H173" s="5"/>
      </tp>
      <tp t="s">
        <v>#N/A N/A</v>
        <stp/>
        <stp>BQL|5647956436411810753</stp>
        <tr r="H130" s="5"/>
      </tp>
      <tp t="s">
        <v>#N/A N/A</v>
        <stp/>
        <stp>BQL|4753699526948968192</stp>
        <tr r="K199" s="5"/>
      </tp>
      <tp t="s">
        <v>#N/A N/A</v>
        <stp/>
        <stp>BQL|6075846261763536285</stp>
        <tr r="I64" s="5"/>
      </tp>
      <tp t="s">
        <v>#N/A N/A</v>
        <stp/>
        <stp>BQL|6868128091471169620</stp>
        <tr r="H219" s="5"/>
      </tp>
      <tp t="s">
        <v>#N/A N/A</v>
        <stp/>
        <stp>BQL|3039402010576723902</stp>
        <tr r="L109" s="5"/>
      </tp>
      <tp t="s">
        <v>#N/A N/A</v>
        <stp/>
        <stp>BQL|8573133078724818310</stp>
        <tr r="F50" s="5"/>
      </tp>
      <tp t="s">
        <v>#N/A N/A</v>
        <stp/>
        <stp>BQL|4689446512931425937</stp>
        <tr r="L38" s="5"/>
      </tp>
      <tp t="s">
        <v>#N/A N/A</v>
        <stp/>
        <stp>BQL|9180296650702774584</stp>
        <tr r="K216" s="5"/>
      </tp>
      <tp t="s">
        <v>#N/A N/A</v>
        <stp/>
        <stp>BQL|5202564480941565075</stp>
        <tr r="K109" s="5"/>
      </tp>
      <tp t="s">
        <v>#N/A N/A</v>
        <stp/>
        <stp>BQL|3108328799886426689</stp>
        <tr r="L4" s="5"/>
      </tp>
      <tp t="s">
        <v>#N/A N/A</v>
        <stp/>
        <stp>BQL|9297433411442796726</stp>
        <tr r="E180" s="5"/>
      </tp>
      <tp t="s">
        <v>#N/A N/A</v>
        <stp/>
        <stp>BQL|7265995959191336340</stp>
        <tr r="G64" s="5"/>
      </tp>
      <tp t="s">
        <v>#N/A N/A</v>
        <stp/>
        <stp>BQL|2567000291127649573</stp>
        <tr r="K190" s="5"/>
      </tp>
      <tp t="s">
        <v>#N/A N/A</v>
        <stp/>
        <stp>BQL|9281693652736938557</stp>
        <tr r="K186" s="5"/>
      </tp>
      <tp t="s">
        <v>#N/A N/A</v>
        <stp/>
        <stp>BQL|9200908704281583877</stp>
        <tr r="K75" s="5"/>
      </tp>
      <tp t="s">
        <v>#N/A N/A</v>
        <stp/>
        <stp>BQL|8667521961686460451</stp>
        <tr r="K16" s="5"/>
      </tp>
      <tp t="s">
        <v>#N/A N/A</v>
        <stp/>
        <stp>BQL|8206663351866576441</stp>
        <tr r="J52" s="5"/>
      </tp>
      <tp t="s">
        <v>#N/A N/A</v>
        <stp/>
        <stp>BQL|2061826415335435702</stp>
        <tr r="K37" s="5"/>
      </tp>
      <tp t="s">
        <v>#N/A N/A</v>
        <stp/>
        <stp>BQL|3800298096061025045</stp>
        <tr r="K54" s="5"/>
      </tp>
      <tp t="s">
        <v>#N/A N/A</v>
        <stp/>
        <stp>BQL|8330082849773092601</stp>
        <tr r="L61" s="5"/>
      </tp>
      <tp t="s">
        <v>#N/A N/A</v>
        <stp/>
        <stp>BQL|4913613387867687487</stp>
        <tr r="K74" s="5"/>
      </tp>
      <tp t="s">
        <v>#N/A N/A</v>
        <stp/>
        <stp>BQL|8930251257273304597</stp>
        <tr r="I161" s="5"/>
      </tp>
      <tp t="s">
        <v>#N/A N/A</v>
        <stp/>
        <stp>BQL|3637675599086005396</stp>
        <tr r="J114" s="5"/>
      </tp>
      <tp t="s">
        <v>#N/A N/A</v>
        <stp/>
        <stp>BQL|5639890541330994069</stp>
        <tr r="G124" s="5"/>
      </tp>
      <tp t="s">
        <v>#N/A N/A</v>
        <stp/>
        <stp>BQL|3501929611087228556</stp>
        <tr r="H168" s="5"/>
      </tp>
      <tp t="s">
        <v>#N/A N/A</v>
        <stp/>
        <stp>BQL|8337179296299154021</stp>
        <tr r="F216" s="5"/>
      </tp>
      <tp t="s">
        <v>#N/A N/A</v>
        <stp/>
        <stp>BQL|3237570433334097871</stp>
        <tr r="H200" s="5"/>
      </tp>
      <tp t="s">
        <v>#N/A N/A</v>
        <stp/>
        <stp>BQL|7452702384801960083</stp>
        <tr r="K19" s="5"/>
      </tp>
      <tp t="s">
        <v>#N/A N/A</v>
        <stp/>
        <stp>BQL|8396066424784841799</stp>
        <tr r="L49" s="5"/>
      </tp>
      <tp t="s">
        <v>#N/A N/A</v>
        <stp/>
        <stp>BQL|3771497959633513820</stp>
        <tr r="E165" s="5"/>
      </tp>
      <tp t="s">
        <v>#N/A N/A</v>
        <stp/>
        <stp>BQL|9599275957837001054</stp>
        <tr r="L88" s="5"/>
      </tp>
      <tp t="s">
        <v>#N/A N/A</v>
        <stp/>
        <stp>BQL|1595745286024495337</stp>
        <tr r="I7" s="5"/>
      </tp>
      <tp t="s">
        <v>#N/A N/A</v>
        <stp/>
        <stp>BQL|7348609382521399123</stp>
        <tr r="I171" s="5"/>
      </tp>
      <tp t="s">
        <v>#N/A N/A</v>
        <stp/>
        <stp>BQL|8524940374088276777</stp>
        <tr r="E166" s="5"/>
      </tp>
      <tp t="s">
        <v>#N/A N/A</v>
        <stp/>
        <stp>BQL|92851811821815846</stp>
        <tr r="F106" s="5"/>
      </tp>
      <tp t="s">
        <v>#N/A N/A</v>
        <stp/>
        <stp>BQL|4271892473024720501</stp>
        <tr r="I174" s="5"/>
      </tp>
      <tp t="s">
        <v>#N/A N/A</v>
        <stp/>
        <stp>BQL|3220215876789989535</stp>
        <tr r="J229" s="5"/>
      </tp>
      <tp t="s">
        <v>#N/A N/A</v>
        <stp/>
        <stp>BQL|7298940425743893555</stp>
        <tr r="F135" s="5"/>
      </tp>
      <tp t="s">
        <v>#N/A N/A</v>
        <stp/>
        <stp>BQL|3527192354878264544</stp>
        <tr r="L146" s="5"/>
      </tp>
      <tp t="s">
        <v>#N/A N/A</v>
        <stp/>
        <stp>BQL|5331093286127962085</stp>
        <tr r="L67" s="5"/>
      </tp>
      <tp t="s">
        <v>#N/A N/A</v>
        <stp/>
        <stp>BQL|9965231233844406602</stp>
        <tr r="H170" s="5"/>
      </tp>
      <tp t="s">
        <v>#N/A N/A</v>
        <stp/>
        <stp>BQL|8981382928674309769</stp>
        <tr r="H83" s="5"/>
      </tp>
      <tp t="s">
        <v>#N/A N/A</v>
        <stp/>
        <stp>BQL|8834756312784645055</stp>
        <tr r="G114" s="5"/>
      </tp>
      <tp t="s">
        <v>#N/A N/A</v>
        <stp/>
        <stp>BQL|3412167059155317823</stp>
        <tr r="J104" s="5"/>
      </tp>
      <tp t="s">
        <v>#N/A N/A</v>
        <stp/>
        <stp>BQL|8382985177255085965</stp>
        <tr r="F131" s="5"/>
      </tp>
      <tp t="s">
        <v>#N/A N/A</v>
        <stp/>
        <stp>BQL|2495457730126931926</stp>
        <tr r="G44" s="5"/>
      </tp>
      <tp t="s">
        <v>#N/A N/A</v>
        <stp/>
        <stp>BQL|6441305098206688001</stp>
        <tr r="F152" s="5"/>
      </tp>
      <tp t="s">
        <v>#N/A N/A</v>
        <stp/>
        <stp>BQL|3150574929528740611</stp>
        <tr r="J137" s="5"/>
      </tp>
      <tp t="s">
        <v>#N/A N/A</v>
        <stp/>
        <stp>BQL|4276300516025898956</stp>
        <tr r="H223" s="5"/>
      </tp>
      <tp t="s">
        <v>#N/A N/A</v>
        <stp/>
        <stp>BQL|5830436874588155461</stp>
        <tr r="E217" s="5"/>
      </tp>
      <tp t="s">
        <v>#N/A N/A</v>
        <stp/>
        <stp>BQL|1154092396486501434</stp>
        <tr r="I32" s="5"/>
      </tp>
      <tp t="s">
        <v>#N/A N/A</v>
        <stp/>
        <stp>BQL|6836946092609044591</stp>
        <tr r="L197" s="5"/>
      </tp>
      <tp t="s">
        <v>#N/A N/A</v>
        <stp/>
        <stp>BQL|6352877351070714150</stp>
        <tr r="E48" s="5"/>
      </tp>
      <tp t="s">
        <v>#N/A N/A</v>
        <stp/>
        <stp>BQL|9972355643507915314</stp>
        <tr r="J190" s="5"/>
      </tp>
      <tp t="s">
        <v>#N/A N/A</v>
        <stp/>
        <stp>BQL|3390127970636404926</stp>
        <tr r="G60" s="5"/>
      </tp>
      <tp t="s">
        <v>#N/A N/A</v>
        <stp/>
        <stp>BQL|2091406115415799842</stp>
        <tr r="F46" s="5"/>
      </tp>
      <tp t="s">
        <v>#N/A N/A</v>
        <stp/>
        <stp>BQL|4108842207965627311</stp>
        <tr r="G184" s="5"/>
      </tp>
      <tp t="s">
        <v>#N/A N/A</v>
        <stp/>
        <stp>BQL|9738954613889315274</stp>
        <tr r="L29" s="5"/>
      </tp>
      <tp t="s">
        <v>#N/A N/A</v>
        <stp/>
        <stp>BQL|2647942817848059810</stp>
        <tr r="F142" s="5"/>
      </tp>
      <tp t="s">
        <v>#N/A N/A</v>
        <stp/>
        <stp>BQL|4391380076103670989</stp>
        <tr r="J75" s="5"/>
      </tp>
      <tp t="s">
        <v>#N/A N/A</v>
        <stp/>
        <stp>BQL|1890835171301831510</stp>
        <tr r="I37" s="5"/>
      </tp>
      <tp t="s">
        <v>#N/A N/A</v>
        <stp/>
        <stp>BQL|3114129242635489969</stp>
        <tr r="H39" s="5"/>
      </tp>
      <tp t="s">
        <v>#N/A N/A</v>
        <stp/>
        <stp>BQL|8281021779907880222</stp>
        <tr r="E14" s="5"/>
      </tp>
      <tp t="s">
        <v>#N/A N/A</v>
        <stp/>
        <stp>BQL|7066084324298617785</stp>
        <tr r="J225" s="5"/>
      </tp>
      <tp t="s">
        <v>#N/A N/A</v>
        <stp/>
        <stp>BQL|8032276043417641303</stp>
        <tr r="I154" s="5"/>
      </tp>
      <tp t="s">
        <v>#N/A N/A</v>
        <stp/>
        <stp>BQL|4862530219042550852</stp>
        <tr r="E58" s="5"/>
      </tp>
      <tp t="s">
        <v>#N/A N/A</v>
        <stp/>
        <stp>BQL|7683718455456921996</stp>
        <tr r="J129" s="5"/>
      </tp>
      <tp t="s">
        <v>#N/A N/A</v>
        <stp/>
        <stp>BQL|9857941931678668196</stp>
        <tr r="J207" s="5"/>
      </tp>
      <tp t="s">
        <v>#N/A N/A</v>
        <stp/>
        <stp>BQL|1535248712619223100</stp>
        <tr r="G54" s="5"/>
      </tp>
      <tp t="s">
        <v>#N/A N/A</v>
        <stp/>
        <stp>BQL|5781802950341655318</stp>
        <tr r="E135" s="5"/>
      </tp>
      <tp t="s">
        <v>#N/A N/A</v>
        <stp/>
        <stp>BQL|9936635852715068580</stp>
        <tr r="I112" s="5"/>
      </tp>
      <tp t="s">
        <v>#N/A N/A</v>
        <stp/>
        <stp>BQL|8474261366772119457</stp>
        <tr r="E141" s="5"/>
      </tp>
      <tp t="s">
        <v>#N/A N/A</v>
        <stp/>
        <stp>BQL|3533686649418249369</stp>
        <tr r="E117" s="5"/>
      </tp>
      <tp t="s">
        <v>#N/A N/A</v>
        <stp/>
        <stp>BQL|9497583358400205365</stp>
        <tr r="I143" s="5"/>
      </tp>
      <tp t="s">
        <v>#N/A N/A</v>
        <stp/>
        <stp>BQL|6455795857938059758</stp>
        <tr r="I31" s="5"/>
      </tp>
      <tp t="s">
        <v>#N/A N/A</v>
        <stp/>
        <stp>BQL|3981278487386124476</stp>
        <tr r="J108" s="5"/>
      </tp>
      <tp t="s">
        <v>#N/A N/A</v>
        <stp/>
        <stp>BQL|5532096116368011755</stp>
        <tr r="E160" s="5"/>
      </tp>
      <tp t="s">
        <v>#N/A N/A</v>
        <stp/>
        <stp>BQL|8074480739962630682</stp>
        <tr r="K176" s="5"/>
      </tp>
      <tp t="s">
        <v>#N/A N/A</v>
        <stp/>
        <stp>BQL|4084033630294864841</stp>
        <tr r="F189" s="5"/>
      </tp>
      <tp t="s">
        <v>#N/A N/A</v>
        <stp/>
        <stp>BQL|9747689404622039652</stp>
        <tr r="E44" s="5"/>
      </tp>
      <tp t="s">
        <v>#N/A N/A</v>
        <stp/>
        <stp>BQL|5262604349694468822</stp>
        <tr r="J37" s="5"/>
      </tp>
      <tp t="s">
        <v>#N/A N/A</v>
        <stp/>
        <stp>BQL|2700186066579438700</stp>
        <tr r="J59" s="5"/>
      </tp>
      <tp t="s">
        <v>#N/A N/A</v>
        <stp/>
        <stp>BQL|2402885723121358201</stp>
        <tr r="L177" s="5"/>
      </tp>
      <tp t="s">
        <v>#N/A N/A</v>
        <stp/>
        <stp>BQL|8771536428763834787</stp>
        <tr r="F111" s="5"/>
      </tp>
      <tp t="s">
        <v>#N/A N/A</v>
        <stp/>
        <stp>BQL|3511898500094029404</stp>
        <tr r="H104" s="5"/>
      </tp>
      <tp t="s">
        <v>#N/A N/A</v>
        <stp/>
        <stp>BQL|3983867221072577071</stp>
        <tr r="J120" s="5"/>
      </tp>
      <tp t="s">
        <v>#N/A N/A</v>
        <stp/>
        <stp>BQL|9899570443962172168</stp>
        <tr r="G178" s="5"/>
      </tp>
      <tp t="s">
        <v>#N/A N/A</v>
        <stp/>
        <stp>BQL|1232260348768415424</stp>
        <tr r="H29" s="5"/>
      </tp>
      <tp t="s">
        <v>#N/A N/A</v>
        <stp/>
        <stp>BQL|9945218679394273392</stp>
        <tr r="K212" s="5"/>
      </tp>
      <tp t="s">
        <v>#N/A N/A</v>
        <stp/>
        <stp>BQL|5956124696131067741</stp>
        <tr r="F21" s="5"/>
      </tp>
      <tp t="s">
        <v>#N/A N/A</v>
        <stp/>
        <stp>BQL|2928459665649934299</stp>
        <tr r="G155" s="5"/>
      </tp>
      <tp t="s">
        <v>#N/A N/A</v>
        <stp/>
        <stp>BQL|9605141302270043391</stp>
        <tr r="I123" s="5"/>
      </tp>
      <tp t="s">
        <v>#N/A N/A</v>
        <stp/>
        <stp>BQL|9812607670615428651</stp>
        <tr r="F25" s="5"/>
      </tp>
      <tp t="s">
        <v>#N/A N/A</v>
        <stp/>
        <stp>BQL|1509540746903624885</stp>
        <tr r="G112" s="5"/>
      </tp>
      <tp t="s">
        <v>#N/A N/A</v>
        <stp/>
        <stp>BQL|5864438523568965099</stp>
        <tr r="J13" s="5"/>
      </tp>
      <tp t="s">
        <v>#N/A N/A</v>
        <stp/>
        <stp>BQL|1029180304202537917</stp>
        <tr r="E153" s="5"/>
      </tp>
      <tp t="s">
        <v>#N/A N/A</v>
        <stp/>
        <stp>BQL|8945810830598074006</stp>
        <tr r="F88" s="5"/>
      </tp>
      <tp t="s">
        <v>#N/A N/A</v>
        <stp/>
        <stp>BQL|6591436171319722783</stp>
        <tr r="G143" s="5"/>
      </tp>
      <tp t="s">
        <v>#N/A N/A</v>
        <stp/>
        <stp>BQL|8467460103932155585</stp>
        <tr r="G199" s="5"/>
      </tp>
      <tp t="s">
        <v>#N/A N/A</v>
        <stp/>
        <stp>BQL|5136930952470084286</stp>
        <tr r="H128" s="5"/>
      </tp>
      <tp t="s">
        <v>#N/A N/A</v>
        <stp/>
        <stp>BQL|1495292782903599323</stp>
        <tr r="E45" s="5"/>
      </tp>
      <tp t="s">
        <v>#N/A N/A</v>
        <stp/>
        <stp>BQL|2441197587550548078</stp>
        <tr r="K35" s="5"/>
      </tp>
      <tp t="s">
        <v>#N/A N/A</v>
        <stp/>
        <stp>BQL|7264535333299670338</stp>
        <tr r="J119" s="5"/>
      </tp>
      <tp t="s">
        <v>#N/A N/A</v>
        <stp/>
        <stp>BQL|8007360127506660416</stp>
        <tr r="I96" s="5"/>
      </tp>
      <tp t="s">
        <v>#N/A N/A</v>
        <stp/>
        <stp>BQL|5996481251059663600</stp>
        <tr r="H204" s="5"/>
      </tp>
      <tp t="s">
        <v>#N/A N/A</v>
        <stp/>
        <stp>BQL|1422156191444653638</stp>
        <tr r="I142" s="5"/>
      </tp>
      <tp t="s">
        <v>#N/A N/A</v>
        <stp/>
        <stp>BQL|9169967349347970828</stp>
        <tr r="K52" s="5"/>
      </tp>
      <tp t="s">
        <v>#N/A N/A</v>
        <stp/>
        <stp>BQL|2933312509148693238</stp>
        <tr r="I128" s="5"/>
      </tp>
      <tp t="s">
        <v>#N/A N/A</v>
        <stp/>
        <stp>BQL|1344951673533984780</stp>
        <tr r="I56" s="5"/>
      </tp>
      <tp t="s">
        <v>#N/A N/A</v>
        <stp/>
        <stp>BQL|8487864479069830575</stp>
        <tr r="I68" s="5"/>
      </tp>
      <tp t="s">
        <v>#N/A N/A</v>
        <stp/>
        <stp>BQL|5812517982997197491</stp>
        <tr r="L72" s="5"/>
      </tp>
      <tp t="s">
        <v>#N/A N/A</v>
        <stp/>
        <stp>BQL|9832487903066138011</stp>
        <tr r="G48" s="5"/>
      </tp>
      <tp t="s">
        <v>#N/A N/A</v>
        <stp/>
        <stp>BQL|5860980817560016643</stp>
        <tr r="E120" s="5"/>
      </tp>
      <tp t="s">
        <v>#N/A N/A</v>
        <stp/>
        <stp>BQL|9488331848540583596</stp>
        <tr r="K141" s="5"/>
      </tp>
      <tp t="s">
        <v>#N/A N/A</v>
        <stp/>
        <stp>BQL|2103390118348593365</stp>
        <tr r="J204" s="5"/>
      </tp>
      <tp t="s">
        <v>#N/A N/A</v>
        <stp/>
        <stp>BQL|2551331593782084160</stp>
        <tr r="H225" s="5"/>
      </tp>
      <tp t="s">
        <v>#N/A N/A</v>
        <stp/>
        <stp>BQL|1311270617301127804</stp>
        <tr r="H77" s="5"/>
      </tp>
      <tp t="s">
        <v>#N/A N/A</v>
        <stp/>
        <stp>BQL|9607210003920606001</stp>
        <tr r="F170" s="5"/>
      </tp>
      <tp t="s">
        <v>#N/A N/A</v>
        <stp/>
        <stp>BQL|5910077145208245291</stp>
        <tr r="L161" s="5"/>
      </tp>
      <tp t="s">
        <v>#N/A N/A</v>
        <stp/>
        <stp>BQL|9789960787920108371</stp>
        <tr r="J61" s="5"/>
      </tp>
      <tp t="s">
        <v>#N/A N/A</v>
        <stp/>
        <stp>BQL|9073644844875350532</stp>
        <tr r="I151" s="5"/>
      </tp>
      <tp t="s">
        <v>#N/A N/A</v>
        <stp/>
        <stp>BQL|5081835426365563107</stp>
        <tr r="H196" s="5"/>
      </tp>
      <tp t="s">
        <v>#N/A N/A</v>
        <stp/>
        <stp>BQL|4284040986301268625</stp>
        <tr r="J176" s="5"/>
      </tp>
      <tp t="s">
        <v>#N/A N/A</v>
        <stp/>
        <stp>BQL|4724900794437593867</stp>
        <tr r="K151" s="5"/>
      </tp>
      <tp t="s">
        <v>#N/A N/A</v>
        <stp/>
        <stp>BQL|97424988936163844</stp>
        <tr r="L79" s="5"/>
      </tp>
      <tp t="s">
        <v>#N/A N/A</v>
        <stp/>
        <stp>BQL|5200590305947048318</stp>
        <tr r="F30" s="5"/>
      </tp>
      <tp t="s">
        <v>#N/A N/A</v>
        <stp/>
        <stp>BQL|2003338448626228768</stp>
        <tr r="I145" s="5"/>
      </tp>
      <tp t="s">
        <v>#N/A N/A</v>
        <stp/>
        <stp>BQL|6065334758544268066</stp>
        <tr r="E87" s="5"/>
      </tp>
      <tp t="s">
        <v>#N/A N/A</v>
        <stp/>
        <stp>BQL|6875744868955912620</stp>
        <tr r="H191" s="5"/>
      </tp>
      <tp t="s">
        <v>#N/A N/A</v>
        <stp/>
        <stp>BQL|9489876370780494290</stp>
        <tr r="E172" s="5"/>
      </tp>
      <tp t="s">
        <v>#N/A N/A</v>
        <stp/>
        <stp>BQL|2004452006452661083</stp>
        <tr r="G36" s="5"/>
      </tp>
      <tp t="s">
        <v>#N/A N/A</v>
        <stp/>
        <stp>BQL|3388312459216311754</stp>
        <tr r="H125" s="5"/>
      </tp>
      <tp t="s">
        <v>#N/A N/A</v>
        <stp/>
        <stp>BQL|2139334777467889505</stp>
        <tr r="J166" s="5"/>
      </tp>
      <tp t="s">
        <v>#N/A N/A</v>
        <stp/>
        <stp>BQL|6196682960220457213</stp>
        <tr r="K143" s="5"/>
      </tp>
      <tp t="s">
        <v>#N/A N/A</v>
        <stp/>
        <stp>BQL|2779416031461536092</stp>
        <tr r="J68" s="5"/>
      </tp>
      <tp t="s">
        <v>#N/A N/A</v>
        <stp/>
        <stp>BQL|5912028791909330120</stp>
        <tr r="G227" s="5"/>
      </tp>
      <tp t="s">
        <v>#N/A N/A</v>
        <stp/>
        <stp>BQL|1142928582205369191</stp>
        <tr r="F188" s="5"/>
      </tp>
      <tp t="s">
        <v>#N/A N/A</v>
        <stp/>
        <stp>BQL|1519402249003045662</stp>
        <tr r="I33" s="5"/>
      </tp>
      <tp t="s">
        <v>#N/A N/A</v>
        <stp/>
        <stp>BQL|1589215106090059785</stp>
        <tr r="I178" s="5"/>
      </tp>
      <tp t="s">
        <v>#N/A N/A</v>
        <stp/>
        <stp>BQL|4108539669931455258</stp>
        <tr r="F68" s="5"/>
      </tp>
      <tp t="s">
        <v>#N/A N/A</v>
        <stp/>
        <stp>BQL|2192931418509537763</stp>
        <tr r="J100" s="5"/>
      </tp>
      <tp t="s">
        <v>#N/A N/A</v>
        <stp/>
        <stp>BQL|3532420215651927338</stp>
        <tr r="E207" s="5"/>
      </tp>
      <tp t="s">
        <v>#N/A N/A</v>
        <stp/>
        <stp>BQL|8706422217809290089</stp>
        <tr r="F96" s="5"/>
      </tp>
      <tp t="s">
        <v>#N/A N/A</v>
        <stp/>
        <stp>BQL|1341521321666368443</stp>
        <tr r="K46" s="5"/>
      </tp>
      <tp t="s">
        <v>#N/A N/A</v>
        <stp/>
        <stp>BQL|6892891153617060857</stp>
        <tr r="J29" s="5"/>
      </tp>
      <tp t="s">
        <v>#N/A N/A</v>
        <stp/>
        <stp>BQL|6298264204197276750</stp>
        <tr r="H82" s="5"/>
      </tp>
      <tp t="s">
        <v>#N/A N/A</v>
        <stp/>
        <stp>BQL|7496732050701003007</stp>
        <tr r="K63" s="5"/>
      </tp>
      <tp t="s">
        <v>#N/A N/A</v>
        <stp/>
        <stp>BQL|9585958348474908470</stp>
        <tr r="G231" s="5"/>
      </tp>
      <tp t="s">
        <v>#N/A N/A</v>
        <stp/>
        <stp>BQL|2346471241924563268</stp>
        <tr r="H94" s="5"/>
      </tp>
      <tp t="s">
        <v>#N/A N/A</v>
        <stp/>
        <stp>BQL|1098537206712210217</stp>
        <tr r="F4" s="5"/>
      </tp>
      <tp t="s">
        <v>#N/A N/A</v>
        <stp/>
        <stp>BQL|6680220775716431132</stp>
        <tr r="G220" s="5"/>
      </tp>
      <tp t="s">
        <v>#N/A N/A</v>
        <stp/>
        <stp>BQL|4432007901541083131</stp>
        <tr r="F200" s="5"/>
      </tp>
      <tp t="s">
        <v>#N/A N/A</v>
        <stp/>
        <stp>BQL|7169016349392515590</stp>
        <tr r="K111" s="5"/>
      </tp>
      <tp t="s">
        <v>#N/A N/A</v>
        <stp/>
        <stp>BQL|6637664605480398430</stp>
        <tr r="G162" s="5"/>
      </tp>
      <tp t="s">
        <v>#N/A N/A</v>
        <stp/>
        <stp>BQL|7626535846662553025</stp>
        <tr r="K214" s="5"/>
      </tp>
      <tp t="s">
        <v>#N/A N/A</v>
        <stp/>
        <stp>BQL|5049201585192879990</stp>
        <tr r="E149" s="5"/>
      </tp>
      <tp t="s">
        <v>#N/A N/A</v>
        <stp/>
        <stp>BQL|4989382494119955382</stp>
        <tr r="H55" s="5"/>
      </tp>
      <tp t="s">
        <v>#N/A N/A</v>
        <stp/>
        <stp>BQL|9173049608685017890</stp>
        <tr r="E173" s="5"/>
      </tp>
      <tp t="s">
        <v>#N/A N/A</v>
        <stp/>
        <stp>BQL|9822168884196916271</stp>
        <tr r="H139" s="5"/>
      </tp>
      <tp t="s">
        <v>#N/A N/A</v>
        <stp/>
        <stp>BQL|6378250368936213085</stp>
        <tr r="F227" s="5"/>
      </tp>
      <tp t="s">
        <v>#N/A N/A</v>
        <stp/>
        <stp>BQL|7353543901602654430</stp>
        <tr r="I160" s="5"/>
      </tp>
      <tp t="s">
        <v>#N/A N/A</v>
        <stp/>
        <stp>BQL|9689828333010111657</stp>
        <tr r="E192" s="5"/>
      </tp>
      <tp t="s">
        <v>#N/A N/A</v>
        <stp/>
        <stp>BQL|8618507995657573756</stp>
        <tr r="G156" s="5"/>
      </tp>
      <tp t="s">
        <v>#N/A N/A</v>
        <stp/>
        <stp>BQL|9289346054523934888</stp>
        <tr r="F107" s="5"/>
      </tp>
      <tp t="s">
        <v>#N/A N/A</v>
        <stp/>
        <stp>BQL|2564308814827633346</stp>
        <tr r="H105" s="5"/>
      </tp>
      <tp t="s">
        <v>#N/A N/A</v>
        <stp/>
        <stp>BQL|7237772454059170838</stp>
        <tr r="L46" s="5"/>
      </tp>
      <tp t="s">
        <v>#N/A N/A</v>
        <stp/>
        <stp>BQL|4652554256943166360</stp>
        <tr r="L183" s="5"/>
      </tp>
      <tp t="s">
        <v>#N/A N/A</v>
        <stp/>
        <stp>BQL|2689213163706215444</stp>
        <tr r="F210" s="5"/>
      </tp>
      <tp t="s">
        <v>#N/A N/A</v>
        <stp/>
        <stp>BQL|6458882087110853226</stp>
        <tr r="J157" s="5"/>
      </tp>
      <tp t="s">
        <v>#N/A N/A</v>
        <stp/>
        <stp>BQL|3968767558531619402</stp>
        <tr r="E108" s="5"/>
      </tp>
      <tp t="s">
        <v>#N/A N/A</v>
        <stp/>
        <stp>BQL|5610202232264278471</stp>
        <tr r="I73" s="5"/>
      </tp>
      <tp t="s">
        <v>#N/A N/A</v>
        <stp/>
        <stp>BQL|2286623831784859788</stp>
        <tr r="E116" s="5"/>
      </tp>
      <tp t="s">
        <v>#N/A N/A</v>
        <stp/>
        <stp>BQL|6272374621957056452</stp>
        <tr r="E142" s="5"/>
      </tp>
      <tp t="s">
        <v>#N/A N/A</v>
        <stp/>
        <stp>BQL|2731847587034730234</stp>
        <tr r="H226" s="5"/>
      </tp>
      <tp t="s">
        <v>#N/A N/A</v>
        <stp/>
        <stp>BQL|6616460265861023158</stp>
        <tr r="K73" s="5"/>
      </tp>
      <tp t="s">
        <v>#N/A N/A</v>
        <stp/>
        <stp>BQL|8037729330498753058</stp>
        <tr r="F84" s="5"/>
      </tp>
      <tp t="s">
        <v>#N/A N/A</v>
        <stp/>
        <stp>BQL|5086677677322956295</stp>
        <tr r="J45" s="5"/>
      </tp>
      <tp t="s">
        <v>#N/A N/A</v>
        <stp/>
        <stp>BQL|3023610546266977213</stp>
        <tr r="F213" s="5"/>
      </tp>
      <tp t="s">
        <v>#N/A N/A</v>
        <stp/>
        <stp>BQL|4277640417084914271</stp>
        <tr r="F52" s="5"/>
      </tp>
      <tp t="s">
        <v>#N/A N/A</v>
        <stp/>
        <stp>BQL|7544400130280279583</stp>
        <tr r="E60" s="5"/>
      </tp>
      <tp t="s">
        <v>#N/A N/A</v>
        <stp/>
        <stp>BQL|3311232518082585723</stp>
        <tr r="J109" s="5"/>
      </tp>
      <tp t="s">
        <v>#N/A N/A</v>
        <stp/>
        <stp>BQL|4989825049409490485</stp>
        <tr r="K225" s="5"/>
      </tp>
      <tp t="s">
        <v>#N/A N/A</v>
        <stp/>
        <stp>BQL|5970888888590054078</stp>
        <tr r="J51" s="5"/>
      </tp>
      <tp t="s">
        <v>#N/A N/A</v>
        <stp/>
        <stp>BQL|4694731734796752389</stp>
        <tr r="F165" s="5"/>
      </tp>
      <tp t="s">
        <v>#N/A N/A</v>
        <stp/>
        <stp>BQL|9248788895976823499</stp>
        <tr r="F24" s="5"/>
      </tp>
      <tp t="s">
        <v>#N/A N/A</v>
        <stp/>
        <stp>BQL|6643781124586735007</stp>
        <tr r="L200" s="5"/>
      </tp>
      <tp t="s">
        <v>#N/A N/A</v>
        <stp/>
        <stp>BQL|7556374700155841465</stp>
        <tr r="I147" s="5"/>
      </tp>
      <tp t="s">
        <v>#N/A N/A</v>
        <stp/>
        <stp>BQL|7375461930026149383</stp>
        <tr r="F173" s="5"/>
      </tp>
      <tp t="s">
        <v>#N/A N/A</v>
        <stp/>
        <stp>BQL|9999333603617673838</stp>
        <tr r="E49" s="5"/>
      </tp>
      <tp t="s">
        <v>#N/A N/A</v>
        <stp/>
        <stp>BQL|2803259407083500636</stp>
        <tr r="F3" s="5"/>
      </tp>
      <tp t="s">
        <v>#N/A N/A</v>
        <stp/>
        <stp>BQL|5775152155503525794</stp>
        <tr r="G22" s="5"/>
      </tp>
      <tp t="s">
        <v>#N/A N/A</v>
        <stp/>
        <stp>BQL|2774323361826818470</stp>
        <tr r="L205" s="5"/>
      </tp>
      <tp t="s">
        <v>#N/A N/A</v>
        <stp/>
        <stp>BQL|2288821398016652056</stp>
        <tr r="L133" s="5"/>
      </tp>
      <tp t="s">
        <v>#N/A N/A</v>
        <stp/>
        <stp>BQL|2016417073703008782</stp>
        <tr r="J199" s="5"/>
      </tp>
      <tp t="s">
        <v>#N/A N/A</v>
        <stp/>
        <stp>BQL|9696896752446411701</stp>
        <tr r="G65" s="5"/>
      </tp>
      <tp t="s">
        <v>#N/A N/A</v>
        <stp/>
        <stp>BQL|3998393486844955982</stp>
        <tr r="G207" s="5"/>
      </tp>
      <tp t="s">
        <v>#N/A N/A</v>
        <stp/>
        <stp>BQL|6466763875603443043</stp>
        <tr r="K4" s="5"/>
      </tp>
      <tp t="s">
        <v>#N/A N/A</v>
        <stp/>
        <stp>BQL|7078446423073967782</stp>
        <tr r="K31" s="5"/>
      </tp>
      <tp t="s">
        <v>#N/A N/A</v>
        <stp/>
        <stp>BQL|4754472553547092753</stp>
        <tr r="I34" s="5"/>
      </tp>
      <tp t="s">
        <v>#N/A N/A</v>
        <stp/>
        <stp>BQL|2638467203660697331</stp>
        <tr r="K174" s="5"/>
      </tp>
      <tp t="s">
        <v>#N/A N/A</v>
        <stp/>
        <stp>BQL|7375188639466054678</stp>
        <tr r="H206" s="5"/>
      </tp>
      <tp t="s">
        <v>#N/A N/A</v>
        <stp/>
        <stp>BQL|2426497611772172084</stp>
        <tr r="F95" s="5"/>
      </tp>
      <tp t="s">
        <v>#N/A N/A</v>
        <stp/>
        <stp>BQL|6919015739430460017</stp>
        <tr r="I225" s="5"/>
      </tp>
      <tp t="s">
        <v>#N/A N/A</v>
        <stp/>
        <stp>BQL|6709326300239629976</stp>
        <tr r="F69" s="5"/>
      </tp>
      <tp t="s">
        <v>#N/A N/A</v>
        <stp/>
        <stp>BQL|7858706732777791193</stp>
        <tr r="L25" s="5"/>
      </tp>
      <tp t="s">
        <v>#N/A N/A</v>
        <stp/>
        <stp>BQL|9679351977960453843</stp>
        <tr r="K23" s="5"/>
      </tp>
      <tp t="s">
        <v>#N/A N/A</v>
        <stp/>
        <stp>BQL|6461137736562005323</stp>
        <tr r="J215" s="5"/>
      </tp>
      <tp t="s">
        <v>#N/A N/A</v>
        <stp/>
        <stp>BQL|8285602905422606923</stp>
        <tr r="J93" s="5"/>
      </tp>
      <tp t="s">
        <v>#N/A N/A</v>
        <stp/>
        <stp>BQL|6957110491503232889</stp>
        <tr r="H73" s="5"/>
      </tp>
      <tp t="s">
        <v>#N/A N/A</v>
        <stp/>
        <stp>BQL|3941651002693974351</stp>
        <tr r="H67" s="5"/>
      </tp>
      <tp t="s">
        <v>#N/A N/A</v>
        <stp/>
        <stp>BQL|5891339537451701193</stp>
        <tr r="I226" s="5"/>
      </tp>
      <tp t="s">
        <v>#N/A N/A</v>
        <stp/>
        <stp>BQL|2129274368777451483</stp>
        <tr r="L105" s="5"/>
      </tp>
      <tp t="s">
        <v>#N/A N/A</v>
        <stp/>
        <stp>BQL|3181949477828920096</stp>
        <tr r="G211" s="5"/>
      </tp>
      <tp t="s">
        <v>#N/A N/A</v>
        <stp/>
        <stp>BQL|4967198410639607845</stp>
        <tr r="H99" s="5"/>
      </tp>
      <tp t="s">
        <v>#N/A N/A</v>
        <stp/>
        <stp>BQL|1991592314566441622</stp>
        <tr r="F11" s="5"/>
      </tp>
      <tp t="s">
        <v>#N/A N/A</v>
        <stp/>
        <stp>BQL|3976394061850286326</stp>
        <tr r="J134" s="5"/>
      </tp>
      <tp t="s">
        <v>#N/A N/A</v>
        <stp/>
        <stp>BQL|3810015516307620082</stp>
        <tr r="L70" s="5"/>
      </tp>
      <tp t="s">
        <v>#N/A N/A</v>
        <stp/>
        <stp>BQL|9707338621125710839</stp>
        <tr r="F77" s="5"/>
      </tp>
      <tp t="s">
        <v>#N/A N/A</v>
        <stp/>
        <stp>BQL|5566092410055543483</stp>
        <tr r="J74" s="5"/>
      </tp>
      <tp t="s">
        <v>#N/A N/A</v>
        <stp/>
        <stp>BQL|5091739687487761821</stp>
        <tr r="J219" s="5"/>
      </tp>
      <tp t="s">
        <v>#N/A N/A</v>
        <stp/>
        <stp>BQL|7448004332852321349</stp>
        <tr r="F17" s="5"/>
      </tp>
      <tp t="s">
        <v>#N/A N/A</v>
        <stp/>
        <stp>BQL|6377536811692404548</stp>
        <tr r="F196" s="5"/>
      </tp>
      <tp t="s">
        <v>#N/A N/A</v>
        <stp/>
        <stp>BQL|9717514238148955269</stp>
        <tr r="E102" s="5"/>
      </tp>
      <tp t="s">
        <v>#N/A N/A</v>
        <stp/>
        <stp>BQL|8147628400579721253</stp>
        <tr r="L100" s="5"/>
      </tp>
      <tp t="s">
        <v>#N/A N/A</v>
        <stp/>
        <stp>BQL|7041821654497786801</stp>
        <tr r="K25" s="5"/>
      </tp>
      <tp t="s">
        <v>#N/A N/A</v>
        <stp/>
        <stp>BQL|6021640464376204520</stp>
        <tr r="H90" s="5"/>
      </tp>
      <tp t="s">
        <v>#N/A N/A</v>
        <stp/>
        <stp>BQL|4103141116298197929</stp>
        <tr r="I207" s="5"/>
      </tp>
      <tp t="s">
        <v>#N/A N/A</v>
        <stp/>
        <stp>BQL|3803548439123632336</stp>
        <tr r="F130" s="5"/>
      </tp>
      <tp t="s">
        <v>#N/A N/A</v>
        <stp/>
        <stp>BQL|5623028219075447494</stp>
        <tr r="G129" s="5"/>
      </tp>
      <tp t="s">
        <v>#N/A N/A</v>
        <stp/>
        <stp>BQL|7578715568437632750</stp>
        <tr r="I79" s="5"/>
      </tp>
      <tp t="s">
        <v>#N/A N/A</v>
        <stp/>
        <stp>BQL|1102516998183496830</stp>
        <tr r="L227" s="5"/>
      </tp>
      <tp t="s">
        <v>#N/A N/A</v>
        <stp/>
        <stp>BQL|3631571429902414033</stp>
        <tr r="I166" s="5"/>
      </tp>
      <tp t="s">
        <v>#N/A N/A</v>
        <stp/>
        <stp>BQL|3824208045366369509</stp>
        <tr r="J150" s="5"/>
      </tp>
      <tp t="s">
        <v>#N/A N/A</v>
        <stp/>
        <stp>BQL|9364809660068935941</stp>
        <tr r="G203" s="5"/>
      </tp>
      <tp t="s">
        <v>#N/A N/A</v>
        <stp/>
        <stp>BQL|9809411485797400469</stp>
        <tr r="G58" s="5"/>
      </tp>
      <tp t="s">
        <v>#N/A N/A</v>
        <stp/>
        <stp>BQL|9943364139506130999</stp>
        <tr r="G135" s="5"/>
      </tp>
      <tp t="s">
        <v>#N/A N/A</v>
        <stp/>
        <stp>BQL|2256761779327525350</stp>
        <tr r="H36" s="5"/>
      </tp>
      <tp t="s">
        <v>#N/A N/A</v>
        <stp/>
        <stp>BQL|5026423442083468093</stp>
        <tr r="L186" s="5"/>
      </tp>
      <tp t="s">
        <v>#N/A N/A</v>
        <stp/>
        <stp>BQL|4880217962221016760</stp>
        <tr r="J191" s="5"/>
      </tp>
      <tp t="s">
        <v>#N/A N/A</v>
        <stp/>
        <stp>BQL|6316822165219809718</stp>
        <tr r="J185" s="5"/>
      </tp>
      <tp t="s">
        <v>#N/A N/A</v>
        <stp/>
        <stp>BQL|3767895197780445408</stp>
        <tr r="K72" s="5"/>
      </tp>
      <tp t="s">
        <v>#N/A N/A</v>
        <stp/>
        <stp>BQL|2819739326138085917</stp>
        <tr r="H120" s="5"/>
      </tp>
      <tp t="s">
        <v>#N/A N/A</v>
        <stp/>
        <stp>BQL|4906608763090517238</stp>
        <tr r="I27" s="5"/>
      </tp>
      <tp t="s">
        <v>#N/A N/A</v>
        <stp/>
        <stp>BQL|6834426775034415777</stp>
        <tr r="K125" s="5"/>
      </tp>
      <tp t="s">
        <v>#N/A N/A</v>
        <stp/>
        <stp>BQL|8104553189672119106</stp>
        <tr r="I29" s="5"/>
      </tp>
      <tp t="s">
        <v>#N/A N/A</v>
        <stp/>
        <stp>BQL|1464429329050601153</stp>
        <tr r="E187" s="5"/>
      </tp>
      <tp t="s">
        <v>#N/A N/A</v>
        <stp/>
        <stp>BQL|4673434715466376184</stp>
        <tr r="J66" s="5"/>
      </tp>
      <tp t="s">
        <v>#N/A N/A</v>
        <stp/>
        <stp>BQL|4936326076162195479</stp>
        <tr r="L128" s="5"/>
      </tp>
      <tp t="s">
        <v>#N/A N/A</v>
        <stp/>
        <stp>BQL|5833707204833086773</stp>
        <tr r="G190" s="5"/>
      </tp>
      <tp t="s">
        <v>#N/A N/A</v>
        <stp/>
        <stp>BQL|4605069433879032882</stp>
        <tr r="J197" s="5"/>
      </tp>
      <tp t="s">
        <v>#N/A N/A</v>
        <stp/>
        <stp>BQL|9129536731321806812</stp>
        <tr r="E51" s="5"/>
      </tp>
      <tp t="s">
        <v>#N/A N/A</v>
        <stp/>
        <stp>BQL|2420548310312842220</stp>
        <tr r="L226" s="5"/>
      </tp>
      <tp t="s">
        <v>#N/A N/A</v>
        <stp/>
        <stp>BQL|1927643347840774571</stp>
        <tr r="J132" s="5"/>
      </tp>
      <tp t="s">
        <v>#N/A N/A</v>
        <stp/>
        <stp>BQL|6149208601745278784</stp>
        <tr r="K231" s="5"/>
      </tp>
      <tp t="s">
        <v>#N/A N/A</v>
        <stp/>
        <stp>BQL|9829822958633350182</stp>
        <tr r="F108" s="5"/>
      </tp>
      <tp t="s">
        <v>#N/A N/A</v>
        <stp/>
        <stp>BQL|3638771688118628271</stp>
        <tr r="K92" s="5"/>
      </tp>
      <tp t="s">
        <v>#N/A N/A</v>
        <stp/>
        <stp>BQL|8044730777946884846</stp>
        <tr r="E219" s="5"/>
      </tp>
      <tp t="s">
        <v>#N/A N/A</v>
        <stp/>
        <stp>BQL|8927742181460343173</stp>
        <tr r="F59" s="5"/>
      </tp>
      <tp t="s">
        <v>#N/A N/A</v>
        <stp/>
        <stp>BQL|7160465903367413282</stp>
        <tr r="J220" s="5"/>
      </tp>
      <tp t="s">
        <v>#N/A N/A</v>
        <stp/>
        <stp>BQL|6536698353237417434</stp>
        <tr r="L155" s="5"/>
      </tp>
      <tp t="s">
        <v>#N/A N/A</v>
        <stp/>
        <stp>BQL|1377163363477227737</stp>
        <tr r="E66" s="5"/>
      </tp>
      <tp t="s">
        <v>#N/A N/A</v>
        <stp/>
        <stp>BQL|1478445654973614555</stp>
        <tr r="E151" s="5"/>
      </tp>
      <tp t="s">
        <v>#N/A N/A</v>
        <stp/>
        <stp>BQL|8621215521487683971</stp>
        <tr r="J84" s="5"/>
      </tp>
      <tp t="s">
        <v>#N/A N/A</v>
        <stp/>
        <stp>BQL|5058776140391204131</stp>
        <tr r="L196" s="5"/>
      </tp>
      <tp t="s">
        <v>#N/A N/A</v>
        <stp/>
        <stp>BQL|2955434689640644831</stp>
        <tr r="G93" s="5"/>
      </tp>
      <tp t="s">
        <v>#N/A N/A</v>
        <stp/>
        <stp>BQL|1810299193154098842</stp>
        <tr r="E26" s="5"/>
      </tp>
      <tp t="s">
        <v>#N/A N/A</v>
        <stp/>
        <stp>BQL|1540159235132774744</stp>
        <tr r="L39" s="5"/>
      </tp>
      <tp t="s">
        <v>#N/A N/A</v>
        <stp/>
        <stp>BQL|8918851663033892316</stp>
        <tr r="K60" s="5"/>
      </tp>
      <tp t="s">
        <v>#N/A N/A</v>
        <stp/>
        <stp>BQL|6867332611826844443</stp>
        <tr r="J42" s="5"/>
      </tp>
      <tp t="s">
        <v>#N/A N/A</v>
        <stp/>
        <stp>BQL|8322515500402258952</stp>
        <tr r="L93" s="5"/>
      </tp>
      <tp t="s">
        <v>#N/A N/A</v>
        <stp/>
        <stp>BQL|6520926795036579624</stp>
        <tr r="K65" s="5"/>
      </tp>
      <tp t="s">
        <v>#N/A N/A</v>
        <stp/>
        <stp>BQL|4607343932485368767</stp>
        <tr r="I204" s="5"/>
      </tp>
      <tp t="s">
        <v>#N/A N/A</v>
        <stp/>
        <stp>BQL|5058632972797461500</stp>
        <tr r="K131" s="5"/>
      </tp>
      <tp t="s">
        <v>#N/A N/A</v>
        <stp/>
        <stp>BQL|3678164765340411241</stp>
        <tr r="G73" s="5"/>
      </tp>
      <tp t="s">
        <v>#N/A N/A</v>
        <stp/>
        <stp>BQL|2616379036524368007</stp>
        <tr r="H7" s="5"/>
      </tp>
      <tp t="s">
        <v>#N/A N/A</v>
        <stp/>
        <stp>BQL|7382766557094266746</stp>
        <tr r="L92" s="5"/>
      </tp>
      <tp t="s">
        <v>#N/A N/A</v>
        <stp/>
        <stp>BQL|7144707253037021412</stp>
        <tr r="K119" s="5"/>
      </tp>
      <tp t="s">
        <v>#N/A N/A</v>
        <stp/>
        <stp>BQL|1597852844242233957</stp>
        <tr r="L228" s="5"/>
      </tp>
      <tp t="s">
        <v>#N/A N/A</v>
        <stp/>
        <stp>BQL|8113484629389299113</stp>
        <tr r="L2" s="5"/>
      </tp>
      <tp t="s">
        <v>#N/A N/A</v>
        <stp/>
        <stp>BQL|8533808556295534653</stp>
        <tr r="J62" s="5"/>
      </tp>
      <tp t="s">
        <v>#N/A N/A</v>
        <stp/>
        <stp>BQL|2154712761752008728</stp>
        <tr r="E61" s="5"/>
      </tp>
      <tp t="s">
        <v>#N/A N/A</v>
        <stp/>
        <stp>BQL|8686401685135360735</stp>
        <tr r="J89" s="5"/>
      </tp>
      <tp t="s">
        <v>#N/A N/A</v>
        <stp/>
        <stp>BQL|8552337581180749520</stp>
        <tr r="J14" s="5"/>
      </tp>
      <tp t="s">
        <v>#N/A N/A</v>
        <stp/>
        <stp>BQL|8592953512800409640</stp>
        <tr r="K59" s="5"/>
      </tp>
      <tp t="s">
        <v>#N/A N/A</v>
        <stp/>
        <stp>BQL|1377933420034408866</stp>
        <tr r="F217" s="5"/>
      </tp>
      <tp t="s">
        <v>#N/A N/A</v>
        <stp/>
        <stp>BQL|4157570083626243959</stp>
        <tr r="E144" s="5"/>
      </tp>
      <tp t="s">
        <v>#N/A N/A</v>
        <stp/>
        <stp>BQL|7373629483069931694</stp>
        <tr r="F80" s="5"/>
      </tp>
      <tp t="s">
        <v>#N/A N/A</v>
        <stp/>
        <stp>BQL|5348379277711120601</stp>
        <tr r="H66" s="5"/>
      </tp>
      <tp t="s">
        <v>#N/A N/A</v>
        <stp/>
        <stp>BQL|2975780176535490110</stp>
        <tr r="E28" s="5"/>
      </tp>
      <tp t="s">
        <v>#N/A N/A</v>
        <stp/>
        <stp>BQL|2999534908233232226</stp>
        <tr r="L26" s="5"/>
      </tp>
      <tp t="s">
        <v>#N/A N/A</v>
        <stp/>
        <stp>BQL|5948813498292721066</stp>
        <tr r="J20" s="5"/>
      </tp>
      <tp t="s">
        <v>#N/A N/A</v>
        <stp/>
        <stp>BQL|5800258229867211470</stp>
        <tr r="I30" s="5"/>
      </tp>
      <tp t="s">
        <v>#N/A N/A</v>
        <stp/>
        <stp>BQL|9629902365712406267</stp>
        <tr r="G204" s="5"/>
      </tp>
      <tp t="s">
        <v>#N/A N/A</v>
        <stp/>
        <stp>BQL|7341086667737485094</stp>
        <tr r="I50" s="5"/>
      </tp>
      <tp t="s">
        <v>#N/A N/A</v>
        <stp/>
        <stp>BQL|5880733359026769747</stp>
        <tr r="L35" s="5"/>
      </tp>
      <tp t="s">
        <v>#N/A N/A</v>
        <stp/>
        <stp>BQL|2044395878039184909</stp>
        <tr r="L91" s="5"/>
      </tp>
      <tp t="s">
        <v>#N/A N/A</v>
        <stp/>
        <stp>BQL|79699191536106682</stp>
        <tr r="H81" s="5"/>
      </tp>
      <tp t="s">
        <v>#N/A N/A</v>
        <stp/>
        <stp>BQL|2709348130070550598</stp>
        <tr r="H113" s="5"/>
      </tp>
      <tp t="s">
        <v>#N/A N/A</v>
        <stp/>
        <stp>BQL|4811695441979686892</stp>
        <tr r="G197" s="5"/>
      </tp>
      <tp t="s">
        <v>#N/A N/A</v>
        <stp/>
        <stp>BQL|9155300280203932673</stp>
        <tr r="K197" s="5"/>
      </tp>
      <tp t="s">
        <v>#N/A N/A</v>
        <stp/>
        <stp>BQL|3995054382488199401</stp>
        <tr r="H78" s="5"/>
      </tp>
      <tp t="s">
        <v>#N/A N/A</v>
        <stp/>
        <stp>BQL|8571784671888782742</stp>
        <tr r="G180" s="5"/>
      </tp>
      <tp t="s">
        <v>#N/A N/A</v>
        <stp/>
        <stp>BQL|1218694514050595153</stp>
        <tr r="G86" s="5"/>
      </tp>
      <tp t="s">
        <v>#N/A N/A</v>
        <stp/>
        <stp>BQL|5151380558391812569</stp>
        <tr r="K61" s="5"/>
      </tp>
      <tp t="s">
        <v>#N/A N/A</v>
        <stp/>
        <stp>BQL|2340516066886369084</stp>
        <tr r="J198" s="5"/>
      </tp>
      <tp t="s">
        <v>#N/A N/A</v>
        <stp/>
        <stp>BQL|6410921248028430446</stp>
        <tr r="K202" s="5"/>
      </tp>
      <tp t="s">
        <v>#N/A N/A</v>
        <stp/>
        <stp>BQL|2784531006111986157</stp>
        <tr r="J19" s="5"/>
      </tp>
      <tp t="s">
        <v>#N/A N/A</v>
        <stp/>
        <stp>BQL|9134019584947328196</stp>
        <tr r="E42" s="5"/>
      </tp>
      <tp t="s">
        <v>#N/A N/A</v>
        <stp/>
        <stp>BQL|5579659203881821555</stp>
        <tr r="J148" s="5"/>
      </tp>
      <tp t="s">
        <v>#N/A N/A</v>
        <stp/>
        <stp>BQL|3270164313134052094</stp>
        <tr r="H57" s="5"/>
      </tp>
      <tp t="s">
        <v>#N/A N/A</v>
        <stp/>
        <stp>BQL|1918513392239662325</stp>
        <tr r="J76" s="5"/>
      </tp>
      <tp t="s">
        <v>#N/A N/A</v>
        <stp/>
        <stp>BQL|4885765372604700755</stp>
        <tr r="K172" s="5"/>
      </tp>
      <tp t="s">
        <v>#N/A N/A</v>
        <stp/>
        <stp>BQL|2399953013314219992</stp>
        <tr r="E22" s="5"/>
      </tp>
      <tp t="s">
        <v>#N/A N/A</v>
        <stp/>
        <stp>BQL|3575715225533584298</stp>
        <tr r="L6" s="5"/>
      </tp>
      <tp t="s">
        <v>#N/A N/A</v>
        <stp/>
        <stp>BQL|2001697624193003201</stp>
        <tr r="E41" s="5"/>
      </tp>
      <tp t="s">
        <v>#N/A N/A</v>
        <stp/>
        <stp>BQL|6165638819003683501</stp>
        <tr r="L217" s="5"/>
      </tp>
      <tp t="s">
        <v>#N/A N/A</v>
        <stp/>
        <stp>BQL|1342473468253110707</stp>
        <tr r="L5" s="5"/>
      </tp>
      <tp t="s">
        <v>#N/A N/A</v>
        <stp/>
        <stp>BQL|3910159775205176751</stp>
        <tr r="H38" s="5"/>
      </tp>
      <tp t="s">
        <v>#N/A N/A</v>
        <stp/>
        <stp>BQL|9336598457387226922</stp>
        <tr r="J135" s="5"/>
      </tp>
      <tp t="s">
        <v>#N/A N/A</v>
        <stp/>
        <stp>BQL|5572071909824416624</stp>
        <tr r="K166" s="5"/>
      </tp>
      <tp t="s">
        <v>#N/A N/A</v>
        <stp/>
        <stp>BQL|7560222902004088686</stp>
        <tr r="L145" s="5"/>
      </tp>
      <tp t="s">
        <v>#N/A N/A</v>
        <stp/>
        <stp>BQL|5038419203000950670</stp>
        <tr r="K132" s="5"/>
      </tp>
      <tp t="s">
        <v>#N/A N/A</v>
        <stp/>
        <stp>BQL|6637351615604876752</stp>
        <tr r="H133" s="5"/>
      </tp>
      <tp t="s">
        <v>#N/A N/A</v>
        <stp/>
        <stp>BQL|5287284604790401016</stp>
        <tr r="H25" s="5"/>
      </tp>
      <tp t="s">
        <v>#N/A N/A</v>
        <stp/>
        <stp>BQL|3614809991200545597</stp>
        <tr r="H100" s="5"/>
      </tp>
      <tp t="s">
        <v>#N/A N/A</v>
        <stp/>
        <stp>BQL|9928475991435003657</stp>
        <tr r="E19" s="5"/>
      </tp>
      <tp t="s">
        <v>#N/A N/A</v>
        <stp/>
        <stp>BQL|3912244970196339740</stp>
        <tr r="E206" s="5"/>
      </tp>
      <tp t="s">
        <v>#N/A N/A</v>
        <stp/>
        <stp>BQL|6829045232404748636</stp>
        <tr r="L223" s="5"/>
      </tp>
      <tp t="s">
        <v>#N/A N/A</v>
        <stp/>
        <stp>BQL|3894984274772886857</stp>
        <tr r="F129" s="5"/>
      </tp>
      <tp t="s">
        <v>#N/A N/A</v>
        <stp/>
        <stp>BQL|5650797036106102017</stp>
        <tr r="J147" s="5"/>
      </tp>
      <tp t="s">
        <v>#N/A N/A</v>
        <stp/>
        <stp>BQL|2151942783171895578</stp>
        <tr r="H27" s="5"/>
      </tp>
      <tp t="s">
        <v>#N/A N/A</v>
        <stp/>
        <stp>BQL|5911856205293052902</stp>
        <tr r="J38" s="5"/>
      </tp>
      <tp t="s">
        <v>#N/A N/A</v>
        <stp/>
        <stp>BQL|4868157535351483058</stp>
        <tr r="I108" s="5"/>
      </tp>
      <tp t="s">
        <v>#N/A N/A</v>
        <stp/>
        <stp>BQL|9042698340645234934</stp>
        <tr r="H143" s="5"/>
      </tp>
      <tp t="s">
        <v>#N/A N/A</v>
        <stp/>
        <stp>BQL|4493106346113350594</stp>
        <tr r="E86" s="5"/>
      </tp>
      <tp t="s">
        <v>#N/A N/A</v>
        <stp/>
        <stp>BQL|3033158029463066446</stp>
        <tr r="K47" s="5"/>
      </tp>
      <tp t="s">
        <v>#N/A N/A</v>
        <stp/>
        <stp>BQL|4750015862430507561</stp>
        <tr r="F42" s="5"/>
      </tp>
      <tp t="s">
        <v>#N/A N/A</v>
        <stp/>
        <stp>BQL|7305054208770134084</stp>
        <tr r="I140" s="5"/>
      </tp>
      <tp t="s">
        <v>#N/A N/A</v>
        <stp/>
        <stp>BQL|2297155249957159784</stp>
        <tr r="I102" s="5"/>
      </tp>
      <tp t="s">
        <v>#N/A N/A</v>
        <stp/>
        <stp>BQL|2120214500212531520</stp>
        <tr r="G169" s="5"/>
      </tp>
      <tp t="s">
        <v>#N/A N/A</v>
        <stp/>
        <stp>BQL|9171766281628071916</stp>
        <tr r="G12" s="5"/>
      </tp>
      <tp t="s">
        <v>#N/A N/A</v>
        <stp/>
        <stp>BQL|3259071053673567245</stp>
        <tr r="L116" s="5"/>
      </tp>
      <tp t="s">
        <v>#N/A N/A</v>
        <stp/>
        <stp>BQL|3243878017878526511</stp>
        <tr r="K135" s="5"/>
      </tp>
      <tp t="s">
        <v>#N/A N/A</v>
        <stp/>
        <stp>BQL|2523194303216827216</stp>
        <tr r="L165" s="5"/>
      </tp>
      <tp t="s">
        <v>#N/A N/A</v>
        <stp/>
        <stp>BQL|4998127168447012350</stp>
        <tr r="G33" s="5"/>
      </tp>
      <tp t="s">
        <v>#N/A N/A</v>
        <stp/>
        <stp>BQL|3707972617615044925</stp>
        <tr r="G177" s="5"/>
      </tp>
      <tp t="s">
        <v>#N/A N/A</v>
        <stp/>
        <stp>BQL|9917878239417017228</stp>
        <tr r="J214" s="5"/>
      </tp>
      <tp t="s">
        <v>#N/A N/A</v>
        <stp/>
        <stp>BQL|7989116586550937929</stp>
        <tr r="E112" s="5"/>
      </tp>
      <tp t="s">
        <v>#N/A N/A</v>
        <stp/>
        <stp>BQL|9055476310398125332</stp>
        <tr r="K175" s="5"/>
      </tp>
      <tp t="s">
        <v>#N/A N/A</v>
        <stp/>
        <stp>BQL|8980291354850853899</stp>
        <tr r="G105" s="5"/>
      </tp>
      <tp t="s">
        <v>#N/A N/A</v>
        <stp/>
        <stp>BQL|6240930093156698710</stp>
        <tr r="H146" s="5"/>
      </tp>
      <tp t="s">
        <v>#N/A N/A</v>
        <stp/>
        <stp>BQL|7725717943730940387</stp>
        <tr r="L179" s="5"/>
      </tp>
      <tp t="s">
        <v>#N/A N/A</v>
        <stp/>
        <stp>BQL|2727881220749398684</stp>
        <tr r="J56" s="5"/>
      </tp>
      <tp t="s">
        <v>#N/A N/A</v>
        <stp/>
        <stp>BQL|8926989378285944438</stp>
        <tr r="K57" s="5"/>
      </tp>
      <tp t="s">
        <v>#N/A N/A</v>
        <stp/>
        <stp>BQL|4619015111752106041</stp>
        <tr r="E90" s="5"/>
      </tp>
      <tp t="s">
        <v>#N/A N/A</v>
        <stp/>
        <stp>BQL|9589911973866442610</stp>
        <tr r="L212" s="5"/>
      </tp>
      <tp t="s">
        <v>#N/A N/A</v>
        <stp/>
        <stp>BQL|1947012274454913570</stp>
        <tr r="K89" s="5"/>
      </tp>
      <tp t="s">
        <v>#N/A N/A</v>
        <stp/>
        <stp>BQL|6943647040734669791</stp>
        <tr r="E201" s="5"/>
      </tp>
      <tp t="s">
        <v>#N/A N/A</v>
        <stp/>
        <stp>BQL|3359344696159060734</stp>
        <tr r="K210" s="5"/>
      </tp>
      <tp t="s">
        <v>#N/A N/A</v>
        <stp/>
        <stp>BQL|6311005276147558114</stp>
        <tr r="I103" s="5"/>
      </tp>
      <tp t="s">
        <v>#N/A N/A</v>
        <stp/>
        <stp>BQL|8179699388425576443</stp>
        <tr r="L231" s="5"/>
      </tp>
      <tp t="s">
        <v>#N/A N/A</v>
        <stp/>
        <stp>BQL|2199340384856781871</stp>
        <tr r="F212" s="5"/>
      </tp>
      <tp t="s">
        <v>#N/A N/A</v>
        <stp/>
        <stp>BQL|1404766633950337229</stp>
        <tr r="F228" s="5"/>
      </tp>
      <tp t="s">
        <v>#N/A N/A</v>
        <stp/>
        <stp>BQL|3036393869854857588</stp>
        <tr r="J123" s="5"/>
      </tp>
      <tp t="s">
        <v>#N/A N/A</v>
        <stp/>
        <stp>BQL|6398092114889808961</stp>
        <tr r="K128" s="5"/>
      </tp>
      <tp t="s">
        <v>#N/A N/A</v>
        <stp/>
        <stp>BQL|7125716523804098139</stp>
        <tr r="K130" s="5"/>
      </tp>
      <tp t="s">
        <v>#N/A N/A</v>
        <stp/>
        <stp>BQL|1991782342601436476</stp>
        <tr r="I135" s="5"/>
      </tp>
      <tp t="s">
        <v>#N/A N/A</v>
        <stp/>
        <stp>BQL|6499159760576492054</stp>
        <tr r="I75" s="5"/>
      </tp>
      <tp t="s">
        <v>#N/A N/A</v>
        <stp/>
        <stp>BQL|4165030637067207081</stp>
        <tr r="L8" s="5"/>
      </tp>
      <tp t="s">
        <v>#N/A N/A</v>
        <stp/>
        <stp>BQL|1822473235854196246</stp>
        <tr r="F156" s="5"/>
      </tp>
      <tp t="s">
        <v>#N/A N/A</v>
        <stp/>
        <stp>BQL|3926516561146491621</stp>
        <tr r="I144" s="5"/>
      </tp>
      <tp t="s">
        <v>#N/A N/A</v>
        <stp/>
        <stp>BQL|4353055597915740891</stp>
        <tr r="G24" s="5"/>
      </tp>
      <tp t="s">
        <v>#N/A N/A</v>
        <stp/>
        <stp>BQL|5205970971309292296</stp>
        <tr r="K219" s="5"/>
      </tp>
      <tp t="s">
        <v>#N/A N/A</v>
        <stp/>
        <stp>BQL|5545230660461896005</stp>
        <tr r="J112" s="5"/>
      </tp>
      <tp t="s">
        <v>#N/A N/A</v>
        <stp/>
        <stp>BQL|2661576236247886315</stp>
        <tr r="I85" s="5"/>
      </tp>
      <tp t="s">
        <v>#N/A N/A</v>
        <stp/>
        <stp>BQL|3780220432034973632</stp>
        <tr r="I67" s="5"/>
      </tp>
      <tp t="s">
        <v>#N/A N/A</v>
        <stp/>
        <stp>BQL|2417676375873320084</stp>
        <tr r="L147" s="5"/>
      </tp>
      <tp t="s">
        <v>#N/A N/A</v>
        <stp/>
        <stp>BQL|5559568739616714518</stp>
        <tr r="G170" s="5"/>
      </tp>
      <tp t="s">
        <v>#N/A N/A</v>
        <stp/>
        <stp>BQL|1163587038554902336</stp>
        <tr r="J2" s="5"/>
      </tp>
      <tp t="s">
        <v>#N/A N/A</v>
        <stp/>
        <stp>BQL|8877924087879057062</stp>
        <tr r="J117" s="5"/>
      </tp>
      <tp t="s">
        <v>#N/A N/A</v>
        <stp/>
        <stp>BQL|8779390416542436867</stp>
        <tr r="L199" s="5"/>
      </tp>
      <tp t="s">
        <v>#N/A N/A</v>
        <stp/>
        <stp>BQL|1880017402820876192</stp>
        <tr r="J193" s="5"/>
      </tp>
      <tp t="s">
        <v>#N/A N/A</v>
        <stp/>
        <stp>BQL|1931239784343404805</stp>
        <tr r="G11" s="5"/>
      </tp>
      <tp t="s">
        <v>#N/A N/A</v>
        <stp/>
        <stp>BQL|8073545682205763086</stp>
        <tr r="H153" s="5"/>
      </tp>
      <tp t="s">
        <v>#N/A N/A</v>
        <stp/>
        <stp>BQL|6711584351271147761</stp>
        <tr r="I126" s="5"/>
      </tp>
      <tp t="s">
        <v>#N/A N/A</v>
        <stp/>
        <stp>BQL|2913096014485521683</stp>
        <tr r="L206" s="5"/>
      </tp>
      <tp t="s">
        <v>#N/A N/A</v>
        <stp/>
        <stp>BQL|2529069149590539664</stp>
        <tr r="H34" s="5"/>
      </tp>
      <tp t="s">
        <v>#N/A N/A</v>
        <stp/>
        <stp>BQL|1974148242723554728</stp>
        <tr r="E132" s="5"/>
      </tp>
      <tp t="s">
        <v>#N/A N/A</v>
        <stp/>
        <stp>BQL|5551377259051231212</stp>
        <tr r="F54" s="5"/>
      </tp>
      <tp t="s">
        <v>#N/A N/A</v>
        <stp/>
        <stp>BQL|9212095611069713159</stp>
        <tr r="G122" s="5"/>
      </tp>
      <tp t="s">
        <v>#N/A N/A</v>
        <stp/>
        <stp>BQL|2876165306443874088</stp>
        <tr r="E24" s="5"/>
      </tp>
      <tp t="s">
        <v>#N/A N/A</v>
        <stp/>
        <stp>BQL|6673102179768219859</stp>
        <tr r="J60" s="5"/>
      </tp>
      <tp t="s">
        <v>#N/A N/A</v>
        <stp/>
        <stp>BQL|5972738219802269160</stp>
        <tr r="L17" s="5"/>
      </tp>
      <tp t="s">
        <v>#N/A N/A</v>
        <stp/>
        <stp>BQL|3895731652175845465</stp>
        <tr r="I120" s="5"/>
      </tp>
      <tp t="s">
        <v>#N/A N/A</v>
        <stp/>
        <stp>BQL|4197411490969735009</stp>
        <tr r="G43" s="5"/>
      </tp>
      <tp t="s">
        <v>#N/A N/A</v>
        <stp/>
        <stp>BQL|2876719941855899475</stp>
        <tr r="F7" s="5"/>
      </tp>
      <tp t="s">
        <v>#N/A N/A</v>
        <stp/>
        <stp>BQL|9051193481741610184</stp>
        <tr r="G193" s="5"/>
      </tp>
      <tp t="s">
        <v>#N/A N/A</v>
        <stp/>
        <stp>BQL|8684407814934048941</stp>
        <tr r="G119" s="5"/>
      </tp>
      <tp t="s">
        <v>#N/A N/A</v>
        <stp/>
        <stp>BQL|5742677651700365640</stp>
        <tr r="E199" s="5"/>
      </tp>
      <tp t="s">
        <v>#N/A N/A</v>
        <stp/>
        <stp>BQL|5156984937976112995</stp>
        <tr r="K83" s="5"/>
      </tp>
      <tp t="s">
        <v>#N/A N/A</v>
        <stp/>
        <stp>BQL|5064526830645771604</stp>
        <tr r="I208" s="5"/>
      </tp>
      <tp t="s">
        <v>#N/A N/A</v>
        <stp/>
        <stp>BQL|3073730576844246729</stp>
        <tr r="J8" s="5"/>
      </tp>
      <tp t="s">
        <v>#N/A N/A</v>
        <stp/>
        <stp>BQL|8875547598000924480</stp>
        <tr r="L214" s="5"/>
      </tp>
      <tp t="s">
        <v>#N/A N/A</v>
        <stp/>
        <stp>BQL|3406332470010087725</stp>
        <tr r="F117" s="5"/>
      </tp>
      <tp t="s">
        <v>#N/A N/A</v>
        <stp/>
        <stp>BQL|1779588577040536382</stp>
        <tr r="H112" s="5"/>
      </tp>
      <tp t="s">
        <v>#N/A N/A</v>
        <stp/>
        <stp>BQL|1690379437040103135</stp>
        <tr r="F178" s="5"/>
      </tp>
      <tp t="s">
        <v>#N/A N/A</v>
        <stp/>
        <stp>BQL|7696932024974348862</stp>
        <tr r="H53" s="5"/>
      </tp>
      <tp t="s">
        <v>#N/A N/A</v>
        <stp/>
        <stp>BQL|3477029982863643866</stp>
        <tr r="I136" s="5"/>
      </tp>
      <tp t="s">
        <v>#N/A N/A</v>
        <stp/>
        <stp>BQL|9084131102901438914</stp>
        <tr r="K226" s="5"/>
      </tp>
      <tp t="s">
        <v>#N/A N/A</v>
        <stp/>
        <stp>BQL|5706525618213174286</stp>
        <tr r="F229" s="5"/>
      </tp>
      <tp t="s">
        <v>#N/A N/A</v>
        <stp/>
        <stp>BQL|6573265636337385024</stp>
        <tr r="H109" s="5"/>
      </tp>
      <tp t="s">
        <v>#N/A N/A</v>
        <stp/>
        <stp>BQL|1788662462116314741</stp>
        <tr r="F55" s="5"/>
      </tp>
      <tp t="s">
        <v>#N/A N/A</v>
        <stp/>
        <stp>BQL|4002668643966326057</stp>
        <tr r="F204" s="5"/>
      </tp>
      <tp t="s">
        <v>#N/A N/A</v>
        <stp/>
        <stp>BQL|6569520423446334743</stp>
        <tr r="K8" s="5"/>
      </tp>
      <tp t="s">
        <v>#N/A N/A</v>
        <stp/>
        <stp>BQL|3750305046017086324</stp>
        <tr r="F110" s="5"/>
      </tp>
      <tp t="s">
        <v>#N/A N/A</v>
        <stp/>
        <stp>BQL|3549570869096808611</stp>
        <tr r="I15" s="5"/>
      </tp>
      <tp t="s">
        <v>#N/A N/A</v>
        <stp/>
        <stp>BQL|7525552547873583506</stp>
        <tr r="L59" s="5"/>
      </tp>
      <tp t="s">
        <v>#N/A N/A</v>
        <stp/>
        <stp>BQL|7195070850942159054</stp>
        <tr r="G226" s="5"/>
      </tp>
      <tp t="s">
        <v>#N/A N/A</v>
        <stp/>
        <stp>BQL|5853280940311583270</stp>
        <tr r="I106" s="5"/>
      </tp>
      <tp t="s">
        <v>#N/A N/A</v>
        <stp/>
        <stp>BQL|6733346562015752649</stp>
        <tr r="H49" s="5"/>
      </tp>
      <tp t="s">
        <v>#N/A N/A</v>
        <stp/>
        <stp>BQL|9422913532867670437</stp>
        <tr r="F132" s="5"/>
      </tp>
      <tp t="s">
        <v>#N/A N/A</v>
        <stp/>
        <stp>BQL|2408757422866580170</stp>
        <tr r="I16" s="5"/>
      </tp>
      <tp t="s">
        <v>#N/A N/A</v>
        <stp/>
        <stp>BQL|5503604415411251333</stp>
        <tr r="L15" s="5"/>
      </tp>
      <tp t="s">
        <v>#N/A N/A</v>
        <stp/>
        <stp>BQL|9728418702564255975</stp>
        <tr r="G179" s="5"/>
      </tp>
      <tp t="s">
        <v>#N/A N/A</v>
        <stp/>
        <stp>BQL|4829895792255645055</stp>
        <tr r="I44" s="5"/>
      </tp>
      <tp t="s">
        <v>#N/A N/A</v>
        <stp/>
        <stp>BQL|7749717313377092659</stp>
        <tr r="F138" s="5"/>
      </tp>
      <tp t="s">
        <v>#N/A N/A</v>
        <stp/>
        <stp>BQL|4056296134083474699</stp>
        <tr r="K66" s="5"/>
      </tp>
      <tp t="s">
        <v>#N/A N/A</v>
        <stp/>
        <stp>BQL|2781104554533044532</stp>
        <tr r="K217" s="5"/>
      </tp>
      <tp t="s">
        <v>#N/A N/A</v>
        <stp/>
        <stp>BQL|2592363312443175301</stp>
        <tr r="J168" s="5"/>
      </tp>
      <tp t="s">
        <v>#N/A N/A</v>
        <stp/>
        <stp>BQL|1030361378487275336</stp>
        <tr r="K221" s="5"/>
      </tp>
      <tp t="s">
        <v>#N/A N/A</v>
        <stp/>
        <stp>BQL|9341227095607214494</stp>
        <tr r="E162" s="5"/>
      </tp>
      <tp t="s">
        <v>#N/A N/A</v>
        <stp/>
        <stp>BQL|4161424957917297384</stp>
        <tr r="I170" s="5"/>
      </tp>
      <tp t="s">
        <v>#N/A N/A</v>
        <stp/>
        <stp>BQL|9498891215043394253</stp>
        <tr r="K154" s="5"/>
      </tp>
      <tp t="s">
        <v>#N/A N/A</v>
        <stp/>
        <stp>BQL|1340391446942072526</stp>
        <tr r="E168" s="5"/>
      </tp>
      <tp t="s">
        <v>#N/A N/A</v>
        <stp/>
        <stp>BQL|7127047427884427082</stp>
        <tr r="E136" s="5"/>
      </tp>
      <tp t="s">
        <v>#N/A N/A</v>
        <stp/>
        <stp>BQL|3550103885369513280</stp>
        <tr r="L119" s="5"/>
      </tp>
      <tp t="s">
        <v>#N/A N/A</v>
        <stp/>
        <stp>BQL|2641444567327917619</stp>
        <tr r="I95" s="5"/>
      </tp>
      <tp t="s">
        <v>#N/A N/A</v>
        <stp/>
        <stp>BQL|3820092708735206773</stp>
        <tr r="I98" s="5"/>
      </tp>
      <tp t="s">
        <v>#N/A N/A</v>
        <stp/>
        <stp>BQL|3025897381826417408</stp>
        <tr r="L112" s="5"/>
      </tp>
      <tp t="s">
        <v>#N/A N/A</v>
        <stp/>
        <stp>BQL|9941970453320047412</stp>
        <tr r="G198" s="5"/>
      </tp>
      <tp t="s">
        <v>#N/A N/A</v>
        <stp/>
        <stp>BQL|5773836898996520359</stp>
        <tr r="E148" s="5"/>
      </tp>
      <tp t="s">
        <v>#N/A N/A</v>
        <stp/>
        <stp>BQL|1482596802366019333</stp>
        <tr r="L163" s="5"/>
      </tp>
      <tp t="s">
        <v>#N/A N/A</v>
        <stp/>
        <stp>BQL|3144722301896902371</stp>
        <tr r="K112" s="5"/>
      </tp>
      <tp t="s">
        <v>#N/A N/A</v>
        <stp/>
        <stp>BQL|7065697836131788246</stp>
        <tr r="F192" s="5"/>
      </tp>
      <tp t="s">
        <v>#N/A N/A</v>
        <stp/>
        <stp>BQL|1946284332804925563</stp>
        <tr r="E169" s="5"/>
      </tp>
      <tp t="s">
        <v>#N/A N/A</v>
        <stp/>
        <stp>BQL|6877054370123981381</stp>
        <tr r="E220" s="5"/>
      </tp>
      <tp t="s">
        <v>#N/A N/A</v>
        <stp/>
        <stp>BQL|8836745351089319250</stp>
        <tr r="K122" s="5"/>
      </tp>
      <tp t="s">
        <v>#N/A N/A</v>
        <stp/>
        <stp>BQL|1127752099777506936</stp>
        <tr r="K142" s="5"/>
      </tp>
      <tp t="s">
        <v>#N/A N/A</v>
        <stp/>
        <stp>BQL|2942616967805494603</stp>
        <tr r="K68" s="5"/>
      </tp>
      <tp t="s">
        <v>#N/A N/A</v>
        <stp/>
        <stp>BQL|6613236709484669118</stp>
        <tr r="J182" s="5"/>
      </tp>
      <tp t="s">
        <v>#N/A N/A</v>
        <stp/>
        <stp>BQL|8819672777198196037</stp>
        <tr r="L118" s="5"/>
      </tp>
      <tp t="s">
        <v>#N/A N/A</v>
        <stp/>
        <stp>BQL|4930008814596261251</stp>
        <tr r="E7" s="5"/>
      </tp>
      <tp t="s">
        <v>#N/A N/A</v>
        <stp/>
        <stp>BQL|3496343163232297586</stp>
        <tr r="L68" s="5"/>
      </tp>
      <tp t="s">
        <v>#N/A N/A</v>
        <stp/>
        <stp>BQL|3428590611951741726</stp>
        <tr r="E114" s="5"/>
      </tp>
      <tp t="s">
        <v>#N/A N/A</v>
        <stp/>
        <stp>BQL|9186391595334010641</stp>
        <tr r="F57" s="5"/>
      </tp>
      <tp t="s">
        <v>#N/A N/A</v>
        <stp/>
        <stp>BQL|3771314314403242387</stp>
        <tr r="I90" s="5"/>
      </tp>
      <tp t="s">
        <v>#N/A N/A</v>
        <stp/>
        <stp>BQL|7965758246023686646</stp>
        <tr r="J16" s="5"/>
      </tp>
      <tp t="s">
        <v>#N/A N/A</v>
        <stp/>
        <stp>BQL|4576656945933882453</stp>
        <tr r="L180" s="5"/>
      </tp>
      <tp t="s">
        <v>#N/A N/A</v>
        <stp/>
        <stp>BQL|5299811395792629783</stp>
        <tr r="K55" s="5"/>
      </tp>
      <tp t="s">
        <v>#N/A N/A</v>
        <stp/>
        <stp>BQL|5732016759915899401</stp>
        <tr r="F15" s="5"/>
      </tp>
      <tp t="s">
        <v>#N/A N/A</v>
        <stp/>
        <stp>BQL|5376184732452802464</stp>
        <tr r="H126" s="5"/>
      </tp>
      <tp t="s">
        <v>#N/A N/A</v>
        <stp/>
        <stp>BQL|8570920378591879606</stp>
        <tr r="K56" s="5"/>
      </tp>
      <tp t="s">
        <v>#N/A N/A</v>
        <stp/>
        <stp>BQL|2659595292516228988</stp>
        <tr r="F58" s="5"/>
      </tp>
      <tp t="s">
        <v>#N/A N/A</v>
        <stp/>
        <stp>BQL|8233974751606536376</stp>
        <tr r="F91" s="5"/>
      </tp>
      <tp t="s">
        <v>#N/A N/A</v>
        <stp/>
        <stp>BQL|4537497222266911511</stp>
        <tr r="H189" s="5"/>
      </tp>
      <tp t="s">
        <v>#N/A N/A</v>
        <stp/>
        <stp>BQL|7649092478098727968</stp>
        <tr r="G187" s="5"/>
      </tp>
      <tp t="s">
        <v>#N/A N/A</v>
        <stp/>
        <stp>BQL|3713448715342402543</stp>
        <tr r="E76" s="5"/>
      </tp>
      <tp t="s">
        <v>#N/A N/A</v>
        <stp/>
        <stp>BQL|7309209568607925547</stp>
        <tr r="K230" s="5"/>
      </tp>
      <tp t="s">
        <v>#N/A N/A</v>
        <stp/>
        <stp>BQL|6656901623204865884</stp>
        <tr r="H195" s="5"/>
      </tp>
      <tp t="s">
        <v>#N/A N/A</v>
        <stp/>
        <stp>BQL|8563895731295851700</stp>
        <tr r="J113" s="5"/>
      </tp>
      <tp t="s">
        <v>#N/A N/A</v>
        <stp/>
        <stp>BQL|5967921272198405286</stp>
        <tr r="F72" s="5"/>
      </tp>
      <tp t="s">
        <v>#N/A N/A</v>
        <stp/>
        <stp>BQL|5095108178710424280</stp>
        <tr r="F172" s="5"/>
      </tp>
      <tp t="s">
        <v>#N/A N/A</v>
        <stp/>
        <stp>BQL|2597582922996273294</stp>
        <tr r="F90" s="5"/>
      </tp>
      <tp t="s">
        <v>#N/A N/A</v>
        <stp/>
        <stp>BQL|9352328144636992981</stp>
        <tr r="G161" s="5"/>
      </tp>
      <tp t="s">
        <v>#N/A N/A</v>
        <stp/>
        <stp>BQL|1304149302233430250</stp>
        <tr r="I133" s="5"/>
      </tp>
      <tp t="s">
        <v>#N/A N/A</v>
        <stp/>
        <stp>BQL|1235696774721843041</stp>
        <tr r="F201" s="5"/>
      </tp>
      <tp t="s">
        <v>#N/A N/A</v>
        <stp/>
        <stp>BQL|9890177062379638688</stp>
        <tr r="J177" s="5"/>
      </tp>
      <tp t="s">
        <v>#N/A N/A</v>
        <stp/>
        <stp>BQL|8576934146370218412</stp>
        <tr r="E72" s="5"/>
      </tp>
      <tp t="s">
        <v>#N/A N/A</v>
        <stp/>
        <stp>BQL|7559149510491527778</stp>
        <tr r="I84" s="5"/>
      </tp>
      <tp t="s">
        <v>#N/A N/A</v>
        <stp/>
        <stp>BQL|3196751211172142670</stp>
        <tr r="H161" s="5"/>
      </tp>
      <tp t="s">
        <v>#N/A N/A</v>
        <stp/>
        <stp>BQL|2248198219963104009</stp>
        <tr r="F114" s="5"/>
      </tp>
      <tp t="s">
        <v>#N/A N/A</v>
        <stp/>
        <stp>BQL|9157836351826816384</stp>
        <tr r="L222" s="5"/>
      </tp>
      <tp t="s">
        <v>#N/A N/A</v>
        <stp/>
        <stp>BQL|9784416341619191140</stp>
        <tr r="I48" s="5"/>
      </tp>
      <tp t="s">
        <v>#N/A N/A</v>
        <stp/>
        <stp>BQL|5435778880188402359</stp>
        <tr r="H37" s="5"/>
      </tp>
      <tp t="s">
        <v>#N/A N/A</v>
        <stp/>
        <stp>BQL|9875192233718339232</stp>
        <tr r="H162" s="5"/>
      </tp>
      <tp t="s">
        <v>#N/A N/A</v>
        <stp/>
        <stp>BQL|7963184763096526752</stp>
        <tr r="J5" s="5"/>
      </tp>
      <tp t="s">
        <v>#N/A N/A</v>
        <stp/>
        <stp>BQL|6530626796069786144</stp>
        <tr r="E88" s="5"/>
      </tp>
      <tp t="s">
        <v>#N/A N/A</v>
        <stp/>
        <stp>BQL|3049105653813319519</stp>
        <tr r="I163" s="5"/>
      </tp>
      <tp t="s">
        <v>#N/A N/A</v>
        <stp/>
        <stp>BQL|9163617681464347233</stp>
        <tr r="I20" s="5"/>
      </tp>
      <tp t="s">
        <v>#N/A N/A</v>
        <stp/>
        <stp>BQL|4111785978677898287</stp>
        <tr r="G120" s="5"/>
      </tp>
      <tp t="s">
        <v>#N/A N/A</v>
        <stp/>
        <stp>BQL|6408254380789098402</stp>
        <tr r="I175" s="5"/>
      </tp>
      <tp t="s">
        <v>#N/A N/A</v>
        <stp/>
        <stp>BQL|8451108515479062005</stp>
        <tr r="I221" s="5"/>
      </tp>
      <tp t="s">
        <v>#N/A N/A</v>
        <stp/>
        <stp>BQL|8803023770389356791</stp>
        <tr r="J72" s="5"/>
      </tp>
      <tp t="s">
        <v>#N/A N/A</v>
        <stp/>
        <stp>BQL|6866597931225594459</stp>
        <tr r="E79" s="5"/>
      </tp>
      <tp t="s">
        <v>#N/A N/A</v>
        <stp/>
        <stp>BQL|1452396565251189490</stp>
        <tr r="I43" s="5"/>
      </tp>
      <tp t="s">
        <v>#N/A N/A</v>
        <stp/>
        <stp>BQL|2504112232855316451</stp>
        <tr r="F100" s="5"/>
      </tp>
      <tp t="s">
        <v>#N/A N/A</v>
        <stp/>
        <stp>BQL|2061231328760473000</stp>
        <tr r="F81" s="5"/>
      </tp>
      <tp t="s">
        <v>#N/A N/A</v>
        <stp/>
        <stp>BQL|6411603341352250492</stp>
        <tr r="K105" s="5"/>
      </tp>
      <tp t="s">
        <v>#N/A N/A</v>
        <stp/>
        <stp>BQL|6880426290219225062</stp>
        <tr r="L218" s="5"/>
      </tp>
      <tp t="s">
        <v>#N/A N/A</v>
        <stp/>
        <stp>BQL|4279174818194690257</stp>
        <tr r="E34" s="5"/>
      </tp>
      <tp t="s">
        <v>#N/A N/A</v>
        <stp/>
        <stp>BQL|6585800391594030199</stp>
        <tr r="G152" s="5"/>
      </tp>
      <tp t="s">
        <v>#N/A N/A</v>
        <stp/>
        <stp>BQL|1461802783586343593</stp>
        <tr r="E213" s="5"/>
      </tp>
      <tp t="s">
        <v>#N/A N/A</v>
        <stp/>
        <stp>BQL|4795774309021054047</stp>
        <tr r="H141" s="5"/>
      </tp>
      <tp t="s">
        <v>#N/A N/A</v>
        <stp/>
        <stp>BQL|4577966893450534689</stp>
        <tr r="H131" s="5"/>
      </tp>
      <tp t="s">
        <v>#N/A N/A</v>
        <stp/>
        <stp>BQL|9087266695362754291</stp>
        <tr r="I162" s="5"/>
      </tp>
      <tp t="s">
        <v>#N/A N/A</v>
        <stp/>
        <stp>BQL|9688280413489794162</stp>
        <tr r="J169" s="5"/>
      </tp>
      <tp t="s">
        <v>#N/A N/A</v>
        <stp/>
        <stp>BQL|6823975530338405672</stp>
        <tr r="G7" s="5"/>
      </tp>
      <tp t="s">
        <v>#N/A N/A</v>
        <stp/>
        <stp>BQL|6035579549241169432</stp>
        <tr r="F40" s="5"/>
      </tp>
      <tp t="s">
        <v>#N/A N/A</v>
        <stp/>
        <stp>BQL|2405508041632833315</stp>
        <tr r="H159" s="5"/>
      </tp>
      <tp t="s">
        <v>#N/A N/A</v>
        <stp/>
        <stp>BQL|7773935689340610401</stp>
        <tr r="E164" s="5"/>
      </tp>
      <tp t="s">
        <v>#N/A N/A</v>
        <stp/>
        <stp>BQL|3789850839792271825</stp>
        <tr r="I97" s="5"/>
      </tp>
      <tp t="s">
        <v>#N/A N/A</v>
        <stp/>
        <stp>BQL|2309360607885136685</stp>
        <tr r="I228" s="5"/>
      </tp>
      <tp t="s">
        <v>#N/A N/A</v>
        <stp/>
        <stp>BQL|7655514117171333088</stp>
        <tr r="E29" s="5"/>
      </tp>
      <tp t="s">
        <v>#N/A N/A</v>
        <stp/>
        <stp>BQL|7960901884360176467</stp>
        <tr r="G35" s="5"/>
      </tp>
      <tp t="s">
        <v>#N/A N/A</v>
        <stp/>
        <stp>BQL|5987255293574210874</stp>
        <tr r="I42" s="5"/>
      </tp>
      <tp t="s">
        <v>#N/A N/A</v>
        <stp/>
        <stp>BQL|7344318158224109716</stp>
        <tr r="G66" s="5"/>
      </tp>
      <tp t="s">
        <v>#N/A N/A</v>
        <stp/>
        <stp>BQL|2357435703814869022</stp>
        <tr r="L156" s="5"/>
      </tp>
      <tp t="s">
        <v>#N/A N/A</v>
        <stp/>
        <stp>BQL|2408798395516730865</stp>
        <tr r="L114" s="5"/>
      </tp>
      <tp t="s">
        <v>#N/A N/A</v>
        <stp/>
        <stp>BQL|4852032712136467153</stp>
        <tr r="H184" s="5"/>
      </tp>
      <tp t="s">
        <v>#N/A N/A</v>
        <stp/>
        <stp>BQL|4993004034785029057</stp>
        <tr r="H135" s="5"/>
      </tp>
      <tp t="s">
        <v>#N/A N/A</v>
        <stp/>
        <stp>BQL|7960792559432083511</stp>
        <tr r="L129" s="5"/>
      </tp>
      <tp t="s">
        <v>#N/A N/A</v>
        <stp/>
        <stp>BQL|1335703332704637303</stp>
        <tr r="L175" s="5"/>
      </tp>
      <tp t="s">
        <v>#N/A N/A</v>
        <stp/>
        <stp>BQL|8151196592410485292</stp>
        <tr r="L85" s="5"/>
      </tp>
      <tp t="s">
        <v>#N/A N/A</v>
        <stp/>
        <stp>BQL|8581604354008082169</stp>
        <tr r="I139" s="5"/>
      </tp>
      <tp t="s">
        <v>#N/A N/A</v>
        <stp/>
        <stp>BQL|1908817379794576822</stp>
        <tr r="H103" s="5"/>
      </tp>
      <tp t="s">
        <v>#N/A N/A</v>
        <stp/>
        <stp>BQL|1118413944680733351</stp>
        <tr r="I3" s="5"/>
      </tp>
      <tp t="s">
        <v>#N/A N/A</v>
        <stp/>
        <stp>BQL|3026404056235794576</stp>
        <tr r="H218" s="5"/>
      </tp>
      <tp t="s">
        <v>#N/A N/A</v>
        <stp/>
        <stp>BQL|5691518010421065227</stp>
        <tr r="J216" s="5"/>
      </tp>
      <tp t="s">
        <v>#N/A N/A</v>
        <stp/>
        <stp>BQL|4320251865107557533</stp>
        <tr r="I100" s="5"/>
      </tp>
      <tp t="s">
        <v>#N/A N/A</v>
        <stp/>
        <stp>BQL|1634120326960049070</stp>
        <tr r="F16" s="5"/>
      </tp>
      <tp t="s">
        <v>#N/A N/A</v>
        <stp/>
        <stp>BQL|1956910988991490300</stp>
        <tr r="L108" s="5"/>
      </tp>
      <tp t="s">
        <v>#N/A N/A</v>
        <stp/>
        <stp>BQL|9927787735517025804</stp>
        <tr r="H86" s="5"/>
      </tp>
      <tp t="s">
        <v>#N/A N/A</v>
        <stp/>
        <stp>BQL|7270405953401437514</stp>
        <tr r="L168" s="5"/>
      </tp>
      <tp t="s">
        <v>#N/A N/A</v>
        <stp/>
        <stp>BQL|4307805061170330857</stp>
        <tr r="F226" s="5"/>
      </tp>
      <tp t="s">
        <v>#N/A N/A</v>
        <stp/>
        <stp>BQL|8699127628060964910</stp>
        <tr r="G219" s="5"/>
      </tp>
      <tp t="s">
        <v>#N/A N/A</v>
        <stp/>
        <stp>BQL|6449709546585012262</stp>
        <tr r="E118" s="5"/>
      </tp>
      <tp t="s">
        <v>#N/A N/A</v>
        <stp/>
        <stp>BQL|1059613472006002401</stp>
        <tr r="E195" s="5"/>
      </tp>
      <tp t="s">
        <v>#N/A N/A</v>
        <stp/>
        <stp>BQL|7734159611580368529</stp>
        <tr r="I176" s="5"/>
      </tp>
      <tp t="s">
        <v>#N/A N/A</v>
        <stp/>
        <stp>BQL|8538999658534151276</stp>
        <tr r="J10" s="5"/>
      </tp>
      <tp t="s">
        <v>#N/A N/A</v>
        <stp/>
        <stp>BQL|1410038261596563316</stp>
        <tr r="E38" s="5"/>
      </tp>
      <tp t="s">
        <v>#N/A N/A</v>
        <stp/>
        <stp>BQL|6486746524856690700</stp>
        <tr r="L198" s="5"/>
      </tp>
      <tp t="s">
        <v>#N/A N/A</v>
        <stp/>
        <stp>BQL|2901234106966766490</stp>
        <tr r="J85" s="5"/>
      </tp>
      <tp t="s">
        <v>#N/A N/A</v>
        <stp/>
        <stp>BQL|2729387811822428084</stp>
        <tr r="L137" s="5"/>
      </tp>
      <tp t="s">
        <v>#N/A N/A</v>
        <stp/>
        <stp>BQL|7055432577981717729</stp>
        <tr r="E85" s="5"/>
      </tp>
      <tp t="s">
        <v>#N/A N/A</v>
        <stp/>
        <stp>BQL|4940606469014234232</stp>
        <tr r="H11" s="5"/>
      </tp>
      <tp t="s">
        <v>#N/A N/A</v>
        <stp/>
        <stp>BQL|2469716226255429062</stp>
        <tr r="L89" s="5"/>
      </tp>
      <tp t="s">
        <v>#N/A N/A</v>
        <stp/>
        <stp>BQL|3666056796689567106</stp>
        <tr r="G133" s="5"/>
      </tp>
      <tp t="s">
        <v>#N/A N/A</v>
        <stp/>
        <stp>BQL|6740587811855915579</stp>
        <tr r="E16" s="5"/>
      </tp>
      <tp t="s">
        <v>#N/A N/A</v>
        <stp/>
        <stp>BQL|5894324354025951476</stp>
        <tr r="H4" s="5"/>
      </tp>
      <tp t="s">
        <v>#N/A N/A</v>
        <stp/>
        <stp>BQL|6439430103813602325</stp>
        <tr r="G49" s="5"/>
      </tp>
      <tp t="s">
        <v>#N/A N/A</v>
        <stp/>
        <stp>BQL|2369055568595423250</stp>
        <tr r="J170" s="5"/>
      </tp>
      <tp t="s">
        <v>#N/A N/A</v>
        <stp/>
        <stp>BQL|8469259266486828909</stp>
        <tr r="I203" s="5"/>
      </tp>
      <tp t="s">
        <v>#N/A N/A</v>
        <stp/>
        <stp>BQL|6432378370524524591</stp>
        <tr r="H47" s="5"/>
      </tp>
      <tp t="s">
        <v>#N/A N/A</v>
        <stp/>
        <stp>BQL|5290199617024188226</stp>
        <tr r="H214" s="5"/>
      </tp>
      <tp t="s">
        <v>#N/A N/A</v>
        <stp/>
        <stp>BQL|7784490615819484801</stp>
        <tr r="G115" s="5"/>
      </tp>
      <tp t="s">
        <v>#N/A N/A</v>
        <stp/>
        <stp>BQL|7939567402732103326</stp>
        <tr r="G9" s="5"/>
      </tp>
      <tp t="s">
        <v>#N/A N/A</v>
        <stp/>
        <stp>BQL|1505626237301952674</stp>
        <tr r="H228" s="5"/>
      </tp>
      <tp t="s">
        <v>#N/A N/A</v>
        <stp/>
        <stp>BQL|8177853677164557081</stp>
        <tr r="G196" s="5"/>
      </tp>
      <tp t="s">
        <v>#N/A N/A</v>
        <stp/>
        <stp>BQL|9711955729299124845</stp>
        <tr r="K160" s="5"/>
      </tp>
      <tp t="s">
        <v>#N/A N/A</v>
        <stp/>
        <stp>BQL|6562890590036414267</stp>
        <tr r="F39" s="5"/>
      </tp>
      <tp t="s">
        <v>#N/A N/A</v>
        <stp/>
        <stp>BQL|6032849940400378999</stp>
        <tr r="I200" s="5"/>
      </tp>
      <tp t="s">
        <v>#N/A N/A</v>
        <stp/>
        <stp>BQL|9873805074796734354</stp>
        <tr r="K223" s="5"/>
      </tp>
      <tp t="s">
        <v>#N/A N/A</v>
        <stp/>
        <stp>BQL|7858008319147813272</stp>
        <tr r="G176" s="5"/>
      </tp>
      <tp t="s">
        <v>#N/A N/A</v>
        <stp/>
        <stp>BQL|2975990835589354289</stp>
        <tr r="K26" s="5"/>
      </tp>
      <tp t="s">
        <v>#N/A N/A</v>
        <stp/>
        <stp>BQL|8112082915582122819</stp>
        <tr r="G125" s="5"/>
      </tp>
      <tp t="s">
        <v>#N/A N/A</v>
        <stp/>
        <stp>BQL|2381589117150612514</stp>
        <tr r="E150" s="5"/>
      </tp>
      <tp t="s">
        <v>#N/A N/A</v>
        <stp/>
        <stp>BQL|7963304643476015516</stp>
        <tr r="K2" s="5"/>
      </tp>
      <tp t="s">
        <v>#N/A N/A</v>
        <stp/>
        <stp>BQL|8924533297325195276</stp>
        <tr r="E4" s="5"/>
      </tp>
      <tp t="s">
        <v>#N/A N/A</v>
        <stp/>
        <stp>BQL|7332517847671932465</stp>
        <tr r="J126" s="5"/>
      </tp>
      <tp t="s">
        <v>#N/A N/A</v>
        <stp/>
        <stp>BQL|9708357685373865255</stp>
        <tr r="H92" s="5"/>
      </tp>
      <tp t="s">
        <v>#N/A N/A</v>
        <stp/>
        <stp>BQL|5908815192565251223</stp>
        <tr r="J163" s="5"/>
      </tp>
      <tp t="s">
        <v>#N/A N/A</v>
        <stp/>
        <stp>BQL|1995122163476245307</stp>
        <tr r="L207" s="5"/>
      </tp>
      <tp t="s">
        <v>#N/A N/A</v>
        <stp/>
        <stp>BQL|4855945085193272518</stp>
        <tr r="E12" s="5"/>
      </tp>
      <tp t="s">
        <v>#N/A N/A</v>
        <stp/>
        <stp>BQL|4775867824418669598</stp>
        <tr r="J21" s="5"/>
      </tp>
      <tp t="s">
        <v>#N/A N/A</v>
        <stp/>
        <stp>BQL|1893510256601572339</stp>
        <tr r="H187" s="5"/>
      </tp>
      <tp t="s">
        <v>#N/A N/A</v>
        <stp/>
        <stp>BQL|4892098433017249396</stp>
        <tr r="E171" s="5"/>
      </tp>
      <tp t="s">
        <v>#N/A N/A</v>
        <stp/>
        <stp>BQL|4812225004890479536</stp>
        <tr r="K102" s="5"/>
      </tp>
      <tp t="s">
        <v>#N/A N/A</v>
        <stp/>
        <stp>BQL|4460344329881710776</stp>
        <tr r="H44" s="5"/>
      </tp>
      <tp t="s">
        <v>#N/A N/A</v>
        <stp/>
        <stp>BQL|3625288814846078539</stp>
        <tr r="J226" s="5"/>
      </tp>
      <tp t="s">
        <v>#N/A N/A</v>
        <stp/>
        <stp>BQL|3878136925966532525</stp>
        <tr r="G158" s="5"/>
      </tp>
      <tp t="s">
        <v>#N/A N/A</v>
        <stp/>
        <stp>BQL|2394785573008797970</stp>
        <tr r="H177" s="5"/>
      </tp>
      <tp t="s">
        <v>#N/A N/A</v>
        <stp/>
        <stp>BQL|7796277728056393231</stp>
        <tr r="F174" s="5"/>
      </tp>
      <tp t="s">
        <v>#N/A N/A</v>
        <stp/>
        <stp>BQL|4881510659486681117</stp>
        <tr r="E8" s="5"/>
      </tp>
      <tp t="s">
        <v>#N/A N/A</v>
        <stp/>
        <stp>BQL|6338150063530308214</stp>
        <tr r="E177" s="5"/>
      </tp>
      <tp t="s">
        <v>#N/A N/A</v>
        <stp/>
        <stp>BQL|6212056397925708902</stp>
        <tr r="J165" s="5"/>
      </tp>
      <tp t="s">
        <v>#N/A N/A</v>
        <stp/>
        <stp>BQL|1395312575886772065</stp>
        <tr r="L27" s="5"/>
      </tp>
      <tp t="s">
        <v>#N/A N/A</v>
        <stp/>
        <stp>BQL|4888424015156962406</stp>
        <tr r="F166" s="5"/>
      </tp>
      <tp t="s">
        <v>#N/A N/A</v>
        <stp/>
        <stp>BQL|9293885680912583897</stp>
        <tr r="I155" s="5"/>
      </tp>
      <tp t="s">
        <v>#N/A N/A</v>
        <stp/>
        <stp>BQL|4980285554943573356</stp>
        <tr r="K32" s="5"/>
      </tp>
      <tp t="s">
        <v>#N/A N/A</v>
        <stp/>
        <stp>BQL|4268771660353983590</stp>
        <tr r="F65" s="5"/>
      </tp>
      <tp t="s">
        <v>#N/A N/A</v>
        <stp/>
        <stp>BQL|6887483175093639567</stp>
        <tr r="K179" s="5"/>
      </tp>
      <tp t="s">
        <v>#N/A N/A</v>
        <stp/>
        <stp>BQL|5588418316667669418</stp>
        <tr r="I65" s="5"/>
      </tp>
      <tp t="s">
        <v>#N/A N/A</v>
        <stp/>
        <stp>BQL|1356372861380719762</stp>
        <tr r="F180" s="5"/>
      </tp>
      <tp t="s">
        <v>#N/A N/A</v>
        <stp/>
        <stp>BQL|6233042433514865291</stp>
        <tr r="I63" s="5"/>
      </tp>
      <tp t="s">
        <v>#N/A N/A</v>
        <stp/>
        <stp>BQL|1511829248427345985</stp>
        <tr r="G186" s="5"/>
      </tp>
      <tp t="s">
        <v>#N/A N/A</v>
        <stp/>
        <stp>BQL|6993602769242747731</stp>
        <tr r="L101" s="5"/>
      </tp>
      <tp t="s">
        <v>#N/A N/A</v>
        <stp/>
        <stp>BQL|2387307318272835175</stp>
        <tr r="F73" s="5"/>
      </tp>
      <tp t="s">
        <v>#N/A N/A</v>
        <stp/>
        <stp>BQL|2482367806406161479</stp>
        <tr r="L166" s="5"/>
      </tp>
      <tp t="s">
        <v>#N/A N/A</v>
        <stp/>
        <stp>BQL|6806468586480294986</stp>
        <tr r="F85" s="5"/>
      </tp>
      <tp t="s">
        <v>#N/A N/A</v>
        <stp/>
        <stp>BQL|3040748075052252213</stp>
        <tr r="I113" s="5"/>
      </tp>
      <tp t="s">
        <v>#N/A N/A</v>
        <stp/>
        <stp>BQL|6586076165580637332</stp>
        <tr r="G214" s="5"/>
      </tp>
      <tp t="s">
        <v>#N/A N/A</v>
        <stp/>
        <stp>BQL|4846484870030145401</stp>
        <tr r="J121" s="5"/>
      </tp>
      <tp t="s">
        <v>#N/A N/A</v>
        <stp/>
        <stp>BQL|5777925352248745212</stp>
        <tr r="L58" s="5"/>
      </tp>
      <tp t="s">
        <v>#N/A N/A</v>
        <stp/>
        <stp>BQL|6603098345717262690</stp>
        <tr r="H51" s="5"/>
      </tp>
      <tp t="s">
        <v>#N/A N/A</v>
        <stp/>
        <stp>BQL|8008418853042673857</stp>
        <tr r="J179" s="5"/>
      </tp>
      <tp t="s">
        <v>#N/A N/A</v>
        <stp/>
        <stp>BQL|2851553709505321174</stp>
        <tr r="G21" s="5"/>
      </tp>
      <tp t="s">
        <v>#N/A N/A</v>
        <stp/>
        <stp>BQL|4429120193298742726</stp>
        <tr r="H84" s="5"/>
      </tp>
      <tp t="s">
        <v>#N/A N/A</v>
        <stp/>
        <stp>BQL|3889020585249606197</stp>
        <tr r="H118" s="5"/>
      </tp>
      <tp t="s">
        <v>#N/A N/A</v>
        <stp/>
        <stp>BQL|927487741916827374</stp>
        <tr r="F93" s="5"/>
      </tp>
      <tp t="s">
        <v>#N/A N/A</v>
        <stp/>
        <stp>BQL|804817131917631993</stp>
        <tr r="G131" s="5"/>
      </tp>
      <tp t="s">
        <v>#N/A N/A</v>
        <stp/>
        <stp>BQL|418338310816547128</stp>
        <tr r="L65" s="5"/>
      </tp>
      <tp t="s">
        <v>#N/A N/A</v>
        <stp/>
        <stp>BQL|262226103672058531</stp>
        <tr r="L113" s="5"/>
      </tp>
      <tp t="s">
        <v>#N/A N/A</v>
        <stp/>
        <stp>BQL|259232701301448662</stp>
        <tr r="I77" s="5"/>
      </tp>
      <tp t="s">
        <v>#N/A N/A</v>
        <stp/>
        <stp>BQL|498378600225742296</stp>
        <tr r="F119" s="5"/>
      </tp>
      <tp t="s">
        <v>#N/A N/A</v>
        <stp/>
        <stp>BQL|944852070468491367</stp>
        <tr r="K80" s="5"/>
      </tp>
      <tp t="s">
        <v>#N/A N/A</v>
        <stp/>
        <stp>BQL|559447312620354146</stp>
        <tr r="F92" s="5"/>
      </tp>
      <tp t="s">
        <v>#N/A N/A</v>
        <stp/>
        <stp>BQL|985123061222792190</stp>
        <tr r="F169" s="5"/>
      </tp>
      <tp t="s">
        <v>#N/A N/A</v>
        <stp/>
        <stp>BQL|342729690313425936</stp>
        <tr r="K162" s="5"/>
      </tp>
      <tp t="s">
        <v>#N/A N/A</v>
        <stp/>
        <stp>BQL|916364835572543690</stp>
        <tr r="I173" s="5"/>
      </tp>
      <tp t="s">
        <v>#N/A N/A</v>
        <stp/>
        <stp>BQL|604503276464254203</stp>
        <tr r="L82" s="5"/>
      </tp>
      <tp t="s">
        <v>#N/A N/A</v>
        <stp/>
        <stp>BQL|246554835135362494</stp>
        <tr r="K188" s="5"/>
      </tp>
      <tp t="s">
        <v>#N/A N/A</v>
        <stp/>
        <stp>BQL|181375335696107184</stp>
        <tr r="G151" s="5"/>
      </tp>
      <tp t="s">
        <v>#N/A N/A</v>
        <stp/>
        <stp>BQL|295048901417285053</stp>
        <tr r="E163" s="5"/>
      </tp>
      <tp t="s">
        <v>#N/A N/A</v>
        <stp/>
        <stp>BQL|392602334651148343</stp>
        <tr r="G56" s="5"/>
      </tp>
      <tp t="s">
        <v>#N/A N/A</v>
        <stp/>
        <stp>BQL|985154008814370395</stp>
        <tr r="E211" s="5"/>
      </tp>
      <tp t="s">
        <v>#N/A N/A</v>
        <stp/>
        <stp>BQL|984398660312810178</stp>
        <tr r="I164" s="5"/>
      </tp>
      <tp t="s">
        <v>#N/A N/A</v>
        <stp/>
        <stp>BQL|619578512430884240</stp>
        <tr r="J203" s="5"/>
      </tp>
      <tp t="s">
        <v>#N/A N/A</v>
        <stp/>
        <stp>BQL|187417117270744380</stp>
        <tr r="K215" s="5"/>
      </tp>
      <tp t="s">
        <v>#N/A N/A</v>
        <stp/>
        <stp>BQL|934927327084126973</stp>
        <tr r="E229" s="5"/>
      </tp>
      <tp t="s">
        <v>#N/A N/A</v>
        <stp/>
        <stp>BQL|246757249112831737</stp>
        <tr r="G141" s="5"/>
      </tp>
      <tp t="s">
        <v>#N/A N/A</v>
        <stp/>
        <stp>BQL|389198018780967143</stp>
        <tr r="J11" s="5"/>
      </tp>
      <tp t="s">
        <v>#N/A N/A</v>
        <stp/>
        <stp>BQL|143232655860812666</stp>
        <tr r="H41" s="5"/>
      </tp>
      <tp t="s">
        <v>#N/A N/A</v>
        <stp/>
        <stp>BQL|654005848764728130</stp>
        <tr r="F125" s="5"/>
      </tp>
      <tp t="s">
        <v>#N/A N/A</v>
        <stp/>
        <stp>BQL|337814600718167183</stp>
        <tr r="H199" s="5"/>
      </tp>
      <tp t="s">
        <v>#N/A N/A</v>
        <stp/>
        <stp>BQL|509600332633541764</stp>
        <tr r="G174" s="5"/>
      </tp>
      <tp t="s">
        <v>#N/A N/A</v>
        <stp/>
        <stp>BQL|191979057579454407</stp>
        <tr r="F211" s="5"/>
      </tp>
      <tp t="s">
        <v>#N/A N/A</v>
        <stp/>
        <stp>BQL|457510706441599577</stp>
        <tr r="I25" s="5"/>
      </tp>
      <tp t="s">
        <v>#N/A N/A</v>
        <stp/>
        <stp>BQL|443153318309027886</stp>
        <tr r="I117" s="5"/>
      </tp>
      <tp t="s">
        <v>#N/A N/A</v>
        <stp/>
        <stp>BQL|632266237868347985</stp>
        <tr r="J6" s="5"/>
      </tp>
      <tp t="s">
        <v>#N/A N/A</v>
        <stp/>
        <stp>BQL|701565802483969620</stp>
        <tr r="H205" s="5"/>
      </tp>
      <tp t="s">
        <v>#N/A N/A</v>
        <stp/>
        <stp>BQL|657593402840756514</stp>
        <tr r="F32" s="5"/>
      </tp>
      <tp t="s">
        <v>#N/A N/A</v>
        <stp/>
        <stp>BQL|289750889167304896</stp>
        <tr r="J39" s="5"/>
      </tp>
      <tp t="s">
        <v>#N/A N/A</v>
        <stp/>
        <stp>BQL|788489216313494682</stp>
        <tr r="E104" s="5"/>
      </tp>
      <tp t="s">
        <v>#N/A N/A</v>
        <stp/>
        <stp>BQL|766421816612154749</stp>
        <tr r="E6" s="5"/>
      </tp>
      <tp t="s">
        <v>#N/A N/A</v>
        <stp/>
        <stp>BQL|684913934699311314</stp>
        <tr r="L21" s="5"/>
      </tp>
      <tp t="s">
        <v>#N/A N/A</v>
        <stp/>
        <stp>BQL|249219737725291473</stp>
        <tr r="L131" s="5"/>
      </tp>
      <tp t="s">
        <v>#N/A N/A</v>
        <stp/>
        <stp>BQL|839048371575753293</stp>
        <tr r="L157" s="5"/>
      </tp>
      <tp t="s">
        <v>#N/A N/A</v>
        <stp/>
        <stp>BQL|439494264378299923</stp>
        <tr r="G144" s="5"/>
      </tp>
      <tp t="s">
        <v>#N/A N/A</v>
        <stp/>
        <stp>BQL|497293545863327621</stp>
        <tr r="H190" s="5"/>
      </tp>
      <tp t="s">
        <v>#N/A N/A</v>
        <stp/>
        <stp>BQL|264277777361096798</stp>
        <tr r="J201" s="5"/>
      </tp>
      <tp t="s">
        <v>#N/A N/A</v>
        <stp/>
        <stp>BQL|720703952072825387</stp>
        <tr r="H154" s="5"/>
      </tp>
      <tp t="s">
        <v>#N/A N/A</v>
        <stp/>
        <stp>BQL|993222578200321608</stp>
        <tr r="J154" s="5"/>
      </tp>
      <tp t="s">
        <v>#N/A N/A</v>
        <stp/>
        <stp>BQL|889180672890500565</stp>
        <tr r="H15" s="5"/>
      </tp>
      <tp t="s">
        <v>#N/A N/A</v>
        <stp/>
        <stp>BQL|832177763071257415</stp>
        <tr r="L50" s="5"/>
      </tp>
      <tp t="s">
        <v>#N/A N/A</v>
        <stp/>
        <stp>BQL|859507472003324362</stp>
        <tr r="J188" s="5"/>
      </tp>
      <tp t="s">
        <v>#N/A N/A</v>
        <stp/>
        <stp>BQL|887030852457944060</stp>
        <tr r="J183" s="5"/>
      </tp>
      <tp t="s">
        <v>#N/A N/A</v>
        <stp/>
        <stp>BQL|471446981936073879</stp>
        <tr r="G23" s="5"/>
      </tp>
      <tp t="s">
        <v>#N/A N/A</v>
        <stp/>
        <stp>BQL|604907085561542273</stp>
        <tr r="H165" s="5"/>
      </tp>
      <tp t="s">
        <v>#N/A N/A</v>
        <stp/>
        <stp>BQL|902555199969906807</stp>
        <tr r="H23" s="5"/>
      </tp>
      <tp t="s">
        <v>#N/A N/A</v>
        <stp/>
        <stp>BQL|119830749639048860</stp>
        <tr r="J187" s="5"/>
      </tp>
      <tp t="s">
        <v>#N/A N/A</v>
        <stp/>
        <stp>BQL|406472884722059393</stp>
        <tr r="L172" s="5"/>
      </tp>
      <tp t="s">
        <v>#N/A N/A</v>
        <stp/>
        <stp>BQL|355480900881471865</stp>
        <tr r="L28" s="5"/>
      </tp>
      <tp t="s">
        <v>#N/A N/A</v>
        <stp/>
        <stp>BQL|333668095114439647</stp>
        <tr r="J142" s="5"/>
      </tp>
      <tp t="s">
        <v>#N/A N/A</v>
        <stp/>
        <stp>BQL|640916224046276020</stp>
        <tr r="F99" s="5"/>
      </tp>
      <tp t="s">
        <v>#N/A N/A</v>
        <stp/>
        <stp>BQL|825887702011590592</stp>
        <tr r="H222" s="5"/>
      </tp>
      <tp t="s">
        <v>#N/A N/A</v>
        <stp/>
        <stp>BQL|630758158788017616</stp>
        <tr r="H123" s="5"/>
      </tp>
      <tp t="s">
        <v>#N/A N/A</v>
        <stp/>
        <stp>BQL|767329747312575938</stp>
        <tr r="E11" s="5"/>
      </tp>
      <tp t="s">
        <v>#N/A N/A</v>
        <stp/>
        <stp>BQL|733312784861300643</stp>
        <tr r="G136" s="5"/>
      </tp>
      <tp t="s">
        <v>#N/A N/A</v>
        <stp/>
        <stp>BQL|871694790621037260</stp>
        <tr r="J124" s="5"/>
      </tp>
      <tp t="s">
        <v>#N/A N/A</v>
        <stp/>
        <stp>BQL|416842609280181483</stp>
        <tr r="I62" s="5"/>
      </tp>
      <tp t="s">
        <v>#N/A N/A</v>
        <stp/>
        <stp>BQL|969645427852445921</stp>
        <tr r="F225" s="5"/>
      </tp>
      <tp t="s">
        <v>#N/A N/A</v>
        <stp/>
        <stp>BQL|591248093936369299</stp>
        <tr r="L143" s="5"/>
      </tp>
      <tp t="s">
        <v>#N/A N/A</v>
        <stp/>
        <stp>BQL|193925929260376421</stp>
        <tr r="I74" s="5"/>
      </tp>
      <tp t="s">
        <v>#N/A N/A</v>
        <stp/>
        <stp>BQL|602498664175899874</stp>
        <tr r="K45" s="5"/>
      </tp>
      <tp t="s">
        <v>#N/A N/A</v>
        <stp/>
        <stp>BQL|126634356818158443</stp>
        <tr r="G223" s="5"/>
      </tp>
      <tp t="s">
        <v>#N/A N/A</v>
        <stp/>
        <stp>BQL|350365889080903440</stp>
        <tr r="J158" s="5"/>
      </tp>
      <tp t="s">
        <v>#N/A N/A</v>
        <stp/>
        <stp>BQL|335615823173992950</stp>
        <tr r="G215" s="5"/>
      </tp>
      <tp t="s">
        <v>#N/A N/A</v>
        <stp/>
        <stp>BQL|744756082007855614</stp>
        <tr r="G192" s="5"/>
      </tp>
      <tp t="s">
        <v>#N/A N/A</v>
        <stp/>
        <stp>BQL|674004982075722368</stp>
        <tr r="F14" s="5"/>
      </tp>
      <tp t="s">
        <v>#N/A N/A</v>
        <stp/>
        <stp>BQL|202640840144134870</stp>
        <tr r="F97" s="5"/>
      </tp>
      <tp t="s">
        <v>#N/A N/A</v>
        <stp/>
        <stp>BQL|112849011941810140</stp>
        <tr r="H107" s="5"/>
      </tp>
      <tp t="s">
        <v>#N/A N/A</v>
        <stp/>
        <stp>BQL|377071529742189969</stp>
        <tr r="L34" s="5"/>
      </tp>
      <tp t="s">
        <v>#N/A N/A</v>
        <stp/>
        <stp>BQL|528552138049988649</stp>
        <tr r="H157" s="5"/>
      </tp>
      <tp t="s">
        <v>#N/A N/A</v>
        <stp/>
        <stp>BQL|913126980669998948</stp>
        <tr r="L60" s="5"/>
      </tp>
      <tp t="s">
        <v>#N/A N/A</v>
        <stp/>
        <stp>BQL|291560988380593486</stp>
        <tr r="L202" s="5"/>
      </tp>
      <tp t="s">
        <v>#N/A N/A</v>
        <stp/>
        <stp>BQL|952677860421200929</stp>
        <tr r="G111" s="5"/>
      </tp>
      <tp t="s">
        <v>#N/A N/A</v>
        <stp/>
        <stp>BQL|878032752948760567</stp>
        <tr r="J164" s="5"/>
      </tp>
      <tp t="s">
        <v>#N/A N/A</v>
        <stp/>
        <stp>BQL|286330536320453877</stp>
        <tr r="L191" s="5"/>
      </tp>
      <tp t="s">
        <v>#N/A N/A</v>
        <stp/>
        <stp>BQL|184953422447570437</stp>
        <tr r="G202" s="5"/>
      </tp>
      <tp t="s">
        <v>#N/A N/A</v>
        <stp/>
        <stp>BQL|115851191383984908</stp>
        <tr r="G89" s="5"/>
      </tp>
      <tp t="s">
        <v>#N/A N/A</v>
        <stp/>
        <stp>BQL|227481757192167818</stp>
        <tr r="E184" s="5"/>
      </tp>
      <tp t="s">
        <v>#N/A N/A</v>
        <stp/>
        <stp>BQL|879148290495899697</stp>
        <tr r="I11" s="5"/>
      </tp>
      <tp t="s">
        <v>#N/A N/A</v>
        <stp/>
        <stp>BQL|324598976581969801</stp>
        <tr r="E113" s="5"/>
      </tp>
      <tp t="s">
        <v>#N/A N/A</v>
        <stp/>
        <stp>BQL|281753290477829300</stp>
        <tr r="I116" s="5"/>
      </tp>
      <tp t="s">
        <v>#N/A N/A</v>
        <stp/>
        <stp>BQL|784487086424912281</stp>
        <tr r="K40" s="5"/>
      </tp>
      <tp t="s">
        <v>#N/A N/A</v>
        <stp/>
        <stp>BQL|830828233423812257</stp>
        <tr r="G128" s="5"/>
      </tp>
      <tp t="s">
        <v>#N/A N/A</v>
        <stp/>
        <stp>BQL|656087836368410192</stp>
        <tr r="E218" s="5"/>
      </tp>
      <tp t="s">
        <v>#N/A N/A</v>
        <stp/>
        <stp>BQL|716560583336674145</stp>
        <tr r="J202" s="5"/>
      </tp>
      <tp t="s">
        <v>#N/A N/A</v>
        <stp/>
        <stp>BQL|391540195353603550</stp>
        <tr r="K69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547"/>
  <sheetViews>
    <sheetView topLeftCell="A1523" workbookViewId="0">
      <selection sqref="A1:P1547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3102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hidden="1" x14ac:dyDescent="0.25">
      <c r="A2" s="1">
        <f>B2-2</f>
        <v>41453</v>
      </c>
      <c r="B2" s="1">
        <v>41455</v>
      </c>
      <c r="C2" t="s">
        <v>13</v>
      </c>
      <c r="D2" t="s">
        <v>14</v>
      </c>
      <c r="E2">
        <v>5.0999999999999996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6</v>
      </c>
    </row>
    <row r="3" spans="1:16" hidden="1" x14ac:dyDescent="0.25">
      <c r="A3" s="1">
        <f>B3-2</f>
        <v>41453</v>
      </c>
      <c r="B3" s="1">
        <v>41455</v>
      </c>
      <c r="C3" t="s">
        <v>13</v>
      </c>
      <c r="D3" t="s">
        <v>14</v>
      </c>
      <c r="E3">
        <v>5.4</v>
      </c>
      <c r="F3" t="s">
        <v>24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25</v>
      </c>
      <c r="P3">
        <f>LEN(D3)</f>
        <v>6</v>
      </c>
    </row>
    <row r="4" spans="1:16" hidden="1" x14ac:dyDescent="0.25">
      <c r="A4" s="1">
        <f t="shared" ref="A4:A67" si="0">B4-2</f>
        <v>41453</v>
      </c>
      <c r="B4" s="1">
        <v>41455</v>
      </c>
      <c r="C4" t="s">
        <v>13</v>
      </c>
      <c r="D4" t="s">
        <v>14</v>
      </c>
      <c r="E4">
        <v>5.45</v>
      </c>
      <c r="F4" t="s">
        <v>24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26</v>
      </c>
      <c r="P4">
        <f t="shared" ref="P4:P67" si="1">LEN(D4)</f>
        <v>6</v>
      </c>
    </row>
    <row r="5" spans="1:16" hidden="1" x14ac:dyDescent="0.25">
      <c r="A5" s="1">
        <f t="shared" si="0"/>
        <v>41453</v>
      </c>
      <c r="B5" s="1">
        <v>41455</v>
      </c>
      <c r="C5" t="s">
        <v>27</v>
      </c>
      <c r="D5" t="s">
        <v>28</v>
      </c>
      <c r="E5">
        <v>6.8</v>
      </c>
      <c r="F5" t="s">
        <v>29</v>
      </c>
      <c r="G5" t="s">
        <v>30</v>
      </c>
      <c r="H5" t="s">
        <v>31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32</v>
      </c>
      <c r="P5">
        <f t="shared" si="1"/>
        <v>6</v>
      </c>
    </row>
    <row r="6" spans="1:16" x14ac:dyDescent="0.25">
      <c r="A6" s="1">
        <f t="shared" si="0"/>
        <v>41453</v>
      </c>
      <c r="B6" s="1">
        <v>41455</v>
      </c>
      <c r="C6" t="s">
        <v>33</v>
      </c>
      <c r="D6" t="s">
        <v>34</v>
      </c>
      <c r="E6">
        <v>6.95</v>
      </c>
      <c r="F6" t="s">
        <v>35</v>
      </c>
      <c r="G6" t="s">
        <v>36</v>
      </c>
      <c r="H6" t="s">
        <v>37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38</v>
      </c>
      <c r="O6" t="s">
        <v>39</v>
      </c>
      <c r="P6">
        <f t="shared" si="1"/>
        <v>3</v>
      </c>
    </row>
    <row r="7" spans="1:16" x14ac:dyDescent="0.25">
      <c r="A7" s="1">
        <f t="shared" si="0"/>
        <v>41453</v>
      </c>
      <c r="B7" s="1">
        <v>41455</v>
      </c>
      <c r="C7" t="s">
        <v>40</v>
      </c>
      <c r="D7" t="s">
        <v>41</v>
      </c>
      <c r="E7">
        <v>0.42225000000000001</v>
      </c>
      <c r="F7" t="s">
        <v>42</v>
      </c>
      <c r="G7" t="s">
        <v>43</v>
      </c>
      <c r="H7" t="s">
        <v>44</v>
      </c>
      <c r="I7" t="s">
        <v>18</v>
      </c>
      <c r="J7" t="s">
        <v>19</v>
      </c>
      <c r="K7" t="s">
        <v>20</v>
      </c>
      <c r="L7" t="s">
        <v>20</v>
      </c>
      <c r="M7" t="s">
        <v>45</v>
      </c>
      <c r="N7" t="s">
        <v>22</v>
      </c>
      <c r="O7" t="s">
        <v>46</v>
      </c>
      <c r="P7">
        <f t="shared" si="1"/>
        <v>2</v>
      </c>
    </row>
    <row r="8" spans="1:16" x14ac:dyDescent="0.25">
      <c r="A8" s="1">
        <f t="shared" si="0"/>
        <v>41453</v>
      </c>
      <c r="B8" s="1">
        <v>41455</v>
      </c>
      <c r="C8" t="s">
        <v>40</v>
      </c>
      <c r="D8" t="s">
        <v>41</v>
      </c>
      <c r="E8">
        <v>5.05</v>
      </c>
      <c r="F8" t="s">
        <v>47</v>
      </c>
      <c r="G8" t="s">
        <v>48</v>
      </c>
      <c r="H8" t="s">
        <v>44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49</v>
      </c>
      <c r="P8">
        <f t="shared" si="1"/>
        <v>2</v>
      </c>
    </row>
    <row r="9" spans="1:16" x14ac:dyDescent="0.25">
      <c r="A9" s="1">
        <f t="shared" si="0"/>
        <v>41453</v>
      </c>
      <c r="B9" s="1">
        <v>41455</v>
      </c>
      <c r="C9" t="s">
        <v>40</v>
      </c>
      <c r="D9" t="s">
        <v>41</v>
      </c>
      <c r="E9">
        <v>5.05</v>
      </c>
      <c r="F9" t="s">
        <v>50</v>
      </c>
      <c r="G9" t="s">
        <v>48</v>
      </c>
      <c r="H9" t="s">
        <v>44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51</v>
      </c>
      <c r="P9">
        <f t="shared" si="1"/>
        <v>2</v>
      </c>
    </row>
    <row r="10" spans="1:16" x14ac:dyDescent="0.25">
      <c r="A10" s="1">
        <f t="shared" si="0"/>
        <v>41453</v>
      </c>
      <c r="B10" s="1">
        <v>41455</v>
      </c>
      <c r="C10" t="s">
        <v>52</v>
      </c>
      <c r="D10" t="s">
        <v>53</v>
      </c>
      <c r="E10">
        <v>5.7640000000000002</v>
      </c>
      <c r="F10" t="s">
        <v>54</v>
      </c>
      <c r="G10" t="s">
        <v>55</v>
      </c>
      <c r="H10" t="s">
        <v>31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38</v>
      </c>
      <c r="O10" t="s">
        <v>56</v>
      </c>
      <c r="P10">
        <f t="shared" si="1"/>
        <v>3</v>
      </c>
    </row>
    <row r="11" spans="1:16" hidden="1" x14ac:dyDescent="0.25">
      <c r="A11" s="1">
        <f t="shared" si="0"/>
        <v>41453</v>
      </c>
      <c r="B11" s="1">
        <v>41455</v>
      </c>
      <c r="C11" t="s">
        <v>13</v>
      </c>
      <c r="D11" t="s">
        <v>14</v>
      </c>
      <c r="E11">
        <v>4.95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57</v>
      </c>
      <c r="P11">
        <f t="shared" si="1"/>
        <v>6</v>
      </c>
    </row>
    <row r="12" spans="1:16" x14ac:dyDescent="0.25">
      <c r="A12" s="1">
        <f t="shared" si="0"/>
        <v>41453</v>
      </c>
      <c r="B12" s="1">
        <v>41455</v>
      </c>
      <c r="C12" t="s">
        <v>58</v>
      </c>
      <c r="D12" t="s">
        <v>59</v>
      </c>
      <c r="E12">
        <v>6.87</v>
      </c>
      <c r="F12" t="s">
        <v>60</v>
      </c>
      <c r="G12" t="s">
        <v>61</v>
      </c>
      <c r="H12" t="s">
        <v>31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38</v>
      </c>
      <c r="O12" t="s">
        <v>62</v>
      </c>
      <c r="P12">
        <f t="shared" si="1"/>
        <v>3</v>
      </c>
    </row>
    <row r="13" spans="1:16" x14ac:dyDescent="0.25">
      <c r="A13" s="1">
        <f t="shared" si="0"/>
        <v>41453</v>
      </c>
      <c r="B13" s="1">
        <v>41455</v>
      </c>
      <c r="C13" t="s">
        <v>63</v>
      </c>
      <c r="D13" t="s">
        <v>64</v>
      </c>
      <c r="E13">
        <v>7.84</v>
      </c>
      <c r="F13" t="s">
        <v>65</v>
      </c>
      <c r="G13" t="s">
        <v>55</v>
      </c>
      <c r="H13" t="s">
        <v>66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67</v>
      </c>
      <c r="O13" t="s">
        <v>68</v>
      </c>
      <c r="P13">
        <f t="shared" si="1"/>
        <v>3</v>
      </c>
    </row>
    <row r="14" spans="1:16" hidden="1" x14ac:dyDescent="0.25">
      <c r="A14" s="1">
        <f t="shared" si="0"/>
        <v>41453</v>
      </c>
      <c r="B14" s="1">
        <v>41455</v>
      </c>
      <c r="C14" t="s">
        <v>69</v>
      </c>
      <c r="D14" t="s">
        <v>70</v>
      </c>
      <c r="E14">
        <v>8.625</v>
      </c>
      <c r="F14" t="s">
        <v>71</v>
      </c>
      <c r="G14" t="s">
        <v>72</v>
      </c>
      <c r="H14" t="s">
        <v>73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74</v>
      </c>
      <c r="P14">
        <f t="shared" si="1"/>
        <v>6</v>
      </c>
    </row>
    <row r="15" spans="1:16" x14ac:dyDescent="0.25">
      <c r="A15" s="1">
        <f t="shared" si="0"/>
        <v>41453</v>
      </c>
      <c r="B15" s="1">
        <v>41455</v>
      </c>
      <c r="C15" t="s">
        <v>75</v>
      </c>
      <c r="D15" t="s">
        <v>76</v>
      </c>
      <c r="E15">
        <v>6.625</v>
      </c>
      <c r="F15" t="s">
        <v>77</v>
      </c>
      <c r="H15" t="s">
        <v>78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79</v>
      </c>
      <c r="P15">
        <f t="shared" si="1"/>
        <v>3</v>
      </c>
    </row>
    <row r="16" spans="1:16" hidden="1" x14ac:dyDescent="0.25">
      <c r="A16" s="1">
        <f t="shared" si="0"/>
        <v>41453</v>
      </c>
      <c r="B16" s="1">
        <v>41455</v>
      </c>
      <c r="C16" t="s">
        <v>80</v>
      </c>
      <c r="D16" t="s">
        <v>81</v>
      </c>
      <c r="E16">
        <v>7.6970000000000001</v>
      </c>
      <c r="F16" t="s">
        <v>82</v>
      </c>
      <c r="G16" t="s">
        <v>83</v>
      </c>
      <c r="H16" t="s">
        <v>84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85</v>
      </c>
      <c r="P16">
        <f t="shared" si="1"/>
        <v>6</v>
      </c>
    </row>
    <row r="17" spans="1:16" x14ac:dyDescent="0.25">
      <c r="A17" s="1">
        <f t="shared" si="0"/>
        <v>41453</v>
      </c>
      <c r="B17" s="1">
        <v>41455</v>
      </c>
      <c r="C17" t="s">
        <v>86</v>
      </c>
      <c r="D17" t="s">
        <v>87</v>
      </c>
      <c r="E17">
        <v>7.9</v>
      </c>
      <c r="F17" t="s">
        <v>88</v>
      </c>
      <c r="H17" t="s">
        <v>84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67</v>
      </c>
      <c r="O17" t="s">
        <v>89</v>
      </c>
      <c r="P17">
        <f t="shared" si="1"/>
        <v>3</v>
      </c>
    </row>
    <row r="18" spans="1:16" x14ac:dyDescent="0.25">
      <c r="A18" s="1">
        <f t="shared" si="0"/>
        <v>41453</v>
      </c>
      <c r="B18" s="1">
        <v>41455</v>
      </c>
      <c r="C18" t="s">
        <v>86</v>
      </c>
      <c r="D18" t="s">
        <v>87</v>
      </c>
      <c r="E18">
        <v>7.95</v>
      </c>
      <c r="F18" t="s">
        <v>90</v>
      </c>
      <c r="H18" t="s">
        <v>84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67</v>
      </c>
      <c r="O18" t="s">
        <v>91</v>
      </c>
      <c r="P18">
        <f t="shared" si="1"/>
        <v>3</v>
      </c>
    </row>
    <row r="19" spans="1:16" x14ac:dyDescent="0.25">
      <c r="A19" s="1">
        <f t="shared" si="0"/>
        <v>41453</v>
      </c>
      <c r="B19" s="1">
        <v>41455</v>
      </c>
      <c r="C19" t="s">
        <v>92</v>
      </c>
      <c r="D19" t="s">
        <v>93</v>
      </c>
      <c r="E19">
        <v>7.375</v>
      </c>
      <c r="F19" t="s">
        <v>94</v>
      </c>
      <c r="G19" t="s">
        <v>72</v>
      </c>
      <c r="H19" t="s">
        <v>31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95</v>
      </c>
      <c r="P19">
        <f t="shared" si="1"/>
        <v>5</v>
      </c>
    </row>
    <row r="20" spans="1:16" hidden="1" x14ac:dyDescent="0.25">
      <c r="A20" s="1">
        <f t="shared" si="0"/>
        <v>41453</v>
      </c>
      <c r="B20" s="1">
        <v>41455</v>
      </c>
      <c r="C20" t="s">
        <v>96</v>
      </c>
      <c r="D20" t="s">
        <v>97</v>
      </c>
      <c r="E20">
        <v>7.25</v>
      </c>
      <c r="F20" t="s">
        <v>98</v>
      </c>
      <c r="G20" t="s">
        <v>72</v>
      </c>
      <c r="H20" t="s">
        <v>99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67</v>
      </c>
      <c r="O20" t="s">
        <v>100</v>
      </c>
      <c r="P20">
        <f t="shared" si="1"/>
        <v>6</v>
      </c>
    </row>
    <row r="21" spans="1:16" x14ac:dyDescent="0.25">
      <c r="A21" s="1">
        <f t="shared" si="0"/>
        <v>41453</v>
      </c>
      <c r="B21" s="1">
        <v>41455</v>
      </c>
      <c r="C21" t="s">
        <v>101</v>
      </c>
      <c r="D21" t="s">
        <v>102</v>
      </c>
      <c r="E21">
        <v>7.625</v>
      </c>
      <c r="F21" t="s">
        <v>103</v>
      </c>
      <c r="H21" t="s">
        <v>73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67</v>
      </c>
      <c r="O21" t="s">
        <v>104</v>
      </c>
      <c r="P21">
        <f t="shared" si="1"/>
        <v>3</v>
      </c>
    </row>
    <row r="22" spans="1:16" x14ac:dyDescent="0.25">
      <c r="A22" s="1">
        <f t="shared" si="0"/>
        <v>41453</v>
      </c>
      <c r="B22" s="1">
        <v>41455</v>
      </c>
      <c r="C22" t="s">
        <v>63</v>
      </c>
      <c r="D22" t="s">
        <v>64</v>
      </c>
      <c r="E22">
        <v>8.875</v>
      </c>
      <c r="F22" t="s">
        <v>105</v>
      </c>
      <c r="G22" t="s">
        <v>55</v>
      </c>
      <c r="H22" t="s">
        <v>66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67</v>
      </c>
      <c r="O22" t="s">
        <v>106</v>
      </c>
      <c r="P22">
        <f t="shared" si="1"/>
        <v>3</v>
      </c>
    </row>
    <row r="23" spans="1:16" x14ac:dyDescent="0.25">
      <c r="A23" s="1">
        <f t="shared" si="0"/>
        <v>41453</v>
      </c>
      <c r="B23" s="1">
        <v>41455</v>
      </c>
      <c r="C23" t="s">
        <v>107</v>
      </c>
      <c r="D23" t="s">
        <v>108</v>
      </c>
      <c r="E23">
        <v>8.5</v>
      </c>
      <c r="F23" t="s">
        <v>109</v>
      </c>
      <c r="G23" t="s">
        <v>72</v>
      </c>
      <c r="H23" t="s">
        <v>73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110</v>
      </c>
      <c r="P23">
        <f t="shared" si="1"/>
        <v>3</v>
      </c>
    </row>
    <row r="24" spans="1:16" x14ac:dyDescent="0.25">
      <c r="A24" s="1">
        <f t="shared" si="0"/>
        <v>41453</v>
      </c>
      <c r="B24" s="1">
        <v>41455</v>
      </c>
      <c r="C24" t="s">
        <v>107</v>
      </c>
      <c r="D24" t="s">
        <v>108</v>
      </c>
      <c r="E24">
        <v>8.5</v>
      </c>
      <c r="F24" t="s">
        <v>109</v>
      </c>
      <c r="G24" t="s">
        <v>83</v>
      </c>
      <c r="H24" t="s">
        <v>73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111</v>
      </c>
      <c r="P24">
        <f t="shared" si="1"/>
        <v>3</v>
      </c>
    </row>
    <row r="25" spans="1:16" x14ac:dyDescent="0.25">
      <c r="A25" s="1">
        <f t="shared" si="0"/>
        <v>41453</v>
      </c>
      <c r="B25" s="1">
        <v>41455</v>
      </c>
      <c r="C25" t="s">
        <v>112</v>
      </c>
      <c r="D25" t="s">
        <v>113</v>
      </c>
      <c r="E25">
        <v>9.5</v>
      </c>
      <c r="F25" t="s">
        <v>114</v>
      </c>
      <c r="H25" t="s">
        <v>73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67</v>
      </c>
      <c r="O25" t="s">
        <v>115</v>
      </c>
      <c r="P25">
        <f t="shared" si="1"/>
        <v>4</v>
      </c>
    </row>
    <row r="26" spans="1:16" x14ac:dyDescent="0.25">
      <c r="A26" s="1">
        <f t="shared" si="0"/>
        <v>41453</v>
      </c>
      <c r="B26" s="1">
        <v>41455</v>
      </c>
      <c r="C26" t="s">
        <v>116</v>
      </c>
      <c r="D26" t="s">
        <v>117</v>
      </c>
      <c r="E26">
        <v>9</v>
      </c>
      <c r="F26" t="s">
        <v>118</v>
      </c>
      <c r="H26" t="s">
        <v>119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67</v>
      </c>
      <c r="O26" t="s">
        <v>120</v>
      </c>
      <c r="P26">
        <f t="shared" si="1"/>
        <v>3</v>
      </c>
    </row>
    <row r="27" spans="1:16" hidden="1" x14ac:dyDescent="0.25">
      <c r="A27" s="1">
        <f t="shared" si="0"/>
        <v>41453</v>
      </c>
      <c r="B27" s="1">
        <v>41455</v>
      </c>
      <c r="C27" t="s">
        <v>121</v>
      </c>
      <c r="D27" t="s">
        <v>122</v>
      </c>
      <c r="E27">
        <v>8.25</v>
      </c>
      <c r="F27" t="s">
        <v>123</v>
      </c>
      <c r="G27" t="s">
        <v>72</v>
      </c>
      <c r="H27" t="s">
        <v>31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124</v>
      </c>
      <c r="P27">
        <f t="shared" si="1"/>
        <v>6</v>
      </c>
    </row>
    <row r="28" spans="1:16" x14ac:dyDescent="0.25">
      <c r="A28" s="1">
        <f t="shared" si="0"/>
        <v>41453</v>
      </c>
      <c r="B28" s="1">
        <v>41455</v>
      </c>
      <c r="C28" t="s">
        <v>125</v>
      </c>
      <c r="D28" t="s">
        <v>126</v>
      </c>
      <c r="E28">
        <v>8.375</v>
      </c>
      <c r="F28" t="s">
        <v>127</v>
      </c>
      <c r="G28" t="s">
        <v>128</v>
      </c>
      <c r="H28" t="s">
        <v>119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67</v>
      </c>
      <c r="O28" t="s">
        <v>129</v>
      </c>
      <c r="P28">
        <f t="shared" si="1"/>
        <v>3</v>
      </c>
    </row>
    <row r="29" spans="1:16" x14ac:dyDescent="0.25">
      <c r="A29" s="1">
        <f t="shared" si="0"/>
        <v>41453</v>
      </c>
      <c r="B29" s="1">
        <v>41455</v>
      </c>
      <c r="C29" t="s">
        <v>130</v>
      </c>
      <c r="D29" t="s">
        <v>131</v>
      </c>
      <c r="E29">
        <v>7.5</v>
      </c>
      <c r="F29" t="s">
        <v>132</v>
      </c>
      <c r="H29" t="s">
        <v>84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67</v>
      </c>
      <c r="O29" t="s">
        <v>133</v>
      </c>
      <c r="P29">
        <f t="shared" si="1"/>
        <v>3</v>
      </c>
    </row>
    <row r="30" spans="1:16" x14ac:dyDescent="0.25">
      <c r="A30" s="1">
        <f t="shared" si="0"/>
        <v>41453</v>
      </c>
      <c r="B30" s="1">
        <v>41455</v>
      </c>
      <c r="C30" t="s">
        <v>134</v>
      </c>
      <c r="D30" t="s">
        <v>135</v>
      </c>
      <c r="E30">
        <v>7.25</v>
      </c>
      <c r="F30" t="s">
        <v>136</v>
      </c>
      <c r="H30" t="s">
        <v>66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67</v>
      </c>
      <c r="O30" t="s">
        <v>137</v>
      </c>
      <c r="P30">
        <f t="shared" si="1"/>
        <v>3</v>
      </c>
    </row>
    <row r="31" spans="1:16" x14ac:dyDescent="0.25">
      <c r="A31" s="1">
        <f t="shared" si="0"/>
        <v>41453</v>
      </c>
      <c r="B31" s="1">
        <v>41455</v>
      </c>
      <c r="C31" t="s">
        <v>138</v>
      </c>
      <c r="D31" t="s">
        <v>139</v>
      </c>
      <c r="E31">
        <v>7.125</v>
      </c>
      <c r="F31" t="s">
        <v>140</v>
      </c>
      <c r="H31" t="s">
        <v>99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38</v>
      </c>
      <c r="O31" t="s">
        <v>141</v>
      </c>
      <c r="P31">
        <f t="shared" si="1"/>
        <v>3</v>
      </c>
    </row>
    <row r="32" spans="1:16" x14ac:dyDescent="0.25">
      <c r="A32" s="1">
        <f t="shared" si="0"/>
        <v>41453</v>
      </c>
      <c r="B32" s="1">
        <v>41455</v>
      </c>
      <c r="C32" t="s">
        <v>142</v>
      </c>
      <c r="D32" t="s">
        <v>143</v>
      </c>
      <c r="E32">
        <v>8.75</v>
      </c>
      <c r="F32" t="s">
        <v>144</v>
      </c>
      <c r="H32" t="s">
        <v>31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67</v>
      </c>
      <c r="O32" t="s">
        <v>145</v>
      </c>
      <c r="P32">
        <f t="shared" si="1"/>
        <v>4</v>
      </c>
    </row>
    <row r="33" spans="1:16" x14ac:dyDescent="0.25">
      <c r="A33" s="1">
        <f t="shared" si="0"/>
        <v>41453</v>
      </c>
      <c r="B33" s="1">
        <v>41455</v>
      </c>
      <c r="C33" t="s">
        <v>146</v>
      </c>
      <c r="D33" t="s">
        <v>147</v>
      </c>
      <c r="E33">
        <v>9.125</v>
      </c>
      <c r="F33" t="s">
        <v>148</v>
      </c>
      <c r="H33" t="s">
        <v>99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67</v>
      </c>
      <c r="O33" t="s">
        <v>149</v>
      </c>
      <c r="P33">
        <f t="shared" si="1"/>
        <v>3</v>
      </c>
    </row>
    <row r="34" spans="1:16" x14ac:dyDescent="0.25">
      <c r="A34" s="1">
        <f t="shared" si="0"/>
        <v>41453</v>
      </c>
      <c r="B34" s="1">
        <v>41455</v>
      </c>
      <c r="C34" t="s">
        <v>150</v>
      </c>
      <c r="D34" t="s">
        <v>151</v>
      </c>
      <c r="E34">
        <v>8.875</v>
      </c>
      <c r="F34" t="s">
        <v>152</v>
      </c>
      <c r="H34" t="s">
        <v>31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67</v>
      </c>
      <c r="O34" t="s">
        <v>153</v>
      </c>
      <c r="P34">
        <f t="shared" si="1"/>
        <v>3</v>
      </c>
    </row>
    <row r="35" spans="1:16" x14ac:dyDescent="0.25">
      <c r="A35" s="1">
        <f t="shared" si="0"/>
        <v>41453</v>
      </c>
      <c r="B35" s="1">
        <v>41455</v>
      </c>
      <c r="C35" t="s">
        <v>154</v>
      </c>
      <c r="D35" t="s">
        <v>155</v>
      </c>
      <c r="E35">
        <v>8.625</v>
      </c>
      <c r="F35" t="s">
        <v>156</v>
      </c>
      <c r="H35" t="s">
        <v>119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67</v>
      </c>
      <c r="O35" t="s">
        <v>157</v>
      </c>
      <c r="P35">
        <f t="shared" si="1"/>
        <v>4</v>
      </c>
    </row>
    <row r="36" spans="1:16" x14ac:dyDescent="0.25">
      <c r="A36" s="1">
        <f t="shared" si="0"/>
        <v>41453</v>
      </c>
      <c r="B36" s="1">
        <v>41455</v>
      </c>
      <c r="C36" t="s">
        <v>158</v>
      </c>
      <c r="D36" t="s">
        <v>159</v>
      </c>
      <c r="E36">
        <v>8.375</v>
      </c>
      <c r="F36" t="s">
        <v>160</v>
      </c>
      <c r="H36" t="s">
        <v>99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67</v>
      </c>
      <c r="O36" t="s">
        <v>161</v>
      </c>
      <c r="P36">
        <f t="shared" si="1"/>
        <v>3</v>
      </c>
    </row>
    <row r="37" spans="1:16" x14ac:dyDescent="0.25">
      <c r="A37" s="1">
        <f t="shared" si="0"/>
        <v>41453</v>
      </c>
      <c r="B37" s="1">
        <v>41455</v>
      </c>
      <c r="C37" t="s">
        <v>162</v>
      </c>
      <c r="D37" t="s">
        <v>163</v>
      </c>
      <c r="E37">
        <v>8.6999999999999993</v>
      </c>
      <c r="F37" t="s">
        <v>164</v>
      </c>
      <c r="H37" t="s">
        <v>165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67</v>
      </c>
      <c r="O37" t="s">
        <v>166</v>
      </c>
      <c r="P37">
        <f t="shared" si="1"/>
        <v>3</v>
      </c>
    </row>
    <row r="38" spans="1:16" x14ac:dyDescent="0.25">
      <c r="A38" s="1">
        <f t="shared" si="0"/>
        <v>41453</v>
      </c>
      <c r="B38" s="1">
        <v>41455</v>
      </c>
      <c r="C38" t="s">
        <v>167</v>
      </c>
      <c r="D38" t="s">
        <v>168</v>
      </c>
      <c r="E38">
        <v>8.5</v>
      </c>
      <c r="F38" t="s">
        <v>169</v>
      </c>
      <c r="H38" t="s">
        <v>165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67</v>
      </c>
      <c r="O38" t="s">
        <v>170</v>
      </c>
      <c r="P38">
        <f t="shared" si="1"/>
        <v>2</v>
      </c>
    </row>
    <row r="39" spans="1:16" x14ac:dyDescent="0.25">
      <c r="A39" s="1">
        <f t="shared" si="0"/>
        <v>41453</v>
      </c>
      <c r="B39" s="1">
        <v>41455</v>
      </c>
      <c r="C39" t="s">
        <v>171</v>
      </c>
      <c r="D39" t="s">
        <v>172</v>
      </c>
      <c r="E39">
        <v>8.375</v>
      </c>
      <c r="F39" t="s">
        <v>173</v>
      </c>
      <c r="H39" t="s">
        <v>165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67</v>
      </c>
      <c r="O39" t="s">
        <v>174</v>
      </c>
      <c r="P39">
        <f t="shared" si="1"/>
        <v>3</v>
      </c>
    </row>
    <row r="40" spans="1:16" x14ac:dyDescent="0.25">
      <c r="A40" s="1">
        <f t="shared" si="0"/>
        <v>41453</v>
      </c>
      <c r="B40" s="1">
        <v>41455</v>
      </c>
      <c r="C40" t="s">
        <v>175</v>
      </c>
      <c r="D40" t="s">
        <v>176</v>
      </c>
      <c r="E40">
        <v>9.25</v>
      </c>
      <c r="F40" t="s">
        <v>177</v>
      </c>
      <c r="H40" t="s">
        <v>178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67</v>
      </c>
      <c r="O40" t="s">
        <v>179</v>
      </c>
      <c r="P40">
        <f t="shared" si="1"/>
        <v>1</v>
      </c>
    </row>
    <row r="41" spans="1:16" x14ac:dyDescent="0.25">
      <c r="A41" s="1">
        <f t="shared" si="0"/>
        <v>41453</v>
      </c>
      <c r="B41" s="1">
        <v>41455</v>
      </c>
      <c r="C41" t="s">
        <v>180</v>
      </c>
      <c r="D41" t="s">
        <v>181</v>
      </c>
      <c r="E41">
        <v>10.125</v>
      </c>
      <c r="F41" t="s">
        <v>177</v>
      </c>
      <c r="H41" t="s">
        <v>73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67</v>
      </c>
      <c r="O41" t="s">
        <v>182</v>
      </c>
      <c r="P41">
        <f t="shared" si="1"/>
        <v>5</v>
      </c>
    </row>
    <row r="42" spans="1:16" x14ac:dyDescent="0.25">
      <c r="A42" s="1">
        <f t="shared" si="0"/>
        <v>41453</v>
      </c>
      <c r="B42" s="1">
        <v>41455</v>
      </c>
      <c r="C42" t="s">
        <v>63</v>
      </c>
      <c r="D42" t="s">
        <v>64</v>
      </c>
      <c r="E42">
        <v>8</v>
      </c>
      <c r="F42" t="s">
        <v>183</v>
      </c>
      <c r="H42" t="s">
        <v>66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67</v>
      </c>
      <c r="O42" t="s">
        <v>184</v>
      </c>
      <c r="P42">
        <f t="shared" si="1"/>
        <v>3</v>
      </c>
    </row>
    <row r="43" spans="1:16" x14ac:dyDescent="0.25">
      <c r="A43" s="1">
        <f t="shared" si="0"/>
        <v>41453</v>
      </c>
      <c r="B43" s="1">
        <v>41455</v>
      </c>
      <c r="C43" t="s">
        <v>185</v>
      </c>
      <c r="D43" t="s">
        <v>186</v>
      </c>
      <c r="E43">
        <v>8.375</v>
      </c>
      <c r="F43" t="s">
        <v>187</v>
      </c>
      <c r="H43" t="s">
        <v>84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67</v>
      </c>
      <c r="O43" t="s">
        <v>188</v>
      </c>
      <c r="P43">
        <f t="shared" si="1"/>
        <v>3</v>
      </c>
    </row>
    <row r="44" spans="1:16" hidden="1" x14ac:dyDescent="0.25">
      <c r="A44" s="1">
        <f t="shared" si="0"/>
        <v>41453</v>
      </c>
      <c r="B44" s="1">
        <v>41455</v>
      </c>
      <c r="C44" t="s">
        <v>80</v>
      </c>
      <c r="D44" t="s">
        <v>81</v>
      </c>
      <c r="E44">
        <v>7.6970000000000001</v>
      </c>
      <c r="F44" t="s">
        <v>82</v>
      </c>
      <c r="G44" t="s">
        <v>72</v>
      </c>
      <c r="H44" t="s">
        <v>84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189</v>
      </c>
      <c r="P44">
        <f t="shared" si="1"/>
        <v>6</v>
      </c>
    </row>
    <row r="45" spans="1:16" x14ac:dyDescent="0.25">
      <c r="A45" s="1">
        <f t="shared" si="0"/>
        <v>41453</v>
      </c>
      <c r="B45" s="1">
        <v>41455</v>
      </c>
      <c r="C45" t="s">
        <v>190</v>
      </c>
      <c r="D45" t="s">
        <v>191</v>
      </c>
      <c r="E45">
        <v>6.55</v>
      </c>
      <c r="F45" t="s">
        <v>77</v>
      </c>
      <c r="H45" t="s">
        <v>99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67</v>
      </c>
      <c r="O45" t="s">
        <v>192</v>
      </c>
      <c r="P45">
        <f t="shared" si="1"/>
        <v>2</v>
      </c>
    </row>
    <row r="46" spans="1:16" x14ac:dyDescent="0.25">
      <c r="A46" s="1">
        <f t="shared" si="0"/>
        <v>41453</v>
      </c>
      <c r="B46" s="1">
        <v>41455</v>
      </c>
      <c r="C46" t="s">
        <v>193</v>
      </c>
      <c r="D46" t="s">
        <v>194</v>
      </c>
      <c r="E46">
        <v>9.25</v>
      </c>
      <c r="F46" t="s">
        <v>195</v>
      </c>
      <c r="G46" t="s">
        <v>196</v>
      </c>
      <c r="H46" t="s">
        <v>165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38</v>
      </c>
      <c r="O46" t="s">
        <v>197</v>
      </c>
      <c r="P46">
        <f t="shared" si="1"/>
        <v>3</v>
      </c>
    </row>
    <row r="47" spans="1:16" x14ac:dyDescent="0.25">
      <c r="A47" s="1">
        <f t="shared" si="0"/>
        <v>41453</v>
      </c>
      <c r="B47" s="1">
        <v>41455</v>
      </c>
      <c r="C47" t="s">
        <v>198</v>
      </c>
      <c r="D47" t="s">
        <v>199</v>
      </c>
      <c r="E47">
        <v>7.125</v>
      </c>
      <c r="F47" t="s">
        <v>200</v>
      </c>
      <c r="G47" t="s">
        <v>61</v>
      </c>
      <c r="H47" t="s">
        <v>99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38</v>
      </c>
      <c r="O47" t="s">
        <v>201</v>
      </c>
      <c r="P47">
        <f t="shared" si="1"/>
        <v>3</v>
      </c>
    </row>
    <row r="48" spans="1:16" x14ac:dyDescent="0.25">
      <c r="A48" s="1">
        <f t="shared" si="0"/>
        <v>41453</v>
      </c>
      <c r="B48" s="1">
        <v>41455</v>
      </c>
      <c r="C48" t="s">
        <v>202</v>
      </c>
      <c r="D48" t="s">
        <v>203</v>
      </c>
      <c r="E48">
        <v>7.125</v>
      </c>
      <c r="F48" t="s">
        <v>204</v>
      </c>
      <c r="G48" t="s">
        <v>205</v>
      </c>
      <c r="H48" t="s">
        <v>44</v>
      </c>
      <c r="I48" t="s">
        <v>18</v>
      </c>
      <c r="J48" t="s">
        <v>19</v>
      </c>
      <c r="K48" t="s">
        <v>20</v>
      </c>
      <c r="L48" t="s">
        <v>20</v>
      </c>
      <c r="M48" t="s">
        <v>206</v>
      </c>
      <c r="N48" t="s">
        <v>22</v>
      </c>
      <c r="O48" t="s">
        <v>207</v>
      </c>
      <c r="P48">
        <f t="shared" si="1"/>
        <v>5</v>
      </c>
    </row>
    <row r="49" spans="1:16" hidden="1" x14ac:dyDescent="0.25">
      <c r="A49" s="1">
        <f t="shared" si="0"/>
        <v>41453</v>
      </c>
      <c r="B49" s="1">
        <v>41455</v>
      </c>
      <c r="C49" t="s">
        <v>208</v>
      </c>
      <c r="D49" t="s">
        <v>209</v>
      </c>
      <c r="E49">
        <v>6.75</v>
      </c>
      <c r="F49" t="s">
        <v>210</v>
      </c>
      <c r="G49" t="s">
        <v>72</v>
      </c>
      <c r="H49" t="s">
        <v>31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67</v>
      </c>
      <c r="O49" t="s">
        <v>211</v>
      </c>
      <c r="P49">
        <f t="shared" si="1"/>
        <v>6</v>
      </c>
    </row>
    <row r="50" spans="1:16" hidden="1" x14ac:dyDescent="0.25">
      <c r="A50" s="1">
        <f t="shared" si="0"/>
        <v>41453</v>
      </c>
      <c r="B50" s="1">
        <v>41455</v>
      </c>
      <c r="C50" t="s">
        <v>212</v>
      </c>
      <c r="D50" t="s">
        <v>213</v>
      </c>
      <c r="E50">
        <v>6.65</v>
      </c>
      <c r="F50" t="s">
        <v>210</v>
      </c>
      <c r="G50" t="s">
        <v>30</v>
      </c>
      <c r="H50" t="s">
        <v>31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67</v>
      </c>
      <c r="O50" t="s">
        <v>214</v>
      </c>
      <c r="P50">
        <f t="shared" si="1"/>
        <v>6</v>
      </c>
    </row>
    <row r="51" spans="1:16" x14ac:dyDescent="0.25">
      <c r="A51" s="1">
        <f t="shared" si="0"/>
        <v>41453</v>
      </c>
      <c r="B51" s="1">
        <v>41455</v>
      </c>
      <c r="C51" t="s">
        <v>215</v>
      </c>
      <c r="D51" t="s">
        <v>216</v>
      </c>
      <c r="E51">
        <v>8.3000000000000007</v>
      </c>
      <c r="F51" t="s">
        <v>140</v>
      </c>
      <c r="G51" t="s">
        <v>72</v>
      </c>
      <c r="H51" t="s">
        <v>31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217</v>
      </c>
      <c r="P51">
        <f t="shared" si="1"/>
        <v>3</v>
      </c>
    </row>
    <row r="52" spans="1:16" x14ac:dyDescent="0.25">
      <c r="A52" s="1">
        <f t="shared" si="0"/>
        <v>41453</v>
      </c>
      <c r="B52" s="1">
        <v>41455</v>
      </c>
      <c r="C52" t="s">
        <v>218</v>
      </c>
      <c r="D52" t="s">
        <v>219</v>
      </c>
      <c r="E52">
        <v>8.5500000000000007</v>
      </c>
      <c r="F52" t="s">
        <v>220</v>
      </c>
      <c r="H52" t="s">
        <v>99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67</v>
      </c>
      <c r="O52" t="s">
        <v>221</v>
      </c>
      <c r="P52">
        <f t="shared" si="1"/>
        <v>3</v>
      </c>
    </row>
    <row r="53" spans="1:16" hidden="1" x14ac:dyDescent="0.25">
      <c r="A53" s="1">
        <f t="shared" si="0"/>
        <v>41453</v>
      </c>
      <c r="B53" s="1">
        <v>41455</v>
      </c>
      <c r="C53" t="s">
        <v>96</v>
      </c>
      <c r="D53" t="s">
        <v>97</v>
      </c>
      <c r="E53">
        <v>7.375</v>
      </c>
      <c r="F53" t="s">
        <v>222</v>
      </c>
      <c r="G53" t="s">
        <v>72</v>
      </c>
      <c r="H53" t="s">
        <v>99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67</v>
      </c>
      <c r="O53" t="s">
        <v>223</v>
      </c>
      <c r="P53">
        <f t="shared" si="1"/>
        <v>6</v>
      </c>
    </row>
    <row r="54" spans="1:16" hidden="1" x14ac:dyDescent="0.25">
      <c r="A54" s="1">
        <f t="shared" si="0"/>
        <v>41453</v>
      </c>
      <c r="B54" s="1">
        <v>41455</v>
      </c>
      <c r="C54" t="s">
        <v>96</v>
      </c>
      <c r="D54" t="s">
        <v>97</v>
      </c>
      <c r="E54">
        <v>7.375</v>
      </c>
      <c r="F54" t="s">
        <v>222</v>
      </c>
      <c r="G54" t="s">
        <v>224</v>
      </c>
      <c r="H54" t="s">
        <v>99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67</v>
      </c>
      <c r="O54" t="s">
        <v>225</v>
      </c>
      <c r="P54">
        <f t="shared" si="1"/>
        <v>6</v>
      </c>
    </row>
    <row r="55" spans="1:16" hidden="1" x14ac:dyDescent="0.25">
      <c r="A55" s="1">
        <f t="shared" si="0"/>
        <v>41453</v>
      </c>
      <c r="B55" s="1">
        <v>41455</v>
      </c>
      <c r="C55" t="s">
        <v>96</v>
      </c>
      <c r="D55" t="s">
        <v>97</v>
      </c>
      <c r="E55">
        <v>7.07</v>
      </c>
      <c r="F55" t="s">
        <v>226</v>
      </c>
      <c r="G55" t="s">
        <v>55</v>
      </c>
      <c r="H55" t="s">
        <v>99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67</v>
      </c>
      <c r="O55" t="s">
        <v>227</v>
      </c>
      <c r="P55">
        <f t="shared" si="1"/>
        <v>6</v>
      </c>
    </row>
    <row r="56" spans="1:16" x14ac:dyDescent="0.25">
      <c r="A56" s="1">
        <f t="shared" si="0"/>
        <v>41453</v>
      </c>
      <c r="B56" s="1">
        <v>41455</v>
      </c>
      <c r="C56" t="s">
        <v>146</v>
      </c>
      <c r="D56" t="s">
        <v>147</v>
      </c>
      <c r="E56">
        <v>8.1999999999999993</v>
      </c>
      <c r="F56" t="s">
        <v>228</v>
      </c>
      <c r="H56" t="s">
        <v>99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67</v>
      </c>
      <c r="O56" t="s">
        <v>229</v>
      </c>
      <c r="P56">
        <f t="shared" si="1"/>
        <v>3</v>
      </c>
    </row>
    <row r="57" spans="1:16" hidden="1" x14ac:dyDescent="0.25">
      <c r="A57" s="1">
        <f t="shared" si="0"/>
        <v>41453</v>
      </c>
      <c r="B57" s="1">
        <v>41455</v>
      </c>
      <c r="C57" t="s">
        <v>230</v>
      </c>
      <c r="D57" t="s">
        <v>231</v>
      </c>
      <c r="E57">
        <v>7.5</v>
      </c>
      <c r="F57" t="s">
        <v>132</v>
      </c>
      <c r="G57" t="s">
        <v>55</v>
      </c>
      <c r="H57" t="s">
        <v>73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67</v>
      </c>
      <c r="O57" t="s">
        <v>232</v>
      </c>
      <c r="P57">
        <f t="shared" si="1"/>
        <v>6</v>
      </c>
    </row>
    <row r="58" spans="1:16" x14ac:dyDescent="0.25">
      <c r="A58" s="1">
        <f t="shared" si="0"/>
        <v>41453</v>
      </c>
      <c r="B58" s="1">
        <v>41455</v>
      </c>
      <c r="C58" t="s">
        <v>233</v>
      </c>
      <c r="D58" t="s">
        <v>234</v>
      </c>
      <c r="E58">
        <v>7.5</v>
      </c>
      <c r="F58" t="s">
        <v>235</v>
      </c>
      <c r="H58" t="s">
        <v>119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67</v>
      </c>
      <c r="O58" t="s">
        <v>236</v>
      </c>
      <c r="P58">
        <f t="shared" si="1"/>
        <v>3</v>
      </c>
    </row>
    <row r="59" spans="1:16" x14ac:dyDescent="0.25">
      <c r="A59" s="1">
        <f t="shared" si="0"/>
        <v>41453</v>
      </c>
      <c r="B59" s="1">
        <v>41455</v>
      </c>
      <c r="C59" t="s">
        <v>237</v>
      </c>
      <c r="D59" t="s">
        <v>238</v>
      </c>
      <c r="E59">
        <v>7.625</v>
      </c>
      <c r="F59" t="s">
        <v>136</v>
      </c>
      <c r="H59" t="s">
        <v>73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67</v>
      </c>
      <c r="O59" t="s">
        <v>239</v>
      </c>
      <c r="P59">
        <f t="shared" si="1"/>
        <v>3</v>
      </c>
    </row>
    <row r="60" spans="1:16" x14ac:dyDescent="0.25">
      <c r="A60" s="1">
        <f t="shared" si="0"/>
        <v>41453</v>
      </c>
      <c r="B60" s="1">
        <v>41455</v>
      </c>
      <c r="C60" t="s">
        <v>240</v>
      </c>
      <c r="D60" t="s">
        <v>241</v>
      </c>
      <c r="E60">
        <v>7.6</v>
      </c>
      <c r="F60" t="s">
        <v>235</v>
      </c>
      <c r="H60" t="s">
        <v>119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67</v>
      </c>
      <c r="O60" t="s">
        <v>242</v>
      </c>
      <c r="P60">
        <f t="shared" si="1"/>
        <v>1</v>
      </c>
    </row>
    <row r="61" spans="1:16" x14ac:dyDescent="0.25">
      <c r="A61" s="1">
        <f t="shared" si="0"/>
        <v>41453</v>
      </c>
      <c r="B61" s="1">
        <v>41455</v>
      </c>
      <c r="C61" t="s">
        <v>243</v>
      </c>
      <c r="D61" t="s">
        <v>244</v>
      </c>
      <c r="E61">
        <v>7.55</v>
      </c>
      <c r="F61" t="s">
        <v>245</v>
      </c>
      <c r="H61" t="s">
        <v>84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67</v>
      </c>
      <c r="O61" t="s">
        <v>246</v>
      </c>
      <c r="P61">
        <f t="shared" si="1"/>
        <v>4</v>
      </c>
    </row>
    <row r="62" spans="1:16" x14ac:dyDescent="0.25">
      <c r="A62" s="1">
        <f t="shared" si="0"/>
        <v>41453</v>
      </c>
      <c r="B62" s="1">
        <v>41455</v>
      </c>
      <c r="C62" t="s">
        <v>112</v>
      </c>
      <c r="D62" t="s">
        <v>113</v>
      </c>
      <c r="E62">
        <v>7.7</v>
      </c>
      <c r="F62" t="s">
        <v>247</v>
      </c>
      <c r="H62" t="s">
        <v>73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67</v>
      </c>
      <c r="O62" t="s">
        <v>248</v>
      </c>
      <c r="P62">
        <f t="shared" si="1"/>
        <v>4</v>
      </c>
    </row>
    <row r="63" spans="1:16" x14ac:dyDescent="0.25">
      <c r="A63" s="1">
        <f t="shared" si="0"/>
        <v>41453</v>
      </c>
      <c r="B63" s="1">
        <v>41455</v>
      </c>
      <c r="C63" t="s">
        <v>249</v>
      </c>
      <c r="D63" t="s">
        <v>250</v>
      </c>
      <c r="E63">
        <v>7.375</v>
      </c>
      <c r="F63" t="s">
        <v>251</v>
      </c>
      <c r="H63" t="s">
        <v>73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67</v>
      </c>
      <c r="O63" t="s">
        <v>252</v>
      </c>
      <c r="P63">
        <f t="shared" si="1"/>
        <v>2</v>
      </c>
    </row>
    <row r="64" spans="1:16" x14ac:dyDescent="0.25">
      <c r="A64" s="1">
        <f t="shared" si="0"/>
        <v>41453</v>
      </c>
      <c r="B64" s="1">
        <v>41455</v>
      </c>
      <c r="C64" t="s">
        <v>253</v>
      </c>
      <c r="D64" t="s">
        <v>254</v>
      </c>
      <c r="E64">
        <v>8.5</v>
      </c>
      <c r="F64" t="s">
        <v>255</v>
      </c>
      <c r="G64" t="s">
        <v>72</v>
      </c>
      <c r="H64" t="s">
        <v>99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256</v>
      </c>
      <c r="P64">
        <f t="shared" si="1"/>
        <v>5</v>
      </c>
    </row>
    <row r="65" spans="1:16" x14ac:dyDescent="0.25">
      <c r="A65" s="1">
        <f t="shared" si="0"/>
        <v>41453</v>
      </c>
      <c r="B65" s="1">
        <v>41455</v>
      </c>
      <c r="C65" t="s">
        <v>257</v>
      </c>
      <c r="D65" t="s">
        <v>258</v>
      </c>
      <c r="E65">
        <v>6.55</v>
      </c>
      <c r="F65" t="s">
        <v>259</v>
      </c>
      <c r="G65" t="s">
        <v>260</v>
      </c>
      <c r="H65" t="s">
        <v>31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38</v>
      </c>
      <c r="O65" t="s">
        <v>261</v>
      </c>
      <c r="P65">
        <f t="shared" si="1"/>
        <v>3</v>
      </c>
    </row>
    <row r="66" spans="1:16" x14ac:dyDescent="0.25">
      <c r="A66" s="1">
        <f t="shared" si="0"/>
        <v>41453</v>
      </c>
      <c r="B66" s="1">
        <v>41455</v>
      </c>
      <c r="C66" t="s">
        <v>262</v>
      </c>
      <c r="D66" t="s">
        <v>263</v>
      </c>
      <c r="E66">
        <v>8.33</v>
      </c>
      <c r="F66" t="s">
        <v>264</v>
      </c>
      <c r="G66" t="s">
        <v>61</v>
      </c>
      <c r="H66" t="s">
        <v>31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38</v>
      </c>
      <c r="O66" t="s">
        <v>265</v>
      </c>
      <c r="P66">
        <f t="shared" si="1"/>
        <v>5</v>
      </c>
    </row>
    <row r="67" spans="1:16" hidden="1" x14ac:dyDescent="0.25">
      <c r="A67" s="1">
        <f t="shared" si="0"/>
        <v>41453</v>
      </c>
      <c r="B67" s="1">
        <v>41455</v>
      </c>
      <c r="C67" t="s">
        <v>80</v>
      </c>
      <c r="D67" t="s">
        <v>81</v>
      </c>
      <c r="E67">
        <v>8.5</v>
      </c>
      <c r="F67" t="s">
        <v>132</v>
      </c>
      <c r="G67" t="s">
        <v>224</v>
      </c>
      <c r="H67" t="s">
        <v>84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266</v>
      </c>
      <c r="P67">
        <f t="shared" si="1"/>
        <v>6</v>
      </c>
    </row>
    <row r="68" spans="1:16" hidden="1" x14ac:dyDescent="0.25">
      <c r="A68" s="1">
        <f t="shared" ref="A68:A131" si="2">B68-2</f>
        <v>41453</v>
      </c>
      <c r="B68" s="1">
        <v>41455</v>
      </c>
      <c r="C68" t="s">
        <v>212</v>
      </c>
      <c r="D68" t="s">
        <v>213</v>
      </c>
      <c r="E68">
        <v>6.65</v>
      </c>
      <c r="F68" t="s">
        <v>210</v>
      </c>
      <c r="G68" t="s">
        <v>72</v>
      </c>
      <c r="H68" t="s">
        <v>31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67</v>
      </c>
      <c r="O68" t="s">
        <v>267</v>
      </c>
      <c r="P68">
        <f t="shared" ref="P68:P131" si="3">LEN(D68)</f>
        <v>6</v>
      </c>
    </row>
    <row r="69" spans="1:16" x14ac:dyDescent="0.25">
      <c r="A69" s="1">
        <f t="shared" si="2"/>
        <v>41453</v>
      </c>
      <c r="B69" s="1">
        <v>41455</v>
      </c>
      <c r="C69" t="s">
        <v>268</v>
      </c>
      <c r="D69" t="s">
        <v>269</v>
      </c>
      <c r="E69">
        <v>7.69</v>
      </c>
      <c r="F69" t="s">
        <v>136</v>
      </c>
      <c r="H69" t="s">
        <v>270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67</v>
      </c>
      <c r="O69" t="s">
        <v>271</v>
      </c>
      <c r="P69">
        <f t="shared" si="3"/>
        <v>3</v>
      </c>
    </row>
    <row r="70" spans="1:16" x14ac:dyDescent="0.25">
      <c r="A70" s="1">
        <f t="shared" si="2"/>
        <v>41453</v>
      </c>
      <c r="B70" s="1">
        <v>41455</v>
      </c>
      <c r="C70" t="s">
        <v>215</v>
      </c>
      <c r="D70" t="s">
        <v>216</v>
      </c>
      <c r="E70">
        <v>8.3000000000000007</v>
      </c>
      <c r="F70" t="s">
        <v>140</v>
      </c>
      <c r="G70" t="s">
        <v>224</v>
      </c>
      <c r="H70" t="s">
        <v>31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272</v>
      </c>
      <c r="P70">
        <f t="shared" si="3"/>
        <v>3</v>
      </c>
    </row>
    <row r="71" spans="1:16" x14ac:dyDescent="0.25">
      <c r="A71" s="1">
        <f t="shared" si="2"/>
        <v>41453</v>
      </c>
      <c r="B71" s="1">
        <v>41455</v>
      </c>
      <c r="C71" t="s">
        <v>273</v>
      </c>
      <c r="D71" t="s">
        <v>274</v>
      </c>
      <c r="E71">
        <v>7.8</v>
      </c>
      <c r="F71" t="s">
        <v>275</v>
      </c>
      <c r="G71" t="s">
        <v>224</v>
      </c>
      <c r="H71" t="s">
        <v>99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276</v>
      </c>
      <c r="P71">
        <f t="shared" si="3"/>
        <v>3</v>
      </c>
    </row>
    <row r="72" spans="1:16" hidden="1" x14ac:dyDescent="0.25">
      <c r="A72" s="1">
        <f t="shared" si="2"/>
        <v>41453</v>
      </c>
      <c r="B72" s="1">
        <v>41455</v>
      </c>
      <c r="C72" t="s">
        <v>277</v>
      </c>
      <c r="D72" t="s">
        <v>278</v>
      </c>
      <c r="E72">
        <v>7.625</v>
      </c>
      <c r="F72" t="s">
        <v>136</v>
      </c>
      <c r="H72" t="s">
        <v>84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67</v>
      </c>
      <c r="O72" t="s">
        <v>279</v>
      </c>
      <c r="P72">
        <f t="shared" si="3"/>
        <v>6</v>
      </c>
    </row>
    <row r="73" spans="1:16" x14ac:dyDescent="0.25">
      <c r="A73" s="1">
        <f t="shared" si="2"/>
        <v>41453</v>
      </c>
      <c r="B73" s="1">
        <v>41455</v>
      </c>
      <c r="C73" t="s">
        <v>280</v>
      </c>
      <c r="D73" t="s">
        <v>281</v>
      </c>
      <c r="E73">
        <v>7</v>
      </c>
      <c r="F73" t="s">
        <v>136</v>
      </c>
      <c r="H73" t="s">
        <v>282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283</v>
      </c>
      <c r="O73" t="s">
        <v>284</v>
      </c>
      <c r="P73">
        <f t="shared" si="3"/>
        <v>4</v>
      </c>
    </row>
    <row r="74" spans="1:16" x14ac:dyDescent="0.25">
      <c r="A74" s="1">
        <f t="shared" si="2"/>
        <v>41453</v>
      </c>
      <c r="B74" s="1">
        <v>41455</v>
      </c>
      <c r="C74" t="s">
        <v>285</v>
      </c>
      <c r="D74" t="s">
        <v>286</v>
      </c>
      <c r="E74">
        <v>7.125</v>
      </c>
      <c r="F74" t="s">
        <v>251</v>
      </c>
      <c r="H74" t="s">
        <v>84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38</v>
      </c>
      <c r="O74" t="s">
        <v>287</v>
      </c>
      <c r="P74">
        <f t="shared" si="3"/>
        <v>3</v>
      </c>
    </row>
    <row r="75" spans="1:16" x14ac:dyDescent="0.25">
      <c r="A75" s="1">
        <f t="shared" si="2"/>
        <v>41453</v>
      </c>
      <c r="B75" s="1">
        <v>41455</v>
      </c>
      <c r="C75" t="s">
        <v>288</v>
      </c>
      <c r="D75" t="s">
        <v>289</v>
      </c>
      <c r="E75">
        <v>0</v>
      </c>
      <c r="F75" t="s">
        <v>290</v>
      </c>
      <c r="H75" t="s">
        <v>31</v>
      </c>
      <c r="I75" t="s">
        <v>18</v>
      </c>
      <c r="J75" t="s">
        <v>19</v>
      </c>
      <c r="K75" t="s">
        <v>20</v>
      </c>
      <c r="L75" t="s">
        <v>20</v>
      </c>
      <c r="M75" t="s">
        <v>206</v>
      </c>
      <c r="N75" t="s">
        <v>67</v>
      </c>
      <c r="O75" t="s">
        <v>291</v>
      </c>
      <c r="P75">
        <f t="shared" si="3"/>
        <v>1</v>
      </c>
    </row>
    <row r="76" spans="1:16" x14ac:dyDescent="0.25">
      <c r="A76" s="1">
        <f t="shared" si="2"/>
        <v>41453</v>
      </c>
      <c r="B76" s="1">
        <v>41455</v>
      </c>
      <c r="C76" t="s">
        <v>292</v>
      </c>
      <c r="D76" t="s">
        <v>293</v>
      </c>
      <c r="E76">
        <v>6.75</v>
      </c>
      <c r="F76" t="s">
        <v>294</v>
      </c>
      <c r="G76" t="s">
        <v>196</v>
      </c>
      <c r="H76" t="s">
        <v>99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67</v>
      </c>
      <c r="O76" t="s">
        <v>295</v>
      </c>
      <c r="P76">
        <f t="shared" si="3"/>
        <v>2</v>
      </c>
    </row>
    <row r="77" spans="1:16" hidden="1" x14ac:dyDescent="0.25">
      <c r="A77" s="1">
        <f t="shared" si="2"/>
        <v>41453</v>
      </c>
      <c r="B77" s="1">
        <v>41455</v>
      </c>
      <c r="C77" t="s">
        <v>296</v>
      </c>
      <c r="D77" t="s">
        <v>70</v>
      </c>
      <c r="E77">
        <v>7.2</v>
      </c>
      <c r="F77" t="s">
        <v>297</v>
      </c>
      <c r="G77" t="s">
        <v>72</v>
      </c>
      <c r="H77" t="s">
        <v>73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298</v>
      </c>
      <c r="P77">
        <f t="shared" si="3"/>
        <v>6</v>
      </c>
    </row>
    <row r="78" spans="1:16" x14ac:dyDescent="0.25">
      <c r="A78" s="1">
        <f t="shared" si="2"/>
        <v>41453</v>
      </c>
      <c r="B78" s="1">
        <v>41455</v>
      </c>
      <c r="C78" t="s">
        <v>299</v>
      </c>
      <c r="D78" t="s">
        <v>300</v>
      </c>
      <c r="E78">
        <v>6.375</v>
      </c>
      <c r="F78" t="s">
        <v>301</v>
      </c>
      <c r="H78" t="s">
        <v>302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67</v>
      </c>
      <c r="O78" t="s">
        <v>303</v>
      </c>
      <c r="P78">
        <f t="shared" si="3"/>
        <v>3</v>
      </c>
    </row>
    <row r="79" spans="1:16" x14ac:dyDescent="0.25">
      <c r="A79" s="1">
        <f t="shared" si="2"/>
        <v>41453</v>
      </c>
      <c r="B79" s="1">
        <v>41455</v>
      </c>
      <c r="C79" t="s">
        <v>304</v>
      </c>
      <c r="D79" t="s">
        <v>305</v>
      </c>
      <c r="E79">
        <v>8.24</v>
      </c>
      <c r="F79" t="s">
        <v>306</v>
      </c>
      <c r="G79" t="s">
        <v>307</v>
      </c>
      <c r="H79" t="s">
        <v>99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38</v>
      </c>
      <c r="O79" t="s">
        <v>308</v>
      </c>
      <c r="P79">
        <f t="shared" si="3"/>
        <v>3</v>
      </c>
    </row>
    <row r="80" spans="1:16" x14ac:dyDescent="0.25">
      <c r="A80" s="1">
        <f t="shared" si="2"/>
        <v>41453</v>
      </c>
      <c r="B80" s="1">
        <v>41455</v>
      </c>
      <c r="C80" t="s">
        <v>309</v>
      </c>
      <c r="D80" t="s">
        <v>310</v>
      </c>
      <c r="E80">
        <v>7.01</v>
      </c>
      <c r="F80" t="s">
        <v>311</v>
      </c>
      <c r="G80" t="s">
        <v>307</v>
      </c>
      <c r="H80" t="s">
        <v>119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67</v>
      </c>
      <c r="O80" t="s">
        <v>312</v>
      </c>
      <c r="P80">
        <f t="shared" si="3"/>
        <v>3</v>
      </c>
    </row>
    <row r="81" spans="1:16" x14ac:dyDescent="0.25">
      <c r="A81" s="1">
        <f t="shared" si="2"/>
        <v>41453</v>
      </c>
      <c r="B81" s="1">
        <v>41455</v>
      </c>
      <c r="C81" t="s">
        <v>309</v>
      </c>
      <c r="D81" t="s">
        <v>310</v>
      </c>
      <c r="E81">
        <v>6.97</v>
      </c>
      <c r="F81" t="s">
        <v>313</v>
      </c>
      <c r="G81" t="s">
        <v>307</v>
      </c>
      <c r="H81" t="s">
        <v>119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67</v>
      </c>
      <c r="O81" t="s">
        <v>314</v>
      </c>
      <c r="P81">
        <f t="shared" si="3"/>
        <v>3</v>
      </c>
    </row>
    <row r="82" spans="1:16" x14ac:dyDescent="0.25">
      <c r="A82" s="1">
        <f t="shared" si="2"/>
        <v>41453</v>
      </c>
      <c r="B82" s="1">
        <v>41455</v>
      </c>
      <c r="C82" t="s">
        <v>315</v>
      </c>
      <c r="D82" t="s">
        <v>316</v>
      </c>
      <c r="E82">
        <v>6.625</v>
      </c>
      <c r="F82" t="s">
        <v>317</v>
      </c>
      <c r="H82" t="s">
        <v>37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67</v>
      </c>
      <c r="O82" t="s">
        <v>318</v>
      </c>
      <c r="P82">
        <f t="shared" si="3"/>
        <v>3</v>
      </c>
    </row>
    <row r="83" spans="1:16" x14ac:dyDescent="0.25">
      <c r="A83" s="1">
        <f t="shared" si="2"/>
        <v>41453</v>
      </c>
      <c r="B83" s="1">
        <v>41455</v>
      </c>
      <c r="C83" t="s">
        <v>319</v>
      </c>
      <c r="D83" t="s">
        <v>320</v>
      </c>
      <c r="E83">
        <v>7</v>
      </c>
      <c r="F83" t="s">
        <v>321</v>
      </c>
      <c r="H83" t="s">
        <v>119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67</v>
      </c>
      <c r="O83" t="s">
        <v>322</v>
      </c>
      <c r="P83">
        <f t="shared" si="3"/>
        <v>2</v>
      </c>
    </row>
    <row r="84" spans="1:16" x14ac:dyDescent="0.25">
      <c r="A84" s="1">
        <f t="shared" si="2"/>
        <v>41453</v>
      </c>
      <c r="B84" s="1">
        <v>41455</v>
      </c>
      <c r="C84" t="s">
        <v>323</v>
      </c>
      <c r="D84" t="s">
        <v>324</v>
      </c>
      <c r="E84">
        <v>7.59</v>
      </c>
      <c r="F84" t="s">
        <v>325</v>
      </c>
      <c r="G84" t="s">
        <v>196</v>
      </c>
      <c r="H84" t="s">
        <v>31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38</v>
      </c>
      <c r="O84" t="s">
        <v>326</v>
      </c>
      <c r="P84">
        <f t="shared" si="3"/>
        <v>3</v>
      </c>
    </row>
    <row r="85" spans="1:16" x14ac:dyDescent="0.25">
      <c r="A85" s="1">
        <f t="shared" si="2"/>
        <v>41453</v>
      </c>
      <c r="B85" s="1">
        <v>41455</v>
      </c>
      <c r="C85" t="s">
        <v>327</v>
      </c>
      <c r="D85" t="s">
        <v>289</v>
      </c>
      <c r="E85">
        <v>6.45</v>
      </c>
      <c r="F85" t="s">
        <v>317</v>
      </c>
      <c r="H85" t="s">
        <v>31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67</v>
      </c>
      <c r="O85" t="s">
        <v>328</v>
      </c>
      <c r="P85">
        <f t="shared" si="3"/>
        <v>1</v>
      </c>
    </row>
    <row r="86" spans="1:16" x14ac:dyDescent="0.25">
      <c r="A86" s="1">
        <f t="shared" si="2"/>
        <v>41453</v>
      </c>
      <c r="B86" s="1">
        <v>41455</v>
      </c>
      <c r="C86" t="s">
        <v>329</v>
      </c>
      <c r="D86" t="s">
        <v>330</v>
      </c>
      <c r="E86">
        <v>7</v>
      </c>
      <c r="F86" t="s">
        <v>331</v>
      </c>
      <c r="H86" t="s">
        <v>178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67</v>
      </c>
      <c r="O86" t="s">
        <v>332</v>
      </c>
      <c r="P86">
        <f t="shared" si="3"/>
        <v>3</v>
      </c>
    </row>
    <row r="87" spans="1:16" x14ac:dyDescent="0.25">
      <c r="A87" s="1">
        <f t="shared" si="2"/>
        <v>41453</v>
      </c>
      <c r="B87" s="1">
        <v>41455</v>
      </c>
      <c r="C87" t="s">
        <v>333</v>
      </c>
      <c r="D87" t="s">
        <v>334</v>
      </c>
      <c r="E87">
        <v>6.95</v>
      </c>
      <c r="F87" t="s">
        <v>331</v>
      </c>
      <c r="H87" t="s">
        <v>84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67</v>
      </c>
      <c r="O87" t="s">
        <v>335</v>
      </c>
      <c r="P87">
        <f t="shared" si="3"/>
        <v>3</v>
      </c>
    </row>
    <row r="88" spans="1:16" x14ac:dyDescent="0.25">
      <c r="A88" s="1">
        <f t="shared" si="2"/>
        <v>41453</v>
      </c>
      <c r="B88" s="1">
        <v>41455</v>
      </c>
      <c r="C88" t="s">
        <v>309</v>
      </c>
      <c r="D88" t="s">
        <v>310</v>
      </c>
      <c r="E88">
        <v>6.99</v>
      </c>
      <c r="F88" t="s">
        <v>336</v>
      </c>
      <c r="G88" t="s">
        <v>307</v>
      </c>
      <c r="H88" t="s">
        <v>119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67</v>
      </c>
      <c r="O88" t="s">
        <v>337</v>
      </c>
      <c r="P88">
        <f t="shared" si="3"/>
        <v>3</v>
      </c>
    </row>
    <row r="89" spans="1:16" x14ac:dyDescent="0.25">
      <c r="A89" s="1">
        <f t="shared" si="2"/>
        <v>41453</v>
      </c>
      <c r="B89" s="1">
        <v>41455</v>
      </c>
      <c r="C89" t="s">
        <v>138</v>
      </c>
      <c r="D89" t="s">
        <v>139</v>
      </c>
      <c r="E89">
        <v>6.5</v>
      </c>
      <c r="F89" t="s">
        <v>338</v>
      </c>
      <c r="H89" t="s">
        <v>99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38</v>
      </c>
      <c r="O89" t="s">
        <v>339</v>
      </c>
      <c r="P89">
        <f t="shared" si="3"/>
        <v>3</v>
      </c>
    </row>
    <row r="90" spans="1:16" x14ac:dyDescent="0.25">
      <c r="A90" s="1">
        <f t="shared" si="2"/>
        <v>41453</v>
      </c>
      <c r="B90" s="1">
        <v>41455</v>
      </c>
      <c r="C90" t="s">
        <v>158</v>
      </c>
      <c r="D90" t="s">
        <v>159</v>
      </c>
      <c r="E90">
        <v>6.625</v>
      </c>
      <c r="F90" t="s">
        <v>340</v>
      </c>
      <c r="H90" t="s">
        <v>99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67</v>
      </c>
      <c r="O90" t="s">
        <v>341</v>
      </c>
      <c r="P90">
        <f t="shared" si="3"/>
        <v>3</v>
      </c>
    </row>
    <row r="91" spans="1:16" x14ac:dyDescent="0.25">
      <c r="A91" s="1">
        <f t="shared" si="2"/>
        <v>41453</v>
      </c>
      <c r="B91" s="1">
        <v>41455</v>
      </c>
      <c r="C91" t="s">
        <v>342</v>
      </c>
      <c r="D91" t="s">
        <v>343</v>
      </c>
      <c r="E91">
        <v>6.625</v>
      </c>
      <c r="F91" t="s">
        <v>344</v>
      </c>
      <c r="G91" t="s">
        <v>260</v>
      </c>
      <c r="H91" t="s">
        <v>165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67</v>
      </c>
      <c r="O91" t="s">
        <v>345</v>
      </c>
      <c r="P91">
        <f t="shared" si="3"/>
        <v>5</v>
      </c>
    </row>
    <row r="92" spans="1:16" x14ac:dyDescent="0.25">
      <c r="A92" s="1">
        <f t="shared" si="2"/>
        <v>41453</v>
      </c>
      <c r="B92" s="1">
        <v>41455</v>
      </c>
      <c r="C92" t="s">
        <v>346</v>
      </c>
      <c r="D92" t="s">
        <v>347</v>
      </c>
      <c r="E92">
        <v>6.65</v>
      </c>
      <c r="F92" t="s">
        <v>348</v>
      </c>
      <c r="H92" t="s">
        <v>31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67</v>
      </c>
      <c r="O92" t="s">
        <v>349</v>
      </c>
      <c r="P92">
        <f t="shared" si="3"/>
        <v>3</v>
      </c>
    </row>
    <row r="93" spans="1:16" x14ac:dyDescent="0.25">
      <c r="A93" s="1">
        <f t="shared" si="2"/>
        <v>41453</v>
      </c>
      <c r="B93" s="1">
        <v>41455</v>
      </c>
      <c r="C93" t="s">
        <v>350</v>
      </c>
      <c r="D93" t="s">
        <v>293</v>
      </c>
      <c r="E93">
        <v>6.86</v>
      </c>
      <c r="F93" t="s">
        <v>351</v>
      </c>
      <c r="H93" t="s">
        <v>165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67</v>
      </c>
      <c r="O93" t="s">
        <v>352</v>
      </c>
      <c r="P93">
        <f t="shared" si="3"/>
        <v>2</v>
      </c>
    </row>
    <row r="94" spans="1:16" x14ac:dyDescent="0.25">
      <c r="A94" s="1">
        <f t="shared" si="2"/>
        <v>41453</v>
      </c>
      <c r="B94" s="1">
        <v>41455</v>
      </c>
      <c r="C94" t="s">
        <v>353</v>
      </c>
      <c r="D94" t="s">
        <v>354</v>
      </c>
      <c r="E94">
        <v>6.625</v>
      </c>
      <c r="F94" t="s">
        <v>355</v>
      </c>
      <c r="H94" t="s">
        <v>37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67</v>
      </c>
      <c r="O94" t="s">
        <v>356</v>
      </c>
      <c r="P94">
        <f t="shared" si="3"/>
        <v>3</v>
      </c>
    </row>
    <row r="95" spans="1:16" x14ac:dyDescent="0.25">
      <c r="A95" s="1">
        <f t="shared" si="2"/>
        <v>41453</v>
      </c>
      <c r="B95" s="1">
        <v>41455</v>
      </c>
      <c r="C95" t="s">
        <v>112</v>
      </c>
      <c r="D95" t="s">
        <v>113</v>
      </c>
      <c r="E95">
        <v>7.3</v>
      </c>
      <c r="F95" t="s">
        <v>357</v>
      </c>
      <c r="H95" t="s">
        <v>73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67</v>
      </c>
      <c r="O95" t="s">
        <v>358</v>
      </c>
      <c r="P95">
        <f t="shared" si="3"/>
        <v>4</v>
      </c>
    </row>
    <row r="96" spans="1:16" x14ac:dyDescent="0.25">
      <c r="A96" s="1">
        <f t="shared" si="2"/>
        <v>41453</v>
      </c>
      <c r="B96" s="1">
        <v>41455</v>
      </c>
      <c r="C96" t="s">
        <v>112</v>
      </c>
      <c r="D96" t="s">
        <v>113</v>
      </c>
      <c r="E96">
        <v>7.125</v>
      </c>
      <c r="F96" t="s">
        <v>359</v>
      </c>
      <c r="H96" t="s">
        <v>73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67</v>
      </c>
      <c r="O96" t="s">
        <v>360</v>
      </c>
      <c r="P96">
        <f t="shared" si="3"/>
        <v>4</v>
      </c>
    </row>
    <row r="97" spans="1:16" x14ac:dyDescent="0.25">
      <c r="A97" s="1">
        <f t="shared" si="2"/>
        <v>41453</v>
      </c>
      <c r="B97" s="1">
        <v>41455</v>
      </c>
      <c r="C97" t="s">
        <v>361</v>
      </c>
      <c r="D97" t="s">
        <v>362</v>
      </c>
      <c r="E97">
        <v>6.9</v>
      </c>
      <c r="F97" t="s">
        <v>363</v>
      </c>
      <c r="H97" t="s">
        <v>31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364</v>
      </c>
      <c r="P97">
        <f t="shared" si="3"/>
        <v>3</v>
      </c>
    </row>
    <row r="98" spans="1:16" x14ac:dyDescent="0.25">
      <c r="A98" s="1">
        <f t="shared" si="2"/>
        <v>41453</v>
      </c>
      <c r="B98" s="1">
        <v>41455</v>
      </c>
      <c r="C98" t="s">
        <v>365</v>
      </c>
      <c r="D98" t="s">
        <v>366</v>
      </c>
      <c r="E98">
        <v>6.875</v>
      </c>
      <c r="F98" t="s">
        <v>367</v>
      </c>
      <c r="G98" t="s">
        <v>61</v>
      </c>
      <c r="H98" t="s">
        <v>119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67</v>
      </c>
      <c r="O98" t="s">
        <v>368</v>
      </c>
      <c r="P98">
        <f t="shared" si="3"/>
        <v>3</v>
      </c>
    </row>
    <row r="99" spans="1:16" x14ac:dyDescent="0.25">
      <c r="A99" s="1">
        <f t="shared" si="2"/>
        <v>41453</v>
      </c>
      <c r="B99" s="1">
        <v>41455</v>
      </c>
      <c r="C99" t="s">
        <v>369</v>
      </c>
      <c r="D99" t="s">
        <v>370</v>
      </c>
      <c r="E99">
        <v>6.625</v>
      </c>
      <c r="F99" t="s">
        <v>371</v>
      </c>
      <c r="H99" t="s">
        <v>99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67</v>
      </c>
      <c r="O99" t="s">
        <v>372</v>
      </c>
      <c r="P99">
        <f t="shared" si="3"/>
        <v>3</v>
      </c>
    </row>
    <row r="100" spans="1:16" x14ac:dyDescent="0.25">
      <c r="A100" s="1">
        <f t="shared" si="2"/>
        <v>41453</v>
      </c>
      <c r="B100" s="1">
        <v>41455</v>
      </c>
      <c r="C100" t="s">
        <v>112</v>
      </c>
      <c r="D100" t="s">
        <v>113</v>
      </c>
      <c r="E100">
        <v>7.25</v>
      </c>
      <c r="F100" t="s">
        <v>373</v>
      </c>
      <c r="H100" t="s">
        <v>73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67</v>
      </c>
      <c r="O100" t="s">
        <v>374</v>
      </c>
      <c r="P100">
        <f t="shared" si="3"/>
        <v>4</v>
      </c>
    </row>
    <row r="101" spans="1:16" x14ac:dyDescent="0.25">
      <c r="A101" s="1">
        <f t="shared" si="2"/>
        <v>41453</v>
      </c>
      <c r="B101" s="1">
        <v>41455</v>
      </c>
      <c r="C101" t="s">
        <v>375</v>
      </c>
      <c r="D101" t="s">
        <v>163</v>
      </c>
      <c r="E101">
        <v>7.25</v>
      </c>
      <c r="F101" t="s">
        <v>376</v>
      </c>
      <c r="H101" t="s">
        <v>165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67</v>
      </c>
      <c r="O101" t="s">
        <v>377</v>
      </c>
      <c r="P101">
        <f t="shared" si="3"/>
        <v>3</v>
      </c>
    </row>
    <row r="102" spans="1:16" x14ac:dyDescent="0.25">
      <c r="A102" s="1">
        <f t="shared" si="2"/>
        <v>41453</v>
      </c>
      <c r="B102" s="1">
        <v>41455</v>
      </c>
      <c r="C102" t="s">
        <v>309</v>
      </c>
      <c r="D102" t="s">
        <v>310</v>
      </c>
      <c r="E102">
        <v>7.03</v>
      </c>
      <c r="F102" t="s">
        <v>378</v>
      </c>
      <c r="G102" t="s">
        <v>307</v>
      </c>
      <c r="H102" t="s">
        <v>119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67</v>
      </c>
      <c r="O102" t="s">
        <v>379</v>
      </c>
      <c r="P102">
        <f t="shared" si="3"/>
        <v>3</v>
      </c>
    </row>
    <row r="103" spans="1:16" x14ac:dyDescent="0.25">
      <c r="A103" s="1">
        <f t="shared" si="2"/>
        <v>41453</v>
      </c>
      <c r="B103" s="1">
        <v>41455</v>
      </c>
      <c r="C103" t="s">
        <v>380</v>
      </c>
      <c r="D103" t="s">
        <v>108</v>
      </c>
      <c r="E103">
        <v>7.625</v>
      </c>
      <c r="F103" t="s">
        <v>381</v>
      </c>
      <c r="G103" t="s">
        <v>178</v>
      </c>
      <c r="H103" t="s">
        <v>73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382</v>
      </c>
      <c r="P103">
        <f t="shared" si="3"/>
        <v>3</v>
      </c>
    </row>
    <row r="104" spans="1:16" x14ac:dyDescent="0.25">
      <c r="A104" s="1">
        <f t="shared" si="2"/>
        <v>41453</v>
      </c>
      <c r="B104" s="1">
        <v>41455</v>
      </c>
      <c r="C104" t="s">
        <v>383</v>
      </c>
      <c r="D104" t="s">
        <v>384</v>
      </c>
      <c r="E104">
        <v>7.65</v>
      </c>
      <c r="F104" t="s">
        <v>376</v>
      </c>
      <c r="H104" t="s">
        <v>84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385</v>
      </c>
      <c r="P104">
        <f t="shared" si="3"/>
        <v>2</v>
      </c>
    </row>
    <row r="105" spans="1:16" x14ac:dyDescent="0.25">
      <c r="A105" s="1">
        <f t="shared" si="2"/>
        <v>41453</v>
      </c>
      <c r="B105" s="1">
        <v>41455</v>
      </c>
      <c r="C105" t="s">
        <v>386</v>
      </c>
      <c r="D105" t="s">
        <v>387</v>
      </c>
      <c r="E105">
        <v>6.625</v>
      </c>
      <c r="F105" t="s">
        <v>77</v>
      </c>
      <c r="H105" t="s">
        <v>78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67</v>
      </c>
      <c r="O105" t="s">
        <v>388</v>
      </c>
      <c r="P105">
        <f t="shared" si="3"/>
        <v>1</v>
      </c>
    </row>
    <row r="106" spans="1:16" x14ac:dyDescent="0.25">
      <c r="A106" s="1">
        <f t="shared" si="2"/>
        <v>41453</v>
      </c>
      <c r="B106" s="1">
        <v>41455</v>
      </c>
      <c r="C106" t="s">
        <v>389</v>
      </c>
      <c r="D106" t="s">
        <v>390</v>
      </c>
      <c r="E106">
        <v>7.875</v>
      </c>
      <c r="F106" t="s">
        <v>391</v>
      </c>
      <c r="H106" t="s">
        <v>99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67</v>
      </c>
      <c r="O106" t="s">
        <v>392</v>
      </c>
      <c r="P106">
        <f t="shared" si="3"/>
        <v>2</v>
      </c>
    </row>
    <row r="107" spans="1:16" hidden="1" x14ac:dyDescent="0.25">
      <c r="A107" s="1">
        <f t="shared" si="2"/>
        <v>41453</v>
      </c>
      <c r="B107" s="1">
        <v>41455</v>
      </c>
      <c r="C107" t="s">
        <v>393</v>
      </c>
      <c r="D107" t="s">
        <v>394</v>
      </c>
      <c r="E107">
        <v>8.4239999999999995</v>
      </c>
      <c r="F107" t="s">
        <v>395</v>
      </c>
      <c r="G107" t="s">
        <v>178</v>
      </c>
      <c r="H107" t="s">
        <v>37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396</v>
      </c>
      <c r="P107">
        <f t="shared" si="3"/>
        <v>6</v>
      </c>
    </row>
    <row r="108" spans="1:16" x14ac:dyDescent="0.25">
      <c r="A108" s="1">
        <f t="shared" si="2"/>
        <v>41453</v>
      </c>
      <c r="B108" s="1">
        <v>41455</v>
      </c>
      <c r="C108" t="s">
        <v>397</v>
      </c>
      <c r="D108" t="s">
        <v>398</v>
      </c>
      <c r="E108">
        <v>7.3949999999999996</v>
      </c>
      <c r="F108" t="s">
        <v>399</v>
      </c>
      <c r="G108" t="s">
        <v>307</v>
      </c>
      <c r="H108" t="s">
        <v>84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38</v>
      </c>
      <c r="O108" t="s">
        <v>400</v>
      </c>
      <c r="P108">
        <f t="shared" si="3"/>
        <v>3</v>
      </c>
    </row>
    <row r="109" spans="1:16" x14ac:dyDescent="0.25">
      <c r="A109" s="1">
        <f t="shared" si="2"/>
        <v>41453</v>
      </c>
      <c r="B109" s="1">
        <v>41455</v>
      </c>
      <c r="C109" t="s">
        <v>401</v>
      </c>
      <c r="D109" t="s">
        <v>293</v>
      </c>
      <c r="E109">
        <v>6</v>
      </c>
      <c r="F109" t="s">
        <v>402</v>
      </c>
      <c r="H109" t="s">
        <v>31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67</v>
      </c>
      <c r="O109" t="s">
        <v>403</v>
      </c>
      <c r="P109">
        <f t="shared" si="3"/>
        <v>2</v>
      </c>
    </row>
    <row r="110" spans="1:16" x14ac:dyDescent="0.25">
      <c r="A110" s="1">
        <f t="shared" si="2"/>
        <v>41453</v>
      </c>
      <c r="B110" s="1">
        <v>41455</v>
      </c>
      <c r="C110" t="s">
        <v>404</v>
      </c>
      <c r="D110" t="s">
        <v>370</v>
      </c>
      <c r="E110">
        <v>9.0649999999999995</v>
      </c>
      <c r="F110" t="s">
        <v>405</v>
      </c>
      <c r="H110" t="s">
        <v>99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67</v>
      </c>
      <c r="O110" t="s">
        <v>406</v>
      </c>
      <c r="P110">
        <f t="shared" si="3"/>
        <v>3</v>
      </c>
    </row>
    <row r="111" spans="1:16" x14ac:dyDescent="0.25">
      <c r="A111" s="1">
        <f t="shared" si="2"/>
        <v>41453</v>
      </c>
      <c r="B111" s="1">
        <v>41455</v>
      </c>
      <c r="C111" t="s">
        <v>262</v>
      </c>
      <c r="D111" t="s">
        <v>263</v>
      </c>
      <c r="E111">
        <v>9.0500000000000007</v>
      </c>
      <c r="F111" t="s">
        <v>407</v>
      </c>
      <c r="G111" t="s">
        <v>61</v>
      </c>
      <c r="H111" t="s">
        <v>31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38</v>
      </c>
      <c r="O111" t="s">
        <v>408</v>
      </c>
      <c r="P111">
        <f t="shared" si="3"/>
        <v>5</v>
      </c>
    </row>
    <row r="112" spans="1:16" x14ac:dyDescent="0.25">
      <c r="A112" s="1">
        <f t="shared" si="2"/>
        <v>41453</v>
      </c>
      <c r="B112" s="1">
        <v>41455</v>
      </c>
      <c r="C112" t="s">
        <v>409</v>
      </c>
      <c r="D112" t="s">
        <v>410</v>
      </c>
      <c r="E112">
        <v>7.875</v>
      </c>
      <c r="F112" t="s">
        <v>411</v>
      </c>
      <c r="H112" t="s">
        <v>73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67</v>
      </c>
      <c r="O112" t="s">
        <v>412</v>
      </c>
      <c r="P112">
        <f t="shared" si="3"/>
        <v>3</v>
      </c>
    </row>
    <row r="113" spans="1:16" x14ac:dyDescent="0.25">
      <c r="A113" s="1">
        <f t="shared" si="2"/>
        <v>41453</v>
      </c>
      <c r="B113" s="1">
        <v>41455</v>
      </c>
      <c r="C113" t="s">
        <v>413</v>
      </c>
      <c r="D113" t="s">
        <v>147</v>
      </c>
      <c r="E113">
        <v>7.8</v>
      </c>
      <c r="F113" t="s">
        <v>414</v>
      </c>
      <c r="H113" t="s">
        <v>99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67</v>
      </c>
      <c r="O113" t="s">
        <v>415</v>
      </c>
      <c r="P113">
        <f t="shared" si="3"/>
        <v>3</v>
      </c>
    </row>
    <row r="114" spans="1:16" x14ac:dyDescent="0.25">
      <c r="A114" s="1">
        <f t="shared" si="2"/>
        <v>41453</v>
      </c>
      <c r="B114" s="1">
        <v>41455</v>
      </c>
      <c r="C114" t="s">
        <v>413</v>
      </c>
      <c r="D114" t="s">
        <v>147</v>
      </c>
      <c r="E114">
        <v>7.9</v>
      </c>
      <c r="F114" t="s">
        <v>416</v>
      </c>
      <c r="H114" t="s">
        <v>99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67</v>
      </c>
      <c r="O114" t="s">
        <v>417</v>
      </c>
      <c r="P114">
        <f t="shared" si="3"/>
        <v>3</v>
      </c>
    </row>
    <row r="115" spans="1:16" hidden="1" x14ac:dyDescent="0.25">
      <c r="A115" s="1">
        <f t="shared" si="2"/>
        <v>41453</v>
      </c>
      <c r="B115" s="1">
        <v>41455</v>
      </c>
      <c r="C115" t="s">
        <v>296</v>
      </c>
      <c r="D115" t="s">
        <v>70</v>
      </c>
      <c r="E115">
        <v>7.05</v>
      </c>
      <c r="F115" t="s">
        <v>301</v>
      </c>
      <c r="G115" t="s">
        <v>72</v>
      </c>
      <c r="H115" t="s">
        <v>73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418</v>
      </c>
      <c r="P115">
        <f t="shared" si="3"/>
        <v>6</v>
      </c>
    </row>
    <row r="116" spans="1:16" x14ac:dyDescent="0.25">
      <c r="A116" s="1">
        <f t="shared" si="2"/>
        <v>41453</v>
      </c>
      <c r="B116" s="1">
        <v>41455</v>
      </c>
      <c r="C116" t="s">
        <v>419</v>
      </c>
      <c r="D116" t="s">
        <v>420</v>
      </c>
      <c r="E116">
        <v>8.6999999999999993</v>
      </c>
      <c r="F116" t="s">
        <v>421</v>
      </c>
      <c r="G116" t="s">
        <v>307</v>
      </c>
      <c r="H116" t="s">
        <v>73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38</v>
      </c>
      <c r="O116" t="s">
        <v>422</v>
      </c>
      <c r="P116">
        <f t="shared" si="3"/>
        <v>3</v>
      </c>
    </row>
    <row r="117" spans="1:16" x14ac:dyDescent="0.25">
      <c r="A117" s="1">
        <f t="shared" si="2"/>
        <v>41453</v>
      </c>
      <c r="B117" s="1">
        <v>41455</v>
      </c>
      <c r="C117" t="s">
        <v>162</v>
      </c>
      <c r="D117" t="s">
        <v>163</v>
      </c>
      <c r="E117">
        <v>6.75</v>
      </c>
      <c r="F117" t="s">
        <v>381</v>
      </c>
      <c r="H117" t="s">
        <v>165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67</v>
      </c>
      <c r="O117" t="s">
        <v>423</v>
      </c>
      <c r="P117">
        <f t="shared" si="3"/>
        <v>3</v>
      </c>
    </row>
    <row r="118" spans="1:16" x14ac:dyDescent="0.25">
      <c r="A118" s="1">
        <f t="shared" si="2"/>
        <v>41453</v>
      </c>
      <c r="B118" s="1">
        <v>41455</v>
      </c>
      <c r="C118" t="s">
        <v>424</v>
      </c>
      <c r="D118" t="s">
        <v>425</v>
      </c>
      <c r="E118">
        <v>6.65</v>
      </c>
      <c r="F118" t="s">
        <v>426</v>
      </c>
      <c r="H118" t="s">
        <v>99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67</v>
      </c>
      <c r="O118" t="s">
        <v>427</v>
      </c>
      <c r="P118">
        <f t="shared" si="3"/>
        <v>3</v>
      </c>
    </row>
    <row r="119" spans="1:16" x14ac:dyDescent="0.25">
      <c r="A119" s="1">
        <f t="shared" si="2"/>
        <v>41453</v>
      </c>
      <c r="B119" s="1">
        <v>41455</v>
      </c>
      <c r="C119" t="s">
        <v>428</v>
      </c>
      <c r="D119" t="s">
        <v>429</v>
      </c>
      <c r="E119">
        <v>9.3000000000000007</v>
      </c>
      <c r="F119" t="s">
        <v>430</v>
      </c>
      <c r="G119" t="s">
        <v>307</v>
      </c>
      <c r="H119" t="s">
        <v>73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67</v>
      </c>
      <c r="O119" t="s">
        <v>431</v>
      </c>
      <c r="P119">
        <f t="shared" si="3"/>
        <v>3</v>
      </c>
    </row>
    <row r="120" spans="1:16" x14ac:dyDescent="0.25">
      <c r="A120" s="1">
        <f t="shared" si="2"/>
        <v>41453</v>
      </c>
      <c r="B120" s="1">
        <v>41455</v>
      </c>
      <c r="C120" t="s">
        <v>432</v>
      </c>
      <c r="D120" t="s">
        <v>433</v>
      </c>
      <c r="E120">
        <v>6.65</v>
      </c>
      <c r="F120" t="s">
        <v>331</v>
      </c>
      <c r="H120" t="s">
        <v>73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67</v>
      </c>
      <c r="O120" t="s">
        <v>434</v>
      </c>
      <c r="P120">
        <f t="shared" si="3"/>
        <v>3</v>
      </c>
    </row>
    <row r="121" spans="1:16" x14ac:dyDescent="0.25">
      <c r="A121" s="1">
        <f t="shared" si="2"/>
        <v>41453</v>
      </c>
      <c r="B121" s="1">
        <v>41455</v>
      </c>
      <c r="C121" t="s">
        <v>435</v>
      </c>
      <c r="D121" t="s">
        <v>436</v>
      </c>
      <c r="E121">
        <v>6.81</v>
      </c>
      <c r="F121" t="s">
        <v>437</v>
      </c>
      <c r="G121" t="s">
        <v>307</v>
      </c>
      <c r="H121" t="s">
        <v>99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67</v>
      </c>
      <c r="O121" t="s">
        <v>438</v>
      </c>
      <c r="P121">
        <f t="shared" si="3"/>
        <v>3</v>
      </c>
    </row>
    <row r="122" spans="1:16" x14ac:dyDescent="0.25">
      <c r="A122" s="1">
        <f t="shared" si="2"/>
        <v>41453</v>
      </c>
      <c r="B122" s="1">
        <v>41455</v>
      </c>
      <c r="C122" t="s">
        <v>386</v>
      </c>
      <c r="D122" t="s">
        <v>387</v>
      </c>
      <c r="E122">
        <v>6.5</v>
      </c>
      <c r="F122" t="s">
        <v>439</v>
      </c>
      <c r="H122" t="s">
        <v>78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67</v>
      </c>
      <c r="O122" t="s">
        <v>440</v>
      </c>
      <c r="P122">
        <f t="shared" si="3"/>
        <v>1</v>
      </c>
    </row>
    <row r="123" spans="1:16" x14ac:dyDescent="0.25">
      <c r="A123" s="1">
        <f t="shared" si="2"/>
        <v>41453</v>
      </c>
      <c r="B123" s="1">
        <v>41455</v>
      </c>
      <c r="C123" t="s">
        <v>327</v>
      </c>
      <c r="D123" t="s">
        <v>289</v>
      </c>
      <c r="E123">
        <v>6.55</v>
      </c>
      <c r="F123" t="s">
        <v>331</v>
      </c>
      <c r="H123" t="s">
        <v>31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67</v>
      </c>
      <c r="O123" t="s">
        <v>441</v>
      </c>
      <c r="P123">
        <f t="shared" si="3"/>
        <v>1</v>
      </c>
    </row>
    <row r="124" spans="1:16" x14ac:dyDescent="0.25">
      <c r="A124" s="1">
        <f t="shared" si="2"/>
        <v>41453</v>
      </c>
      <c r="B124" s="1">
        <v>41455</v>
      </c>
      <c r="C124" t="s">
        <v>442</v>
      </c>
      <c r="D124" t="s">
        <v>443</v>
      </c>
      <c r="E124">
        <v>7</v>
      </c>
      <c r="F124" t="s">
        <v>331</v>
      </c>
      <c r="H124" t="s">
        <v>119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67</v>
      </c>
      <c r="O124" t="s">
        <v>444</v>
      </c>
      <c r="P124">
        <f t="shared" si="3"/>
        <v>3</v>
      </c>
    </row>
    <row r="125" spans="1:16" x14ac:dyDescent="0.25">
      <c r="A125" s="1">
        <f t="shared" si="2"/>
        <v>41453</v>
      </c>
      <c r="B125" s="1">
        <v>41455</v>
      </c>
      <c r="C125" t="s">
        <v>445</v>
      </c>
      <c r="D125" t="s">
        <v>446</v>
      </c>
      <c r="E125">
        <v>6.7</v>
      </c>
      <c r="F125" t="s">
        <v>426</v>
      </c>
      <c r="H125" t="s">
        <v>99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67</v>
      </c>
      <c r="O125" t="s">
        <v>447</v>
      </c>
      <c r="P125">
        <f t="shared" si="3"/>
        <v>3</v>
      </c>
    </row>
    <row r="126" spans="1:16" x14ac:dyDescent="0.25">
      <c r="A126" s="1">
        <f t="shared" si="2"/>
        <v>41453</v>
      </c>
      <c r="B126" s="1">
        <v>41455</v>
      </c>
      <c r="C126" t="s">
        <v>386</v>
      </c>
      <c r="D126" t="s">
        <v>387</v>
      </c>
      <c r="E126">
        <v>6.625</v>
      </c>
      <c r="F126" t="s">
        <v>210</v>
      </c>
      <c r="H126" t="s">
        <v>78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67</v>
      </c>
      <c r="O126" t="s">
        <v>448</v>
      </c>
      <c r="P126">
        <f t="shared" si="3"/>
        <v>1</v>
      </c>
    </row>
    <row r="127" spans="1:16" x14ac:dyDescent="0.25">
      <c r="A127" s="1">
        <f t="shared" si="2"/>
        <v>41453</v>
      </c>
      <c r="B127" s="1">
        <v>41455</v>
      </c>
      <c r="C127" t="s">
        <v>449</v>
      </c>
      <c r="D127" t="s">
        <v>450</v>
      </c>
      <c r="E127">
        <v>7.4050000000000002</v>
      </c>
      <c r="F127" t="s">
        <v>451</v>
      </c>
      <c r="H127" t="s">
        <v>78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452</v>
      </c>
      <c r="P127">
        <f t="shared" si="3"/>
        <v>3</v>
      </c>
    </row>
    <row r="128" spans="1:16" x14ac:dyDescent="0.25">
      <c r="A128" s="1">
        <f t="shared" si="2"/>
        <v>41453</v>
      </c>
      <c r="B128" s="1">
        <v>41455</v>
      </c>
      <c r="C128" t="s">
        <v>453</v>
      </c>
      <c r="D128" t="s">
        <v>454</v>
      </c>
      <c r="E128">
        <v>7.25</v>
      </c>
      <c r="F128" t="s">
        <v>455</v>
      </c>
      <c r="H128" t="s">
        <v>37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67</v>
      </c>
      <c r="O128" t="s">
        <v>456</v>
      </c>
      <c r="P128">
        <f t="shared" si="3"/>
        <v>3</v>
      </c>
    </row>
    <row r="129" spans="1:16" x14ac:dyDescent="0.25">
      <c r="A129" s="1">
        <f t="shared" si="2"/>
        <v>41453</v>
      </c>
      <c r="B129" s="1">
        <v>41455</v>
      </c>
      <c r="C129" t="s">
        <v>457</v>
      </c>
      <c r="D129" t="s">
        <v>458</v>
      </c>
      <c r="E129">
        <v>6.95</v>
      </c>
      <c r="F129" t="s">
        <v>459</v>
      </c>
      <c r="H129" t="s">
        <v>73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67</v>
      </c>
      <c r="O129" t="s">
        <v>460</v>
      </c>
      <c r="P129">
        <f t="shared" si="3"/>
        <v>3</v>
      </c>
    </row>
    <row r="130" spans="1:16" x14ac:dyDescent="0.25">
      <c r="A130" s="1">
        <f t="shared" si="2"/>
        <v>41453</v>
      </c>
      <c r="B130" s="1">
        <v>41455</v>
      </c>
      <c r="C130" t="s">
        <v>309</v>
      </c>
      <c r="D130" t="s">
        <v>310</v>
      </c>
      <c r="E130">
        <v>7.08</v>
      </c>
      <c r="F130" t="s">
        <v>461</v>
      </c>
      <c r="G130" t="s">
        <v>307</v>
      </c>
      <c r="H130" t="s">
        <v>119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67</v>
      </c>
      <c r="O130" t="s">
        <v>462</v>
      </c>
      <c r="P130">
        <f t="shared" si="3"/>
        <v>3</v>
      </c>
    </row>
    <row r="131" spans="1:16" x14ac:dyDescent="0.25">
      <c r="A131" s="1">
        <f t="shared" si="2"/>
        <v>41453</v>
      </c>
      <c r="B131" s="1">
        <v>41455</v>
      </c>
      <c r="C131" t="s">
        <v>442</v>
      </c>
      <c r="D131" t="s">
        <v>443</v>
      </c>
      <c r="E131">
        <v>7</v>
      </c>
      <c r="F131" t="s">
        <v>463</v>
      </c>
      <c r="H131" t="s">
        <v>119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67</v>
      </c>
      <c r="O131" t="s">
        <v>464</v>
      </c>
      <c r="P131">
        <f t="shared" si="3"/>
        <v>3</v>
      </c>
    </row>
    <row r="132" spans="1:16" x14ac:dyDescent="0.25">
      <c r="A132" s="1">
        <f t="shared" ref="A132:A195" si="4">B132-2</f>
        <v>41453</v>
      </c>
      <c r="B132" s="1">
        <v>41455</v>
      </c>
      <c r="C132" t="s">
        <v>292</v>
      </c>
      <c r="D132" t="s">
        <v>293</v>
      </c>
      <c r="E132">
        <v>6.75</v>
      </c>
      <c r="F132" t="s">
        <v>294</v>
      </c>
      <c r="G132" t="s">
        <v>387</v>
      </c>
      <c r="H132" t="s">
        <v>31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67</v>
      </c>
      <c r="O132" t="s">
        <v>465</v>
      </c>
      <c r="P132">
        <f t="shared" ref="P132:P195" si="5">LEN(D132)</f>
        <v>2</v>
      </c>
    </row>
    <row r="133" spans="1:16" x14ac:dyDescent="0.25">
      <c r="A133" s="1">
        <f t="shared" si="4"/>
        <v>41453</v>
      </c>
      <c r="B133" s="1">
        <v>41455</v>
      </c>
      <c r="C133" t="s">
        <v>466</v>
      </c>
      <c r="D133" t="s">
        <v>143</v>
      </c>
      <c r="E133">
        <v>7.0819999999999999</v>
      </c>
      <c r="F133" t="s">
        <v>467</v>
      </c>
      <c r="H133" t="s">
        <v>73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67</v>
      </c>
      <c r="O133" t="s">
        <v>468</v>
      </c>
      <c r="P133">
        <f t="shared" si="5"/>
        <v>4</v>
      </c>
    </row>
    <row r="134" spans="1:16" x14ac:dyDescent="0.25">
      <c r="A134" s="1">
        <f t="shared" si="4"/>
        <v>41453</v>
      </c>
      <c r="B134" s="1">
        <v>41455</v>
      </c>
      <c r="C134" t="s">
        <v>86</v>
      </c>
      <c r="D134" t="s">
        <v>87</v>
      </c>
      <c r="E134">
        <v>8.1</v>
      </c>
      <c r="F134" t="s">
        <v>469</v>
      </c>
      <c r="H134" t="s">
        <v>84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67</v>
      </c>
      <c r="O134" t="s">
        <v>470</v>
      </c>
      <c r="P134">
        <f t="shared" si="5"/>
        <v>3</v>
      </c>
    </row>
    <row r="135" spans="1:16" x14ac:dyDescent="0.25">
      <c r="A135" s="1">
        <f t="shared" si="4"/>
        <v>41453</v>
      </c>
      <c r="B135" s="1">
        <v>41455</v>
      </c>
      <c r="C135" t="s">
        <v>383</v>
      </c>
      <c r="D135" t="s">
        <v>384</v>
      </c>
      <c r="E135">
        <v>8.3000000000000007</v>
      </c>
      <c r="F135" t="s">
        <v>471</v>
      </c>
      <c r="H135" t="s">
        <v>84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472</v>
      </c>
      <c r="P135">
        <f t="shared" si="5"/>
        <v>2</v>
      </c>
    </row>
    <row r="136" spans="1:16" x14ac:dyDescent="0.25">
      <c r="A136" s="1">
        <f t="shared" si="4"/>
        <v>41453</v>
      </c>
      <c r="B136" s="1">
        <v>41455</v>
      </c>
      <c r="C136" t="s">
        <v>473</v>
      </c>
      <c r="D136" t="s">
        <v>474</v>
      </c>
      <c r="E136">
        <v>8.75</v>
      </c>
      <c r="F136" t="s">
        <v>471</v>
      </c>
      <c r="H136" t="s">
        <v>99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67</v>
      </c>
      <c r="O136" t="s">
        <v>475</v>
      </c>
      <c r="P136">
        <f t="shared" si="5"/>
        <v>3</v>
      </c>
    </row>
    <row r="137" spans="1:16" x14ac:dyDescent="0.25">
      <c r="A137" s="1">
        <f t="shared" si="4"/>
        <v>41453</v>
      </c>
      <c r="B137" s="1">
        <v>41455</v>
      </c>
      <c r="C137" t="s">
        <v>309</v>
      </c>
      <c r="D137" t="s">
        <v>310</v>
      </c>
      <c r="E137">
        <v>7.06</v>
      </c>
      <c r="F137" t="s">
        <v>476</v>
      </c>
      <c r="G137" t="s">
        <v>307</v>
      </c>
      <c r="H137" t="s">
        <v>119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67</v>
      </c>
      <c r="O137" t="s">
        <v>477</v>
      </c>
      <c r="P137">
        <f t="shared" si="5"/>
        <v>3</v>
      </c>
    </row>
    <row r="138" spans="1:16" x14ac:dyDescent="0.25">
      <c r="A138" s="1">
        <f t="shared" si="4"/>
        <v>41453</v>
      </c>
      <c r="B138" s="1">
        <v>41455</v>
      </c>
      <c r="C138" t="s">
        <v>478</v>
      </c>
      <c r="D138" t="s">
        <v>334</v>
      </c>
      <c r="E138">
        <v>9.15</v>
      </c>
      <c r="F138" t="s">
        <v>479</v>
      </c>
      <c r="H138" t="s">
        <v>84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67</v>
      </c>
      <c r="O138" t="s">
        <v>480</v>
      </c>
      <c r="P138">
        <f t="shared" si="5"/>
        <v>3</v>
      </c>
    </row>
    <row r="139" spans="1:16" x14ac:dyDescent="0.25">
      <c r="A139" s="1">
        <f t="shared" si="4"/>
        <v>41453</v>
      </c>
      <c r="B139" s="1">
        <v>41455</v>
      </c>
      <c r="C139" t="s">
        <v>481</v>
      </c>
      <c r="D139" t="s">
        <v>482</v>
      </c>
      <c r="E139">
        <v>7.875</v>
      </c>
      <c r="F139" t="s">
        <v>483</v>
      </c>
      <c r="H139" t="s">
        <v>17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67</v>
      </c>
      <c r="O139" t="s">
        <v>484</v>
      </c>
      <c r="P139">
        <f t="shared" si="5"/>
        <v>3</v>
      </c>
    </row>
    <row r="140" spans="1:16" x14ac:dyDescent="0.25">
      <c r="A140" s="1">
        <f t="shared" si="4"/>
        <v>41453</v>
      </c>
      <c r="B140" s="1">
        <v>41455</v>
      </c>
      <c r="C140" t="s">
        <v>386</v>
      </c>
      <c r="D140" t="s">
        <v>387</v>
      </c>
      <c r="E140">
        <v>9.2149999999999999</v>
      </c>
      <c r="F140" t="s">
        <v>485</v>
      </c>
      <c r="H140" t="s">
        <v>78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67</v>
      </c>
      <c r="O140" t="s">
        <v>486</v>
      </c>
      <c r="P140">
        <f t="shared" si="5"/>
        <v>1</v>
      </c>
    </row>
    <row r="141" spans="1:16" x14ac:dyDescent="0.25">
      <c r="A141" s="1">
        <f t="shared" si="4"/>
        <v>41453</v>
      </c>
      <c r="B141" s="1">
        <v>41455</v>
      </c>
      <c r="C141" t="s">
        <v>487</v>
      </c>
      <c r="D141" t="s">
        <v>488</v>
      </c>
      <c r="E141">
        <v>8.5</v>
      </c>
      <c r="F141" t="s">
        <v>376</v>
      </c>
      <c r="H141" t="s">
        <v>84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67</v>
      </c>
      <c r="O141" t="s">
        <v>489</v>
      </c>
      <c r="P141">
        <f t="shared" si="5"/>
        <v>3</v>
      </c>
    </row>
    <row r="142" spans="1:16" x14ac:dyDescent="0.25">
      <c r="A142" s="1">
        <f t="shared" si="4"/>
        <v>41453</v>
      </c>
      <c r="B142" s="1">
        <v>41455</v>
      </c>
      <c r="C142" t="s">
        <v>490</v>
      </c>
      <c r="D142" t="s">
        <v>234</v>
      </c>
      <c r="E142">
        <v>7.375</v>
      </c>
      <c r="F142" t="s">
        <v>376</v>
      </c>
      <c r="H142" t="s">
        <v>84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67</v>
      </c>
      <c r="O142" t="s">
        <v>491</v>
      </c>
      <c r="P142">
        <f t="shared" si="5"/>
        <v>3</v>
      </c>
    </row>
    <row r="143" spans="1:16" x14ac:dyDescent="0.25">
      <c r="A143" s="1">
        <f t="shared" si="4"/>
        <v>41453</v>
      </c>
      <c r="B143" s="1">
        <v>41455</v>
      </c>
      <c r="C143" t="s">
        <v>492</v>
      </c>
      <c r="D143" t="s">
        <v>289</v>
      </c>
      <c r="E143">
        <v>7.125</v>
      </c>
      <c r="F143" t="s">
        <v>493</v>
      </c>
      <c r="H143" t="s">
        <v>31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67</v>
      </c>
      <c r="O143" t="s">
        <v>494</v>
      </c>
      <c r="P143">
        <f t="shared" si="5"/>
        <v>1</v>
      </c>
    </row>
    <row r="144" spans="1:16" x14ac:dyDescent="0.25">
      <c r="A144" s="1">
        <f t="shared" si="4"/>
        <v>41453</v>
      </c>
      <c r="B144" s="1">
        <v>41455</v>
      </c>
      <c r="C144" t="s">
        <v>233</v>
      </c>
      <c r="D144" t="s">
        <v>234</v>
      </c>
      <c r="E144">
        <v>7.875</v>
      </c>
      <c r="F144" t="s">
        <v>495</v>
      </c>
      <c r="H144" t="s">
        <v>119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67</v>
      </c>
      <c r="O144" t="s">
        <v>496</v>
      </c>
      <c r="P144">
        <f t="shared" si="5"/>
        <v>3</v>
      </c>
    </row>
    <row r="145" spans="1:16" x14ac:dyDescent="0.25">
      <c r="A145" s="1">
        <f t="shared" si="4"/>
        <v>41453</v>
      </c>
      <c r="B145" s="1">
        <v>41455</v>
      </c>
      <c r="C145" t="s">
        <v>112</v>
      </c>
      <c r="D145" t="s">
        <v>113</v>
      </c>
      <c r="E145">
        <v>8.875</v>
      </c>
      <c r="F145" t="s">
        <v>497</v>
      </c>
      <c r="H145" t="s">
        <v>73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67</v>
      </c>
      <c r="O145" t="s">
        <v>498</v>
      </c>
      <c r="P145">
        <f t="shared" si="5"/>
        <v>4</v>
      </c>
    </row>
    <row r="146" spans="1:16" x14ac:dyDescent="0.25">
      <c r="A146" s="1">
        <f t="shared" si="4"/>
        <v>41453</v>
      </c>
      <c r="B146" s="1">
        <v>41455</v>
      </c>
      <c r="C146" t="s">
        <v>389</v>
      </c>
      <c r="D146" t="s">
        <v>390</v>
      </c>
      <c r="E146">
        <v>7.25</v>
      </c>
      <c r="F146" t="s">
        <v>136</v>
      </c>
      <c r="H146" t="s">
        <v>99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67</v>
      </c>
      <c r="O146" t="s">
        <v>499</v>
      </c>
      <c r="P146">
        <f t="shared" si="5"/>
        <v>2</v>
      </c>
    </row>
    <row r="147" spans="1:16" x14ac:dyDescent="0.25">
      <c r="A147" s="1">
        <f t="shared" si="4"/>
        <v>41453</v>
      </c>
      <c r="B147" s="1">
        <v>41455</v>
      </c>
      <c r="C147" t="s">
        <v>125</v>
      </c>
      <c r="D147" t="s">
        <v>126</v>
      </c>
      <c r="E147">
        <v>7.125</v>
      </c>
      <c r="F147" t="s">
        <v>500</v>
      </c>
      <c r="G147" t="s">
        <v>501</v>
      </c>
      <c r="H147" t="s">
        <v>119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67</v>
      </c>
      <c r="O147" t="s">
        <v>502</v>
      </c>
      <c r="P147">
        <f t="shared" si="5"/>
        <v>3</v>
      </c>
    </row>
    <row r="148" spans="1:16" x14ac:dyDescent="0.25">
      <c r="A148" s="1">
        <f t="shared" si="4"/>
        <v>41453</v>
      </c>
      <c r="B148" s="1">
        <v>41455</v>
      </c>
      <c r="C148" t="s">
        <v>503</v>
      </c>
      <c r="D148" t="s">
        <v>504</v>
      </c>
      <c r="E148">
        <v>6.875</v>
      </c>
      <c r="F148" t="s">
        <v>505</v>
      </c>
      <c r="H148" t="s">
        <v>506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67</v>
      </c>
      <c r="O148" t="s">
        <v>507</v>
      </c>
      <c r="P148">
        <f t="shared" si="5"/>
        <v>4</v>
      </c>
    </row>
    <row r="149" spans="1:16" x14ac:dyDescent="0.25">
      <c r="A149" s="1">
        <f t="shared" si="4"/>
        <v>41453</v>
      </c>
      <c r="B149" s="1">
        <v>41455</v>
      </c>
      <c r="C149" t="s">
        <v>508</v>
      </c>
      <c r="D149" t="s">
        <v>320</v>
      </c>
      <c r="E149">
        <v>7.125</v>
      </c>
      <c r="F149" t="s">
        <v>500</v>
      </c>
      <c r="H149" t="s">
        <v>119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67</v>
      </c>
      <c r="O149" t="s">
        <v>509</v>
      </c>
      <c r="P149">
        <f t="shared" si="5"/>
        <v>2</v>
      </c>
    </row>
    <row r="150" spans="1:16" x14ac:dyDescent="0.25">
      <c r="A150" s="1">
        <f t="shared" si="4"/>
        <v>41453</v>
      </c>
      <c r="B150" s="1">
        <v>41455</v>
      </c>
      <c r="C150" t="s">
        <v>510</v>
      </c>
      <c r="D150" t="s">
        <v>168</v>
      </c>
      <c r="E150">
        <v>7.375</v>
      </c>
      <c r="F150" t="s">
        <v>511</v>
      </c>
      <c r="H150" t="s">
        <v>165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67</v>
      </c>
      <c r="O150" t="s">
        <v>512</v>
      </c>
      <c r="P150">
        <f t="shared" si="5"/>
        <v>2</v>
      </c>
    </row>
    <row r="151" spans="1:16" hidden="1" x14ac:dyDescent="0.25">
      <c r="A151" s="1">
        <f t="shared" si="4"/>
        <v>41453</v>
      </c>
      <c r="B151" s="1">
        <v>41455</v>
      </c>
      <c r="C151" t="s">
        <v>513</v>
      </c>
      <c r="D151" t="s">
        <v>394</v>
      </c>
      <c r="E151">
        <v>7.25</v>
      </c>
      <c r="F151" t="s">
        <v>514</v>
      </c>
      <c r="H151" t="s">
        <v>31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515</v>
      </c>
      <c r="P151">
        <f t="shared" si="5"/>
        <v>6</v>
      </c>
    </row>
    <row r="152" spans="1:16" x14ac:dyDescent="0.25">
      <c r="A152" s="1">
        <f t="shared" si="4"/>
        <v>41453</v>
      </c>
      <c r="B152" s="1">
        <v>41455</v>
      </c>
      <c r="C152" t="s">
        <v>516</v>
      </c>
      <c r="D152" t="s">
        <v>517</v>
      </c>
      <c r="E152">
        <v>7.375</v>
      </c>
      <c r="F152" t="s">
        <v>518</v>
      </c>
      <c r="H152" t="s">
        <v>302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67</v>
      </c>
      <c r="O152" t="s">
        <v>519</v>
      </c>
      <c r="P152">
        <f t="shared" si="5"/>
        <v>2</v>
      </c>
    </row>
    <row r="153" spans="1:16" x14ac:dyDescent="0.25">
      <c r="A153" s="1">
        <f t="shared" si="4"/>
        <v>41453</v>
      </c>
      <c r="B153" s="1">
        <v>41455</v>
      </c>
      <c r="C153" t="s">
        <v>520</v>
      </c>
      <c r="D153" t="s">
        <v>521</v>
      </c>
      <c r="E153">
        <v>7.875</v>
      </c>
      <c r="F153" t="s">
        <v>518</v>
      </c>
      <c r="H153" t="s">
        <v>84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67</v>
      </c>
      <c r="O153" t="s">
        <v>522</v>
      </c>
      <c r="P153">
        <f t="shared" si="5"/>
        <v>3</v>
      </c>
    </row>
    <row r="154" spans="1:16" x14ac:dyDescent="0.25">
      <c r="A154" s="1">
        <f t="shared" si="4"/>
        <v>41453</v>
      </c>
      <c r="B154" s="1">
        <v>41455</v>
      </c>
      <c r="C154" t="s">
        <v>112</v>
      </c>
      <c r="D154" t="s">
        <v>113</v>
      </c>
      <c r="E154">
        <v>7.75</v>
      </c>
      <c r="F154" t="s">
        <v>523</v>
      </c>
      <c r="H154" t="s">
        <v>73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67</v>
      </c>
      <c r="O154" t="s">
        <v>524</v>
      </c>
      <c r="P154">
        <f t="shared" si="5"/>
        <v>4</v>
      </c>
    </row>
    <row r="155" spans="1:16" x14ac:dyDescent="0.25">
      <c r="A155" s="1">
        <f t="shared" si="4"/>
        <v>41453</v>
      </c>
      <c r="B155" s="1">
        <v>41455</v>
      </c>
      <c r="C155" t="s">
        <v>525</v>
      </c>
      <c r="D155" t="s">
        <v>526</v>
      </c>
      <c r="E155">
        <v>7</v>
      </c>
      <c r="F155" t="s">
        <v>251</v>
      </c>
      <c r="H155" t="s">
        <v>119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67</v>
      </c>
      <c r="O155" t="s">
        <v>527</v>
      </c>
      <c r="P155">
        <f t="shared" si="5"/>
        <v>3</v>
      </c>
    </row>
    <row r="156" spans="1:16" x14ac:dyDescent="0.25">
      <c r="A156" s="1">
        <f t="shared" si="4"/>
        <v>41453</v>
      </c>
      <c r="B156" s="1">
        <v>41455</v>
      </c>
      <c r="C156" t="s">
        <v>528</v>
      </c>
      <c r="D156" t="s">
        <v>529</v>
      </c>
      <c r="E156">
        <v>7.5</v>
      </c>
      <c r="F156" t="s">
        <v>530</v>
      </c>
      <c r="H156" t="s">
        <v>178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67</v>
      </c>
      <c r="O156" t="s">
        <v>531</v>
      </c>
      <c r="P156">
        <f t="shared" si="5"/>
        <v>3</v>
      </c>
    </row>
    <row r="157" spans="1:16" x14ac:dyDescent="0.25">
      <c r="A157" s="1">
        <f t="shared" si="4"/>
        <v>41453</v>
      </c>
      <c r="B157" s="1">
        <v>41455</v>
      </c>
      <c r="C157" t="s">
        <v>532</v>
      </c>
      <c r="D157" t="s">
        <v>533</v>
      </c>
      <c r="E157">
        <v>6.5</v>
      </c>
      <c r="F157" t="s">
        <v>534</v>
      </c>
      <c r="H157" t="s">
        <v>31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67</v>
      </c>
      <c r="O157" t="s">
        <v>535</v>
      </c>
      <c r="P157">
        <f t="shared" si="5"/>
        <v>3</v>
      </c>
    </row>
    <row r="158" spans="1:16" x14ac:dyDescent="0.25">
      <c r="A158" s="1">
        <f t="shared" si="4"/>
        <v>41453</v>
      </c>
      <c r="B158" s="1">
        <v>41455</v>
      </c>
      <c r="C158" t="s">
        <v>536</v>
      </c>
      <c r="D158" t="s">
        <v>537</v>
      </c>
      <c r="E158">
        <v>7.25</v>
      </c>
      <c r="F158" t="s">
        <v>538</v>
      </c>
      <c r="H158" t="s">
        <v>84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67</v>
      </c>
      <c r="O158" t="s">
        <v>539</v>
      </c>
      <c r="P158">
        <f t="shared" si="5"/>
        <v>3</v>
      </c>
    </row>
    <row r="159" spans="1:16" x14ac:dyDescent="0.25">
      <c r="A159" s="1">
        <f t="shared" si="4"/>
        <v>41453</v>
      </c>
      <c r="B159" s="1">
        <v>41455</v>
      </c>
      <c r="C159" t="s">
        <v>146</v>
      </c>
      <c r="D159" t="s">
        <v>147</v>
      </c>
      <c r="E159">
        <v>6.875</v>
      </c>
      <c r="F159" t="s">
        <v>540</v>
      </c>
      <c r="H159" t="s">
        <v>99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67</v>
      </c>
      <c r="O159" t="s">
        <v>541</v>
      </c>
      <c r="P159">
        <f t="shared" si="5"/>
        <v>3</v>
      </c>
    </row>
    <row r="160" spans="1:16" x14ac:dyDescent="0.25">
      <c r="A160" s="1">
        <f t="shared" si="4"/>
        <v>41453</v>
      </c>
      <c r="B160" s="1">
        <v>41455</v>
      </c>
      <c r="C160" t="s">
        <v>542</v>
      </c>
      <c r="D160" t="s">
        <v>521</v>
      </c>
      <c r="E160">
        <v>7.125</v>
      </c>
      <c r="F160" t="s">
        <v>543</v>
      </c>
      <c r="H160" t="s">
        <v>84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67</v>
      </c>
      <c r="O160" t="s">
        <v>544</v>
      </c>
      <c r="P160">
        <f t="shared" si="5"/>
        <v>3</v>
      </c>
    </row>
    <row r="161" spans="1:16" hidden="1" x14ac:dyDescent="0.25">
      <c r="A161" s="1">
        <f t="shared" si="4"/>
        <v>41453</v>
      </c>
      <c r="B161" s="1">
        <v>41455</v>
      </c>
      <c r="C161" t="s">
        <v>96</v>
      </c>
      <c r="D161" t="s">
        <v>97</v>
      </c>
      <c r="E161">
        <v>6.875</v>
      </c>
      <c r="F161" t="s">
        <v>545</v>
      </c>
      <c r="G161" t="s">
        <v>72</v>
      </c>
      <c r="H161" t="s">
        <v>99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67</v>
      </c>
      <c r="O161" t="s">
        <v>546</v>
      </c>
      <c r="P161">
        <f t="shared" si="5"/>
        <v>6</v>
      </c>
    </row>
    <row r="162" spans="1:16" hidden="1" x14ac:dyDescent="0.25">
      <c r="A162" s="1">
        <f t="shared" si="4"/>
        <v>41453</v>
      </c>
      <c r="B162" s="1">
        <v>41455</v>
      </c>
      <c r="C162" t="s">
        <v>547</v>
      </c>
      <c r="D162" t="s">
        <v>548</v>
      </c>
      <c r="E162">
        <v>7</v>
      </c>
      <c r="F162" t="s">
        <v>540</v>
      </c>
      <c r="H162" t="s">
        <v>31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549</v>
      </c>
      <c r="P162">
        <f t="shared" si="5"/>
        <v>6</v>
      </c>
    </row>
    <row r="163" spans="1:16" x14ac:dyDescent="0.25">
      <c r="A163" s="1">
        <f t="shared" si="4"/>
        <v>41453</v>
      </c>
      <c r="B163" s="1">
        <v>41455</v>
      </c>
      <c r="C163" t="s">
        <v>550</v>
      </c>
      <c r="D163" t="s">
        <v>551</v>
      </c>
      <c r="E163">
        <v>7.7</v>
      </c>
      <c r="F163" t="s">
        <v>493</v>
      </c>
      <c r="H163" t="s">
        <v>73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67</v>
      </c>
      <c r="O163" t="s">
        <v>552</v>
      </c>
      <c r="P163">
        <f t="shared" si="5"/>
        <v>3</v>
      </c>
    </row>
    <row r="164" spans="1:16" x14ac:dyDescent="0.25">
      <c r="A164" s="1">
        <f t="shared" si="4"/>
        <v>41453</v>
      </c>
      <c r="B164" s="1">
        <v>41455</v>
      </c>
      <c r="C164" t="s">
        <v>315</v>
      </c>
      <c r="D164" t="s">
        <v>316</v>
      </c>
      <c r="E164">
        <v>7.75</v>
      </c>
      <c r="F164" t="s">
        <v>553</v>
      </c>
      <c r="H164" t="s">
        <v>37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67</v>
      </c>
      <c r="O164" t="s">
        <v>554</v>
      </c>
      <c r="P164">
        <f t="shared" si="5"/>
        <v>3</v>
      </c>
    </row>
    <row r="165" spans="1:16" x14ac:dyDescent="0.25">
      <c r="A165" s="1">
        <f t="shared" si="4"/>
        <v>41453</v>
      </c>
      <c r="B165" s="1">
        <v>41455</v>
      </c>
      <c r="C165" t="s">
        <v>555</v>
      </c>
      <c r="D165" t="s">
        <v>117</v>
      </c>
      <c r="E165">
        <v>7.6</v>
      </c>
      <c r="F165" t="s">
        <v>556</v>
      </c>
      <c r="H165" t="s">
        <v>119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38</v>
      </c>
      <c r="O165" t="s">
        <v>557</v>
      </c>
      <c r="P165">
        <f t="shared" si="5"/>
        <v>3</v>
      </c>
    </row>
    <row r="166" spans="1:16" x14ac:dyDescent="0.25">
      <c r="A166" s="1">
        <f t="shared" si="4"/>
        <v>41453</v>
      </c>
      <c r="B166" s="1">
        <v>41455</v>
      </c>
      <c r="C166" t="s">
        <v>558</v>
      </c>
      <c r="D166" t="s">
        <v>559</v>
      </c>
      <c r="E166">
        <v>7.375</v>
      </c>
      <c r="F166" t="s">
        <v>94</v>
      </c>
      <c r="H166" t="s">
        <v>31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38</v>
      </c>
      <c r="O166" t="s">
        <v>560</v>
      </c>
      <c r="P166">
        <f t="shared" si="5"/>
        <v>5</v>
      </c>
    </row>
    <row r="167" spans="1:16" x14ac:dyDescent="0.25">
      <c r="A167" s="1">
        <f t="shared" si="4"/>
        <v>41453</v>
      </c>
      <c r="B167" s="1">
        <v>41455</v>
      </c>
      <c r="C167" t="s">
        <v>561</v>
      </c>
      <c r="D167" t="s">
        <v>562</v>
      </c>
      <c r="E167">
        <v>7.42</v>
      </c>
      <c r="F167" t="s">
        <v>563</v>
      </c>
      <c r="G167" t="s">
        <v>307</v>
      </c>
      <c r="H167" t="s">
        <v>119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67</v>
      </c>
      <c r="O167" t="s">
        <v>564</v>
      </c>
      <c r="P167">
        <f t="shared" si="5"/>
        <v>3</v>
      </c>
    </row>
    <row r="168" spans="1:16" x14ac:dyDescent="0.25">
      <c r="A168" s="1">
        <f t="shared" si="4"/>
        <v>41453</v>
      </c>
      <c r="B168" s="1">
        <v>41455</v>
      </c>
      <c r="C168" t="s">
        <v>565</v>
      </c>
      <c r="D168" t="s">
        <v>566</v>
      </c>
      <c r="E168">
        <v>7</v>
      </c>
      <c r="F168" t="s">
        <v>94</v>
      </c>
      <c r="H168" t="s">
        <v>119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67</v>
      </c>
      <c r="O168" t="s">
        <v>567</v>
      </c>
      <c r="P168">
        <f t="shared" si="5"/>
        <v>3</v>
      </c>
    </row>
    <row r="169" spans="1:16" x14ac:dyDescent="0.25">
      <c r="A169" s="1">
        <f t="shared" si="4"/>
        <v>41453</v>
      </c>
      <c r="B169" s="1">
        <v>41455</v>
      </c>
      <c r="C169" t="s">
        <v>568</v>
      </c>
      <c r="D169" t="s">
        <v>569</v>
      </c>
      <c r="E169">
        <v>6.75</v>
      </c>
      <c r="F169" t="s">
        <v>570</v>
      </c>
      <c r="G169" t="s">
        <v>260</v>
      </c>
      <c r="H169" t="s">
        <v>31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38</v>
      </c>
      <c r="O169" t="s">
        <v>571</v>
      </c>
      <c r="P169">
        <f t="shared" si="5"/>
        <v>5</v>
      </c>
    </row>
    <row r="170" spans="1:16" x14ac:dyDescent="0.25">
      <c r="A170" s="1">
        <f t="shared" si="4"/>
        <v>41453</v>
      </c>
      <c r="B170" s="1">
        <v>41455</v>
      </c>
      <c r="C170" t="s">
        <v>389</v>
      </c>
      <c r="D170" t="s">
        <v>390</v>
      </c>
      <c r="E170">
        <v>7.5</v>
      </c>
      <c r="F170" t="s">
        <v>572</v>
      </c>
      <c r="H170" t="s">
        <v>99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67</v>
      </c>
      <c r="O170" t="s">
        <v>573</v>
      </c>
      <c r="P170">
        <f t="shared" si="5"/>
        <v>2</v>
      </c>
    </row>
    <row r="171" spans="1:16" hidden="1" x14ac:dyDescent="0.25">
      <c r="A171" s="1">
        <f t="shared" si="4"/>
        <v>41453</v>
      </c>
      <c r="B171" s="1">
        <v>41455</v>
      </c>
      <c r="C171" t="s">
        <v>574</v>
      </c>
      <c r="D171" t="s">
        <v>575</v>
      </c>
      <c r="E171">
        <v>8.15</v>
      </c>
      <c r="F171" t="s">
        <v>576</v>
      </c>
      <c r="G171" t="s">
        <v>72</v>
      </c>
      <c r="H171" t="s">
        <v>99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577</v>
      </c>
      <c r="P171">
        <f t="shared" si="5"/>
        <v>6</v>
      </c>
    </row>
    <row r="172" spans="1:16" x14ac:dyDescent="0.25">
      <c r="A172" s="1">
        <f t="shared" si="4"/>
        <v>41453</v>
      </c>
      <c r="B172" s="1">
        <v>41455</v>
      </c>
      <c r="C172" t="s">
        <v>578</v>
      </c>
      <c r="D172" t="s">
        <v>579</v>
      </c>
      <c r="E172">
        <v>9</v>
      </c>
      <c r="F172" t="s">
        <v>395</v>
      </c>
      <c r="G172" t="s">
        <v>72</v>
      </c>
      <c r="H172" t="s">
        <v>31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580</v>
      </c>
      <c r="P172">
        <f t="shared" si="5"/>
        <v>3</v>
      </c>
    </row>
    <row r="173" spans="1:16" hidden="1" x14ac:dyDescent="0.25">
      <c r="A173" s="1">
        <f t="shared" si="4"/>
        <v>41453</v>
      </c>
      <c r="B173" s="1">
        <v>41455</v>
      </c>
      <c r="C173" t="s">
        <v>80</v>
      </c>
      <c r="D173" t="s">
        <v>81</v>
      </c>
      <c r="E173">
        <v>8.5</v>
      </c>
      <c r="F173" t="s">
        <v>132</v>
      </c>
      <c r="G173" t="s">
        <v>72</v>
      </c>
      <c r="H173" t="s">
        <v>84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581</v>
      </c>
      <c r="P173">
        <f t="shared" si="5"/>
        <v>6</v>
      </c>
    </row>
    <row r="174" spans="1:16" x14ac:dyDescent="0.25">
      <c r="A174" s="1">
        <f t="shared" si="4"/>
        <v>41453</v>
      </c>
      <c r="B174" s="1">
        <v>41455</v>
      </c>
      <c r="C174" t="s">
        <v>237</v>
      </c>
      <c r="D174" t="s">
        <v>238</v>
      </c>
      <c r="E174">
        <v>8.375</v>
      </c>
      <c r="F174" t="s">
        <v>220</v>
      </c>
      <c r="H174" t="s">
        <v>73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67</v>
      </c>
      <c r="O174" t="s">
        <v>582</v>
      </c>
      <c r="P174">
        <f t="shared" si="5"/>
        <v>3</v>
      </c>
    </row>
    <row r="175" spans="1:16" x14ac:dyDescent="0.25">
      <c r="A175" s="1">
        <f t="shared" si="4"/>
        <v>41453</v>
      </c>
      <c r="B175" s="1">
        <v>41455</v>
      </c>
      <c r="C175" t="s">
        <v>583</v>
      </c>
      <c r="D175" t="s">
        <v>584</v>
      </c>
      <c r="E175">
        <v>7.5</v>
      </c>
      <c r="F175" t="s">
        <v>585</v>
      </c>
      <c r="H175" t="s">
        <v>73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586</v>
      </c>
      <c r="P175">
        <f t="shared" si="5"/>
        <v>3</v>
      </c>
    </row>
    <row r="176" spans="1:16" hidden="1" x14ac:dyDescent="0.25">
      <c r="A176" s="1">
        <f t="shared" si="4"/>
        <v>41453</v>
      </c>
      <c r="B176" s="1">
        <v>41455</v>
      </c>
      <c r="C176" t="s">
        <v>96</v>
      </c>
      <c r="D176" t="s">
        <v>97</v>
      </c>
      <c r="E176">
        <v>7.12</v>
      </c>
      <c r="F176" t="s">
        <v>226</v>
      </c>
      <c r="G176" t="s">
        <v>55</v>
      </c>
      <c r="H176" t="s">
        <v>99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67</v>
      </c>
      <c r="O176" t="s">
        <v>587</v>
      </c>
      <c r="P176">
        <f t="shared" si="5"/>
        <v>6</v>
      </c>
    </row>
    <row r="177" spans="1:16" x14ac:dyDescent="0.25">
      <c r="A177" s="1">
        <f t="shared" si="4"/>
        <v>41453</v>
      </c>
      <c r="B177" s="1">
        <v>41455</v>
      </c>
      <c r="C177" t="s">
        <v>508</v>
      </c>
      <c r="D177" t="s">
        <v>320</v>
      </c>
      <c r="E177">
        <v>8.5</v>
      </c>
      <c r="F177" t="s">
        <v>127</v>
      </c>
      <c r="H177" t="s">
        <v>119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67</v>
      </c>
      <c r="O177" t="s">
        <v>588</v>
      </c>
      <c r="P177">
        <f t="shared" si="5"/>
        <v>2</v>
      </c>
    </row>
    <row r="178" spans="1:16" x14ac:dyDescent="0.25">
      <c r="A178" s="1">
        <f t="shared" si="4"/>
        <v>41453</v>
      </c>
      <c r="B178" s="1">
        <v>41455</v>
      </c>
      <c r="C178" t="s">
        <v>273</v>
      </c>
      <c r="D178" t="s">
        <v>274</v>
      </c>
      <c r="E178">
        <v>7.8</v>
      </c>
      <c r="F178" t="s">
        <v>275</v>
      </c>
      <c r="G178" t="s">
        <v>72</v>
      </c>
      <c r="H178" t="s">
        <v>99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589</v>
      </c>
      <c r="P178">
        <f t="shared" si="5"/>
        <v>3</v>
      </c>
    </row>
    <row r="179" spans="1:16" x14ac:dyDescent="0.25">
      <c r="A179" s="1">
        <f t="shared" si="4"/>
        <v>41453</v>
      </c>
      <c r="B179" s="1">
        <v>41455</v>
      </c>
      <c r="C179" t="s">
        <v>508</v>
      </c>
      <c r="D179" t="s">
        <v>320</v>
      </c>
      <c r="E179">
        <v>7.95</v>
      </c>
      <c r="F179" t="s">
        <v>228</v>
      </c>
      <c r="H179" t="s">
        <v>119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67</v>
      </c>
      <c r="O179" t="s">
        <v>590</v>
      </c>
      <c r="P179">
        <f t="shared" si="5"/>
        <v>2</v>
      </c>
    </row>
    <row r="180" spans="1:16" x14ac:dyDescent="0.25">
      <c r="A180" s="1">
        <f t="shared" si="4"/>
        <v>41453</v>
      </c>
      <c r="B180" s="1">
        <v>41455</v>
      </c>
      <c r="C180" t="s">
        <v>249</v>
      </c>
      <c r="D180" t="s">
        <v>250</v>
      </c>
      <c r="E180">
        <v>7.7</v>
      </c>
      <c r="F180" t="s">
        <v>245</v>
      </c>
      <c r="H180" t="s">
        <v>73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67</v>
      </c>
      <c r="O180" t="s">
        <v>591</v>
      </c>
      <c r="P180">
        <f t="shared" si="5"/>
        <v>2</v>
      </c>
    </row>
    <row r="181" spans="1:16" x14ac:dyDescent="0.25">
      <c r="A181" s="1">
        <f t="shared" si="4"/>
        <v>41453</v>
      </c>
      <c r="B181" s="1">
        <v>41455</v>
      </c>
      <c r="C181" t="s">
        <v>592</v>
      </c>
      <c r="D181" t="s">
        <v>593</v>
      </c>
      <c r="E181">
        <v>7.125</v>
      </c>
      <c r="F181" t="s">
        <v>235</v>
      </c>
      <c r="H181" t="s">
        <v>165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67</v>
      </c>
      <c r="O181" t="s">
        <v>594</v>
      </c>
      <c r="P181">
        <f t="shared" si="5"/>
        <v>3</v>
      </c>
    </row>
    <row r="182" spans="1:16" x14ac:dyDescent="0.25">
      <c r="A182" s="1">
        <f t="shared" si="4"/>
        <v>41453</v>
      </c>
      <c r="B182" s="1">
        <v>41455</v>
      </c>
      <c r="C182" t="s">
        <v>595</v>
      </c>
      <c r="D182" t="s">
        <v>596</v>
      </c>
      <c r="E182">
        <v>7.45</v>
      </c>
      <c r="F182" t="s">
        <v>597</v>
      </c>
      <c r="H182" t="s">
        <v>37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67</v>
      </c>
      <c r="O182" t="s">
        <v>598</v>
      </c>
      <c r="P182">
        <f t="shared" si="5"/>
        <v>3</v>
      </c>
    </row>
    <row r="183" spans="1:16" x14ac:dyDescent="0.25">
      <c r="A183" s="1">
        <f t="shared" si="4"/>
        <v>41453</v>
      </c>
      <c r="B183" s="1">
        <v>41455</v>
      </c>
      <c r="C183" t="s">
        <v>240</v>
      </c>
      <c r="D183" t="s">
        <v>241</v>
      </c>
      <c r="E183">
        <v>7.5</v>
      </c>
      <c r="F183" t="s">
        <v>599</v>
      </c>
      <c r="H183" t="s">
        <v>119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67</v>
      </c>
      <c r="O183" t="s">
        <v>600</v>
      </c>
      <c r="P183">
        <f t="shared" si="5"/>
        <v>1</v>
      </c>
    </row>
    <row r="184" spans="1:16" x14ac:dyDescent="0.25">
      <c r="A184" s="1">
        <f t="shared" si="4"/>
        <v>41453</v>
      </c>
      <c r="B184" s="1">
        <v>41455</v>
      </c>
      <c r="C184" t="s">
        <v>601</v>
      </c>
      <c r="D184" t="s">
        <v>181</v>
      </c>
      <c r="E184">
        <v>8.75</v>
      </c>
      <c r="F184" t="s">
        <v>602</v>
      </c>
      <c r="H184" t="s">
        <v>73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67</v>
      </c>
      <c r="O184" t="s">
        <v>603</v>
      </c>
      <c r="P184">
        <f t="shared" si="5"/>
        <v>5</v>
      </c>
    </row>
    <row r="185" spans="1:16" x14ac:dyDescent="0.25">
      <c r="A185" s="1">
        <f t="shared" si="4"/>
        <v>41453</v>
      </c>
      <c r="B185" s="1">
        <v>41455</v>
      </c>
      <c r="C185" t="s">
        <v>40</v>
      </c>
      <c r="D185" t="s">
        <v>41</v>
      </c>
      <c r="E185">
        <v>7.5</v>
      </c>
      <c r="F185" t="s">
        <v>604</v>
      </c>
      <c r="H185" t="s">
        <v>66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605</v>
      </c>
      <c r="P185">
        <f t="shared" si="5"/>
        <v>2</v>
      </c>
    </row>
    <row r="186" spans="1:16" x14ac:dyDescent="0.25">
      <c r="A186" s="1">
        <f t="shared" si="4"/>
        <v>41453</v>
      </c>
      <c r="B186" s="1">
        <v>41455</v>
      </c>
      <c r="C186" t="s">
        <v>268</v>
      </c>
      <c r="D186" t="s">
        <v>269</v>
      </c>
      <c r="E186">
        <v>7.58</v>
      </c>
      <c r="F186" t="s">
        <v>123</v>
      </c>
      <c r="G186" t="s">
        <v>55</v>
      </c>
      <c r="H186" t="s">
        <v>270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67</v>
      </c>
      <c r="O186" t="s">
        <v>606</v>
      </c>
      <c r="P186">
        <f t="shared" si="5"/>
        <v>3</v>
      </c>
    </row>
    <row r="187" spans="1:16" x14ac:dyDescent="0.25">
      <c r="A187" s="1">
        <f t="shared" si="4"/>
        <v>41453</v>
      </c>
      <c r="B187" s="1">
        <v>41455</v>
      </c>
      <c r="C187" t="s">
        <v>607</v>
      </c>
      <c r="D187" t="s">
        <v>608</v>
      </c>
      <c r="E187">
        <v>7.75</v>
      </c>
      <c r="F187" t="s">
        <v>609</v>
      </c>
      <c r="H187" t="s">
        <v>119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67</v>
      </c>
      <c r="O187" t="s">
        <v>610</v>
      </c>
      <c r="P187">
        <f t="shared" si="5"/>
        <v>2</v>
      </c>
    </row>
    <row r="188" spans="1:16" x14ac:dyDescent="0.25">
      <c r="A188" s="1">
        <f t="shared" si="4"/>
        <v>41453</v>
      </c>
      <c r="B188" s="1">
        <v>41455</v>
      </c>
      <c r="C188" t="s">
        <v>611</v>
      </c>
      <c r="D188" t="s">
        <v>126</v>
      </c>
      <c r="E188">
        <v>7.25</v>
      </c>
      <c r="F188" t="s">
        <v>123</v>
      </c>
      <c r="H188" t="s">
        <v>119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67</v>
      </c>
      <c r="O188" t="s">
        <v>612</v>
      </c>
      <c r="P188">
        <f t="shared" si="5"/>
        <v>3</v>
      </c>
    </row>
    <row r="189" spans="1:16" x14ac:dyDescent="0.25">
      <c r="A189" s="1">
        <f t="shared" si="4"/>
        <v>41453</v>
      </c>
      <c r="B189" s="1">
        <v>41455</v>
      </c>
      <c r="C189" t="s">
        <v>288</v>
      </c>
      <c r="D189" t="s">
        <v>289</v>
      </c>
      <c r="E189">
        <v>7</v>
      </c>
      <c r="F189" t="s">
        <v>222</v>
      </c>
      <c r="H189" t="s">
        <v>31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67</v>
      </c>
      <c r="O189" t="s">
        <v>613</v>
      </c>
      <c r="P189">
        <f t="shared" si="5"/>
        <v>1</v>
      </c>
    </row>
    <row r="190" spans="1:16" x14ac:dyDescent="0.25">
      <c r="A190" s="1">
        <f t="shared" si="4"/>
        <v>41453</v>
      </c>
      <c r="B190" s="1">
        <v>41455</v>
      </c>
      <c r="C190" t="s">
        <v>614</v>
      </c>
      <c r="D190" t="s">
        <v>615</v>
      </c>
      <c r="E190">
        <v>7.625</v>
      </c>
      <c r="F190" t="s">
        <v>616</v>
      </c>
      <c r="H190" t="s">
        <v>119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617</v>
      </c>
      <c r="P190">
        <f t="shared" si="5"/>
        <v>3</v>
      </c>
    </row>
    <row r="191" spans="1:16" x14ac:dyDescent="0.25">
      <c r="A191" s="1">
        <f t="shared" si="4"/>
        <v>41453</v>
      </c>
      <c r="B191" s="1">
        <v>41455</v>
      </c>
      <c r="C191" t="s">
        <v>595</v>
      </c>
      <c r="D191" t="s">
        <v>596</v>
      </c>
      <c r="E191">
        <v>7</v>
      </c>
      <c r="F191" t="s">
        <v>275</v>
      </c>
      <c r="H191" t="s">
        <v>37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67</v>
      </c>
      <c r="O191" t="s">
        <v>618</v>
      </c>
      <c r="P191">
        <f t="shared" si="5"/>
        <v>3</v>
      </c>
    </row>
    <row r="192" spans="1:16" x14ac:dyDescent="0.25">
      <c r="A192" s="1">
        <f t="shared" si="4"/>
        <v>41453</v>
      </c>
      <c r="B192" s="1">
        <v>41455</v>
      </c>
      <c r="C192" t="s">
        <v>280</v>
      </c>
      <c r="D192" t="s">
        <v>281</v>
      </c>
      <c r="E192">
        <v>6.8</v>
      </c>
      <c r="F192" t="s">
        <v>616</v>
      </c>
      <c r="H192" t="s">
        <v>282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283</v>
      </c>
      <c r="O192" t="s">
        <v>619</v>
      </c>
      <c r="P192">
        <f t="shared" si="5"/>
        <v>4</v>
      </c>
    </row>
    <row r="193" spans="1:16" x14ac:dyDescent="0.25">
      <c r="A193" s="1">
        <f t="shared" si="4"/>
        <v>41453</v>
      </c>
      <c r="B193" s="1">
        <v>41455</v>
      </c>
      <c r="C193" t="s">
        <v>315</v>
      </c>
      <c r="D193" t="s">
        <v>316</v>
      </c>
      <c r="E193">
        <v>7</v>
      </c>
      <c r="F193" t="s">
        <v>402</v>
      </c>
      <c r="H193" t="s">
        <v>37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67</v>
      </c>
      <c r="O193" t="s">
        <v>620</v>
      </c>
      <c r="P193">
        <f t="shared" si="5"/>
        <v>3</v>
      </c>
    </row>
    <row r="194" spans="1:16" x14ac:dyDescent="0.25">
      <c r="A194" s="1">
        <f t="shared" si="4"/>
        <v>41453</v>
      </c>
      <c r="B194" s="1">
        <v>41455</v>
      </c>
      <c r="C194" t="s">
        <v>621</v>
      </c>
      <c r="D194" t="s">
        <v>108</v>
      </c>
      <c r="E194">
        <v>8.3119999999999994</v>
      </c>
      <c r="F194" t="s">
        <v>622</v>
      </c>
      <c r="G194" t="s">
        <v>72</v>
      </c>
      <c r="H194" t="s">
        <v>73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623</v>
      </c>
      <c r="P194">
        <f t="shared" si="5"/>
        <v>3</v>
      </c>
    </row>
    <row r="195" spans="1:16" x14ac:dyDescent="0.25">
      <c r="A195" s="1">
        <f t="shared" si="4"/>
        <v>41453</v>
      </c>
      <c r="B195" s="1">
        <v>41455</v>
      </c>
      <c r="C195" t="s">
        <v>624</v>
      </c>
      <c r="D195" t="s">
        <v>625</v>
      </c>
      <c r="E195">
        <v>8.82</v>
      </c>
      <c r="F195" t="s">
        <v>626</v>
      </c>
      <c r="H195" t="s">
        <v>627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67</v>
      </c>
      <c r="O195" t="s">
        <v>628</v>
      </c>
      <c r="P195">
        <f t="shared" si="5"/>
        <v>3</v>
      </c>
    </row>
    <row r="196" spans="1:16" hidden="1" x14ac:dyDescent="0.25">
      <c r="A196" s="1">
        <f t="shared" ref="A196:A259" si="6">B196-2</f>
        <v>41453</v>
      </c>
      <c r="B196" s="1">
        <v>41455</v>
      </c>
      <c r="C196" t="s">
        <v>96</v>
      </c>
      <c r="D196" t="s">
        <v>97</v>
      </c>
      <c r="E196">
        <v>7.5</v>
      </c>
      <c r="F196" t="s">
        <v>629</v>
      </c>
      <c r="G196" t="s">
        <v>72</v>
      </c>
      <c r="H196" t="s">
        <v>99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67</v>
      </c>
      <c r="O196" t="s">
        <v>630</v>
      </c>
      <c r="P196">
        <f t="shared" ref="P196:P259" si="7">LEN(D196)</f>
        <v>6</v>
      </c>
    </row>
    <row r="197" spans="1:16" x14ac:dyDescent="0.25">
      <c r="A197" s="1">
        <f t="shared" si="6"/>
        <v>41453</v>
      </c>
      <c r="B197" s="1">
        <v>41455</v>
      </c>
      <c r="C197" t="s">
        <v>631</v>
      </c>
      <c r="D197" t="s">
        <v>632</v>
      </c>
      <c r="E197">
        <v>7.5</v>
      </c>
      <c r="F197" t="s">
        <v>633</v>
      </c>
      <c r="G197" t="s">
        <v>55</v>
      </c>
      <c r="H197" t="s">
        <v>119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634</v>
      </c>
      <c r="P197">
        <f t="shared" si="7"/>
        <v>3</v>
      </c>
    </row>
    <row r="198" spans="1:16" x14ac:dyDescent="0.25">
      <c r="A198" s="1">
        <f t="shared" si="6"/>
        <v>41453</v>
      </c>
      <c r="B198" s="1">
        <v>41455</v>
      </c>
      <c r="C198" t="s">
        <v>635</v>
      </c>
      <c r="D198" t="s">
        <v>636</v>
      </c>
      <c r="E198">
        <v>6.6</v>
      </c>
      <c r="F198" t="s">
        <v>301</v>
      </c>
      <c r="H198" t="s">
        <v>84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67</v>
      </c>
      <c r="O198" t="s">
        <v>637</v>
      </c>
      <c r="P198">
        <f t="shared" si="7"/>
        <v>3</v>
      </c>
    </row>
    <row r="199" spans="1:16" x14ac:dyDescent="0.25">
      <c r="A199" s="1">
        <f t="shared" si="6"/>
        <v>41453</v>
      </c>
      <c r="B199" s="1">
        <v>41455</v>
      </c>
      <c r="C199" t="s">
        <v>323</v>
      </c>
      <c r="D199" t="s">
        <v>324</v>
      </c>
      <c r="E199">
        <v>8</v>
      </c>
      <c r="F199" t="s">
        <v>638</v>
      </c>
      <c r="G199" t="s">
        <v>196</v>
      </c>
      <c r="H199" t="s">
        <v>31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38</v>
      </c>
      <c r="O199" t="s">
        <v>639</v>
      </c>
      <c r="P199">
        <f t="shared" si="7"/>
        <v>3</v>
      </c>
    </row>
    <row r="200" spans="1:16" x14ac:dyDescent="0.25">
      <c r="A200" s="1">
        <f t="shared" si="6"/>
        <v>41453</v>
      </c>
      <c r="B200" s="1">
        <v>41455</v>
      </c>
      <c r="C200" t="s">
        <v>640</v>
      </c>
      <c r="D200" t="s">
        <v>641</v>
      </c>
      <c r="E200">
        <v>7.625</v>
      </c>
      <c r="F200" t="s">
        <v>633</v>
      </c>
      <c r="H200" t="s">
        <v>37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67</v>
      </c>
      <c r="O200" t="s">
        <v>642</v>
      </c>
      <c r="P200">
        <f t="shared" si="7"/>
        <v>3</v>
      </c>
    </row>
    <row r="201" spans="1:16" x14ac:dyDescent="0.25">
      <c r="A201" s="1">
        <f t="shared" si="6"/>
        <v>41453</v>
      </c>
      <c r="B201" s="1">
        <v>41455</v>
      </c>
      <c r="C201" t="s">
        <v>158</v>
      </c>
      <c r="D201" t="s">
        <v>159</v>
      </c>
      <c r="E201">
        <v>6.75</v>
      </c>
      <c r="F201" t="s">
        <v>381</v>
      </c>
      <c r="H201" t="s">
        <v>99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67</v>
      </c>
      <c r="O201" t="s">
        <v>643</v>
      </c>
      <c r="P201">
        <f t="shared" si="7"/>
        <v>3</v>
      </c>
    </row>
    <row r="202" spans="1:16" x14ac:dyDescent="0.25">
      <c r="A202" s="1">
        <f t="shared" si="6"/>
        <v>41453</v>
      </c>
      <c r="B202" s="1">
        <v>41455</v>
      </c>
      <c r="C202" t="s">
        <v>167</v>
      </c>
      <c r="D202" t="s">
        <v>168</v>
      </c>
      <c r="E202">
        <v>6.75</v>
      </c>
      <c r="F202" t="s">
        <v>644</v>
      </c>
      <c r="H202" t="s">
        <v>165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67</v>
      </c>
      <c r="O202" t="s">
        <v>645</v>
      </c>
      <c r="P202">
        <f t="shared" si="7"/>
        <v>2</v>
      </c>
    </row>
    <row r="203" spans="1:16" x14ac:dyDescent="0.25">
      <c r="A203" s="1">
        <f t="shared" si="6"/>
        <v>41453</v>
      </c>
      <c r="B203" s="1">
        <v>41455</v>
      </c>
      <c r="C203" t="s">
        <v>595</v>
      </c>
      <c r="D203" t="s">
        <v>596</v>
      </c>
      <c r="E203">
        <v>7</v>
      </c>
      <c r="F203" t="s">
        <v>275</v>
      </c>
      <c r="G203" t="s">
        <v>196</v>
      </c>
      <c r="H203" t="s">
        <v>165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67</v>
      </c>
      <c r="O203" t="s">
        <v>646</v>
      </c>
      <c r="P203">
        <f t="shared" si="7"/>
        <v>3</v>
      </c>
    </row>
    <row r="204" spans="1:16" x14ac:dyDescent="0.25">
      <c r="A204" s="1">
        <f t="shared" si="6"/>
        <v>41453</v>
      </c>
      <c r="B204" s="1">
        <v>41455</v>
      </c>
      <c r="C204" t="s">
        <v>309</v>
      </c>
      <c r="D204" t="s">
        <v>310</v>
      </c>
      <c r="E204">
        <v>7.04</v>
      </c>
      <c r="F204" t="s">
        <v>647</v>
      </c>
      <c r="G204" t="s">
        <v>307</v>
      </c>
      <c r="H204" t="s">
        <v>119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67</v>
      </c>
      <c r="O204" t="s">
        <v>648</v>
      </c>
      <c r="P204">
        <f t="shared" si="7"/>
        <v>3</v>
      </c>
    </row>
    <row r="205" spans="1:16" x14ac:dyDescent="0.25">
      <c r="A205" s="1">
        <f t="shared" si="6"/>
        <v>41453</v>
      </c>
      <c r="B205" s="1">
        <v>41455</v>
      </c>
      <c r="C205" t="s">
        <v>550</v>
      </c>
      <c r="D205" t="s">
        <v>551</v>
      </c>
      <c r="E205">
        <v>7</v>
      </c>
      <c r="F205" t="s">
        <v>321</v>
      </c>
      <c r="H205" t="s">
        <v>73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67</v>
      </c>
      <c r="O205" t="s">
        <v>649</v>
      </c>
      <c r="P205">
        <f t="shared" si="7"/>
        <v>3</v>
      </c>
    </row>
    <row r="206" spans="1:16" x14ac:dyDescent="0.25">
      <c r="A206" s="1">
        <f t="shared" si="6"/>
        <v>41453</v>
      </c>
      <c r="B206" s="1">
        <v>41455</v>
      </c>
      <c r="C206" t="s">
        <v>350</v>
      </c>
      <c r="D206" t="s">
        <v>293</v>
      </c>
      <c r="E206">
        <v>6.86</v>
      </c>
      <c r="F206" t="s">
        <v>351</v>
      </c>
      <c r="G206" t="s">
        <v>650</v>
      </c>
      <c r="H206" t="s">
        <v>31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67</v>
      </c>
      <c r="O206" t="s">
        <v>651</v>
      </c>
      <c r="P206">
        <f t="shared" si="7"/>
        <v>2</v>
      </c>
    </row>
    <row r="207" spans="1:16" x14ac:dyDescent="0.25">
      <c r="A207" s="1">
        <f t="shared" si="6"/>
        <v>41453</v>
      </c>
      <c r="B207" s="1">
        <v>41455</v>
      </c>
      <c r="C207" t="s">
        <v>652</v>
      </c>
      <c r="D207" t="s">
        <v>653</v>
      </c>
      <c r="E207">
        <v>6.95</v>
      </c>
      <c r="F207" t="s">
        <v>654</v>
      </c>
      <c r="G207" t="s">
        <v>655</v>
      </c>
      <c r="H207" t="s">
        <v>99</v>
      </c>
      <c r="I207" t="s">
        <v>18</v>
      </c>
      <c r="J207" t="s">
        <v>19</v>
      </c>
      <c r="K207" t="s">
        <v>20</v>
      </c>
      <c r="L207" t="s">
        <v>20</v>
      </c>
      <c r="M207" t="s">
        <v>206</v>
      </c>
      <c r="N207" t="s">
        <v>22</v>
      </c>
      <c r="O207" t="s">
        <v>656</v>
      </c>
      <c r="P207">
        <f t="shared" si="7"/>
        <v>5</v>
      </c>
    </row>
    <row r="208" spans="1:16" x14ac:dyDescent="0.25">
      <c r="A208" s="1">
        <f t="shared" si="6"/>
        <v>41453</v>
      </c>
      <c r="B208" s="1">
        <v>41455</v>
      </c>
      <c r="C208" t="s">
        <v>595</v>
      </c>
      <c r="D208" t="s">
        <v>596</v>
      </c>
      <c r="E208">
        <v>6.73</v>
      </c>
      <c r="F208" t="s">
        <v>210</v>
      </c>
      <c r="G208" t="s">
        <v>196</v>
      </c>
      <c r="H208" t="s">
        <v>73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67</v>
      </c>
      <c r="O208" t="s">
        <v>657</v>
      </c>
      <c r="P208">
        <f t="shared" si="7"/>
        <v>3</v>
      </c>
    </row>
    <row r="209" spans="1:16" x14ac:dyDescent="0.25">
      <c r="A209" s="1">
        <f t="shared" si="6"/>
        <v>41453</v>
      </c>
      <c r="B209" s="1">
        <v>41455</v>
      </c>
      <c r="C209" t="s">
        <v>309</v>
      </c>
      <c r="D209" t="s">
        <v>310</v>
      </c>
      <c r="E209">
        <v>7.1</v>
      </c>
      <c r="F209" t="s">
        <v>658</v>
      </c>
      <c r="G209" t="s">
        <v>307</v>
      </c>
      <c r="H209" t="s">
        <v>119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67</v>
      </c>
      <c r="O209" t="s">
        <v>659</v>
      </c>
      <c r="P209">
        <f t="shared" si="7"/>
        <v>3</v>
      </c>
    </row>
    <row r="210" spans="1:16" x14ac:dyDescent="0.25">
      <c r="A210" s="1">
        <f t="shared" si="6"/>
        <v>41453</v>
      </c>
      <c r="B210" s="1">
        <v>41455</v>
      </c>
      <c r="C210" t="s">
        <v>568</v>
      </c>
      <c r="D210" t="s">
        <v>569</v>
      </c>
      <c r="E210">
        <v>8.26</v>
      </c>
      <c r="F210" t="s">
        <v>660</v>
      </c>
      <c r="G210" t="s">
        <v>661</v>
      </c>
      <c r="H210" t="s">
        <v>31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38</v>
      </c>
      <c r="O210" t="s">
        <v>662</v>
      </c>
      <c r="P210">
        <f t="shared" si="7"/>
        <v>5</v>
      </c>
    </row>
    <row r="211" spans="1:16" hidden="1" x14ac:dyDescent="0.25">
      <c r="A211" s="1">
        <f t="shared" si="6"/>
        <v>41453</v>
      </c>
      <c r="B211" s="1">
        <v>41455</v>
      </c>
      <c r="C211" t="s">
        <v>80</v>
      </c>
      <c r="D211" t="s">
        <v>81</v>
      </c>
      <c r="E211">
        <v>7.875</v>
      </c>
      <c r="F211" t="s">
        <v>663</v>
      </c>
      <c r="G211" t="s">
        <v>72</v>
      </c>
      <c r="H211" t="s">
        <v>84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664</v>
      </c>
      <c r="P211">
        <f t="shared" si="7"/>
        <v>6</v>
      </c>
    </row>
    <row r="212" spans="1:16" x14ac:dyDescent="0.25">
      <c r="A212" s="1">
        <f t="shared" si="6"/>
        <v>41453</v>
      </c>
      <c r="B212" s="1">
        <v>41455</v>
      </c>
      <c r="C212" t="s">
        <v>665</v>
      </c>
      <c r="D212" t="s">
        <v>666</v>
      </c>
      <c r="E212">
        <v>6.6</v>
      </c>
      <c r="F212" t="s">
        <v>667</v>
      </c>
      <c r="G212" t="s">
        <v>30</v>
      </c>
      <c r="H212" t="s">
        <v>73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38</v>
      </c>
      <c r="O212" t="s">
        <v>668</v>
      </c>
      <c r="P212">
        <f t="shared" si="7"/>
        <v>3</v>
      </c>
    </row>
    <row r="213" spans="1:16" x14ac:dyDescent="0.25">
      <c r="A213" s="1">
        <f t="shared" si="6"/>
        <v>41453</v>
      </c>
      <c r="B213" s="1">
        <v>41455</v>
      </c>
      <c r="C213" t="s">
        <v>52</v>
      </c>
      <c r="D213" t="s">
        <v>53</v>
      </c>
      <c r="E213">
        <v>4.7300000000000004</v>
      </c>
      <c r="F213" t="s">
        <v>669</v>
      </c>
      <c r="G213" t="s">
        <v>670</v>
      </c>
      <c r="H213" t="s">
        <v>31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38</v>
      </c>
      <c r="O213" t="s">
        <v>671</v>
      </c>
      <c r="P213">
        <f t="shared" si="7"/>
        <v>3</v>
      </c>
    </row>
    <row r="214" spans="1:16" x14ac:dyDescent="0.25">
      <c r="A214" s="1">
        <f t="shared" si="6"/>
        <v>41453</v>
      </c>
      <c r="B214" s="1">
        <v>41455</v>
      </c>
      <c r="C214" t="s">
        <v>672</v>
      </c>
      <c r="D214" t="s">
        <v>673</v>
      </c>
      <c r="E214">
        <v>6.5</v>
      </c>
      <c r="F214" t="s">
        <v>674</v>
      </c>
      <c r="G214" t="s">
        <v>307</v>
      </c>
      <c r="H214" t="s">
        <v>31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38</v>
      </c>
      <c r="O214" t="s">
        <v>675</v>
      </c>
      <c r="P214">
        <f t="shared" si="7"/>
        <v>3</v>
      </c>
    </row>
    <row r="215" spans="1:16" x14ac:dyDescent="0.25">
      <c r="A215" s="1">
        <f t="shared" si="6"/>
        <v>41453</v>
      </c>
      <c r="B215" s="1">
        <v>41455</v>
      </c>
      <c r="C215" t="s">
        <v>676</v>
      </c>
      <c r="D215" t="s">
        <v>677</v>
      </c>
      <c r="E215">
        <v>5.78</v>
      </c>
      <c r="F215" t="s">
        <v>678</v>
      </c>
      <c r="G215" t="s">
        <v>72</v>
      </c>
      <c r="H215" t="s">
        <v>73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38</v>
      </c>
      <c r="O215" t="s">
        <v>679</v>
      </c>
      <c r="P215">
        <f t="shared" si="7"/>
        <v>5</v>
      </c>
    </row>
    <row r="216" spans="1:16" x14ac:dyDescent="0.25">
      <c r="A216" s="1">
        <f t="shared" si="6"/>
        <v>41453</v>
      </c>
      <c r="B216" s="1">
        <v>41455</v>
      </c>
      <c r="C216" t="s">
        <v>680</v>
      </c>
      <c r="D216" t="s">
        <v>681</v>
      </c>
      <c r="E216">
        <v>5.625</v>
      </c>
      <c r="F216" t="s">
        <v>88</v>
      </c>
      <c r="H216" t="s">
        <v>73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682</v>
      </c>
      <c r="P216">
        <f t="shared" si="7"/>
        <v>3</v>
      </c>
    </row>
    <row r="217" spans="1:16" x14ac:dyDescent="0.25">
      <c r="A217" s="1">
        <f t="shared" si="6"/>
        <v>41453</v>
      </c>
      <c r="B217" s="1">
        <v>41455</v>
      </c>
      <c r="C217" t="s">
        <v>683</v>
      </c>
      <c r="D217" t="s">
        <v>684</v>
      </c>
      <c r="E217">
        <v>6.92</v>
      </c>
      <c r="F217" t="s">
        <v>685</v>
      </c>
      <c r="G217" t="s">
        <v>36</v>
      </c>
      <c r="H217" t="s">
        <v>73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686</v>
      </c>
      <c r="P217">
        <f t="shared" si="7"/>
        <v>4</v>
      </c>
    </row>
    <row r="218" spans="1:16" hidden="1" x14ac:dyDescent="0.25">
      <c r="A218" s="1">
        <f t="shared" si="6"/>
        <v>41453</v>
      </c>
      <c r="B218" s="1">
        <v>41455</v>
      </c>
      <c r="C218" t="s">
        <v>687</v>
      </c>
      <c r="D218" t="s">
        <v>688</v>
      </c>
      <c r="E218">
        <v>5</v>
      </c>
      <c r="F218" t="s">
        <v>689</v>
      </c>
      <c r="G218" t="s">
        <v>72</v>
      </c>
      <c r="H218" t="s">
        <v>165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690</v>
      </c>
      <c r="P218">
        <f t="shared" si="7"/>
        <v>6</v>
      </c>
    </row>
    <row r="219" spans="1:16" x14ac:dyDescent="0.25">
      <c r="A219" s="1">
        <f t="shared" si="6"/>
        <v>41453</v>
      </c>
      <c r="B219" s="1">
        <v>41455</v>
      </c>
      <c r="C219" t="s">
        <v>676</v>
      </c>
      <c r="D219" t="s">
        <v>677</v>
      </c>
      <c r="E219">
        <v>5.375</v>
      </c>
      <c r="F219" t="s">
        <v>691</v>
      </c>
      <c r="G219" t="s">
        <v>72</v>
      </c>
      <c r="H219" t="s">
        <v>73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38</v>
      </c>
      <c r="O219" t="s">
        <v>692</v>
      </c>
      <c r="P219">
        <f t="shared" si="7"/>
        <v>5</v>
      </c>
    </row>
    <row r="220" spans="1:16" x14ac:dyDescent="0.25">
      <c r="A220" s="1">
        <f t="shared" si="6"/>
        <v>41453</v>
      </c>
      <c r="B220" s="1">
        <v>41455</v>
      </c>
      <c r="C220" t="s">
        <v>693</v>
      </c>
      <c r="D220" t="s">
        <v>694</v>
      </c>
      <c r="E220">
        <v>7.25</v>
      </c>
      <c r="F220" t="s">
        <v>695</v>
      </c>
      <c r="H220" t="s">
        <v>84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696</v>
      </c>
      <c r="P220">
        <f t="shared" si="7"/>
        <v>4</v>
      </c>
    </row>
    <row r="221" spans="1:16" x14ac:dyDescent="0.25">
      <c r="A221" s="1">
        <f t="shared" si="6"/>
        <v>41453</v>
      </c>
      <c r="B221" s="1">
        <v>41455</v>
      </c>
      <c r="C221" t="s">
        <v>101</v>
      </c>
      <c r="D221" t="s">
        <v>102</v>
      </c>
      <c r="E221">
        <v>5.25</v>
      </c>
      <c r="F221" t="s">
        <v>697</v>
      </c>
      <c r="G221" t="s">
        <v>55</v>
      </c>
      <c r="H221" t="s">
        <v>73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67</v>
      </c>
      <c r="O221" t="s">
        <v>698</v>
      </c>
      <c r="P221">
        <f t="shared" si="7"/>
        <v>3</v>
      </c>
    </row>
    <row r="222" spans="1:16" x14ac:dyDescent="0.25">
      <c r="A222" s="1">
        <f t="shared" si="6"/>
        <v>41453</v>
      </c>
      <c r="B222" s="1">
        <v>41455</v>
      </c>
      <c r="C222" t="s">
        <v>699</v>
      </c>
      <c r="D222" t="s">
        <v>700</v>
      </c>
      <c r="E222">
        <v>1.1858900000000001</v>
      </c>
      <c r="F222" t="s">
        <v>701</v>
      </c>
      <c r="G222" t="s">
        <v>43</v>
      </c>
      <c r="H222" t="s">
        <v>31</v>
      </c>
      <c r="I222" t="s">
        <v>18</v>
      </c>
      <c r="J222" t="s">
        <v>19</v>
      </c>
      <c r="K222" t="s">
        <v>20</v>
      </c>
      <c r="L222" t="s">
        <v>20</v>
      </c>
      <c r="M222" t="s">
        <v>45</v>
      </c>
      <c r="N222" t="s">
        <v>22</v>
      </c>
      <c r="O222" t="s">
        <v>702</v>
      </c>
      <c r="P222">
        <f t="shared" si="7"/>
        <v>4</v>
      </c>
    </row>
    <row r="223" spans="1:16" x14ac:dyDescent="0.25">
      <c r="A223" s="1">
        <f t="shared" si="6"/>
        <v>41453</v>
      </c>
      <c r="B223" s="1">
        <v>41455</v>
      </c>
      <c r="C223" t="s">
        <v>699</v>
      </c>
      <c r="D223" t="s">
        <v>700</v>
      </c>
      <c r="E223">
        <v>5</v>
      </c>
      <c r="F223" t="s">
        <v>703</v>
      </c>
      <c r="H223" t="s">
        <v>31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704</v>
      </c>
      <c r="P223">
        <f t="shared" si="7"/>
        <v>4</v>
      </c>
    </row>
    <row r="224" spans="1:16" hidden="1" x14ac:dyDescent="0.25">
      <c r="A224" s="1">
        <f t="shared" si="6"/>
        <v>41453</v>
      </c>
      <c r="B224" s="1">
        <v>41455</v>
      </c>
      <c r="C224" t="s">
        <v>705</v>
      </c>
      <c r="D224" t="s">
        <v>706</v>
      </c>
      <c r="E224">
        <v>0</v>
      </c>
      <c r="F224" t="s">
        <v>707</v>
      </c>
      <c r="G224" t="s">
        <v>72</v>
      </c>
      <c r="H224" t="s">
        <v>84</v>
      </c>
      <c r="I224" t="s">
        <v>18</v>
      </c>
      <c r="J224" t="s">
        <v>19</v>
      </c>
      <c r="K224" t="s">
        <v>20</v>
      </c>
      <c r="L224" t="s">
        <v>20</v>
      </c>
      <c r="M224" t="s">
        <v>708</v>
      </c>
      <c r="N224" t="s">
        <v>67</v>
      </c>
      <c r="O224" t="s">
        <v>709</v>
      </c>
      <c r="P224">
        <f t="shared" si="7"/>
        <v>6</v>
      </c>
    </row>
    <row r="225" spans="1:16" hidden="1" x14ac:dyDescent="0.25">
      <c r="A225" s="1">
        <f t="shared" si="6"/>
        <v>41453</v>
      </c>
      <c r="B225" s="1">
        <v>41455</v>
      </c>
      <c r="C225" t="s">
        <v>705</v>
      </c>
      <c r="D225" t="s">
        <v>706</v>
      </c>
      <c r="E225">
        <v>0</v>
      </c>
      <c r="F225" t="s">
        <v>710</v>
      </c>
      <c r="G225" t="s">
        <v>72</v>
      </c>
      <c r="H225" t="s">
        <v>84</v>
      </c>
      <c r="I225" t="s">
        <v>18</v>
      </c>
      <c r="J225" t="s">
        <v>19</v>
      </c>
      <c r="K225" t="s">
        <v>20</v>
      </c>
      <c r="L225" t="s">
        <v>20</v>
      </c>
      <c r="M225" t="s">
        <v>708</v>
      </c>
      <c r="N225" t="s">
        <v>67</v>
      </c>
      <c r="O225" t="s">
        <v>711</v>
      </c>
      <c r="P225">
        <f t="shared" si="7"/>
        <v>6</v>
      </c>
    </row>
    <row r="226" spans="1:16" hidden="1" x14ac:dyDescent="0.25">
      <c r="A226" s="1">
        <f t="shared" si="6"/>
        <v>41453</v>
      </c>
      <c r="B226" s="1">
        <v>41455</v>
      </c>
      <c r="C226" t="s">
        <v>705</v>
      </c>
      <c r="D226" t="s">
        <v>706</v>
      </c>
      <c r="E226">
        <v>0</v>
      </c>
      <c r="F226" t="s">
        <v>712</v>
      </c>
      <c r="G226" t="s">
        <v>72</v>
      </c>
      <c r="H226" t="s">
        <v>84</v>
      </c>
      <c r="I226" t="s">
        <v>18</v>
      </c>
      <c r="J226" t="s">
        <v>19</v>
      </c>
      <c r="K226" t="s">
        <v>20</v>
      </c>
      <c r="L226" t="s">
        <v>20</v>
      </c>
      <c r="M226" t="s">
        <v>708</v>
      </c>
      <c r="N226" t="s">
        <v>67</v>
      </c>
      <c r="O226" t="s">
        <v>713</v>
      </c>
      <c r="P226">
        <f t="shared" si="7"/>
        <v>6</v>
      </c>
    </row>
    <row r="227" spans="1:16" x14ac:dyDescent="0.25">
      <c r="A227" s="1">
        <f t="shared" si="6"/>
        <v>41453</v>
      </c>
      <c r="B227" s="1">
        <v>41455</v>
      </c>
      <c r="C227" t="s">
        <v>714</v>
      </c>
      <c r="D227" t="s">
        <v>715</v>
      </c>
      <c r="E227">
        <v>4.75</v>
      </c>
      <c r="F227" t="s">
        <v>716</v>
      </c>
      <c r="G227" t="s">
        <v>717</v>
      </c>
      <c r="H227" t="s">
        <v>282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283</v>
      </c>
      <c r="O227" t="s">
        <v>718</v>
      </c>
      <c r="P227">
        <f t="shared" si="7"/>
        <v>4</v>
      </c>
    </row>
    <row r="228" spans="1:16" hidden="1" x14ac:dyDescent="0.25">
      <c r="A228" s="1">
        <f t="shared" si="6"/>
        <v>41453</v>
      </c>
      <c r="B228" s="1">
        <v>41455</v>
      </c>
      <c r="C228" t="s">
        <v>705</v>
      </c>
      <c r="D228" t="s">
        <v>706</v>
      </c>
      <c r="E228">
        <v>0</v>
      </c>
      <c r="F228" t="s">
        <v>719</v>
      </c>
      <c r="G228" t="s">
        <v>72</v>
      </c>
      <c r="H228" t="s">
        <v>84</v>
      </c>
      <c r="I228" t="s">
        <v>18</v>
      </c>
      <c r="J228" t="s">
        <v>19</v>
      </c>
      <c r="K228" t="s">
        <v>20</v>
      </c>
      <c r="L228" t="s">
        <v>20</v>
      </c>
      <c r="M228" t="s">
        <v>708</v>
      </c>
      <c r="N228" t="s">
        <v>67</v>
      </c>
      <c r="O228" t="s">
        <v>720</v>
      </c>
      <c r="P228">
        <f t="shared" si="7"/>
        <v>6</v>
      </c>
    </row>
    <row r="229" spans="1:16" hidden="1" x14ac:dyDescent="0.25">
      <c r="A229" s="1">
        <f t="shared" si="6"/>
        <v>41453</v>
      </c>
      <c r="B229" s="1">
        <v>41455</v>
      </c>
      <c r="C229" t="s">
        <v>705</v>
      </c>
      <c r="D229" t="s">
        <v>706</v>
      </c>
      <c r="E229">
        <v>0</v>
      </c>
      <c r="F229" t="s">
        <v>721</v>
      </c>
      <c r="G229" t="s">
        <v>72</v>
      </c>
      <c r="H229" t="s">
        <v>84</v>
      </c>
      <c r="I229" t="s">
        <v>18</v>
      </c>
      <c r="J229" t="s">
        <v>19</v>
      </c>
      <c r="K229" t="s">
        <v>20</v>
      </c>
      <c r="L229" t="s">
        <v>20</v>
      </c>
      <c r="M229" t="s">
        <v>708</v>
      </c>
      <c r="N229" t="s">
        <v>67</v>
      </c>
      <c r="O229" t="s">
        <v>722</v>
      </c>
      <c r="P229">
        <f t="shared" si="7"/>
        <v>6</v>
      </c>
    </row>
    <row r="230" spans="1:16" x14ac:dyDescent="0.25">
      <c r="A230" s="1">
        <f t="shared" si="6"/>
        <v>41453</v>
      </c>
      <c r="B230" s="1">
        <v>41455</v>
      </c>
      <c r="C230" t="s">
        <v>723</v>
      </c>
      <c r="D230" t="s">
        <v>724</v>
      </c>
      <c r="E230">
        <v>3.0619670000000001</v>
      </c>
      <c r="F230" t="s">
        <v>725</v>
      </c>
      <c r="G230" t="s">
        <v>726</v>
      </c>
      <c r="H230" t="s">
        <v>78</v>
      </c>
      <c r="I230" t="s">
        <v>18</v>
      </c>
      <c r="J230" t="s">
        <v>19</v>
      </c>
      <c r="K230" t="s">
        <v>20</v>
      </c>
      <c r="L230" t="s">
        <v>20</v>
      </c>
      <c r="M230" t="s">
        <v>727</v>
      </c>
      <c r="N230" t="s">
        <v>22</v>
      </c>
      <c r="O230" t="s">
        <v>728</v>
      </c>
      <c r="P230">
        <f t="shared" si="7"/>
        <v>4</v>
      </c>
    </row>
    <row r="231" spans="1:16" hidden="1" x14ac:dyDescent="0.25">
      <c r="A231" s="1">
        <f t="shared" si="6"/>
        <v>41453</v>
      </c>
      <c r="B231" s="1">
        <v>41455</v>
      </c>
      <c r="C231" t="s">
        <v>729</v>
      </c>
      <c r="D231" t="s">
        <v>730</v>
      </c>
      <c r="E231" t="s">
        <v>20</v>
      </c>
      <c r="F231" t="s">
        <v>731</v>
      </c>
      <c r="G231" t="s">
        <v>732</v>
      </c>
      <c r="H231" t="s">
        <v>733</v>
      </c>
      <c r="I231" t="s">
        <v>18</v>
      </c>
      <c r="J231" t="s">
        <v>19</v>
      </c>
      <c r="K231" t="s">
        <v>20</v>
      </c>
      <c r="L231" t="s">
        <v>20</v>
      </c>
      <c r="M231" t="s">
        <v>734</v>
      </c>
      <c r="N231" t="s">
        <v>735</v>
      </c>
      <c r="O231" t="s">
        <v>736</v>
      </c>
      <c r="P231">
        <f t="shared" si="7"/>
        <v>6</v>
      </c>
    </row>
    <row r="232" spans="1:16" hidden="1" x14ac:dyDescent="0.25">
      <c r="A232" s="1">
        <f t="shared" si="6"/>
        <v>41453</v>
      </c>
      <c r="B232" s="1">
        <v>41455</v>
      </c>
      <c r="C232" t="s">
        <v>729</v>
      </c>
      <c r="D232" t="s">
        <v>730</v>
      </c>
      <c r="E232" t="s">
        <v>20</v>
      </c>
      <c r="F232" t="s">
        <v>731</v>
      </c>
      <c r="G232" t="s">
        <v>737</v>
      </c>
      <c r="H232" t="s">
        <v>733</v>
      </c>
      <c r="I232" t="s">
        <v>18</v>
      </c>
      <c r="J232" t="s">
        <v>19</v>
      </c>
      <c r="K232" t="s">
        <v>20</v>
      </c>
      <c r="L232" t="s">
        <v>20</v>
      </c>
      <c r="M232" t="s">
        <v>734</v>
      </c>
      <c r="N232" t="s">
        <v>735</v>
      </c>
      <c r="O232" t="s">
        <v>738</v>
      </c>
      <c r="P232">
        <f t="shared" si="7"/>
        <v>6</v>
      </c>
    </row>
    <row r="233" spans="1:16" x14ac:dyDescent="0.25">
      <c r="A233" s="1">
        <f t="shared" si="6"/>
        <v>41453</v>
      </c>
      <c r="B233" s="1">
        <v>41455</v>
      </c>
      <c r="C233" t="s">
        <v>739</v>
      </c>
      <c r="D233" t="s">
        <v>740</v>
      </c>
      <c r="E233">
        <v>6.65</v>
      </c>
      <c r="F233" t="s">
        <v>741</v>
      </c>
      <c r="G233" t="s">
        <v>72</v>
      </c>
      <c r="H233" t="s">
        <v>99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742</v>
      </c>
      <c r="P233">
        <f t="shared" si="7"/>
        <v>4</v>
      </c>
    </row>
    <row r="234" spans="1:16" hidden="1" x14ac:dyDescent="0.25">
      <c r="A234" s="1">
        <f t="shared" si="6"/>
        <v>41453</v>
      </c>
      <c r="B234" s="1">
        <v>41455</v>
      </c>
      <c r="C234" t="s">
        <v>743</v>
      </c>
      <c r="D234" t="s">
        <v>744</v>
      </c>
      <c r="E234" t="s">
        <v>20</v>
      </c>
      <c r="F234" t="s">
        <v>745</v>
      </c>
      <c r="G234" t="s">
        <v>746</v>
      </c>
      <c r="H234" t="s">
        <v>78</v>
      </c>
      <c r="I234" t="s">
        <v>18</v>
      </c>
      <c r="J234" t="s">
        <v>19</v>
      </c>
      <c r="K234" t="s">
        <v>20</v>
      </c>
      <c r="L234" t="s">
        <v>20</v>
      </c>
      <c r="M234" t="s">
        <v>734</v>
      </c>
      <c r="N234" t="s">
        <v>735</v>
      </c>
      <c r="O234" t="s">
        <v>747</v>
      </c>
      <c r="P234">
        <f t="shared" si="7"/>
        <v>6</v>
      </c>
    </row>
    <row r="235" spans="1:16" x14ac:dyDescent="0.25">
      <c r="A235" s="1">
        <f t="shared" si="6"/>
        <v>41453</v>
      </c>
      <c r="B235" s="1">
        <v>41455</v>
      </c>
      <c r="C235" t="s">
        <v>723</v>
      </c>
      <c r="D235" t="s">
        <v>724</v>
      </c>
      <c r="E235">
        <v>4.25</v>
      </c>
      <c r="F235" t="s">
        <v>748</v>
      </c>
      <c r="G235" t="s">
        <v>61</v>
      </c>
      <c r="H235" t="s">
        <v>78</v>
      </c>
      <c r="I235" t="s">
        <v>18</v>
      </c>
      <c r="J235" t="s">
        <v>19</v>
      </c>
      <c r="K235" t="s">
        <v>20</v>
      </c>
      <c r="L235" t="s">
        <v>20</v>
      </c>
      <c r="M235" t="s">
        <v>45</v>
      </c>
      <c r="N235" t="s">
        <v>22</v>
      </c>
      <c r="O235" t="s">
        <v>749</v>
      </c>
      <c r="P235">
        <f t="shared" si="7"/>
        <v>4</v>
      </c>
    </row>
    <row r="236" spans="1:16" x14ac:dyDescent="0.25">
      <c r="A236" s="1">
        <f t="shared" si="6"/>
        <v>41453</v>
      </c>
      <c r="B236" s="1">
        <v>41455</v>
      </c>
      <c r="C236" t="s">
        <v>198</v>
      </c>
      <c r="D236" t="s">
        <v>199</v>
      </c>
      <c r="E236">
        <v>5.5869999999999997</v>
      </c>
      <c r="F236" t="s">
        <v>750</v>
      </c>
      <c r="G236" t="s">
        <v>307</v>
      </c>
      <c r="H236" t="s">
        <v>99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38</v>
      </c>
      <c r="O236" t="s">
        <v>751</v>
      </c>
      <c r="P236">
        <f t="shared" si="7"/>
        <v>3</v>
      </c>
    </row>
    <row r="237" spans="1:16" x14ac:dyDescent="0.25">
      <c r="A237" s="1">
        <f t="shared" si="6"/>
        <v>41453</v>
      </c>
      <c r="B237" s="1">
        <v>41455</v>
      </c>
      <c r="C237" t="s">
        <v>752</v>
      </c>
      <c r="D237" t="s">
        <v>753</v>
      </c>
      <c r="E237">
        <v>7.35</v>
      </c>
      <c r="F237" t="s">
        <v>754</v>
      </c>
      <c r="H237" t="s">
        <v>84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755</v>
      </c>
      <c r="P237">
        <f t="shared" si="7"/>
        <v>3</v>
      </c>
    </row>
    <row r="238" spans="1:16" x14ac:dyDescent="0.25">
      <c r="A238" s="1">
        <f t="shared" si="6"/>
        <v>41453</v>
      </c>
      <c r="B238" s="1">
        <v>41455</v>
      </c>
      <c r="C238" t="s">
        <v>756</v>
      </c>
      <c r="D238" t="s">
        <v>757</v>
      </c>
      <c r="E238">
        <v>2.96</v>
      </c>
      <c r="F238" t="s">
        <v>758</v>
      </c>
      <c r="G238" t="s">
        <v>48</v>
      </c>
      <c r="H238" t="s">
        <v>99</v>
      </c>
      <c r="I238" t="s">
        <v>18</v>
      </c>
      <c r="J238" t="s">
        <v>19</v>
      </c>
      <c r="K238" t="s">
        <v>20</v>
      </c>
      <c r="L238" t="s">
        <v>20</v>
      </c>
      <c r="M238" t="s">
        <v>727</v>
      </c>
      <c r="N238" t="s">
        <v>22</v>
      </c>
      <c r="O238" t="s">
        <v>759</v>
      </c>
      <c r="P238">
        <f t="shared" si="7"/>
        <v>2</v>
      </c>
    </row>
    <row r="239" spans="1:16" x14ac:dyDescent="0.25">
      <c r="A239" s="1">
        <f t="shared" si="6"/>
        <v>41453</v>
      </c>
      <c r="B239" s="1">
        <v>41455</v>
      </c>
      <c r="C239" t="s">
        <v>723</v>
      </c>
      <c r="D239" t="s">
        <v>724</v>
      </c>
      <c r="E239">
        <v>3.274</v>
      </c>
      <c r="F239" t="s">
        <v>245</v>
      </c>
      <c r="G239" t="s">
        <v>760</v>
      </c>
      <c r="H239" t="s">
        <v>78</v>
      </c>
      <c r="I239" t="s">
        <v>18</v>
      </c>
      <c r="J239" t="s">
        <v>19</v>
      </c>
      <c r="K239" t="s">
        <v>20</v>
      </c>
      <c r="L239" t="s">
        <v>20</v>
      </c>
      <c r="M239" t="s">
        <v>727</v>
      </c>
      <c r="N239" t="s">
        <v>22</v>
      </c>
      <c r="O239" t="s">
        <v>761</v>
      </c>
      <c r="P239">
        <f t="shared" si="7"/>
        <v>4</v>
      </c>
    </row>
    <row r="240" spans="1:16" hidden="1" x14ac:dyDescent="0.25">
      <c r="A240" s="1">
        <f t="shared" si="6"/>
        <v>41453</v>
      </c>
      <c r="B240" s="1">
        <v>41455</v>
      </c>
      <c r="C240" t="s">
        <v>705</v>
      </c>
      <c r="D240" t="s">
        <v>706</v>
      </c>
      <c r="E240">
        <v>0</v>
      </c>
      <c r="F240" t="s">
        <v>762</v>
      </c>
      <c r="G240" t="s">
        <v>72</v>
      </c>
      <c r="H240" t="s">
        <v>84</v>
      </c>
      <c r="I240" t="s">
        <v>18</v>
      </c>
      <c r="J240" t="s">
        <v>19</v>
      </c>
      <c r="K240" t="s">
        <v>20</v>
      </c>
      <c r="L240" t="s">
        <v>20</v>
      </c>
      <c r="M240" t="s">
        <v>708</v>
      </c>
      <c r="N240" t="s">
        <v>67</v>
      </c>
      <c r="O240" t="s">
        <v>763</v>
      </c>
      <c r="P240">
        <f t="shared" si="7"/>
        <v>6</v>
      </c>
    </row>
    <row r="241" spans="1:16" hidden="1" x14ac:dyDescent="0.25">
      <c r="A241" s="1">
        <f t="shared" si="6"/>
        <v>41453</v>
      </c>
      <c r="B241" s="1">
        <v>41455</v>
      </c>
      <c r="C241" t="s">
        <v>705</v>
      </c>
      <c r="D241" t="s">
        <v>706</v>
      </c>
      <c r="E241">
        <v>0</v>
      </c>
      <c r="F241" t="s">
        <v>764</v>
      </c>
      <c r="G241" t="s">
        <v>72</v>
      </c>
      <c r="H241" t="s">
        <v>84</v>
      </c>
      <c r="I241" t="s">
        <v>18</v>
      </c>
      <c r="J241" t="s">
        <v>19</v>
      </c>
      <c r="K241" t="s">
        <v>20</v>
      </c>
      <c r="L241" t="s">
        <v>20</v>
      </c>
      <c r="M241" t="s">
        <v>708</v>
      </c>
      <c r="N241" t="s">
        <v>67</v>
      </c>
      <c r="O241" t="s">
        <v>765</v>
      </c>
      <c r="P241">
        <f t="shared" si="7"/>
        <v>6</v>
      </c>
    </row>
    <row r="242" spans="1:16" hidden="1" x14ac:dyDescent="0.25">
      <c r="A242" s="1">
        <f t="shared" si="6"/>
        <v>41453</v>
      </c>
      <c r="B242" s="1">
        <v>41455</v>
      </c>
      <c r="C242" t="s">
        <v>705</v>
      </c>
      <c r="D242" t="s">
        <v>706</v>
      </c>
      <c r="E242">
        <v>0</v>
      </c>
      <c r="F242" t="s">
        <v>766</v>
      </c>
      <c r="G242" t="s">
        <v>72</v>
      </c>
      <c r="H242" t="s">
        <v>84</v>
      </c>
      <c r="I242" t="s">
        <v>18</v>
      </c>
      <c r="J242" t="s">
        <v>19</v>
      </c>
      <c r="K242" t="s">
        <v>20</v>
      </c>
      <c r="L242" t="s">
        <v>20</v>
      </c>
      <c r="M242" t="s">
        <v>708</v>
      </c>
      <c r="N242" t="s">
        <v>67</v>
      </c>
      <c r="O242" t="s">
        <v>767</v>
      </c>
      <c r="P242">
        <f t="shared" si="7"/>
        <v>6</v>
      </c>
    </row>
    <row r="243" spans="1:16" hidden="1" x14ac:dyDescent="0.25">
      <c r="A243" s="1">
        <f t="shared" si="6"/>
        <v>41453</v>
      </c>
      <c r="B243" s="1">
        <v>41455</v>
      </c>
      <c r="C243" t="s">
        <v>705</v>
      </c>
      <c r="D243" t="s">
        <v>706</v>
      </c>
      <c r="E243">
        <v>0</v>
      </c>
      <c r="F243" t="s">
        <v>768</v>
      </c>
      <c r="G243" t="s">
        <v>72</v>
      </c>
      <c r="H243" t="s">
        <v>84</v>
      </c>
      <c r="I243" t="s">
        <v>18</v>
      </c>
      <c r="J243" t="s">
        <v>19</v>
      </c>
      <c r="K243" t="s">
        <v>20</v>
      </c>
      <c r="L243" t="s">
        <v>20</v>
      </c>
      <c r="M243" t="s">
        <v>708</v>
      </c>
      <c r="N243" t="s">
        <v>67</v>
      </c>
      <c r="O243" t="s">
        <v>769</v>
      </c>
      <c r="P243">
        <f t="shared" si="7"/>
        <v>6</v>
      </c>
    </row>
    <row r="244" spans="1:16" hidden="1" x14ac:dyDescent="0.25">
      <c r="A244" s="1">
        <f t="shared" si="6"/>
        <v>41453</v>
      </c>
      <c r="B244" s="1">
        <v>41455</v>
      </c>
      <c r="C244" t="s">
        <v>705</v>
      </c>
      <c r="D244" t="s">
        <v>706</v>
      </c>
      <c r="E244">
        <v>0</v>
      </c>
      <c r="F244" t="s">
        <v>770</v>
      </c>
      <c r="G244" t="s">
        <v>72</v>
      </c>
      <c r="H244" t="s">
        <v>84</v>
      </c>
      <c r="I244" t="s">
        <v>18</v>
      </c>
      <c r="J244" t="s">
        <v>19</v>
      </c>
      <c r="K244" t="s">
        <v>20</v>
      </c>
      <c r="L244" t="s">
        <v>20</v>
      </c>
      <c r="M244" t="s">
        <v>708</v>
      </c>
      <c r="N244" t="s">
        <v>67</v>
      </c>
      <c r="O244" t="s">
        <v>771</v>
      </c>
      <c r="P244">
        <f t="shared" si="7"/>
        <v>6</v>
      </c>
    </row>
    <row r="245" spans="1:16" x14ac:dyDescent="0.25">
      <c r="A245" s="1">
        <f t="shared" si="6"/>
        <v>41453</v>
      </c>
      <c r="B245" s="1">
        <v>41455</v>
      </c>
      <c r="C245" t="s">
        <v>756</v>
      </c>
      <c r="D245" t="s">
        <v>757</v>
      </c>
      <c r="E245">
        <v>4.7</v>
      </c>
      <c r="F245" t="s">
        <v>772</v>
      </c>
      <c r="G245" t="s">
        <v>48</v>
      </c>
      <c r="H245" t="s">
        <v>99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773</v>
      </c>
      <c r="P245">
        <f t="shared" si="7"/>
        <v>2</v>
      </c>
    </row>
    <row r="246" spans="1:16" x14ac:dyDescent="0.25">
      <c r="A246" s="1">
        <f t="shared" si="6"/>
        <v>41453</v>
      </c>
      <c r="B246" s="1">
        <v>41455</v>
      </c>
      <c r="C246" t="s">
        <v>774</v>
      </c>
      <c r="D246" t="s">
        <v>775</v>
      </c>
      <c r="E246">
        <v>2.5</v>
      </c>
      <c r="F246" t="s">
        <v>776</v>
      </c>
      <c r="G246" t="s">
        <v>16</v>
      </c>
      <c r="H246" t="s">
        <v>73</v>
      </c>
      <c r="I246" t="s">
        <v>18</v>
      </c>
      <c r="J246" t="s">
        <v>19</v>
      </c>
      <c r="K246" t="s">
        <v>20</v>
      </c>
      <c r="L246" t="s">
        <v>20</v>
      </c>
      <c r="M246" t="s">
        <v>727</v>
      </c>
      <c r="O246" t="s">
        <v>777</v>
      </c>
      <c r="P246">
        <f t="shared" si="7"/>
        <v>3</v>
      </c>
    </row>
    <row r="247" spans="1:16" hidden="1" x14ac:dyDescent="0.25">
      <c r="A247" s="1">
        <f t="shared" si="6"/>
        <v>41453</v>
      </c>
      <c r="B247" s="1">
        <v>41455</v>
      </c>
      <c r="C247" t="s">
        <v>778</v>
      </c>
      <c r="D247" t="s">
        <v>779</v>
      </c>
      <c r="E247">
        <v>5.68</v>
      </c>
      <c r="F247" t="s">
        <v>780</v>
      </c>
      <c r="G247" t="s">
        <v>30</v>
      </c>
      <c r="H247" t="s">
        <v>73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67</v>
      </c>
      <c r="O247" t="s">
        <v>781</v>
      </c>
      <c r="P247">
        <f t="shared" si="7"/>
        <v>6</v>
      </c>
    </row>
    <row r="248" spans="1:16" x14ac:dyDescent="0.25">
      <c r="A248" s="1">
        <f t="shared" si="6"/>
        <v>41453</v>
      </c>
      <c r="B248" s="1">
        <v>41455</v>
      </c>
      <c r="C248" t="s">
        <v>782</v>
      </c>
      <c r="D248" t="s">
        <v>216</v>
      </c>
      <c r="E248">
        <v>5.4</v>
      </c>
      <c r="F248" t="s">
        <v>783</v>
      </c>
      <c r="G248" t="s">
        <v>661</v>
      </c>
      <c r="H248" t="s">
        <v>73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784</v>
      </c>
      <c r="P248">
        <f t="shared" si="7"/>
        <v>3</v>
      </c>
    </row>
    <row r="249" spans="1:16" x14ac:dyDescent="0.25">
      <c r="A249" s="1">
        <f t="shared" si="6"/>
        <v>41453</v>
      </c>
      <c r="B249" s="1">
        <v>41455</v>
      </c>
      <c r="C249" t="s">
        <v>676</v>
      </c>
      <c r="D249" t="s">
        <v>677</v>
      </c>
      <c r="E249">
        <v>5.43</v>
      </c>
      <c r="F249" t="s">
        <v>785</v>
      </c>
      <c r="G249" t="s">
        <v>72</v>
      </c>
      <c r="H249" t="s">
        <v>73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38</v>
      </c>
      <c r="O249" t="s">
        <v>786</v>
      </c>
      <c r="P249">
        <f t="shared" si="7"/>
        <v>5</v>
      </c>
    </row>
    <row r="250" spans="1:16" x14ac:dyDescent="0.25">
      <c r="A250" s="1">
        <f t="shared" si="6"/>
        <v>41453</v>
      </c>
      <c r="B250" s="1">
        <v>41455</v>
      </c>
      <c r="C250" t="s">
        <v>774</v>
      </c>
      <c r="D250" t="s">
        <v>775</v>
      </c>
      <c r="E250">
        <v>2.56</v>
      </c>
      <c r="F250" t="s">
        <v>776</v>
      </c>
      <c r="G250" t="s">
        <v>787</v>
      </c>
      <c r="H250" t="s">
        <v>73</v>
      </c>
      <c r="I250" t="s">
        <v>18</v>
      </c>
      <c r="J250" t="s">
        <v>19</v>
      </c>
      <c r="K250" t="s">
        <v>20</v>
      </c>
      <c r="L250" t="s">
        <v>20</v>
      </c>
      <c r="M250" t="s">
        <v>727</v>
      </c>
      <c r="O250" t="s">
        <v>788</v>
      </c>
      <c r="P250">
        <f t="shared" si="7"/>
        <v>3</v>
      </c>
    </row>
    <row r="251" spans="1:16" hidden="1" x14ac:dyDescent="0.25">
      <c r="A251" s="1">
        <f t="shared" si="6"/>
        <v>41453</v>
      </c>
      <c r="B251" s="1">
        <v>41455</v>
      </c>
      <c r="C251" t="s">
        <v>705</v>
      </c>
      <c r="D251" t="s">
        <v>706</v>
      </c>
      <c r="E251">
        <v>0</v>
      </c>
      <c r="F251" t="s">
        <v>789</v>
      </c>
      <c r="G251" t="s">
        <v>72</v>
      </c>
      <c r="H251" t="s">
        <v>84</v>
      </c>
      <c r="I251" t="s">
        <v>18</v>
      </c>
      <c r="J251" t="s">
        <v>19</v>
      </c>
      <c r="K251" t="s">
        <v>20</v>
      </c>
      <c r="L251" t="s">
        <v>20</v>
      </c>
      <c r="M251" t="s">
        <v>708</v>
      </c>
      <c r="N251" t="s">
        <v>67</v>
      </c>
      <c r="O251" t="s">
        <v>790</v>
      </c>
      <c r="P251">
        <f t="shared" si="7"/>
        <v>6</v>
      </c>
    </row>
    <row r="252" spans="1:16" hidden="1" x14ac:dyDescent="0.25">
      <c r="A252" s="1">
        <f t="shared" si="6"/>
        <v>41453</v>
      </c>
      <c r="B252" s="1">
        <v>41455</v>
      </c>
      <c r="C252" t="s">
        <v>705</v>
      </c>
      <c r="D252" t="s">
        <v>706</v>
      </c>
      <c r="E252">
        <v>0</v>
      </c>
      <c r="F252" t="s">
        <v>791</v>
      </c>
      <c r="G252" t="s">
        <v>72</v>
      </c>
      <c r="H252" t="s">
        <v>84</v>
      </c>
      <c r="I252" t="s">
        <v>18</v>
      </c>
      <c r="J252" t="s">
        <v>19</v>
      </c>
      <c r="K252" t="s">
        <v>20</v>
      </c>
      <c r="L252" t="s">
        <v>20</v>
      </c>
      <c r="M252" t="s">
        <v>708</v>
      </c>
      <c r="N252" t="s">
        <v>67</v>
      </c>
      <c r="O252" t="s">
        <v>792</v>
      </c>
      <c r="P252">
        <f t="shared" si="7"/>
        <v>6</v>
      </c>
    </row>
    <row r="253" spans="1:16" hidden="1" x14ac:dyDescent="0.25">
      <c r="A253" s="1">
        <f t="shared" si="6"/>
        <v>41453</v>
      </c>
      <c r="B253" s="1">
        <v>41455</v>
      </c>
      <c r="C253" t="s">
        <v>705</v>
      </c>
      <c r="D253" t="s">
        <v>706</v>
      </c>
      <c r="E253">
        <v>0</v>
      </c>
      <c r="F253" t="s">
        <v>793</v>
      </c>
      <c r="G253" t="s">
        <v>794</v>
      </c>
      <c r="H253" t="s">
        <v>84</v>
      </c>
      <c r="I253" t="s">
        <v>18</v>
      </c>
      <c r="J253" t="s">
        <v>19</v>
      </c>
      <c r="K253" t="s">
        <v>20</v>
      </c>
      <c r="L253" t="s">
        <v>20</v>
      </c>
      <c r="M253" t="s">
        <v>708</v>
      </c>
      <c r="N253" t="s">
        <v>67</v>
      </c>
      <c r="O253" t="s">
        <v>795</v>
      </c>
      <c r="P253">
        <f t="shared" si="7"/>
        <v>6</v>
      </c>
    </row>
    <row r="254" spans="1:16" hidden="1" x14ac:dyDescent="0.25">
      <c r="A254" s="1">
        <f t="shared" si="6"/>
        <v>41453</v>
      </c>
      <c r="B254" s="1">
        <v>41455</v>
      </c>
      <c r="C254" t="s">
        <v>705</v>
      </c>
      <c r="D254" t="s">
        <v>706</v>
      </c>
      <c r="E254">
        <v>0</v>
      </c>
      <c r="F254" t="s">
        <v>796</v>
      </c>
      <c r="G254" t="s">
        <v>72</v>
      </c>
      <c r="H254" t="s">
        <v>84</v>
      </c>
      <c r="I254" t="s">
        <v>18</v>
      </c>
      <c r="J254" t="s">
        <v>19</v>
      </c>
      <c r="K254" t="s">
        <v>20</v>
      </c>
      <c r="L254" t="s">
        <v>20</v>
      </c>
      <c r="M254" t="s">
        <v>708</v>
      </c>
      <c r="N254" t="s">
        <v>67</v>
      </c>
      <c r="O254" t="s">
        <v>797</v>
      </c>
      <c r="P254">
        <f t="shared" si="7"/>
        <v>6</v>
      </c>
    </row>
    <row r="255" spans="1:16" hidden="1" x14ac:dyDescent="0.25">
      <c r="A255" s="1">
        <f t="shared" si="6"/>
        <v>41453</v>
      </c>
      <c r="B255" s="1">
        <v>41455</v>
      </c>
      <c r="C255" t="s">
        <v>705</v>
      </c>
      <c r="D255" t="s">
        <v>706</v>
      </c>
      <c r="E255">
        <v>0</v>
      </c>
      <c r="F255" t="s">
        <v>798</v>
      </c>
      <c r="G255" t="s">
        <v>72</v>
      </c>
      <c r="H255" t="s">
        <v>84</v>
      </c>
      <c r="I255" t="s">
        <v>18</v>
      </c>
      <c r="J255" t="s">
        <v>19</v>
      </c>
      <c r="K255" t="s">
        <v>20</v>
      </c>
      <c r="L255" t="s">
        <v>20</v>
      </c>
      <c r="M255" t="s">
        <v>708</v>
      </c>
      <c r="N255" t="s">
        <v>67</v>
      </c>
      <c r="O255" t="s">
        <v>799</v>
      </c>
      <c r="P255">
        <f t="shared" si="7"/>
        <v>6</v>
      </c>
    </row>
    <row r="256" spans="1:16" x14ac:dyDescent="0.25">
      <c r="A256" s="1">
        <f t="shared" si="6"/>
        <v>41453</v>
      </c>
      <c r="B256" s="1">
        <v>41455</v>
      </c>
      <c r="C256" t="s">
        <v>756</v>
      </c>
      <c r="D256" t="s">
        <v>757</v>
      </c>
      <c r="E256">
        <v>3.06</v>
      </c>
      <c r="F256" t="s">
        <v>800</v>
      </c>
      <c r="G256" t="s">
        <v>48</v>
      </c>
      <c r="H256" t="s">
        <v>99</v>
      </c>
      <c r="I256" t="s">
        <v>18</v>
      </c>
      <c r="J256" t="s">
        <v>19</v>
      </c>
      <c r="K256" t="s">
        <v>20</v>
      </c>
      <c r="L256" t="s">
        <v>20</v>
      </c>
      <c r="M256" t="s">
        <v>727</v>
      </c>
      <c r="N256" t="s">
        <v>22</v>
      </c>
      <c r="O256" t="s">
        <v>801</v>
      </c>
      <c r="P256">
        <f t="shared" si="7"/>
        <v>2</v>
      </c>
    </row>
    <row r="257" spans="1:16" x14ac:dyDescent="0.25">
      <c r="A257" s="1">
        <f t="shared" si="6"/>
        <v>41453</v>
      </c>
      <c r="B257" s="1">
        <v>41455</v>
      </c>
      <c r="C257" t="s">
        <v>112</v>
      </c>
      <c r="D257" t="s">
        <v>113</v>
      </c>
      <c r="E257">
        <v>6.2</v>
      </c>
      <c r="F257" t="s">
        <v>802</v>
      </c>
      <c r="H257" t="s">
        <v>73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67</v>
      </c>
      <c r="O257" t="s">
        <v>803</v>
      </c>
      <c r="P257">
        <f t="shared" si="7"/>
        <v>4</v>
      </c>
    </row>
    <row r="258" spans="1:16" hidden="1" x14ac:dyDescent="0.25">
      <c r="A258" s="1">
        <f t="shared" si="6"/>
        <v>41453</v>
      </c>
      <c r="B258" s="1">
        <v>41455</v>
      </c>
      <c r="C258" t="s">
        <v>804</v>
      </c>
      <c r="D258" t="s">
        <v>805</v>
      </c>
      <c r="E258">
        <v>0.27310000000000001</v>
      </c>
      <c r="F258" t="s">
        <v>806</v>
      </c>
      <c r="G258" t="s">
        <v>807</v>
      </c>
      <c r="H258" t="s">
        <v>31</v>
      </c>
      <c r="I258" t="s">
        <v>18</v>
      </c>
      <c r="J258" t="s">
        <v>19</v>
      </c>
      <c r="K258" t="s">
        <v>20</v>
      </c>
      <c r="L258" t="s">
        <v>20</v>
      </c>
      <c r="M258" t="s">
        <v>734</v>
      </c>
      <c r="N258" t="s">
        <v>22</v>
      </c>
      <c r="O258" t="s">
        <v>808</v>
      </c>
      <c r="P258">
        <f t="shared" si="7"/>
        <v>6</v>
      </c>
    </row>
    <row r="259" spans="1:16" x14ac:dyDescent="0.25">
      <c r="A259" s="1">
        <f t="shared" si="6"/>
        <v>41453</v>
      </c>
      <c r="B259" s="1">
        <v>41455</v>
      </c>
      <c r="C259" t="s">
        <v>723</v>
      </c>
      <c r="D259" t="s">
        <v>724</v>
      </c>
      <c r="E259">
        <v>3.274</v>
      </c>
      <c r="F259" t="s">
        <v>245</v>
      </c>
      <c r="G259" t="s">
        <v>809</v>
      </c>
      <c r="H259" t="s">
        <v>78</v>
      </c>
      <c r="I259" t="s">
        <v>18</v>
      </c>
      <c r="J259" t="s">
        <v>19</v>
      </c>
      <c r="K259" t="s">
        <v>20</v>
      </c>
      <c r="L259" t="s">
        <v>20</v>
      </c>
      <c r="M259" t="s">
        <v>727</v>
      </c>
      <c r="N259" t="s">
        <v>22</v>
      </c>
      <c r="O259" t="s">
        <v>810</v>
      </c>
      <c r="P259">
        <f t="shared" si="7"/>
        <v>4</v>
      </c>
    </row>
    <row r="260" spans="1:16" x14ac:dyDescent="0.25">
      <c r="A260" s="1">
        <f t="shared" ref="A260:A323" si="8">B260-2</f>
        <v>41453</v>
      </c>
      <c r="B260" s="1">
        <v>41455</v>
      </c>
      <c r="C260" t="s">
        <v>445</v>
      </c>
      <c r="D260" t="s">
        <v>446</v>
      </c>
      <c r="E260">
        <v>8.75</v>
      </c>
      <c r="F260" t="s">
        <v>811</v>
      </c>
      <c r="H260" t="s">
        <v>99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67</v>
      </c>
      <c r="O260" t="s">
        <v>812</v>
      </c>
      <c r="P260">
        <f t="shared" ref="P260:P323" si="9">LEN(D260)</f>
        <v>3</v>
      </c>
    </row>
    <row r="261" spans="1:16" x14ac:dyDescent="0.25">
      <c r="A261" s="1">
        <f t="shared" si="8"/>
        <v>41453</v>
      </c>
      <c r="B261" s="1">
        <v>41455</v>
      </c>
      <c r="C261" t="s">
        <v>813</v>
      </c>
      <c r="D261" t="s">
        <v>143</v>
      </c>
      <c r="E261">
        <v>3</v>
      </c>
      <c r="F261" t="s">
        <v>416</v>
      </c>
      <c r="H261" t="s">
        <v>99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67</v>
      </c>
      <c r="O261" t="s">
        <v>814</v>
      </c>
      <c r="P261">
        <f t="shared" si="9"/>
        <v>4</v>
      </c>
    </row>
    <row r="262" spans="1:16" x14ac:dyDescent="0.25">
      <c r="A262" s="1">
        <f t="shared" si="8"/>
        <v>41453</v>
      </c>
      <c r="B262" s="1">
        <v>41455</v>
      </c>
      <c r="C262" t="s">
        <v>319</v>
      </c>
      <c r="D262" t="s">
        <v>320</v>
      </c>
      <c r="E262">
        <v>9</v>
      </c>
      <c r="F262" t="s">
        <v>148</v>
      </c>
      <c r="H262" t="s">
        <v>119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67</v>
      </c>
      <c r="O262" t="s">
        <v>815</v>
      </c>
      <c r="P262">
        <f t="shared" si="9"/>
        <v>2</v>
      </c>
    </row>
    <row r="263" spans="1:16" x14ac:dyDescent="0.25">
      <c r="A263" s="1">
        <f t="shared" si="8"/>
        <v>41453</v>
      </c>
      <c r="B263" s="1">
        <v>41455</v>
      </c>
      <c r="C263" t="s">
        <v>816</v>
      </c>
      <c r="D263" t="s">
        <v>817</v>
      </c>
      <c r="E263">
        <v>9.375</v>
      </c>
      <c r="F263" t="s">
        <v>156</v>
      </c>
      <c r="H263" t="s">
        <v>119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38</v>
      </c>
      <c r="O263" t="s">
        <v>818</v>
      </c>
      <c r="P263">
        <f t="shared" si="9"/>
        <v>3</v>
      </c>
    </row>
    <row r="264" spans="1:16" x14ac:dyDescent="0.25">
      <c r="A264" s="1">
        <f t="shared" si="8"/>
        <v>41453</v>
      </c>
      <c r="B264" s="1">
        <v>41455</v>
      </c>
      <c r="C264" t="s">
        <v>819</v>
      </c>
      <c r="D264" t="s">
        <v>820</v>
      </c>
      <c r="E264">
        <v>8.375</v>
      </c>
      <c r="F264" t="s">
        <v>821</v>
      </c>
      <c r="H264" t="s">
        <v>165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67</v>
      </c>
      <c r="O264" t="s">
        <v>822</v>
      </c>
      <c r="P264">
        <f t="shared" si="9"/>
        <v>3</v>
      </c>
    </row>
    <row r="265" spans="1:16" x14ac:dyDescent="0.25">
      <c r="A265" s="1">
        <f t="shared" si="8"/>
        <v>41453</v>
      </c>
      <c r="B265" s="1">
        <v>41455</v>
      </c>
      <c r="C265" t="s">
        <v>63</v>
      </c>
      <c r="D265" t="s">
        <v>64</v>
      </c>
      <c r="E265">
        <v>8.875</v>
      </c>
      <c r="F265" t="s">
        <v>407</v>
      </c>
      <c r="H265" t="s">
        <v>66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67</v>
      </c>
      <c r="O265" t="s">
        <v>823</v>
      </c>
      <c r="P265">
        <f t="shared" si="9"/>
        <v>3</v>
      </c>
    </row>
    <row r="266" spans="1:16" x14ac:dyDescent="0.25">
      <c r="A266" s="1">
        <f t="shared" si="8"/>
        <v>41453</v>
      </c>
      <c r="B266" s="1">
        <v>41455</v>
      </c>
      <c r="C266" t="s">
        <v>63</v>
      </c>
      <c r="D266" t="s">
        <v>64</v>
      </c>
      <c r="E266">
        <v>8.625</v>
      </c>
      <c r="F266" t="s">
        <v>824</v>
      </c>
      <c r="H266" t="s">
        <v>66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67</v>
      </c>
      <c r="O266" t="s">
        <v>825</v>
      </c>
      <c r="P266">
        <f t="shared" si="9"/>
        <v>3</v>
      </c>
    </row>
    <row r="267" spans="1:16" x14ac:dyDescent="0.25">
      <c r="A267" s="1">
        <f t="shared" si="8"/>
        <v>41453</v>
      </c>
      <c r="B267" s="1">
        <v>41455</v>
      </c>
      <c r="C267" t="s">
        <v>63</v>
      </c>
      <c r="D267" t="s">
        <v>64</v>
      </c>
      <c r="E267">
        <v>8.625</v>
      </c>
      <c r="F267" t="s">
        <v>826</v>
      </c>
      <c r="H267" t="s">
        <v>66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67</v>
      </c>
      <c r="O267" t="s">
        <v>827</v>
      </c>
      <c r="P267">
        <f t="shared" si="9"/>
        <v>3</v>
      </c>
    </row>
    <row r="268" spans="1:16" x14ac:dyDescent="0.25">
      <c r="A268" s="1">
        <f t="shared" si="8"/>
        <v>41453</v>
      </c>
      <c r="B268" s="1">
        <v>41455</v>
      </c>
      <c r="C268" t="s">
        <v>185</v>
      </c>
      <c r="D268" t="s">
        <v>186</v>
      </c>
      <c r="E268">
        <v>8.375</v>
      </c>
      <c r="F268" t="s">
        <v>828</v>
      </c>
      <c r="H268" t="s">
        <v>84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67</v>
      </c>
      <c r="O268" t="s">
        <v>829</v>
      </c>
      <c r="P268">
        <f t="shared" si="9"/>
        <v>3</v>
      </c>
    </row>
    <row r="269" spans="1:16" x14ac:dyDescent="0.25">
      <c r="A269" s="1">
        <f t="shared" si="8"/>
        <v>41453</v>
      </c>
      <c r="B269" s="1">
        <v>41455</v>
      </c>
      <c r="C269" t="s">
        <v>487</v>
      </c>
      <c r="D269" t="s">
        <v>488</v>
      </c>
      <c r="E269">
        <v>9.375</v>
      </c>
      <c r="F269" t="s">
        <v>830</v>
      </c>
      <c r="G269" t="s">
        <v>55</v>
      </c>
      <c r="H269" t="s">
        <v>84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67</v>
      </c>
      <c r="O269" t="s">
        <v>831</v>
      </c>
      <c r="P269">
        <f t="shared" si="9"/>
        <v>3</v>
      </c>
    </row>
    <row r="270" spans="1:16" x14ac:dyDescent="0.25">
      <c r="A270" s="1">
        <f t="shared" si="8"/>
        <v>41453</v>
      </c>
      <c r="B270" s="1">
        <v>41455</v>
      </c>
      <c r="C270" t="s">
        <v>813</v>
      </c>
      <c r="D270" t="s">
        <v>143</v>
      </c>
      <c r="E270">
        <v>3</v>
      </c>
      <c r="F270" t="s">
        <v>416</v>
      </c>
      <c r="G270" t="s">
        <v>36</v>
      </c>
      <c r="H270" t="s">
        <v>99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67</v>
      </c>
      <c r="O270" t="s">
        <v>832</v>
      </c>
      <c r="P270">
        <f t="shared" si="9"/>
        <v>4</v>
      </c>
    </row>
    <row r="271" spans="1:16" x14ac:dyDescent="0.25">
      <c r="A271" s="1">
        <f t="shared" si="8"/>
        <v>41453</v>
      </c>
      <c r="B271" s="1">
        <v>41455</v>
      </c>
      <c r="C271" t="s">
        <v>833</v>
      </c>
      <c r="D271" t="s">
        <v>834</v>
      </c>
      <c r="E271">
        <v>8.5</v>
      </c>
      <c r="F271" t="s">
        <v>835</v>
      </c>
      <c r="H271" t="s">
        <v>37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67</v>
      </c>
      <c r="O271" t="s">
        <v>836</v>
      </c>
      <c r="P271">
        <f t="shared" si="9"/>
        <v>2</v>
      </c>
    </row>
    <row r="272" spans="1:16" x14ac:dyDescent="0.25">
      <c r="A272" s="1">
        <f t="shared" si="8"/>
        <v>41453</v>
      </c>
      <c r="B272" s="1">
        <v>41455</v>
      </c>
      <c r="C272" t="s">
        <v>837</v>
      </c>
      <c r="D272" t="s">
        <v>838</v>
      </c>
      <c r="E272">
        <v>9</v>
      </c>
      <c r="F272" t="s">
        <v>152</v>
      </c>
      <c r="H272" t="s">
        <v>73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67</v>
      </c>
      <c r="O272" t="s">
        <v>839</v>
      </c>
      <c r="P272">
        <f t="shared" si="9"/>
        <v>3</v>
      </c>
    </row>
    <row r="273" spans="1:16" x14ac:dyDescent="0.25">
      <c r="A273" s="1">
        <f t="shared" si="8"/>
        <v>41453</v>
      </c>
      <c r="B273" s="1">
        <v>41455</v>
      </c>
      <c r="C273" t="s">
        <v>112</v>
      </c>
      <c r="D273" t="s">
        <v>113</v>
      </c>
      <c r="E273">
        <v>8.25</v>
      </c>
      <c r="F273" t="s">
        <v>840</v>
      </c>
      <c r="H273" t="s">
        <v>73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67</v>
      </c>
      <c r="O273" t="s">
        <v>841</v>
      </c>
      <c r="P273">
        <f t="shared" si="9"/>
        <v>4</v>
      </c>
    </row>
    <row r="274" spans="1:16" x14ac:dyDescent="0.25">
      <c r="A274" s="1">
        <f t="shared" si="8"/>
        <v>41453</v>
      </c>
      <c r="B274" s="1">
        <v>41455</v>
      </c>
      <c r="C274" t="s">
        <v>842</v>
      </c>
      <c r="D274" t="s">
        <v>126</v>
      </c>
      <c r="E274">
        <v>7.75</v>
      </c>
      <c r="F274" t="s">
        <v>843</v>
      </c>
      <c r="H274" t="s">
        <v>119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67</v>
      </c>
      <c r="O274" t="s">
        <v>844</v>
      </c>
      <c r="P274">
        <f t="shared" si="9"/>
        <v>3</v>
      </c>
    </row>
    <row r="275" spans="1:16" x14ac:dyDescent="0.25">
      <c r="A275" s="1">
        <f t="shared" si="8"/>
        <v>41453</v>
      </c>
      <c r="B275" s="1">
        <v>41455</v>
      </c>
      <c r="C275" t="s">
        <v>845</v>
      </c>
      <c r="D275" t="s">
        <v>846</v>
      </c>
      <c r="E275">
        <v>9.75</v>
      </c>
      <c r="F275" t="s">
        <v>847</v>
      </c>
      <c r="H275" t="s">
        <v>119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67</v>
      </c>
      <c r="O275" t="s">
        <v>848</v>
      </c>
      <c r="P275">
        <f t="shared" si="9"/>
        <v>3</v>
      </c>
    </row>
    <row r="276" spans="1:16" x14ac:dyDescent="0.25">
      <c r="A276" s="1">
        <f t="shared" si="8"/>
        <v>41453</v>
      </c>
      <c r="B276" s="1">
        <v>41455</v>
      </c>
      <c r="C276" t="s">
        <v>193</v>
      </c>
      <c r="D276" t="s">
        <v>194</v>
      </c>
      <c r="E276">
        <v>8</v>
      </c>
      <c r="F276" t="s">
        <v>849</v>
      </c>
      <c r="H276" t="s">
        <v>99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38</v>
      </c>
      <c r="O276" t="s">
        <v>850</v>
      </c>
      <c r="P276">
        <f t="shared" si="9"/>
        <v>3</v>
      </c>
    </row>
    <row r="277" spans="1:16" x14ac:dyDescent="0.25">
      <c r="A277" s="1">
        <f t="shared" si="8"/>
        <v>41453</v>
      </c>
      <c r="B277" s="1">
        <v>41455</v>
      </c>
      <c r="C277" t="s">
        <v>193</v>
      </c>
      <c r="D277" t="s">
        <v>194</v>
      </c>
      <c r="E277">
        <v>5</v>
      </c>
      <c r="F277" t="s">
        <v>851</v>
      </c>
      <c r="H277" t="s">
        <v>99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38</v>
      </c>
      <c r="O277" t="s">
        <v>852</v>
      </c>
      <c r="P277">
        <f t="shared" si="9"/>
        <v>3</v>
      </c>
    </row>
    <row r="278" spans="1:16" x14ac:dyDescent="0.25">
      <c r="A278" s="1">
        <f t="shared" si="8"/>
        <v>41453</v>
      </c>
      <c r="B278" s="1">
        <v>41455</v>
      </c>
      <c r="C278" t="s">
        <v>853</v>
      </c>
      <c r="D278" t="s">
        <v>143</v>
      </c>
      <c r="E278">
        <v>3.8</v>
      </c>
      <c r="F278" t="s">
        <v>854</v>
      </c>
      <c r="G278" t="s">
        <v>855</v>
      </c>
      <c r="H278" t="s">
        <v>31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67</v>
      </c>
      <c r="O278" t="s">
        <v>856</v>
      </c>
      <c r="P278">
        <f t="shared" si="9"/>
        <v>4</v>
      </c>
    </row>
    <row r="279" spans="1:16" x14ac:dyDescent="0.25">
      <c r="A279" s="1">
        <f t="shared" si="8"/>
        <v>41453</v>
      </c>
      <c r="B279" s="1">
        <v>41455</v>
      </c>
      <c r="C279" t="s">
        <v>853</v>
      </c>
      <c r="D279" t="s">
        <v>143</v>
      </c>
      <c r="E279">
        <v>8.15</v>
      </c>
      <c r="F279" t="s">
        <v>854</v>
      </c>
      <c r="G279" t="s">
        <v>857</v>
      </c>
      <c r="H279" t="s">
        <v>31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67</v>
      </c>
      <c r="O279" t="s">
        <v>858</v>
      </c>
      <c r="P279">
        <f t="shared" si="9"/>
        <v>4</v>
      </c>
    </row>
    <row r="280" spans="1:16" x14ac:dyDescent="0.25">
      <c r="A280" s="1">
        <f t="shared" si="8"/>
        <v>41453</v>
      </c>
      <c r="B280" s="1">
        <v>41455</v>
      </c>
      <c r="C280" t="s">
        <v>853</v>
      </c>
      <c r="D280" t="s">
        <v>143</v>
      </c>
      <c r="E280">
        <v>8.15</v>
      </c>
      <c r="F280" t="s">
        <v>854</v>
      </c>
      <c r="G280" t="s">
        <v>859</v>
      </c>
      <c r="H280" t="s">
        <v>31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67</v>
      </c>
      <c r="O280" t="s">
        <v>860</v>
      </c>
      <c r="P280">
        <f t="shared" si="9"/>
        <v>4</v>
      </c>
    </row>
    <row r="281" spans="1:16" x14ac:dyDescent="0.25">
      <c r="A281" s="1">
        <f t="shared" si="8"/>
        <v>41453</v>
      </c>
      <c r="B281" s="1">
        <v>41455</v>
      </c>
      <c r="C281" t="s">
        <v>853</v>
      </c>
      <c r="D281" t="s">
        <v>143</v>
      </c>
      <c r="E281">
        <v>3.2</v>
      </c>
      <c r="F281" t="s">
        <v>861</v>
      </c>
      <c r="G281" t="s">
        <v>241</v>
      </c>
      <c r="H281" t="s">
        <v>31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67</v>
      </c>
      <c r="O281" t="s">
        <v>862</v>
      </c>
      <c r="P281">
        <f t="shared" si="9"/>
        <v>4</v>
      </c>
    </row>
    <row r="282" spans="1:16" x14ac:dyDescent="0.25">
      <c r="A282" s="1">
        <f t="shared" si="8"/>
        <v>41453</v>
      </c>
      <c r="B282" s="1">
        <v>41455</v>
      </c>
      <c r="C282" t="s">
        <v>86</v>
      </c>
      <c r="D282" t="s">
        <v>87</v>
      </c>
      <c r="E282">
        <v>8.625</v>
      </c>
      <c r="F282" t="s">
        <v>830</v>
      </c>
      <c r="H282" t="s">
        <v>84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67</v>
      </c>
      <c r="O282" t="s">
        <v>863</v>
      </c>
      <c r="P282">
        <f t="shared" si="9"/>
        <v>3</v>
      </c>
    </row>
    <row r="283" spans="1:16" x14ac:dyDescent="0.25">
      <c r="A283" s="1">
        <f t="shared" si="8"/>
        <v>41453</v>
      </c>
      <c r="B283" s="1">
        <v>41455</v>
      </c>
      <c r="C283" t="s">
        <v>864</v>
      </c>
      <c r="D283" t="s">
        <v>238</v>
      </c>
      <c r="E283">
        <v>9</v>
      </c>
      <c r="F283" t="s">
        <v>835</v>
      </c>
      <c r="G283" t="s">
        <v>55</v>
      </c>
      <c r="H283" t="s">
        <v>73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67</v>
      </c>
      <c r="O283" t="s">
        <v>865</v>
      </c>
      <c r="P283">
        <f t="shared" si="9"/>
        <v>3</v>
      </c>
    </row>
    <row r="284" spans="1:16" x14ac:dyDescent="0.25">
      <c r="A284" s="1">
        <f t="shared" si="8"/>
        <v>41453</v>
      </c>
      <c r="B284" s="1">
        <v>41455</v>
      </c>
      <c r="C284" t="s">
        <v>866</v>
      </c>
      <c r="D284" t="s">
        <v>867</v>
      </c>
      <c r="E284">
        <v>8.875</v>
      </c>
      <c r="F284" t="s">
        <v>868</v>
      </c>
      <c r="H284" t="s">
        <v>73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67</v>
      </c>
      <c r="O284" t="s">
        <v>869</v>
      </c>
      <c r="P284">
        <f t="shared" si="9"/>
        <v>3</v>
      </c>
    </row>
    <row r="285" spans="1:16" x14ac:dyDescent="0.25">
      <c r="A285" s="1">
        <f t="shared" si="8"/>
        <v>41453</v>
      </c>
      <c r="B285" s="1">
        <v>41455</v>
      </c>
      <c r="C285" t="s">
        <v>424</v>
      </c>
      <c r="D285" t="s">
        <v>425</v>
      </c>
      <c r="E285">
        <v>8.8000000000000007</v>
      </c>
      <c r="F285" t="s">
        <v>830</v>
      </c>
      <c r="H285" t="s">
        <v>99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67</v>
      </c>
      <c r="O285" t="s">
        <v>870</v>
      </c>
      <c r="P285">
        <f t="shared" si="9"/>
        <v>3</v>
      </c>
    </row>
    <row r="286" spans="1:16" x14ac:dyDescent="0.25">
      <c r="A286" s="1">
        <f t="shared" si="8"/>
        <v>41453</v>
      </c>
      <c r="B286" s="1">
        <v>41455</v>
      </c>
      <c r="C286" t="s">
        <v>871</v>
      </c>
      <c r="D286" t="s">
        <v>872</v>
      </c>
      <c r="E286">
        <v>9.875</v>
      </c>
      <c r="F286" t="s">
        <v>873</v>
      </c>
      <c r="H286" t="s">
        <v>99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67</v>
      </c>
      <c r="O286" t="s">
        <v>874</v>
      </c>
      <c r="P286">
        <f t="shared" si="9"/>
        <v>4</v>
      </c>
    </row>
    <row r="287" spans="1:16" x14ac:dyDescent="0.25">
      <c r="A287" s="1">
        <f t="shared" si="8"/>
        <v>41453</v>
      </c>
      <c r="B287" s="1">
        <v>41455</v>
      </c>
      <c r="C287" t="s">
        <v>875</v>
      </c>
      <c r="D287" t="s">
        <v>876</v>
      </c>
      <c r="E287">
        <v>8.625</v>
      </c>
      <c r="F287" t="s">
        <v>877</v>
      </c>
      <c r="H287" t="s">
        <v>282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67</v>
      </c>
      <c r="O287" t="s">
        <v>878</v>
      </c>
      <c r="P287">
        <f t="shared" si="9"/>
        <v>3</v>
      </c>
    </row>
    <row r="288" spans="1:16" x14ac:dyDescent="0.25">
      <c r="A288" s="1">
        <f t="shared" si="8"/>
        <v>41453</v>
      </c>
      <c r="B288" s="1">
        <v>41455</v>
      </c>
      <c r="C288" t="s">
        <v>490</v>
      </c>
      <c r="D288" t="s">
        <v>234</v>
      </c>
      <c r="E288">
        <v>9</v>
      </c>
      <c r="F288" t="s">
        <v>879</v>
      </c>
      <c r="H288" t="s">
        <v>84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67</v>
      </c>
      <c r="O288" t="s">
        <v>880</v>
      </c>
      <c r="P288">
        <f t="shared" si="9"/>
        <v>3</v>
      </c>
    </row>
    <row r="289" spans="1:16" x14ac:dyDescent="0.25">
      <c r="A289" s="1">
        <f t="shared" si="8"/>
        <v>41453</v>
      </c>
      <c r="B289" s="1">
        <v>41455</v>
      </c>
      <c r="C289" t="s">
        <v>881</v>
      </c>
      <c r="D289" t="s">
        <v>293</v>
      </c>
      <c r="E289">
        <v>7.875</v>
      </c>
      <c r="F289" t="s">
        <v>835</v>
      </c>
      <c r="H289" t="s">
        <v>31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67</v>
      </c>
      <c r="O289" t="s">
        <v>882</v>
      </c>
      <c r="P289">
        <f t="shared" si="9"/>
        <v>2</v>
      </c>
    </row>
    <row r="290" spans="1:16" x14ac:dyDescent="0.25">
      <c r="A290" s="1">
        <f t="shared" si="8"/>
        <v>41453</v>
      </c>
      <c r="B290" s="1">
        <v>41455</v>
      </c>
      <c r="C290" t="s">
        <v>883</v>
      </c>
      <c r="D290" t="s">
        <v>884</v>
      </c>
      <c r="E290">
        <v>8.625</v>
      </c>
      <c r="F290" t="s">
        <v>835</v>
      </c>
      <c r="H290" t="s">
        <v>84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38</v>
      </c>
      <c r="O290" t="s">
        <v>885</v>
      </c>
      <c r="P290">
        <f t="shared" si="9"/>
        <v>3</v>
      </c>
    </row>
    <row r="291" spans="1:16" x14ac:dyDescent="0.25">
      <c r="A291" s="1">
        <f t="shared" si="8"/>
        <v>41453</v>
      </c>
      <c r="B291" s="1">
        <v>41455</v>
      </c>
      <c r="C291" t="s">
        <v>389</v>
      </c>
      <c r="D291" t="s">
        <v>390</v>
      </c>
      <c r="E291">
        <v>8.75</v>
      </c>
      <c r="F291" t="s">
        <v>877</v>
      </c>
      <c r="H291" t="s">
        <v>99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67</v>
      </c>
      <c r="O291" t="s">
        <v>886</v>
      </c>
      <c r="P291">
        <f t="shared" si="9"/>
        <v>2</v>
      </c>
    </row>
    <row r="292" spans="1:16" x14ac:dyDescent="0.25">
      <c r="A292" s="1">
        <f t="shared" si="8"/>
        <v>41453</v>
      </c>
      <c r="B292" s="1">
        <v>41455</v>
      </c>
      <c r="C292" t="s">
        <v>887</v>
      </c>
      <c r="D292" t="s">
        <v>293</v>
      </c>
      <c r="E292">
        <v>8</v>
      </c>
      <c r="F292" t="s">
        <v>888</v>
      </c>
      <c r="H292" t="s">
        <v>31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67</v>
      </c>
      <c r="O292" t="s">
        <v>889</v>
      </c>
      <c r="P292">
        <f t="shared" si="9"/>
        <v>2</v>
      </c>
    </row>
    <row r="293" spans="1:16" hidden="1" x14ac:dyDescent="0.25">
      <c r="A293" s="1">
        <f t="shared" si="8"/>
        <v>41453</v>
      </c>
      <c r="B293" s="1">
        <v>41455</v>
      </c>
      <c r="C293" t="s">
        <v>890</v>
      </c>
      <c r="D293" t="s">
        <v>231</v>
      </c>
      <c r="E293">
        <v>6.625</v>
      </c>
      <c r="F293" t="s">
        <v>538</v>
      </c>
      <c r="G293" t="s">
        <v>72</v>
      </c>
      <c r="H293" t="s">
        <v>73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67</v>
      </c>
      <c r="O293" t="s">
        <v>891</v>
      </c>
      <c r="P293">
        <f t="shared" si="9"/>
        <v>6</v>
      </c>
    </row>
    <row r="294" spans="1:16" x14ac:dyDescent="0.25">
      <c r="A294" s="1">
        <f t="shared" si="8"/>
        <v>41453</v>
      </c>
      <c r="B294" s="1">
        <v>41455</v>
      </c>
      <c r="C294" t="s">
        <v>892</v>
      </c>
      <c r="D294" t="s">
        <v>293</v>
      </c>
      <c r="E294">
        <v>8.75</v>
      </c>
      <c r="F294" t="s">
        <v>893</v>
      </c>
      <c r="H294" t="s">
        <v>31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67</v>
      </c>
      <c r="O294" t="s">
        <v>894</v>
      </c>
      <c r="P294">
        <f t="shared" si="9"/>
        <v>2</v>
      </c>
    </row>
    <row r="295" spans="1:16" x14ac:dyDescent="0.25">
      <c r="A295" s="1">
        <f t="shared" si="8"/>
        <v>41453</v>
      </c>
      <c r="B295" s="1">
        <v>41455</v>
      </c>
      <c r="C295" t="s">
        <v>445</v>
      </c>
      <c r="D295" t="s">
        <v>446</v>
      </c>
      <c r="E295">
        <v>8.875</v>
      </c>
      <c r="F295" t="s">
        <v>895</v>
      </c>
      <c r="H295" t="s">
        <v>99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67</v>
      </c>
      <c r="O295" t="s">
        <v>896</v>
      </c>
      <c r="P295">
        <f t="shared" si="9"/>
        <v>3</v>
      </c>
    </row>
    <row r="296" spans="1:16" x14ac:dyDescent="0.25">
      <c r="A296" s="1">
        <f t="shared" si="8"/>
        <v>41453</v>
      </c>
      <c r="B296" s="1">
        <v>41455</v>
      </c>
      <c r="C296" t="s">
        <v>853</v>
      </c>
      <c r="D296" t="s">
        <v>143</v>
      </c>
      <c r="E296">
        <v>6.55</v>
      </c>
      <c r="F296" t="s">
        <v>854</v>
      </c>
      <c r="G296" t="s">
        <v>897</v>
      </c>
      <c r="H296" t="s">
        <v>31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67</v>
      </c>
      <c r="O296" t="s">
        <v>898</v>
      </c>
      <c r="P296">
        <f t="shared" si="9"/>
        <v>4</v>
      </c>
    </row>
    <row r="297" spans="1:16" x14ac:dyDescent="0.25">
      <c r="A297" s="1">
        <f t="shared" si="8"/>
        <v>41453</v>
      </c>
      <c r="B297" s="1">
        <v>41455</v>
      </c>
      <c r="C297" t="s">
        <v>237</v>
      </c>
      <c r="D297" t="s">
        <v>238</v>
      </c>
      <c r="E297">
        <v>9.125</v>
      </c>
      <c r="F297" t="s">
        <v>169</v>
      </c>
      <c r="H297" t="s">
        <v>73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67</v>
      </c>
      <c r="O297" t="s">
        <v>899</v>
      </c>
      <c r="P297">
        <f t="shared" si="9"/>
        <v>3</v>
      </c>
    </row>
    <row r="298" spans="1:16" x14ac:dyDescent="0.25">
      <c r="A298" s="1">
        <f t="shared" si="8"/>
        <v>41453</v>
      </c>
      <c r="B298" s="1">
        <v>41455</v>
      </c>
      <c r="C298" t="s">
        <v>900</v>
      </c>
      <c r="D298" t="s">
        <v>901</v>
      </c>
      <c r="E298">
        <v>8.75</v>
      </c>
      <c r="F298" t="s">
        <v>877</v>
      </c>
      <c r="H298" t="s">
        <v>99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67</v>
      </c>
      <c r="O298" t="s">
        <v>902</v>
      </c>
      <c r="P298">
        <f t="shared" si="9"/>
        <v>3</v>
      </c>
    </row>
    <row r="299" spans="1:16" x14ac:dyDescent="0.25">
      <c r="A299" s="1">
        <f t="shared" si="8"/>
        <v>41453</v>
      </c>
      <c r="B299" s="1">
        <v>41455</v>
      </c>
      <c r="C299" t="s">
        <v>240</v>
      </c>
      <c r="D299" t="s">
        <v>241</v>
      </c>
      <c r="E299">
        <v>10.25</v>
      </c>
      <c r="F299" t="s">
        <v>903</v>
      </c>
      <c r="H299" t="s">
        <v>119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67</v>
      </c>
      <c r="O299" t="s">
        <v>904</v>
      </c>
      <c r="P299">
        <f t="shared" si="9"/>
        <v>1</v>
      </c>
    </row>
    <row r="300" spans="1:16" x14ac:dyDescent="0.25">
      <c r="A300" s="1">
        <f t="shared" si="8"/>
        <v>41453</v>
      </c>
      <c r="B300" s="1">
        <v>41455</v>
      </c>
      <c r="C300" t="s">
        <v>905</v>
      </c>
      <c r="D300" t="s">
        <v>289</v>
      </c>
      <c r="E300">
        <v>7.85</v>
      </c>
      <c r="F300" t="s">
        <v>835</v>
      </c>
      <c r="H300" t="s">
        <v>31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67</v>
      </c>
      <c r="O300" t="s">
        <v>906</v>
      </c>
      <c r="P300">
        <f t="shared" si="9"/>
        <v>1</v>
      </c>
    </row>
    <row r="301" spans="1:16" x14ac:dyDescent="0.25">
      <c r="A301" s="1">
        <f t="shared" si="8"/>
        <v>41453</v>
      </c>
      <c r="B301" s="1">
        <v>41455</v>
      </c>
      <c r="C301" t="s">
        <v>424</v>
      </c>
      <c r="D301" t="s">
        <v>425</v>
      </c>
      <c r="E301">
        <v>9.875</v>
      </c>
      <c r="F301" t="s">
        <v>907</v>
      </c>
      <c r="H301" t="s">
        <v>99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67</v>
      </c>
      <c r="O301" t="s">
        <v>908</v>
      </c>
      <c r="P301">
        <f t="shared" si="9"/>
        <v>3</v>
      </c>
    </row>
    <row r="302" spans="1:16" x14ac:dyDescent="0.25">
      <c r="A302" s="1">
        <f t="shared" si="8"/>
        <v>41453</v>
      </c>
      <c r="B302" s="1">
        <v>41455</v>
      </c>
      <c r="C302" t="s">
        <v>424</v>
      </c>
      <c r="D302" t="s">
        <v>425</v>
      </c>
      <c r="E302">
        <v>9</v>
      </c>
      <c r="F302" t="s">
        <v>148</v>
      </c>
      <c r="H302" t="s">
        <v>99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67</v>
      </c>
      <c r="O302" t="s">
        <v>909</v>
      </c>
      <c r="P302">
        <f t="shared" si="9"/>
        <v>3</v>
      </c>
    </row>
    <row r="303" spans="1:16" x14ac:dyDescent="0.25">
      <c r="A303" s="1">
        <f t="shared" si="8"/>
        <v>41453</v>
      </c>
      <c r="B303" s="1">
        <v>41455</v>
      </c>
      <c r="C303" t="s">
        <v>190</v>
      </c>
      <c r="D303" t="s">
        <v>191</v>
      </c>
      <c r="E303">
        <v>8.5</v>
      </c>
      <c r="F303" t="s">
        <v>910</v>
      </c>
      <c r="H303" t="s">
        <v>99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67</v>
      </c>
      <c r="O303" t="s">
        <v>911</v>
      </c>
      <c r="P303">
        <f t="shared" si="9"/>
        <v>2</v>
      </c>
    </row>
    <row r="304" spans="1:16" x14ac:dyDescent="0.25">
      <c r="A304" s="1">
        <f t="shared" si="8"/>
        <v>41453</v>
      </c>
      <c r="B304" s="1">
        <v>41455</v>
      </c>
      <c r="C304" t="s">
        <v>912</v>
      </c>
      <c r="D304" t="s">
        <v>293</v>
      </c>
      <c r="E304">
        <v>8.625</v>
      </c>
      <c r="F304" t="s">
        <v>913</v>
      </c>
      <c r="H304" t="s">
        <v>31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67</v>
      </c>
      <c r="O304" t="s">
        <v>914</v>
      </c>
      <c r="P304">
        <f t="shared" si="9"/>
        <v>2</v>
      </c>
    </row>
    <row r="305" spans="1:16" x14ac:dyDescent="0.25">
      <c r="A305" s="1">
        <f t="shared" si="8"/>
        <v>41453</v>
      </c>
      <c r="B305" s="1">
        <v>41455</v>
      </c>
      <c r="C305" t="s">
        <v>424</v>
      </c>
      <c r="D305" t="s">
        <v>425</v>
      </c>
      <c r="E305">
        <v>9.5</v>
      </c>
      <c r="F305" t="s">
        <v>915</v>
      </c>
      <c r="G305" t="s">
        <v>916</v>
      </c>
      <c r="H305" t="s">
        <v>99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67</v>
      </c>
      <c r="O305" t="s">
        <v>917</v>
      </c>
      <c r="P305">
        <f t="shared" si="9"/>
        <v>3</v>
      </c>
    </row>
    <row r="306" spans="1:16" x14ac:dyDescent="0.25">
      <c r="A306" s="1">
        <f t="shared" si="8"/>
        <v>41453</v>
      </c>
      <c r="B306" s="1">
        <v>41455</v>
      </c>
      <c r="C306" t="s">
        <v>871</v>
      </c>
      <c r="D306" t="s">
        <v>872</v>
      </c>
      <c r="E306">
        <v>9</v>
      </c>
      <c r="F306" t="s">
        <v>879</v>
      </c>
      <c r="G306" t="s">
        <v>55</v>
      </c>
      <c r="H306" t="s">
        <v>99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67</v>
      </c>
      <c r="O306" t="s">
        <v>918</v>
      </c>
      <c r="P306">
        <f t="shared" si="9"/>
        <v>4</v>
      </c>
    </row>
    <row r="307" spans="1:16" x14ac:dyDescent="0.25">
      <c r="A307" s="1">
        <f t="shared" si="8"/>
        <v>41453</v>
      </c>
      <c r="B307" s="1">
        <v>41455</v>
      </c>
      <c r="C307" t="s">
        <v>919</v>
      </c>
      <c r="D307" t="s">
        <v>920</v>
      </c>
      <c r="E307">
        <v>9.75</v>
      </c>
      <c r="F307" t="s">
        <v>921</v>
      </c>
      <c r="H307" t="s">
        <v>84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67</v>
      </c>
      <c r="O307" t="s">
        <v>922</v>
      </c>
      <c r="P307">
        <f t="shared" si="9"/>
        <v>5</v>
      </c>
    </row>
    <row r="308" spans="1:16" x14ac:dyDescent="0.25">
      <c r="A308" s="1">
        <f t="shared" si="8"/>
        <v>41453</v>
      </c>
      <c r="B308" s="1">
        <v>41455</v>
      </c>
      <c r="C308" t="s">
        <v>923</v>
      </c>
      <c r="D308" t="s">
        <v>126</v>
      </c>
      <c r="E308">
        <v>7.375</v>
      </c>
      <c r="F308" t="s">
        <v>843</v>
      </c>
      <c r="H308" t="s">
        <v>119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67</v>
      </c>
      <c r="O308" t="s">
        <v>924</v>
      </c>
      <c r="P308">
        <f t="shared" si="9"/>
        <v>3</v>
      </c>
    </row>
    <row r="309" spans="1:16" x14ac:dyDescent="0.25">
      <c r="A309" s="1">
        <f t="shared" si="8"/>
        <v>41453</v>
      </c>
      <c r="B309" s="1">
        <v>41455</v>
      </c>
      <c r="C309" t="s">
        <v>389</v>
      </c>
      <c r="D309" t="s">
        <v>390</v>
      </c>
      <c r="E309">
        <v>8.625</v>
      </c>
      <c r="F309" t="s">
        <v>824</v>
      </c>
      <c r="H309" t="s">
        <v>99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67</v>
      </c>
      <c r="O309" t="s">
        <v>925</v>
      </c>
      <c r="P309">
        <f t="shared" si="9"/>
        <v>2</v>
      </c>
    </row>
    <row r="310" spans="1:16" x14ac:dyDescent="0.25">
      <c r="A310" s="1">
        <f t="shared" si="8"/>
        <v>41453</v>
      </c>
      <c r="B310" s="1">
        <v>41455</v>
      </c>
      <c r="C310" t="s">
        <v>926</v>
      </c>
      <c r="D310" t="s">
        <v>927</v>
      </c>
      <c r="E310">
        <v>8.75</v>
      </c>
      <c r="F310" t="s">
        <v>105</v>
      </c>
      <c r="H310" t="s">
        <v>31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67</v>
      </c>
      <c r="O310" t="s">
        <v>928</v>
      </c>
      <c r="P310">
        <f t="shared" si="9"/>
        <v>3</v>
      </c>
    </row>
    <row r="311" spans="1:16" x14ac:dyDescent="0.25">
      <c r="A311" s="1">
        <f t="shared" si="8"/>
        <v>41453</v>
      </c>
      <c r="B311" s="1">
        <v>41455</v>
      </c>
      <c r="C311" t="s">
        <v>929</v>
      </c>
      <c r="D311" t="s">
        <v>930</v>
      </c>
      <c r="E311">
        <v>9.15</v>
      </c>
      <c r="F311" t="s">
        <v>931</v>
      </c>
      <c r="H311" t="s">
        <v>31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38</v>
      </c>
      <c r="O311" t="s">
        <v>932</v>
      </c>
      <c r="P311">
        <f t="shared" si="9"/>
        <v>3</v>
      </c>
    </row>
    <row r="312" spans="1:16" x14ac:dyDescent="0.25">
      <c r="A312" s="1">
        <f t="shared" si="8"/>
        <v>41453</v>
      </c>
      <c r="B312" s="1">
        <v>41455</v>
      </c>
      <c r="C312" t="s">
        <v>933</v>
      </c>
      <c r="D312" t="s">
        <v>934</v>
      </c>
      <c r="E312">
        <v>4.95</v>
      </c>
      <c r="F312" t="s">
        <v>935</v>
      </c>
      <c r="H312" t="s">
        <v>282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67</v>
      </c>
      <c r="O312" t="s">
        <v>936</v>
      </c>
      <c r="P312">
        <f t="shared" si="9"/>
        <v>3</v>
      </c>
    </row>
    <row r="313" spans="1:16" x14ac:dyDescent="0.25">
      <c r="A313" s="1">
        <f t="shared" si="8"/>
        <v>41453</v>
      </c>
      <c r="B313" s="1">
        <v>41455</v>
      </c>
      <c r="C313" t="s">
        <v>198</v>
      </c>
      <c r="D313" t="s">
        <v>199</v>
      </c>
      <c r="E313">
        <v>5.55</v>
      </c>
      <c r="F313" t="s">
        <v>828</v>
      </c>
      <c r="G313" t="s">
        <v>55</v>
      </c>
      <c r="H313" t="s">
        <v>99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38</v>
      </c>
      <c r="O313" t="s">
        <v>937</v>
      </c>
      <c r="P313">
        <f t="shared" si="9"/>
        <v>3</v>
      </c>
    </row>
    <row r="314" spans="1:16" x14ac:dyDescent="0.25">
      <c r="A314" s="1">
        <f t="shared" si="8"/>
        <v>41453</v>
      </c>
      <c r="B314" s="1">
        <v>41455</v>
      </c>
      <c r="C314" t="s">
        <v>782</v>
      </c>
      <c r="D314" t="s">
        <v>216</v>
      </c>
      <c r="E314">
        <v>5.75</v>
      </c>
      <c r="F314" t="s">
        <v>828</v>
      </c>
      <c r="G314" t="s">
        <v>307</v>
      </c>
      <c r="H314" t="s">
        <v>73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938</v>
      </c>
      <c r="P314">
        <f t="shared" si="9"/>
        <v>3</v>
      </c>
    </row>
    <row r="315" spans="1:16" x14ac:dyDescent="0.25">
      <c r="A315" s="1">
        <f t="shared" si="8"/>
        <v>41453</v>
      </c>
      <c r="B315" s="1">
        <v>41455</v>
      </c>
      <c r="C315" t="s">
        <v>723</v>
      </c>
      <c r="D315" t="s">
        <v>724</v>
      </c>
      <c r="E315">
        <v>5.625</v>
      </c>
      <c r="F315" t="s">
        <v>939</v>
      </c>
      <c r="G315" t="s">
        <v>55</v>
      </c>
      <c r="H315" t="s">
        <v>78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940</v>
      </c>
      <c r="P315">
        <f t="shared" si="9"/>
        <v>4</v>
      </c>
    </row>
    <row r="316" spans="1:16" x14ac:dyDescent="0.25">
      <c r="A316" s="1">
        <f t="shared" si="8"/>
        <v>41453</v>
      </c>
      <c r="B316" s="1">
        <v>41455</v>
      </c>
      <c r="C316" t="s">
        <v>941</v>
      </c>
      <c r="D316" t="s">
        <v>942</v>
      </c>
      <c r="E316">
        <v>5.62</v>
      </c>
      <c r="F316" t="s">
        <v>943</v>
      </c>
      <c r="G316" t="s">
        <v>307</v>
      </c>
      <c r="H316" t="s">
        <v>165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38</v>
      </c>
      <c r="O316" t="s">
        <v>944</v>
      </c>
      <c r="P316">
        <f t="shared" si="9"/>
        <v>3</v>
      </c>
    </row>
    <row r="317" spans="1:16" x14ac:dyDescent="0.25">
      <c r="A317" s="1">
        <f t="shared" si="8"/>
        <v>41453</v>
      </c>
      <c r="B317" s="1">
        <v>41455</v>
      </c>
      <c r="C317" t="s">
        <v>945</v>
      </c>
      <c r="D317" t="s">
        <v>946</v>
      </c>
      <c r="E317">
        <v>5.0999999999999996</v>
      </c>
      <c r="F317" t="s">
        <v>439</v>
      </c>
      <c r="H317" t="s">
        <v>31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38</v>
      </c>
      <c r="O317" t="s">
        <v>947</v>
      </c>
      <c r="P317">
        <f t="shared" si="9"/>
        <v>3</v>
      </c>
    </row>
    <row r="318" spans="1:16" x14ac:dyDescent="0.25">
      <c r="A318" s="1">
        <f t="shared" si="8"/>
        <v>41453</v>
      </c>
      <c r="B318" s="1">
        <v>41455</v>
      </c>
      <c r="C318" t="s">
        <v>948</v>
      </c>
      <c r="D318" t="s">
        <v>949</v>
      </c>
      <c r="E318">
        <v>6.125</v>
      </c>
      <c r="F318" t="s">
        <v>950</v>
      </c>
      <c r="G318" t="s">
        <v>30</v>
      </c>
      <c r="H318" t="s">
        <v>165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951</v>
      </c>
      <c r="P318">
        <f t="shared" si="9"/>
        <v>3</v>
      </c>
    </row>
    <row r="319" spans="1:16" x14ac:dyDescent="0.25">
      <c r="A319" s="1">
        <f t="shared" si="8"/>
        <v>41453</v>
      </c>
      <c r="B319" s="1">
        <v>41455</v>
      </c>
      <c r="C319" t="s">
        <v>92</v>
      </c>
      <c r="D319" t="s">
        <v>93</v>
      </c>
      <c r="E319">
        <v>4.9000000000000004</v>
      </c>
      <c r="F319" t="s">
        <v>952</v>
      </c>
      <c r="G319" t="s">
        <v>953</v>
      </c>
      <c r="H319" t="s">
        <v>66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954</v>
      </c>
      <c r="P319">
        <f t="shared" si="9"/>
        <v>5</v>
      </c>
    </row>
    <row r="320" spans="1:16" x14ac:dyDescent="0.25">
      <c r="A320" s="1">
        <f t="shared" si="8"/>
        <v>41453</v>
      </c>
      <c r="B320" s="1">
        <v>41455</v>
      </c>
      <c r="C320" t="s">
        <v>955</v>
      </c>
      <c r="D320" t="s">
        <v>956</v>
      </c>
      <c r="E320">
        <v>0</v>
      </c>
      <c r="F320" t="s">
        <v>957</v>
      </c>
      <c r="G320" t="s">
        <v>958</v>
      </c>
      <c r="H320" t="s">
        <v>73</v>
      </c>
      <c r="I320" t="s">
        <v>18</v>
      </c>
      <c r="J320" t="s">
        <v>19</v>
      </c>
      <c r="K320" t="s">
        <v>20</v>
      </c>
      <c r="L320" t="s">
        <v>20</v>
      </c>
      <c r="M320" t="s">
        <v>708</v>
      </c>
      <c r="N320" t="s">
        <v>22</v>
      </c>
      <c r="O320" t="s">
        <v>959</v>
      </c>
      <c r="P320">
        <f t="shared" si="9"/>
        <v>3</v>
      </c>
    </row>
    <row r="321" spans="1:16" x14ac:dyDescent="0.25">
      <c r="A321" s="1">
        <f t="shared" si="8"/>
        <v>41453</v>
      </c>
      <c r="B321" s="1">
        <v>41455</v>
      </c>
      <c r="C321" t="s">
        <v>941</v>
      </c>
      <c r="D321" t="s">
        <v>942</v>
      </c>
      <c r="E321">
        <v>5.82</v>
      </c>
      <c r="F321" t="s">
        <v>960</v>
      </c>
      <c r="G321" t="s">
        <v>307</v>
      </c>
      <c r="H321" t="s">
        <v>165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38</v>
      </c>
      <c r="O321" t="s">
        <v>961</v>
      </c>
      <c r="P321">
        <f t="shared" si="9"/>
        <v>3</v>
      </c>
    </row>
    <row r="322" spans="1:16" x14ac:dyDescent="0.25">
      <c r="A322" s="1">
        <f t="shared" si="8"/>
        <v>41453</v>
      </c>
      <c r="B322" s="1">
        <v>41455</v>
      </c>
      <c r="C322" t="s">
        <v>962</v>
      </c>
      <c r="D322" t="s">
        <v>963</v>
      </c>
      <c r="E322">
        <v>7.7</v>
      </c>
      <c r="F322" t="s">
        <v>964</v>
      </c>
      <c r="G322" t="s">
        <v>30</v>
      </c>
      <c r="H322" t="s">
        <v>178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67</v>
      </c>
      <c r="O322" t="s">
        <v>965</v>
      </c>
      <c r="P322">
        <f t="shared" si="9"/>
        <v>5</v>
      </c>
    </row>
    <row r="323" spans="1:16" x14ac:dyDescent="0.25">
      <c r="A323" s="1">
        <f t="shared" si="8"/>
        <v>41453</v>
      </c>
      <c r="B323" s="1">
        <v>41455</v>
      </c>
      <c r="C323" t="s">
        <v>58</v>
      </c>
      <c r="D323" t="s">
        <v>59</v>
      </c>
      <c r="E323">
        <v>6</v>
      </c>
      <c r="F323" t="s">
        <v>966</v>
      </c>
      <c r="H323" t="s">
        <v>31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38</v>
      </c>
      <c r="O323" t="s">
        <v>967</v>
      </c>
      <c r="P323">
        <f t="shared" si="9"/>
        <v>3</v>
      </c>
    </row>
    <row r="324" spans="1:16" x14ac:dyDescent="0.25">
      <c r="A324" s="1">
        <f t="shared" ref="A324:A387" si="10">B324-2</f>
        <v>41453</v>
      </c>
      <c r="B324" s="1">
        <v>41455</v>
      </c>
      <c r="C324" t="s">
        <v>424</v>
      </c>
      <c r="D324" t="s">
        <v>425</v>
      </c>
      <c r="E324">
        <v>4.875</v>
      </c>
      <c r="F324" t="s">
        <v>968</v>
      </c>
      <c r="G324" t="s">
        <v>969</v>
      </c>
      <c r="H324" t="s">
        <v>99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67</v>
      </c>
      <c r="O324" t="s">
        <v>970</v>
      </c>
      <c r="P324">
        <f t="shared" ref="P324:P387" si="11">LEN(D324)</f>
        <v>3</v>
      </c>
    </row>
    <row r="325" spans="1:16" x14ac:dyDescent="0.25">
      <c r="A325" s="1">
        <f t="shared" si="10"/>
        <v>41453</v>
      </c>
      <c r="B325" s="1">
        <v>41455</v>
      </c>
      <c r="C325" t="s">
        <v>723</v>
      </c>
      <c r="D325" t="s">
        <v>724</v>
      </c>
      <c r="E325">
        <v>4.0999999999999996</v>
      </c>
      <c r="F325" t="s">
        <v>530</v>
      </c>
      <c r="G325" t="s">
        <v>971</v>
      </c>
      <c r="H325" t="s">
        <v>78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972</v>
      </c>
      <c r="P325">
        <f t="shared" si="11"/>
        <v>4</v>
      </c>
    </row>
    <row r="326" spans="1:16" x14ac:dyDescent="0.25">
      <c r="A326" s="1">
        <f t="shared" si="10"/>
        <v>41453</v>
      </c>
      <c r="B326" s="1">
        <v>41455</v>
      </c>
      <c r="C326" t="s">
        <v>782</v>
      </c>
      <c r="D326" t="s">
        <v>216</v>
      </c>
      <c r="E326">
        <v>4.5</v>
      </c>
      <c r="F326" t="s">
        <v>973</v>
      </c>
      <c r="G326" t="s">
        <v>307</v>
      </c>
      <c r="H326" t="s">
        <v>73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974</v>
      </c>
      <c r="P326">
        <f t="shared" si="11"/>
        <v>3</v>
      </c>
    </row>
    <row r="327" spans="1:16" x14ac:dyDescent="0.25">
      <c r="A327" s="1">
        <f t="shared" si="10"/>
        <v>41453</v>
      </c>
      <c r="B327" s="1">
        <v>41455</v>
      </c>
      <c r="C327" t="s">
        <v>193</v>
      </c>
      <c r="D327" t="s">
        <v>194</v>
      </c>
      <c r="E327">
        <v>5</v>
      </c>
      <c r="F327" t="s">
        <v>851</v>
      </c>
      <c r="G327" t="s">
        <v>975</v>
      </c>
      <c r="H327" t="s">
        <v>165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38</v>
      </c>
      <c r="O327" t="s">
        <v>976</v>
      </c>
      <c r="P327">
        <f t="shared" si="11"/>
        <v>3</v>
      </c>
    </row>
    <row r="328" spans="1:16" x14ac:dyDescent="0.25">
      <c r="A328" s="1">
        <f t="shared" si="10"/>
        <v>41453</v>
      </c>
      <c r="B328" s="1">
        <v>41455</v>
      </c>
      <c r="C328" t="s">
        <v>977</v>
      </c>
      <c r="D328" t="s">
        <v>978</v>
      </c>
      <c r="E328">
        <v>5.875</v>
      </c>
      <c r="F328" t="s">
        <v>939</v>
      </c>
      <c r="H328" t="s">
        <v>84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979</v>
      </c>
      <c r="P328">
        <f t="shared" si="11"/>
        <v>3</v>
      </c>
    </row>
    <row r="329" spans="1:16" x14ac:dyDescent="0.25">
      <c r="A329" s="1">
        <f t="shared" si="10"/>
        <v>41453</v>
      </c>
      <c r="B329" s="1">
        <v>41455</v>
      </c>
      <c r="C329" t="s">
        <v>948</v>
      </c>
      <c r="D329" t="s">
        <v>949</v>
      </c>
      <c r="E329">
        <v>6.125</v>
      </c>
      <c r="F329" t="s">
        <v>950</v>
      </c>
      <c r="G329" t="s">
        <v>72</v>
      </c>
      <c r="H329" t="s">
        <v>165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980</v>
      </c>
      <c r="P329">
        <f t="shared" si="11"/>
        <v>3</v>
      </c>
    </row>
    <row r="330" spans="1:16" x14ac:dyDescent="0.25">
      <c r="A330" s="1">
        <f t="shared" si="10"/>
        <v>41453</v>
      </c>
      <c r="B330" s="1">
        <v>41455</v>
      </c>
      <c r="C330" t="s">
        <v>981</v>
      </c>
      <c r="D330" t="s">
        <v>390</v>
      </c>
      <c r="E330">
        <v>1.50325</v>
      </c>
      <c r="F330" t="s">
        <v>982</v>
      </c>
      <c r="G330" t="s">
        <v>55</v>
      </c>
      <c r="H330" t="s">
        <v>99</v>
      </c>
      <c r="I330" t="s">
        <v>18</v>
      </c>
      <c r="J330" t="s">
        <v>19</v>
      </c>
      <c r="K330" t="s">
        <v>20</v>
      </c>
      <c r="L330" t="s">
        <v>20</v>
      </c>
      <c r="M330" t="s">
        <v>45</v>
      </c>
      <c r="N330" t="s">
        <v>67</v>
      </c>
      <c r="O330" t="s">
        <v>983</v>
      </c>
      <c r="P330">
        <f t="shared" si="11"/>
        <v>2</v>
      </c>
    </row>
    <row r="331" spans="1:16" x14ac:dyDescent="0.25">
      <c r="A331" s="1">
        <f t="shared" si="10"/>
        <v>41453</v>
      </c>
      <c r="B331" s="1">
        <v>41455</v>
      </c>
      <c r="C331" t="s">
        <v>112</v>
      </c>
      <c r="D331" t="s">
        <v>113</v>
      </c>
      <c r="E331">
        <v>6.55</v>
      </c>
      <c r="F331" t="s">
        <v>984</v>
      </c>
      <c r="H331" t="s">
        <v>73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67</v>
      </c>
      <c r="O331" t="s">
        <v>985</v>
      </c>
      <c r="P331">
        <f t="shared" si="11"/>
        <v>4</v>
      </c>
    </row>
    <row r="332" spans="1:16" x14ac:dyDescent="0.25">
      <c r="A332" s="1">
        <f t="shared" si="10"/>
        <v>41453</v>
      </c>
      <c r="B332" s="1">
        <v>41455</v>
      </c>
      <c r="C332" t="s">
        <v>58</v>
      </c>
      <c r="D332" t="s">
        <v>59</v>
      </c>
      <c r="E332">
        <v>5</v>
      </c>
      <c r="F332" t="s">
        <v>986</v>
      </c>
      <c r="H332" t="s">
        <v>31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38</v>
      </c>
      <c r="O332" t="s">
        <v>987</v>
      </c>
      <c r="P332">
        <f t="shared" si="11"/>
        <v>3</v>
      </c>
    </row>
    <row r="333" spans="1:16" x14ac:dyDescent="0.25">
      <c r="A333" s="1">
        <f t="shared" si="10"/>
        <v>41453</v>
      </c>
      <c r="B333" s="1">
        <v>41455</v>
      </c>
      <c r="C333" t="s">
        <v>926</v>
      </c>
      <c r="D333" t="s">
        <v>927</v>
      </c>
      <c r="E333">
        <v>7.6</v>
      </c>
      <c r="F333" t="s">
        <v>988</v>
      </c>
      <c r="G333" t="s">
        <v>72</v>
      </c>
      <c r="H333" t="s">
        <v>31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67</v>
      </c>
      <c r="O333" t="s">
        <v>989</v>
      </c>
      <c r="P333">
        <f t="shared" si="11"/>
        <v>3</v>
      </c>
    </row>
    <row r="334" spans="1:16" x14ac:dyDescent="0.25">
      <c r="A334" s="1">
        <f t="shared" si="10"/>
        <v>41453</v>
      </c>
      <c r="B334" s="1">
        <v>41455</v>
      </c>
      <c r="C334" t="s">
        <v>723</v>
      </c>
      <c r="D334" t="s">
        <v>724</v>
      </c>
      <c r="E334">
        <v>3.5</v>
      </c>
      <c r="F334" t="s">
        <v>990</v>
      </c>
      <c r="G334" t="s">
        <v>61</v>
      </c>
      <c r="H334" t="s">
        <v>78</v>
      </c>
      <c r="I334" t="s">
        <v>18</v>
      </c>
      <c r="J334" t="s">
        <v>19</v>
      </c>
      <c r="K334" t="s">
        <v>20</v>
      </c>
      <c r="L334" t="s">
        <v>20</v>
      </c>
      <c r="M334" t="s">
        <v>45</v>
      </c>
      <c r="N334" t="s">
        <v>22</v>
      </c>
      <c r="O334" t="s">
        <v>991</v>
      </c>
      <c r="P334">
        <f t="shared" si="11"/>
        <v>4</v>
      </c>
    </row>
    <row r="335" spans="1:16" x14ac:dyDescent="0.25">
      <c r="A335" s="1">
        <f t="shared" si="10"/>
        <v>41453</v>
      </c>
      <c r="B335" s="1">
        <v>41455</v>
      </c>
      <c r="C335" t="s">
        <v>723</v>
      </c>
      <c r="D335" t="s">
        <v>724</v>
      </c>
      <c r="E335">
        <v>3.3919670000000002</v>
      </c>
      <c r="F335" t="s">
        <v>992</v>
      </c>
      <c r="G335" t="s">
        <v>726</v>
      </c>
      <c r="H335" t="s">
        <v>78</v>
      </c>
      <c r="I335" t="s">
        <v>18</v>
      </c>
      <c r="J335" t="s">
        <v>19</v>
      </c>
      <c r="K335" t="s">
        <v>20</v>
      </c>
      <c r="L335" t="s">
        <v>20</v>
      </c>
      <c r="M335" t="s">
        <v>727</v>
      </c>
      <c r="N335" t="s">
        <v>22</v>
      </c>
      <c r="O335" t="s">
        <v>993</v>
      </c>
      <c r="P335">
        <f t="shared" si="11"/>
        <v>4</v>
      </c>
    </row>
    <row r="336" spans="1:16" x14ac:dyDescent="0.25">
      <c r="A336" s="1">
        <f t="shared" si="10"/>
        <v>41453</v>
      </c>
      <c r="B336" s="1">
        <v>41455</v>
      </c>
      <c r="C336" t="s">
        <v>723</v>
      </c>
      <c r="D336" t="s">
        <v>724</v>
      </c>
      <c r="E336">
        <v>0.78041899999999997</v>
      </c>
      <c r="F336" t="s">
        <v>994</v>
      </c>
      <c r="G336" t="s">
        <v>809</v>
      </c>
      <c r="H336" t="s">
        <v>78</v>
      </c>
      <c r="I336" t="s">
        <v>18</v>
      </c>
      <c r="J336" t="s">
        <v>19</v>
      </c>
      <c r="K336" t="s">
        <v>20</v>
      </c>
      <c r="L336" t="s">
        <v>20</v>
      </c>
      <c r="M336" t="s">
        <v>45</v>
      </c>
      <c r="N336" t="s">
        <v>22</v>
      </c>
      <c r="O336" t="s">
        <v>995</v>
      </c>
      <c r="P336">
        <f t="shared" si="11"/>
        <v>4</v>
      </c>
    </row>
    <row r="337" spans="1:16" x14ac:dyDescent="0.25">
      <c r="A337" s="1">
        <f t="shared" si="10"/>
        <v>41453</v>
      </c>
      <c r="B337" s="1">
        <v>41455</v>
      </c>
      <c r="C337" t="s">
        <v>723</v>
      </c>
      <c r="D337" t="s">
        <v>724</v>
      </c>
      <c r="E337">
        <v>3.4740000000000002</v>
      </c>
      <c r="F337" t="s">
        <v>996</v>
      </c>
      <c r="G337" t="s">
        <v>726</v>
      </c>
      <c r="H337" t="s">
        <v>78</v>
      </c>
      <c r="I337" t="s">
        <v>18</v>
      </c>
      <c r="J337" t="s">
        <v>19</v>
      </c>
      <c r="K337" t="s">
        <v>20</v>
      </c>
      <c r="L337" t="s">
        <v>20</v>
      </c>
      <c r="M337" t="s">
        <v>727</v>
      </c>
      <c r="N337" t="s">
        <v>22</v>
      </c>
      <c r="O337" t="s">
        <v>997</v>
      </c>
      <c r="P337">
        <f t="shared" si="11"/>
        <v>4</v>
      </c>
    </row>
    <row r="338" spans="1:16" x14ac:dyDescent="0.25">
      <c r="A338" s="1">
        <f t="shared" si="10"/>
        <v>41453</v>
      </c>
      <c r="B338" s="1">
        <v>41455</v>
      </c>
      <c r="C338" t="s">
        <v>756</v>
      </c>
      <c r="D338" t="s">
        <v>757</v>
      </c>
      <c r="E338">
        <v>2.92</v>
      </c>
      <c r="F338" t="s">
        <v>998</v>
      </c>
      <c r="G338" t="s">
        <v>999</v>
      </c>
      <c r="H338" t="s">
        <v>99</v>
      </c>
      <c r="I338" t="s">
        <v>18</v>
      </c>
      <c r="J338" t="s">
        <v>19</v>
      </c>
      <c r="K338" t="s">
        <v>20</v>
      </c>
      <c r="L338" t="s">
        <v>20</v>
      </c>
      <c r="M338" t="s">
        <v>727</v>
      </c>
      <c r="N338" t="s">
        <v>22</v>
      </c>
      <c r="O338" t="s">
        <v>1000</v>
      </c>
      <c r="P338">
        <f t="shared" si="11"/>
        <v>2</v>
      </c>
    </row>
    <row r="339" spans="1:16" x14ac:dyDescent="0.25">
      <c r="A339" s="1">
        <f t="shared" si="10"/>
        <v>41453</v>
      </c>
      <c r="B339" s="1">
        <v>41455</v>
      </c>
      <c r="C339" t="s">
        <v>672</v>
      </c>
      <c r="D339" t="s">
        <v>673</v>
      </c>
      <c r="E339">
        <v>6.133</v>
      </c>
      <c r="F339" t="s">
        <v>1001</v>
      </c>
      <c r="G339" t="s">
        <v>307</v>
      </c>
      <c r="H339" t="s">
        <v>31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38</v>
      </c>
      <c r="O339" t="s">
        <v>1002</v>
      </c>
      <c r="P339">
        <f t="shared" si="11"/>
        <v>3</v>
      </c>
    </row>
    <row r="340" spans="1:16" x14ac:dyDescent="0.25">
      <c r="A340" s="1">
        <f t="shared" si="10"/>
        <v>41453</v>
      </c>
      <c r="B340" s="1">
        <v>41455</v>
      </c>
      <c r="C340" t="s">
        <v>723</v>
      </c>
      <c r="D340" t="s">
        <v>724</v>
      </c>
      <c r="E340">
        <v>2.042951</v>
      </c>
      <c r="F340" t="s">
        <v>1003</v>
      </c>
      <c r="G340" t="s">
        <v>726</v>
      </c>
      <c r="H340" t="s">
        <v>78</v>
      </c>
      <c r="I340" t="s">
        <v>18</v>
      </c>
      <c r="J340" t="s">
        <v>19</v>
      </c>
      <c r="K340" t="s">
        <v>20</v>
      </c>
      <c r="L340" t="s">
        <v>20</v>
      </c>
      <c r="M340" t="s">
        <v>727</v>
      </c>
      <c r="N340" t="s">
        <v>22</v>
      </c>
      <c r="O340" t="s">
        <v>1004</v>
      </c>
      <c r="P340">
        <f t="shared" si="11"/>
        <v>4</v>
      </c>
    </row>
    <row r="341" spans="1:16" x14ac:dyDescent="0.25">
      <c r="A341" s="1">
        <f t="shared" si="10"/>
        <v>41453</v>
      </c>
      <c r="B341" s="1">
        <v>41455</v>
      </c>
      <c r="C341" t="s">
        <v>723</v>
      </c>
      <c r="D341" t="s">
        <v>724</v>
      </c>
      <c r="E341">
        <v>3.7419669999999998</v>
      </c>
      <c r="F341" t="s">
        <v>1005</v>
      </c>
      <c r="G341" t="s">
        <v>726</v>
      </c>
      <c r="H341" t="s">
        <v>78</v>
      </c>
      <c r="I341" t="s">
        <v>18</v>
      </c>
      <c r="J341" t="s">
        <v>19</v>
      </c>
      <c r="K341" t="s">
        <v>20</v>
      </c>
      <c r="L341" t="s">
        <v>20</v>
      </c>
      <c r="M341" t="s">
        <v>727</v>
      </c>
      <c r="N341" t="s">
        <v>22</v>
      </c>
      <c r="O341" t="s">
        <v>1006</v>
      </c>
      <c r="P341">
        <f t="shared" si="11"/>
        <v>4</v>
      </c>
    </row>
    <row r="342" spans="1:16" x14ac:dyDescent="0.25">
      <c r="A342" s="1">
        <f t="shared" si="10"/>
        <v>41453</v>
      </c>
      <c r="B342" s="1">
        <v>41455</v>
      </c>
      <c r="C342" t="s">
        <v>723</v>
      </c>
      <c r="D342" t="s">
        <v>724</v>
      </c>
      <c r="E342">
        <v>3.6119669999999999</v>
      </c>
      <c r="F342" t="s">
        <v>1007</v>
      </c>
      <c r="G342" t="s">
        <v>726</v>
      </c>
      <c r="H342" t="s">
        <v>78</v>
      </c>
      <c r="I342" t="s">
        <v>18</v>
      </c>
      <c r="J342" t="s">
        <v>19</v>
      </c>
      <c r="K342" t="s">
        <v>20</v>
      </c>
      <c r="L342" t="s">
        <v>20</v>
      </c>
      <c r="M342" t="s">
        <v>727</v>
      </c>
      <c r="N342" t="s">
        <v>22</v>
      </c>
      <c r="O342" t="s">
        <v>1008</v>
      </c>
      <c r="P342">
        <f t="shared" si="11"/>
        <v>4</v>
      </c>
    </row>
    <row r="343" spans="1:16" hidden="1" x14ac:dyDescent="0.25">
      <c r="A343" s="1">
        <f t="shared" si="10"/>
        <v>41453</v>
      </c>
      <c r="B343" s="1">
        <v>41455</v>
      </c>
      <c r="C343" t="s">
        <v>13</v>
      </c>
      <c r="D343" t="s">
        <v>14</v>
      </c>
      <c r="E343">
        <v>5.5</v>
      </c>
      <c r="F343" t="s">
        <v>994</v>
      </c>
      <c r="G343" t="s">
        <v>16</v>
      </c>
      <c r="H343" t="s">
        <v>17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1009</v>
      </c>
      <c r="P343">
        <f t="shared" si="11"/>
        <v>6</v>
      </c>
    </row>
    <row r="344" spans="1:16" x14ac:dyDescent="0.25">
      <c r="A344" s="1">
        <f t="shared" si="10"/>
        <v>41453</v>
      </c>
      <c r="B344" s="1">
        <v>41455</v>
      </c>
      <c r="C344" t="s">
        <v>723</v>
      </c>
      <c r="D344" t="s">
        <v>724</v>
      </c>
      <c r="E344">
        <v>4</v>
      </c>
      <c r="F344" t="s">
        <v>1010</v>
      </c>
      <c r="G344" t="s">
        <v>61</v>
      </c>
      <c r="H344" t="s">
        <v>78</v>
      </c>
      <c r="I344" t="s">
        <v>18</v>
      </c>
      <c r="J344" t="s">
        <v>19</v>
      </c>
      <c r="K344" t="s">
        <v>20</v>
      </c>
      <c r="L344" t="s">
        <v>20</v>
      </c>
      <c r="M344" t="s">
        <v>45</v>
      </c>
      <c r="N344" t="s">
        <v>22</v>
      </c>
      <c r="O344" t="s">
        <v>1011</v>
      </c>
      <c r="P344">
        <f t="shared" si="11"/>
        <v>4</v>
      </c>
    </row>
    <row r="345" spans="1:16" hidden="1" x14ac:dyDescent="0.25">
      <c r="A345" s="1">
        <f t="shared" si="10"/>
        <v>41453</v>
      </c>
      <c r="B345" s="1">
        <v>41455</v>
      </c>
      <c r="C345" t="s">
        <v>729</v>
      </c>
      <c r="D345" t="s">
        <v>730</v>
      </c>
      <c r="E345" t="s">
        <v>20</v>
      </c>
      <c r="F345" t="s">
        <v>731</v>
      </c>
      <c r="G345" t="s">
        <v>1012</v>
      </c>
      <c r="H345" t="s">
        <v>733</v>
      </c>
      <c r="I345" t="s">
        <v>18</v>
      </c>
      <c r="J345" t="s">
        <v>19</v>
      </c>
      <c r="K345" t="s">
        <v>20</v>
      </c>
      <c r="L345" t="s">
        <v>20</v>
      </c>
      <c r="M345" t="s">
        <v>734</v>
      </c>
      <c r="N345" t="s">
        <v>735</v>
      </c>
      <c r="O345" t="s">
        <v>1013</v>
      </c>
      <c r="P345">
        <f t="shared" si="11"/>
        <v>6</v>
      </c>
    </row>
    <row r="346" spans="1:16" hidden="1" x14ac:dyDescent="0.25">
      <c r="A346" s="1">
        <f t="shared" si="10"/>
        <v>41453</v>
      </c>
      <c r="B346" s="1">
        <v>41455</v>
      </c>
      <c r="C346" t="s">
        <v>729</v>
      </c>
      <c r="D346" t="s">
        <v>730</v>
      </c>
      <c r="E346" t="s">
        <v>20</v>
      </c>
      <c r="F346" t="s">
        <v>731</v>
      </c>
      <c r="G346" t="s">
        <v>1014</v>
      </c>
      <c r="H346" t="s">
        <v>733</v>
      </c>
      <c r="I346" t="s">
        <v>18</v>
      </c>
      <c r="J346" t="s">
        <v>19</v>
      </c>
      <c r="K346" t="s">
        <v>20</v>
      </c>
      <c r="L346" t="s">
        <v>20</v>
      </c>
      <c r="M346" t="s">
        <v>734</v>
      </c>
      <c r="N346" t="s">
        <v>735</v>
      </c>
      <c r="O346" t="s">
        <v>1015</v>
      </c>
      <c r="P346">
        <f t="shared" si="11"/>
        <v>6</v>
      </c>
    </row>
    <row r="347" spans="1:16" x14ac:dyDescent="0.25">
      <c r="A347" s="1">
        <f t="shared" si="10"/>
        <v>41453</v>
      </c>
      <c r="B347" s="1">
        <v>41455</v>
      </c>
      <c r="C347" t="s">
        <v>723</v>
      </c>
      <c r="D347" t="s">
        <v>724</v>
      </c>
      <c r="E347">
        <v>2.042951</v>
      </c>
      <c r="F347" t="s">
        <v>1016</v>
      </c>
      <c r="G347" t="s">
        <v>726</v>
      </c>
      <c r="H347" t="s">
        <v>78</v>
      </c>
      <c r="I347" t="s">
        <v>18</v>
      </c>
      <c r="J347" t="s">
        <v>19</v>
      </c>
      <c r="K347" t="s">
        <v>20</v>
      </c>
      <c r="L347" t="s">
        <v>20</v>
      </c>
      <c r="M347" t="s">
        <v>727</v>
      </c>
      <c r="N347" t="s">
        <v>22</v>
      </c>
      <c r="O347" t="s">
        <v>1017</v>
      </c>
      <c r="P347">
        <f t="shared" si="11"/>
        <v>4</v>
      </c>
    </row>
    <row r="348" spans="1:16" hidden="1" x14ac:dyDescent="0.25">
      <c r="A348" s="1">
        <f t="shared" si="10"/>
        <v>41453</v>
      </c>
      <c r="B348" s="1">
        <v>41455</v>
      </c>
      <c r="C348" t="s">
        <v>1018</v>
      </c>
      <c r="D348" t="s">
        <v>1019</v>
      </c>
      <c r="E348">
        <v>1.0241</v>
      </c>
      <c r="F348" t="s">
        <v>1020</v>
      </c>
      <c r="G348" t="s">
        <v>72</v>
      </c>
      <c r="H348" t="s">
        <v>37</v>
      </c>
      <c r="I348" t="s">
        <v>18</v>
      </c>
      <c r="J348" t="s">
        <v>19</v>
      </c>
      <c r="K348" t="s">
        <v>20</v>
      </c>
      <c r="L348" t="s">
        <v>20</v>
      </c>
      <c r="M348" t="s">
        <v>45</v>
      </c>
      <c r="O348" t="s">
        <v>1021</v>
      </c>
      <c r="P348">
        <f t="shared" si="11"/>
        <v>6</v>
      </c>
    </row>
    <row r="349" spans="1:16" x14ac:dyDescent="0.25">
      <c r="A349" s="1">
        <f t="shared" si="10"/>
        <v>41453</v>
      </c>
      <c r="B349" s="1">
        <v>41455</v>
      </c>
      <c r="C349" t="s">
        <v>1022</v>
      </c>
      <c r="D349" t="s">
        <v>1023</v>
      </c>
      <c r="E349">
        <v>6.5</v>
      </c>
      <c r="F349" t="s">
        <v>1024</v>
      </c>
      <c r="H349" t="s">
        <v>627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67</v>
      </c>
      <c r="O349" t="s">
        <v>1025</v>
      </c>
      <c r="P349">
        <f t="shared" si="11"/>
        <v>3</v>
      </c>
    </row>
    <row r="350" spans="1:16" x14ac:dyDescent="0.25">
      <c r="A350" s="1">
        <f t="shared" si="10"/>
        <v>41453</v>
      </c>
      <c r="B350" s="1">
        <v>41455</v>
      </c>
      <c r="C350" t="s">
        <v>774</v>
      </c>
      <c r="D350" t="s">
        <v>775</v>
      </c>
      <c r="E350">
        <v>2.66</v>
      </c>
      <c r="F350" t="s">
        <v>1026</v>
      </c>
      <c r="G350" t="s">
        <v>16</v>
      </c>
      <c r="H350" t="s">
        <v>73</v>
      </c>
      <c r="I350" t="s">
        <v>18</v>
      </c>
      <c r="J350" t="s">
        <v>19</v>
      </c>
      <c r="K350" t="s">
        <v>20</v>
      </c>
      <c r="L350" t="s">
        <v>20</v>
      </c>
      <c r="M350" t="s">
        <v>727</v>
      </c>
      <c r="O350" t="s">
        <v>1027</v>
      </c>
      <c r="P350">
        <f t="shared" si="11"/>
        <v>3</v>
      </c>
    </row>
    <row r="351" spans="1:16" x14ac:dyDescent="0.25">
      <c r="A351" s="1">
        <f t="shared" si="10"/>
        <v>41453</v>
      </c>
      <c r="B351" s="1">
        <v>41455</v>
      </c>
      <c r="C351" t="s">
        <v>723</v>
      </c>
      <c r="D351" t="s">
        <v>724</v>
      </c>
      <c r="E351">
        <v>3.2240000000000002</v>
      </c>
      <c r="F351" t="s">
        <v>1028</v>
      </c>
      <c r="G351" t="s">
        <v>760</v>
      </c>
      <c r="H351" t="s">
        <v>78</v>
      </c>
      <c r="I351" t="s">
        <v>18</v>
      </c>
      <c r="J351" t="s">
        <v>19</v>
      </c>
      <c r="K351" t="s">
        <v>20</v>
      </c>
      <c r="L351" t="s">
        <v>20</v>
      </c>
      <c r="M351" t="s">
        <v>727</v>
      </c>
      <c r="N351" t="s">
        <v>22</v>
      </c>
      <c r="O351" t="s">
        <v>1029</v>
      </c>
      <c r="P351">
        <f t="shared" si="11"/>
        <v>4</v>
      </c>
    </row>
    <row r="352" spans="1:16" x14ac:dyDescent="0.25">
      <c r="A352" s="1">
        <f t="shared" si="10"/>
        <v>41453</v>
      </c>
      <c r="B352" s="1">
        <v>41455</v>
      </c>
      <c r="C352" t="s">
        <v>774</v>
      </c>
      <c r="D352" t="s">
        <v>775</v>
      </c>
      <c r="E352">
        <v>2.71</v>
      </c>
      <c r="F352" t="s">
        <v>1026</v>
      </c>
      <c r="G352" t="s">
        <v>1030</v>
      </c>
      <c r="H352" t="s">
        <v>73</v>
      </c>
      <c r="I352" t="s">
        <v>18</v>
      </c>
      <c r="J352" t="s">
        <v>19</v>
      </c>
      <c r="K352" t="s">
        <v>20</v>
      </c>
      <c r="L352" t="s">
        <v>20</v>
      </c>
      <c r="M352" t="s">
        <v>727</v>
      </c>
      <c r="O352" t="s">
        <v>1031</v>
      </c>
      <c r="P352">
        <f t="shared" si="11"/>
        <v>3</v>
      </c>
    </row>
    <row r="353" spans="1:16" x14ac:dyDescent="0.25">
      <c r="A353" s="1">
        <f t="shared" si="10"/>
        <v>41453</v>
      </c>
      <c r="B353" s="1">
        <v>41455</v>
      </c>
      <c r="C353" t="s">
        <v>774</v>
      </c>
      <c r="D353" t="s">
        <v>775</v>
      </c>
      <c r="E353">
        <v>2.76</v>
      </c>
      <c r="F353" t="s">
        <v>1026</v>
      </c>
      <c r="G353" t="s">
        <v>1032</v>
      </c>
      <c r="H353" t="s">
        <v>73</v>
      </c>
      <c r="I353" t="s">
        <v>18</v>
      </c>
      <c r="J353" t="s">
        <v>19</v>
      </c>
      <c r="K353" t="s">
        <v>20</v>
      </c>
      <c r="L353" t="s">
        <v>20</v>
      </c>
      <c r="M353" t="s">
        <v>727</v>
      </c>
      <c r="O353" t="s">
        <v>1033</v>
      </c>
      <c r="P353">
        <f t="shared" si="11"/>
        <v>3</v>
      </c>
    </row>
    <row r="354" spans="1:16" hidden="1" x14ac:dyDescent="0.25">
      <c r="A354" s="1">
        <f t="shared" si="10"/>
        <v>41453</v>
      </c>
      <c r="B354" s="1">
        <v>41455</v>
      </c>
      <c r="C354" t="s">
        <v>705</v>
      </c>
      <c r="D354" t="s">
        <v>706</v>
      </c>
      <c r="E354">
        <v>0</v>
      </c>
      <c r="F354" t="s">
        <v>1034</v>
      </c>
      <c r="G354" t="s">
        <v>72</v>
      </c>
      <c r="H354" t="s">
        <v>84</v>
      </c>
      <c r="I354" t="s">
        <v>18</v>
      </c>
      <c r="J354" t="s">
        <v>19</v>
      </c>
      <c r="K354" t="s">
        <v>20</v>
      </c>
      <c r="L354" t="s">
        <v>20</v>
      </c>
      <c r="M354" t="s">
        <v>708</v>
      </c>
      <c r="N354" t="s">
        <v>67</v>
      </c>
      <c r="O354" t="s">
        <v>1035</v>
      </c>
      <c r="P354">
        <f t="shared" si="11"/>
        <v>6</v>
      </c>
    </row>
    <row r="355" spans="1:16" hidden="1" x14ac:dyDescent="0.25">
      <c r="A355" s="1">
        <f t="shared" si="10"/>
        <v>41453</v>
      </c>
      <c r="B355" s="1">
        <v>41455</v>
      </c>
      <c r="C355" t="s">
        <v>705</v>
      </c>
      <c r="D355" t="s">
        <v>706</v>
      </c>
      <c r="E355">
        <v>0</v>
      </c>
      <c r="F355" t="s">
        <v>1036</v>
      </c>
      <c r="G355" t="s">
        <v>72</v>
      </c>
      <c r="H355" t="s">
        <v>84</v>
      </c>
      <c r="I355" t="s">
        <v>18</v>
      </c>
      <c r="J355" t="s">
        <v>19</v>
      </c>
      <c r="K355" t="s">
        <v>20</v>
      </c>
      <c r="L355" t="s">
        <v>20</v>
      </c>
      <c r="M355" t="s">
        <v>708</v>
      </c>
      <c r="N355" t="s">
        <v>67</v>
      </c>
      <c r="O355" t="s">
        <v>1037</v>
      </c>
      <c r="P355">
        <f t="shared" si="11"/>
        <v>6</v>
      </c>
    </row>
    <row r="356" spans="1:16" hidden="1" x14ac:dyDescent="0.25">
      <c r="A356" s="1">
        <f t="shared" si="10"/>
        <v>41453</v>
      </c>
      <c r="B356" s="1">
        <v>41455</v>
      </c>
      <c r="C356" t="s">
        <v>705</v>
      </c>
      <c r="D356" t="s">
        <v>706</v>
      </c>
      <c r="E356">
        <v>0</v>
      </c>
      <c r="F356" t="s">
        <v>1038</v>
      </c>
      <c r="G356" t="s">
        <v>72</v>
      </c>
      <c r="H356" t="s">
        <v>84</v>
      </c>
      <c r="I356" t="s">
        <v>18</v>
      </c>
      <c r="J356" t="s">
        <v>19</v>
      </c>
      <c r="K356" t="s">
        <v>20</v>
      </c>
      <c r="L356" t="s">
        <v>20</v>
      </c>
      <c r="M356" t="s">
        <v>708</v>
      </c>
      <c r="N356" t="s">
        <v>67</v>
      </c>
      <c r="O356" t="s">
        <v>1039</v>
      </c>
      <c r="P356">
        <f t="shared" si="11"/>
        <v>6</v>
      </c>
    </row>
    <row r="357" spans="1:16" hidden="1" x14ac:dyDescent="0.25">
      <c r="A357" s="1">
        <f t="shared" si="10"/>
        <v>41453</v>
      </c>
      <c r="B357" s="1">
        <v>41455</v>
      </c>
      <c r="C357" t="s">
        <v>705</v>
      </c>
      <c r="D357" t="s">
        <v>706</v>
      </c>
      <c r="E357">
        <v>0</v>
      </c>
      <c r="F357" t="s">
        <v>1040</v>
      </c>
      <c r="G357" t="s">
        <v>72</v>
      </c>
      <c r="H357" t="s">
        <v>84</v>
      </c>
      <c r="I357" t="s">
        <v>18</v>
      </c>
      <c r="J357" t="s">
        <v>19</v>
      </c>
      <c r="K357" t="s">
        <v>20</v>
      </c>
      <c r="L357" t="s">
        <v>20</v>
      </c>
      <c r="M357" t="s">
        <v>708</v>
      </c>
      <c r="N357" t="s">
        <v>67</v>
      </c>
      <c r="O357" t="s">
        <v>1041</v>
      </c>
      <c r="P357">
        <f t="shared" si="11"/>
        <v>6</v>
      </c>
    </row>
    <row r="358" spans="1:16" hidden="1" x14ac:dyDescent="0.25">
      <c r="A358" s="1">
        <f t="shared" si="10"/>
        <v>41453</v>
      </c>
      <c r="B358" s="1">
        <v>41455</v>
      </c>
      <c r="C358" t="s">
        <v>705</v>
      </c>
      <c r="D358" t="s">
        <v>706</v>
      </c>
      <c r="E358">
        <v>0</v>
      </c>
      <c r="F358" t="s">
        <v>1042</v>
      </c>
      <c r="G358" t="s">
        <v>72</v>
      </c>
      <c r="H358" t="s">
        <v>84</v>
      </c>
      <c r="I358" t="s">
        <v>18</v>
      </c>
      <c r="J358" t="s">
        <v>19</v>
      </c>
      <c r="K358" t="s">
        <v>20</v>
      </c>
      <c r="L358" t="s">
        <v>20</v>
      </c>
      <c r="M358" t="s">
        <v>708</v>
      </c>
      <c r="N358" t="s">
        <v>67</v>
      </c>
      <c r="O358" t="s">
        <v>1043</v>
      </c>
      <c r="P358">
        <f t="shared" si="11"/>
        <v>6</v>
      </c>
    </row>
    <row r="359" spans="1:16" hidden="1" x14ac:dyDescent="0.25">
      <c r="A359" s="1">
        <f t="shared" si="10"/>
        <v>41453</v>
      </c>
      <c r="B359" s="1">
        <v>41455</v>
      </c>
      <c r="C359" t="s">
        <v>705</v>
      </c>
      <c r="D359" t="s">
        <v>706</v>
      </c>
      <c r="E359">
        <v>0</v>
      </c>
      <c r="F359" t="s">
        <v>1044</v>
      </c>
      <c r="G359" t="s">
        <v>72</v>
      </c>
      <c r="H359" t="s">
        <v>84</v>
      </c>
      <c r="I359" t="s">
        <v>18</v>
      </c>
      <c r="J359" t="s">
        <v>19</v>
      </c>
      <c r="K359" t="s">
        <v>20</v>
      </c>
      <c r="L359" t="s">
        <v>20</v>
      </c>
      <c r="M359" t="s">
        <v>708</v>
      </c>
      <c r="N359" t="s">
        <v>67</v>
      </c>
      <c r="O359" t="s">
        <v>1045</v>
      </c>
      <c r="P359">
        <f t="shared" si="11"/>
        <v>6</v>
      </c>
    </row>
    <row r="360" spans="1:16" x14ac:dyDescent="0.25">
      <c r="A360" s="1">
        <f t="shared" si="10"/>
        <v>41453</v>
      </c>
      <c r="B360" s="1">
        <v>41455</v>
      </c>
      <c r="C360" t="s">
        <v>774</v>
      </c>
      <c r="D360" t="s">
        <v>775</v>
      </c>
      <c r="E360">
        <v>2.66</v>
      </c>
      <c r="F360" t="s">
        <v>1026</v>
      </c>
      <c r="G360" t="s">
        <v>787</v>
      </c>
      <c r="H360" t="s">
        <v>73</v>
      </c>
      <c r="I360" t="s">
        <v>18</v>
      </c>
      <c r="J360" t="s">
        <v>19</v>
      </c>
      <c r="K360" t="s">
        <v>20</v>
      </c>
      <c r="L360" t="s">
        <v>20</v>
      </c>
      <c r="M360" t="s">
        <v>727</v>
      </c>
      <c r="O360" t="s">
        <v>1046</v>
      </c>
      <c r="P360">
        <f t="shared" si="11"/>
        <v>3</v>
      </c>
    </row>
    <row r="361" spans="1:16" x14ac:dyDescent="0.25">
      <c r="A361" s="1">
        <f t="shared" si="10"/>
        <v>41453</v>
      </c>
      <c r="B361" s="1">
        <v>41455</v>
      </c>
      <c r="C361" t="s">
        <v>723</v>
      </c>
      <c r="D361" t="s">
        <v>724</v>
      </c>
      <c r="E361">
        <v>5.375</v>
      </c>
      <c r="F361" t="s">
        <v>1047</v>
      </c>
      <c r="G361" t="s">
        <v>61</v>
      </c>
      <c r="H361" t="s">
        <v>78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1048</v>
      </c>
      <c r="P361">
        <f t="shared" si="11"/>
        <v>4</v>
      </c>
    </row>
    <row r="362" spans="1:16" hidden="1" x14ac:dyDescent="0.25">
      <c r="A362" s="1">
        <f t="shared" si="10"/>
        <v>41453</v>
      </c>
      <c r="B362" s="1">
        <v>41455</v>
      </c>
      <c r="C362" t="s">
        <v>13</v>
      </c>
      <c r="D362" t="s">
        <v>14</v>
      </c>
      <c r="E362">
        <v>5.5</v>
      </c>
      <c r="F362" t="s">
        <v>994</v>
      </c>
      <c r="G362" t="s">
        <v>1030</v>
      </c>
      <c r="H362" t="s">
        <v>17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1049</v>
      </c>
      <c r="P362">
        <f t="shared" si="11"/>
        <v>6</v>
      </c>
    </row>
    <row r="363" spans="1:16" x14ac:dyDescent="0.25">
      <c r="A363" s="1">
        <f t="shared" si="10"/>
        <v>41453</v>
      </c>
      <c r="B363" s="1">
        <v>41455</v>
      </c>
      <c r="C363" t="s">
        <v>723</v>
      </c>
      <c r="D363" t="s">
        <v>724</v>
      </c>
      <c r="E363">
        <v>3.5</v>
      </c>
      <c r="F363" t="s">
        <v>1050</v>
      </c>
      <c r="G363" t="s">
        <v>61</v>
      </c>
      <c r="H363" t="s">
        <v>78</v>
      </c>
      <c r="I363" t="s">
        <v>18</v>
      </c>
      <c r="J363" t="s">
        <v>19</v>
      </c>
      <c r="K363" t="s">
        <v>20</v>
      </c>
      <c r="L363" t="s">
        <v>20</v>
      </c>
      <c r="M363" t="s">
        <v>45</v>
      </c>
      <c r="N363" t="s">
        <v>22</v>
      </c>
      <c r="O363" t="s">
        <v>1051</v>
      </c>
      <c r="P363">
        <f t="shared" si="11"/>
        <v>4</v>
      </c>
    </row>
    <row r="364" spans="1:16" x14ac:dyDescent="0.25">
      <c r="A364" s="1">
        <f t="shared" si="10"/>
        <v>41453</v>
      </c>
      <c r="B364" s="1">
        <v>41455</v>
      </c>
      <c r="C364" t="s">
        <v>1052</v>
      </c>
      <c r="D364" t="s">
        <v>1053</v>
      </c>
      <c r="E364">
        <v>1.694</v>
      </c>
      <c r="F364" t="s">
        <v>1054</v>
      </c>
      <c r="G364" t="s">
        <v>1055</v>
      </c>
      <c r="H364" t="s">
        <v>165</v>
      </c>
      <c r="I364" t="s">
        <v>18</v>
      </c>
      <c r="J364" t="s">
        <v>19</v>
      </c>
      <c r="K364" t="s">
        <v>20</v>
      </c>
      <c r="L364" t="s">
        <v>20</v>
      </c>
      <c r="M364" t="s">
        <v>734</v>
      </c>
      <c r="O364" t="s">
        <v>1056</v>
      </c>
      <c r="P364">
        <f t="shared" si="11"/>
        <v>5</v>
      </c>
    </row>
    <row r="365" spans="1:16" hidden="1" x14ac:dyDescent="0.25">
      <c r="A365" s="1">
        <f t="shared" si="10"/>
        <v>41453</v>
      </c>
      <c r="B365" s="1">
        <v>41455</v>
      </c>
      <c r="C365" t="s">
        <v>729</v>
      </c>
      <c r="D365" t="s">
        <v>730</v>
      </c>
      <c r="E365" t="s">
        <v>20</v>
      </c>
      <c r="F365" t="s">
        <v>731</v>
      </c>
      <c r="G365" t="s">
        <v>1057</v>
      </c>
      <c r="H365" t="s">
        <v>99</v>
      </c>
      <c r="I365" t="s">
        <v>18</v>
      </c>
      <c r="J365" t="s">
        <v>19</v>
      </c>
      <c r="K365" t="s">
        <v>20</v>
      </c>
      <c r="L365" t="s">
        <v>20</v>
      </c>
      <c r="M365" t="s">
        <v>734</v>
      </c>
      <c r="N365" t="s">
        <v>735</v>
      </c>
      <c r="O365" t="s">
        <v>1058</v>
      </c>
      <c r="P365">
        <f t="shared" si="11"/>
        <v>6</v>
      </c>
    </row>
    <row r="366" spans="1:16" x14ac:dyDescent="0.25">
      <c r="A366" s="1">
        <f t="shared" si="10"/>
        <v>41453</v>
      </c>
      <c r="B366" s="1">
        <v>41455</v>
      </c>
      <c r="C366" t="s">
        <v>782</v>
      </c>
      <c r="D366" t="s">
        <v>216</v>
      </c>
      <c r="E366">
        <v>5.7</v>
      </c>
      <c r="F366" t="s">
        <v>1059</v>
      </c>
      <c r="G366" t="s">
        <v>55</v>
      </c>
      <c r="H366" t="s">
        <v>73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1060</v>
      </c>
      <c r="P366">
        <f t="shared" si="11"/>
        <v>3</v>
      </c>
    </row>
    <row r="367" spans="1:16" x14ac:dyDescent="0.25">
      <c r="A367" s="1">
        <f t="shared" si="10"/>
        <v>41453</v>
      </c>
      <c r="B367" s="1">
        <v>41455</v>
      </c>
      <c r="C367" t="s">
        <v>1061</v>
      </c>
      <c r="D367" t="s">
        <v>1062</v>
      </c>
      <c r="E367">
        <v>9.25</v>
      </c>
      <c r="F367" t="s">
        <v>152</v>
      </c>
      <c r="H367" t="s">
        <v>119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67</v>
      </c>
      <c r="O367" t="s">
        <v>1063</v>
      </c>
      <c r="P367">
        <f t="shared" si="11"/>
        <v>3</v>
      </c>
    </row>
    <row r="368" spans="1:16" x14ac:dyDescent="0.25">
      <c r="A368" s="1">
        <f t="shared" si="10"/>
        <v>41453</v>
      </c>
      <c r="B368" s="1">
        <v>41455</v>
      </c>
      <c r="C368" t="s">
        <v>853</v>
      </c>
      <c r="D368" t="s">
        <v>143</v>
      </c>
      <c r="E368">
        <v>6.55</v>
      </c>
      <c r="F368" t="s">
        <v>854</v>
      </c>
      <c r="G368" t="s">
        <v>1064</v>
      </c>
      <c r="H368" t="s">
        <v>31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67</v>
      </c>
      <c r="O368" t="s">
        <v>1065</v>
      </c>
      <c r="P368">
        <f t="shared" si="11"/>
        <v>4</v>
      </c>
    </row>
    <row r="369" spans="1:16" x14ac:dyDescent="0.25">
      <c r="A369" s="1">
        <f t="shared" si="10"/>
        <v>41453</v>
      </c>
      <c r="B369" s="1">
        <v>41455</v>
      </c>
      <c r="C369" t="s">
        <v>1066</v>
      </c>
      <c r="D369" t="s">
        <v>305</v>
      </c>
      <c r="E369">
        <v>8.625</v>
      </c>
      <c r="F369" t="s">
        <v>485</v>
      </c>
      <c r="H369" t="s">
        <v>99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38</v>
      </c>
      <c r="O369" t="s">
        <v>1067</v>
      </c>
      <c r="P369">
        <f t="shared" si="11"/>
        <v>3</v>
      </c>
    </row>
    <row r="370" spans="1:16" x14ac:dyDescent="0.25">
      <c r="A370" s="1">
        <f t="shared" si="10"/>
        <v>41453</v>
      </c>
      <c r="B370" s="1">
        <v>41455</v>
      </c>
      <c r="C370" t="s">
        <v>866</v>
      </c>
      <c r="D370" t="s">
        <v>867</v>
      </c>
      <c r="E370">
        <v>8.875</v>
      </c>
      <c r="F370" t="s">
        <v>877</v>
      </c>
      <c r="H370" t="s">
        <v>73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67</v>
      </c>
      <c r="O370" t="s">
        <v>1068</v>
      </c>
      <c r="P370">
        <f t="shared" si="11"/>
        <v>3</v>
      </c>
    </row>
    <row r="371" spans="1:16" x14ac:dyDescent="0.25">
      <c r="A371" s="1">
        <f t="shared" si="10"/>
        <v>41453</v>
      </c>
      <c r="B371" s="1">
        <v>41455</v>
      </c>
      <c r="C371" t="s">
        <v>424</v>
      </c>
      <c r="D371" t="s">
        <v>425</v>
      </c>
      <c r="E371">
        <v>9.6999999999999993</v>
      </c>
      <c r="F371" t="s">
        <v>1069</v>
      </c>
      <c r="H371" t="s">
        <v>99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67</v>
      </c>
      <c r="O371" t="s">
        <v>1070</v>
      </c>
      <c r="P371">
        <f t="shared" si="11"/>
        <v>3</v>
      </c>
    </row>
    <row r="372" spans="1:16" x14ac:dyDescent="0.25">
      <c r="A372" s="1">
        <f t="shared" si="10"/>
        <v>41453</v>
      </c>
      <c r="B372" s="1">
        <v>41455</v>
      </c>
      <c r="C372" t="s">
        <v>424</v>
      </c>
      <c r="D372" t="s">
        <v>425</v>
      </c>
      <c r="E372">
        <v>8.875</v>
      </c>
      <c r="F372" t="s">
        <v>421</v>
      </c>
      <c r="H372" t="s">
        <v>99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67</v>
      </c>
      <c r="O372" t="s">
        <v>1071</v>
      </c>
      <c r="P372">
        <f t="shared" si="11"/>
        <v>3</v>
      </c>
    </row>
    <row r="373" spans="1:16" x14ac:dyDescent="0.25">
      <c r="A373" s="1">
        <f t="shared" si="10"/>
        <v>41453</v>
      </c>
      <c r="B373" s="1">
        <v>41455</v>
      </c>
      <c r="C373" t="s">
        <v>871</v>
      </c>
      <c r="D373" t="s">
        <v>872</v>
      </c>
      <c r="E373">
        <v>9</v>
      </c>
      <c r="F373" t="s">
        <v>1072</v>
      </c>
      <c r="H373" t="s">
        <v>99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67</v>
      </c>
      <c r="O373" t="s">
        <v>1073</v>
      </c>
      <c r="P373">
        <f t="shared" si="11"/>
        <v>4</v>
      </c>
    </row>
    <row r="374" spans="1:16" x14ac:dyDescent="0.25">
      <c r="A374" s="1">
        <f t="shared" si="10"/>
        <v>41453</v>
      </c>
      <c r="B374" s="1">
        <v>41455</v>
      </c>
      <c r="C374" t="s">
        <v>871</v>
      </c>
      <c r="D374" t="s">
        <v>872</v>
      </c>
      <c r="E374">
        <v>9.125</v>
      </c>
      <c r="F374" t="s">
        <v>1074</v>
      </c>
      <c r="H374" t="s">
        <v>99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67</v>
      </c>
      <c r="O374" t="s">
        <v>1075</v>
      </c>
      <c r="P374">
        <f t="shared" si="11"/>
        <v>4</v>
      </c>
    </row>
    <row r="375" spans="1:16" x14ac:dyDescent="0.25">
      <c r="A375" s="1">
        <f t="shared" si="10"/>
        <v>41453</v>
      </c>
      <c r="B375" s="1">
        <v>41455</v>
      </c>
      <c r="C375" t="s">
        <v>871</v>
      </c>
      <c r="D375" t="s">
        <v>872</v>
      </c>
      <c r="E375">
        <v>8.25</v>
      </c>
      <c r="F375" t="s">
        <v>169</v>
      </c>
      <c r="H375" t="s">
        <v>99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67</v>
      </c>
      <c r="O375" t="s">
        <v>1076</v>
      </c>
      <c r="P375">
        <f t="shared" si="11"/>
        <v>4</v>
      </c>
    </row>
    <row r="376" spans="1:16" x14ac:dyDescent="0.25">
      <c r="A376" s="1">
        <f t="shared" si="10"/>
        <v>41453</v>
      </c>
      <c r="B376" s="1">
        <v>41455</v>
      </c>
      <c r="C376" t="s">
        <v>871</v>
      </c>
      <c r="D376" t="s">
        <v>872</v>
      </c>
      <c r="E376">
        <v>8.75</v>
      </c>
      <c r="F376" t="s">
        <v>1077</v>
      </c>
      <c r="H376" t="s">
        <v>99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67</v>
      </c>
      <c r="O376" t="s">
        <v>1078</v>
      </c>
      <c r="P376">
        <f t="shared" si="11"/>
        <v>4</v>
      </c>
    </row>
    <row r="377" spans="1:16" x14ac:dyDescent="0.25">
      <c r="A377" s="1">
        <f t="shared" si="10"/>
        <v>41453</v>
      </c>
      <c r="B377" s="1">
        <v>41455</v>
      </c>
      <c r="C377" t="s">
        <v>624</v>
      </c>
      <c r="D377" t="s">
        <v>625</v>
      </c>
      <c r="E377">
        <v>8.875</v>
      </c>
      <c r="F377" t="s">
        <v>1079</v>
      </c>
      <c r="H377" t="s">
        <v>627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67</v>
      </c>
      <c r="O377" t="s">
        <v>1080</v>
      </c>
      <c r="P377">
        <f t="shared" si="11"/>
        <v>3</v>
      </c>
    </row>
    <row r="378" spans="1:16" x14ac:dyDescent="0.25">
      <c r="A378" s="1">
        <f t="shared" si="10"/>
        <v>41453</v>
      </c>
      <c r="B378" s="1">
        <v>41455</v>
      </c>
      <c r="C378" t="s">
        <v>490</v>
      </c>
      <c r="D378" t="s">
        <v>234</v>
      </c>
      <c r="E378">
        <v>8.85</v>
      </c>
      <c r="F378" t="s">
        <v>485</v>
      </c>
      <c r="H378" t="s">
        <v>84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67</v>
      </c>
      <c r="O378" t="s">
        <v>1081</v>
      </c>
      <c r="P378">
        <f t="shared" si="11"/>
        <v>3</v>
      </c>
    </row>
    <row r="379" spans="1:16" x14ac:dyDescent="0.25">
      <c r="A379" s="1">
        <f t="shared" si="10"/>
        <v>41453</v>
      </c>
      <c r="B379" s="1">
        <v>41455</v>
      </c>
      <c r="C379" t="s">
        <v>401</v>
      </c>
      <c r="D379" t="s">
        <v>293</v>
      </c>
      <c r="E379">
        <v>8.75</v>
      </c>
      <c r="F379" t="s">
        <v>1082</v>
      </c>
      <c r="H379" t="s">
        <v>31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67</v>
      </c>
      <c r="O379" t="s">
        <v>1083</v>
      </c>
      <c r="P379">
        <f t="shared" si="11"/>
        <v>2</v>
      </c>
    </row>
    <row r="380" spans="1:16" x14ac:dyDescent="0.25">
      <c r="A380" s="1">
        <f t="shared" si="10"/>
        <v>41453</v>
      </c>
      <c r="B380" s="1">
        <v>41455</v>
      </c>
      <c r="C380" t="s">
        <v>389</v>
      </c>
      <c r="D380" t="s">
        <v>390</v>
      </c>
      <c r="E380">
        <v>8.75</v>
      </c>
      <c r="F380" t="s">
        <v>1084</v>
      </c>
      <c r="H380" t="s">
        <v>99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67</v>
      </c>
      <c r="O380" t="s">
        <v>1085</v>
      </c>
      <c r="P380">
        <f t="shared" si="11"/>
        <v>2</v>
      </c>
    </row>
    <row r="381" spans="1:16" x14ac:dyDescent="0.25">
      <c r="A381" s="1">
        <f t="shared" si="10"/>
        <v>41453</v>
      </c>
      <c r="B381" s="1">
        <v>41455</v>
      </c>
      <c r="C381" t="s">
        <v>1086</v>
      </c>
      <c r="D381" t="s">
        <v>1087</v>
      </c>
      <c r="E381">
        <v>9.75</v>
      </c>
      <c r="F381" t="s">
        <v>811</v>
      </c>
      <c r="H381" t="s">
        <v>78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67</v>
      </c>
      <c r="O381" t="s">
        <v>1088</v>
      </c>
      <c r="P381">
        <f t="shared" si="11"/>
        <v>3</v>
      </c>
    </row>
    <row r="382" spans="1:16" x14ac:dyDescent="0.25">
      <c r="A382" s="1">
        <f t="shared" si="10"/>
        <v>41453</v>
      </c>
      <c r="B382" s="1">
        <v>41455</v>
      </c>
      <c r="C382" t="s">
        <v>481</v>
      </c>
      <c r="D382" t="s">
        <v>482</v>
      </c>
      <c r="E382">
        <v>9.1999999999999993</v>
      </c>
      <c r="F382" t="s">
        <v>931</v>
      </c>
      <c r="H382" t="s">
        <v>17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67</v>
      </c>
      <c r="O382" t="s">
        <v>1089</v>
      </c>
      <c r="P382">
        <f t="shared" si="11"/>
        <v>3</v>
      </c>
    </row>
    <row r="383" spans="1:16" x14ac:dyDescent="0.25">
      <c r="A383" s="1">
        <f t="shared" si="10"/>
        <v>41453</v>
      </c>
      <c r="B383" s="1">
        <v>41455</v>
      </c>
      <c r="C383" t="s">
        <v>1090</v>
      </c>
      <c r="D383" t="s">
        <v>387</v>
      </c>
      <c r="E383">
        <v>9.375</v>
      </c>
      <c r="F383" t="s">
        <v>1091</v>
      </c>
      <c r="H383" t="s">
        <v>78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67</v>
      </c>
      <c r="O383" t="s">
        <v>1092</v>
      </c>
      <c r="P383">
        <f t="shared" si="11"/>
        <v>1</v>
      </c>
    </row>
    <row r="384" spans="1:16" x14ac:dyDescent="0.25">
      <c r="A384" s="1">
        <f t="shared" si="10"/>
        <v>41453</v>
      </c>
      <c r="B384" s="1">
        <v>41455</v>
      </c>
      <c r="C384" t="s">
        <v>386</v>
      </c>
      <c r="D384" t="s">
        <v>387</v>
      </c>
      <c r="E384">
        <v>8.875</v>
      </c>
      <c r="F384" t="s">
        <v>835</v>
      </c>
      <c r="H384" t="s">
        <v>78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67</v>
      </c>
      <c r="O384" t="s">
        <v>1093</v>
      </c>
      <c r="P384">
        <f t="shared" si="11"/>
        <v>1</v>
      </c>
    </row>
    <row r="385" spans="1:16" x14ac:dyDescent="0.25">
      <c r="A385" s="1">
        <f t="shared" si="10"/>
        <v>41453</v>
      </c>
      <c r="B385" s="1">
        <v>41455</v>
      </c>
      <c r="C385" t="s">
        <v>1094</v>
      </c>
      <c r="D385" t="s">
        <v>293</v>
      </c>
      <c r="E385">
        <v>8.5</v>
      </c>
      <c r="F385" t="s">
        <v>824</v>
      </c>
      <c r="H385" t="s">
        <v>99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67</v>
      </c>
      <c r="O385" t="s">
        <v>1095</v>
      </c>
      <c r="P385">
        <f t="shared" si="11"/>
        <v>2</v>
      </c>
    </row>
    <row r="386" spans="1:16" x14ac:dyDescent="0.25">
      <c r="A386" s="1">
        <f t="shared" si="10"/>
        <v>41453</v>
      </c>
      <c r="B386" s="1">
        <v>41455</v>
      </c>
      <c r="C386" t="s">
        <v>1096</v>
      </c>
      <c r="D386" t="s">
        <v>410</v>
      </c>
      <c r="E386">
        <v>9.375</v>
      </c>
      <c r="F386" t="s">
        <v>1079</v>
      </c>
      <c r="G386" t="s">
        <v>61</v>
      </c>
      <c r="H386" t="s">
        <v>73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67</v>
      </c>
      <c r="O386" t="s">
        <v>1097</v>
      </c>
      <c r="P386">
        <f t="shared" si="11"/>
        <v>3</v>
      </c>
    </row>
    <row r="387" spans="1:16" x14ac:dyDescent="0.25">
      <c r="A387" s="1">
        <f t="shared" si="10"/>
        <v>41453</v>
      </c>
      <c r="B387" s="1">
        <v>41455</v>
      </c>
      <c r="C387" t="s">
        <v>180</v>
      </c>
      <c r="D387" t="s">
        <v>181</v>
      </c>
      <c r="E387">
        <v>9.875</v>
      </c>
      <c r="F387" t="s">
        <v>1098</v>
      </c>
      <c r="H387" t="s">
        <v>73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67</v>
      </c>
      <c r="O387" t="s">
        <v>1099</v>
      </c>
      <c r="P387">
        <f t="shared" si="11"/>
        <v>5</v>
      </c>
    </row>
    <row r="388" spans="1:16" x14ac:dyDescent="0.25">
      <c r="A388" s="1">
        <f t="shared" ref="A388:A451" si="12">B388-2</f>
        <v>41453</v>
      </c>
      <c r="B388" s="1">
        <v>41455</v>
      </c>
      <c r="C388" t="s">
        <v>63</v>
      </c>
      <c r="D388" t="s">
        <v>64</v>
      </c>
      <c r="E388">
        <v>9.75</v>
      </c>
      <c r="F388" t="s">
        <v>1100</v>
      </c>
      <c r="H388" t="s">
        <v>66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67</v>
      </c>
      <c r="O388" t="s">
        <v>1101</v>
      </c>
      <c r="P388">
        <f t="shared" ref="P388:P451" si="13">LEN(D388)</f>
        <v>3</v>
      </c>
    </row>
    <row r="389" spans="1:16" x14ac:dyDescent="0.25">
      <c r="A389" s="1">
        <f t="shared" si="12"/>
        <v>41453</v>
      </c>
      <c r="B389" s="1">
        <v>41455</v>
      </c>
      <c r="C389" t="s">
        <v>1102</v>
      </c>
      <c r="D389" t="s">
        <v>1103</v>
      </c>
      <c r="E389">
        <v>8.75</v>
      </c>
      <c r="F389" t="s">
        <v>407</v>
      </c>
      <c r="H389" t="s">
        <v>1104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67</v>
      </c>
      <c r="O389" t="s">
        <v>1105</v>
      </c>
      <c r="P389">
        <f t="shared" si="13"/>
        <v>3</v>
      </c>
    </row>
    <row r="390" spans="1:16" x14ac:dyDescent="0.25">
      <c r="A390" s="1">
        <f t="shared" si="12"/>
        <v>41453</v>
      </c>
      <c r="B390" s="1">
        <v>41455</v>
      </c>
      <c r="C390" t="s">
        <v>816</v>
      </c>
      <c r="D390" t="s">
        <v>817</v>
      </c>
      <c r="E390">
        <v>10.25</v>
      </c>
      <c r="F390" t="s">
        <v>1106</v>
      </c>
      <c r="H390" t="s">
        <v>119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38</v>
      </c>
      <c r="O390" t="s">
        <v>1107</v>
      </c>
      <c r="P390">
        <f t="shared" si="13"/>
        <v>3</v>
      </c>
    </row>
    <row r="391" spans="1:16" x14ac:dyDescent="0.25">
      <c r="A391" s="1">
        <f t="shared" si="12"/>
        <v>41453</v>
      </c>
      <c r="B391" s="1">
        <v>41455</v>
      </c>
      <c r="C391" t="s">
        <v>40</v>
      </c>
      <c r="D391" t="s">
        <v>41</v>
      </c>
      <c r="E391">
        <v>4.625</v>
      </c>
      <c r="F391" t="s">
        <v>1108</v>
      </c>
      <c r="G391" t="s">
        <v>717</v>
      </c>
      <c r="H391" t="s">
        <v>44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1109</v>
      </c>
      <c r="P391">
        <f t="shared" si="13"/>
        <v>2</v>
      </c>
    </row>
    <row r="392" spans="1:16" x14ac:dyDescent="0.25">
      <c r="A392" s="1">
        <f t="shared" si="12"/>
        <v>41453</v>
      </c>
      <c r="B392" s="1">
        <v>41455</v>
      </c>
      <c r="C392" t="s">
        <v>40</v>
      </c>
      <c r="D392" t="s">
        <v>41</v>
      </c>
      <c r="E392">
        <v>5</v>
      </c>
      <c r="F392" t="s">
        <v>1110</v>
      </c>
      <c r="G392" t="s">
        <v>48</v>
      </c>
      <c r="H392" t="s">
        <v>44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1111</v>
      </c>
      <c r="P392">
        <f t="shared" si="13"/>
        <v>2</v>
      </c>
    </row>
    <row r="393" spans="1:16" x14ac:dyDescent="0.25">
      <c r="A393" s="1">
        <f t="shared" si="12"/>
        <v>41453</v>
      </c>
      <c r="B393" s="1">
        <v>41455</v>
      </c>
      <c r="C393" t="s">
        <v>40</v>
      </c>
      <c r="D393" t="s">
        <v>41</v>
      </c>
      <c r="E393">
        <v>4.5</v>
      </c>
      <c r="F393" t="s">
        <v>1112</v>
      </c>
      <c r="G393" t="s">
        <v>48</v>
      </c>
      <c r="H393" t="s">
        <v>44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1113</v>
      </c>
      <c r="P393">
        <f t="shared" si="13"/>
        <v>2</v>
      </c>
    </row>
    <row r="394" spans="1:16" x14ac:dyDescent="0.25">
      <c r="A394" s="1">
        <f t="shared" si="12"/>
        <v>41453</v>
      </c>
      <c r="B394" s="1">
        <v>41455</v>
      </c>
      <c r="C394" t="s">
        <v>1114</v>
      </c>
      <c r="D394" t="s">
        <v>1115</v>
      </c>
      <c r="E394">
        <v>8.2050000000000001</v>
      </c>
      <c r="F394" t="s">
        <v>414</v>
      </c>
      <c r="G394" t="s">
        <v>36</v>
      </c>
      <c r="H394" t="s">
        <v>119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1116</v>
      </c>
      <c r="P394">
        <f t="shared" si="13"/>
        <v>3</v>
      </c>
    </row>
    <row r="395" spans="1:16" x14ac:dyDescent="0.25">
      <c r="A395" s="1">
        <f t="shared" si="12"/>
        <v>41453</v>
      </c>
      <c r="B395" s="1">
        <v>41455</v>
      </c>
      <c r="C395" t="s">
        <v>40</v>
      </c>
      <c r="D395" t="s">
        <v>41</v>
      </c>
      <c r="E395">
        <v>5.125</v>
      </c>
      <c r="F395" t="s">
        <v>1117</v>
      </c>
      <c r="G395" t="s">
        <v>48</v>
      </c>
      <c r="H395" t="s">
        <v>44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1118</v>
      </c>
      <c r="P395">
        <f t="shared" si="13"/>
        <v>2</v>
      </c>
    </row>
    <row r="396" spans="1:16" x14ac:dyDescent="0.25">
      <c r="A396" s="1">
        <f t="shared" si="12"/>
        <v>41453</v>
      </c>
      <c r="B396" s="1">
        <v>41455</v>
      </c>
      <c r="C396" t="s">
        <v>1119</v>
      </c>
      <c r="D396" t="s">
        <v>584</v>
      </c>
      <c r="E396">
        <v>4.875</v>
      </c>
      <c r="F396" t="s">
        <v>1120</v>
      </c>
      <c r="H396" t="s">
        <v>37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1121</v>
      </c>
      <c r="P396">
        <f t="shared" si="13"/>
        <v>3</v>
      </c>
    </row>
    <row r="397" spans="1:16" x14ac:dyDescent="0.25">
      <c r="A397" s="1">
        <f t="shared" si="12"/>
        <v>41453</v>
      </c>
      <c r="B397" s="1">
        <v>41455</v>
      </c>
      <c r="C397" t="s">
        <v>1119</v>
      </c>
      <c r="D397" t="s">
        <v>584</v>
      </c>
      <c r="E397">
        <v>5.875</v>
      </c>
      <c r="F397" t="s">
        <v>1122</v>
      </c>
      <c r="H397" t="s">
        <v>37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1123</v>
      </c>
      <c r="P397">
        <f t="shared" si="13"/>
        <v>3</v>
      </c>
    </row>
    <row r="398" spans="1:16" x14ac:dyDescent="0.25">
      <c r="A398" s="1">
        <f t="shared" si="12"/>
        <v>41453</v>
      </c>
      <c r="B398" s="1">
        <v>41455</v>
      </c>
      <c r="C398" t="s">
        <v>40</v>
      </c>
      <c r="D398" t="s">
        <v>41</v>
      </c>
      <c r="E398">
        <v>4</v>
      </c>
      <c r="F398" t="s">
        <v>1124</v>
      </c>
      <c r="G398" t="s">
        <v>48</v>
      </c>
      <c r="H398" t="s">
        <v>44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1125</v>
      </c>
      <c r="P398">
        <f t="shared" si="13"/>
        <v>2</v>
      </c>
    </row>
    <row r="399" spans="1:16" x14ac:dyDescent="0.25">
      <c r="A399" s="1">
        <f t="shared" si="12"/>
        <v>41453</v>
      </c>
      <c r="B399" s="1">
        <v>41455</v>
      </c>
      <c r="C399" t="s">
        <v>40</v>
      </c>
      <c r="D399" t="s">
        <v>41</v>
      </c>
      <c r="E399">
        <v>4.75</v>
      </c>
      <c r="F399" t="s">
        <v>1126</v>
      </c>
      <c r="G399" t="s">
        <v>48</v>
      </c>
      <c r="H399" t="s">
        <v>44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1127</v>
      </c>
      <c r="P399">
        <f t="shared" si="13"/>
        <v>2</v>
      </c>
    </row>
    <row r="400" spans="1:16" x14ac:dyDescent="0.25">
      <c r="A400" s="1">
        <f t="shared" si="12"/>
        <v>41453</v>
      </c>
      <c r="B400" s="1">
        <v>41455</v>
      </c>
      <c r="C400" t="s">
        <v>40</v>
      </c>
      <c r="D400" t="s">
        <v>41</v>
      </c>
      <c r="E400">
        <v>5</v>
      </c>
      <c r="F400" t="s">
        <v>1128</v>
      </c>
      <c r="G400" t="s">
        <v>48</v>
      </c>
      <c r="H400" t="s">
        <v>44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1129</v>
      </c>
      <c r="P400">
        <f t="shared" si="13"/>
        <v>2</v>
      </c>
    </row>
    <row r="401" spans="1:16" x14ac:dyDescent="0.25">
      <c r="A401" s="1">
        <f t="shared" si="12"/>
        <v>41453</v>
      </c>
      <c r="B401" s="1">
        <v>41455</v>
      </c>
      <c r="C401" t="s">
        <v>723</v>
      </c>
      <c r="D401" t="s">
        <v>724</v>
      </c>
      <c r="E401">
        <v>4</v>
      </c>
      <c r="F401" t="s">
        <v>772</v>
      </c>
      <c r="G401" t="s">
        <v>971</v>
      </c>
      <c r="H401" t="s">
        <v>78</v>
      </c>
      <c r="I401" t="s">
        <v>18</v>
      </c>
      <c r="J401" t="s">
        <v>19</v>
      </c>
      <c r="K401" t="s">
        <v>20</v>
      </c>
      <c r="L401" t="s">
        <v>20</v>
      </c>
      <c r="M401" t="s">
        <v>727</v>
      </c>
      <c r="N401" t="s">
        <v>22</v>
      </c>
      <c r="O401" t="s">
        <v>1130</v>
      </c>
      <c r="P401">
        <f t="shared" si="13"/>
        <v>4</v>
      </c>
    </row>
    <row r="402" spans="1:16" x14ac:dyDescent="0.25">
      <c r="A402" s="1">
        <f t="shared" si="12"/>
        <v>41453</v>
      </c>
      <c r="B402" s="1">
        <v>41455</v>
      </c>
      <c r="C402" t="s">
        <v>723</v>
      </c>
      <c r="D402" t="s">
        <v>724</v>
      </c>
      <c r="E402">
        <v>4.25</v>
      </c>
      <c r="F402" t="s">
        <v>245</v>
      </c>
      <c r="G402" t="s">
        <v>1131</v>
      </c>
      <c r="H402" t="s">
        <v>78</v>
      </c>
      <c r="I402" t="s">
        <v>18</v>
      </c>
      <c r="J402" t="s">
        <v>19</v>
      </c>
      <c r="K402" t="s">
        <v>20</v>
      </c>
      <c r="L402" t="s">
        <v>20</v>
      </c>
      <c r="M402" t="s">
        <v>45</v>
      </c>
      <c r="N402" t="s">
        <v>22</v>
      </c>
      <c r="O402" t="s">
        <v>1132</v>
      </c>
      <c r="P402">
        <f t="shared" si="13"/>
        <v>4</v>
      </c>
    </row>
    <row r="403" spans="1:16" x14ac:dyDescent="0.25">
      <c r="A403" s="1">
        <f t="shared" si="12"/>
        <v>41453</v>
      </c>
      <c r="B403" s="1">
        <v>41455</v>
      </c>
      <c r="C403" t="s">
        <v>723</v>
      </c>
      <c r="D403" t="s">
        <v>724</v>
      </c>
      <c r="E403">
        <v>3.524</v>
      </c>
      <c r="F403" t="s">
        <v>530</v>
      </c>
      <c r="G403" t="s">
        <v>760</v>
      </c>
      <c r="H403" t="s">
        <v>78</v>
      </c>
      <c r="I403" t="s">
        <v>18</v>
      </c>
      <c r="J403" t="s">
        <v>19</v>
      </c>
      <c r="K403" t="s">
        <v>20</v>
      </c>
      <c r="L403" t="s">
        <v>20</v>
      </c>
      <c r="M403" t="s">
        <v>727</v>
      </c>
      <c r="N403" t="s">
        <v>22</v>
      </c>
      <c r="O403" t="s">
        <v>1133</v>
      </c>
      <c r="P403">
        <f t="shared" si="13"/>
        <v>4</v>
      </c>
    </row>
    <row r="404" spans="1:16" x14ac:dyDescent="0.25">
      <c r="A404" s="1">
        <f t="shared" si="12"/>
        <v>41453</v>
      </c>
      <c r="B404" s="1">
        <v>41455</v>
      </c>
      <c r="C404" t="s">
        <v>1134</v>
      </c>
      <c r="D404" t="s">
        <v>1135</v>
      </c>
      <c r="E404">
        <v>5.25</v>
      </c>
      <c r="F404" t="s">
        <v>1136</v>
      </c>
      <c r="H404" t="s">
        <v>66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67</v>
      </c>
      <c r="O404" t="s">
        <v>1137</v>
      </c>
      <c r="P404">
        <f t="shared" si="13"/>
        <v>3</v>
      </c>
    </row>
    <row r="405" spans="1:16" x14ac:dyDescent="0.25">
      <c r="A405" s="1">
        <f t="shared" si="12"/>
        <v>41453</v>
      </c>
      <c r="B405" s="1">
        <v>41455</v>
      </c>
      <c r="C405" t="s">
        <v>723</v>
      </c>
      <c r="D405" t="s">
        <v>724</v>
      </c>
      <c r="E405">
        <v>3.3239999999999998</v>
      </c>
      <c r="F405" t="s">
        <v>530</v>
      </c>
      <c r="G405" t="s">
        <v>1138</v>
      </c>
      <c r="H405" t="s">
        <v>78</v>
      </c>
      <c r="I405" t="s">
        <v>18</v>
      </c>
      <c r="J405" t="s">
        <v>19</v>
      </c>
      <c r="K405" t="s">
        <v>20</v>
      </c>
      <c r="L405" t="s">
        <v>20</v>
      </c>
      <c r="M405" t="s">
        <v>727</v>
      </c>
      <c r="N405" t="s">
        <v>22</v>
      </c>
      <c r="O405" t="s">
        <v>1139</v>
      </c>
      <c r="P405">
        <f t="shared" si="13"/>
        <v>4</v>
      </c>
    </row>
    <row r="406" spans="1:16" x14ac:dyDescent="0.25">
      <c r="A406" s="1">
        <f t="shared" si="12"/>
        <v>41453</v>
      </c>
      <c r="B406" s="1">
        <v>41455</v>
      </c>
      <c r="C406" t="s">
        <v>723</v>
      </c>
      <c r="D406" t="s">
        <v>724</v>
      </c>
      <c r="E406">
        <v>3.6240000000000001</v>
      </c>
      <c r="F406" t="s">
        <v>1140</v>
      </c>
      <c r="G406" t="s">
        <v>760</v>
      </c>
      <c r="H406" t="s">
        <v>78</v>
      </c>
      <c r="I406" t="s">
        <v>18</v>
      </c>
      <c r="J406" t="s">
        <v>19</v>
      </c>
      <c r="K406" t="s">
        <v>20</v>
      </c>
      <c r="L406" t="s">
        <v>20</v>
      </c>
      <c r="M406" t="s">
        <v>727</v>
      </c>
      <c r="N406" t="s">
        <v>22</v>
      </c>
      <c r="O406" t="s">
        <v>1141</v>
      </c>
      <c r="P406">
        <f t="shared" si="13"/>
        <v>4</v>
      </c>
    </row>
    <row r="407" spans="1:16" x14ac:dyDescent="0.25">
      <c r="A407" s="1">
        <f t="shared" si="12"/>
        <v>41453</v>
      </c>
      <c r="B407" s="1">
        <v>41455</v>
      </c>
      <c r="C407" t="s">
        <v>693</v>
      </c>
      <c r="D407" t="s">
        <v>694</v>
      </c>
      <c r="E407">
        <v>6.7</v>
      </c>
      <c r="F407" t="s">
        <v>1142</v>
      </c>
      <c r="H407" t="s">
        <v>84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1143</v>
      </c>
      <c r="P407">
        <f t="shared" si="13"/>
        <v>4</v>
      </c>
    </row>
    <row r="408" spans="1:16" x14ac:dyDescent="0.25">
      <c r="A408" s="1">
        <f t="shared" si="12"/>
        <v>41453</v>
      </c>
      <c r="B408" s="1">
        <v>41455</v>
      </c>
      <c r="C408" t="s">
        <v>676</v>
      </c>
      <c r="D408" t="s">
        <v>677</v>
      </c>
      <c r="E408">
        <v>5.875</v>
      </c>
      <c r="F408" t="s">
        <v>1144</v>
      </c>
      <c r="G408" t="s">
        <v>72</v>
      </c>
      <c r="H408" t="s">
        <v>73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38</v>
      </c>
      <c r="O408" t="s">
        <v>1145</v>
      </c>
      <c r="P408">
        <f t="shared" si="13"/>
        <v>5</v>
      </c>
    </row>
    <row r="409" spans="1:16" x14ac:dyDescent="0.25">
      <c r="A409" s="1">
        <f t="shared" si="12"/>
        <v>41453</v>
      </c>
      <c r="B409" s="1">
        <v>41455</v>
      </c>
      <c r="C409" t="s">
        <v>699</v>
      </c>
      <c r="D409" t="s">
        <v>700</v>
      </c>
      <c r="E409">
        <v>5.5</v>
      </c>
      <c r="F409" t="s">
        <v>1146</v>
      </c>
      <c r="H409" t="s">
        <v>31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1147</v>
      </c>
      <c r="P409">
        <f t="shared" si="13"/>
        <v>4</v>
      </c>
    </row>
    <row r="410" spans="1:16" x14ac:dyDescent="0.25">
      <c r="A410" s="1">
        <f t="shared" si="12"/>
        <v>41453</v>
      </c>
      <c r="B410" s="1">
        <v>41455</v>
      </c>
      <c r="C410" t="s">
        <v>723</v>
      </c>
      <c r="D410" t="s">
        <v>724</v>
      </c>
      <c r="E410">
        <v>2.52</v>
      </c>
      <c r="F410" t="s">
        <v>1148</v>
      </c>
      <c r="G410" t="s">
        <v>61</v>
      </c>
      <c r="H410" t="s">
        <v>78</v>
      </c>
      <c r="I410" t="s">
        <v>18</v>
      </c>
      <c r="J410" t="s">
        <v>19</v>
      </c>
      <c r="K410" t="s">
        <v>20</v>
      </c>
      <c r="L410" t="s">
        <v>20</v>
      </c>
      <c r="M410" t="s">
        <v>45</v>
      </c>
      <c r="N410" t="s">
        <v>22</v>
      </c>
      <c r="O410" t="s">
        <v>1149</v>
      </c>
      <c r="P410">
        <f t="shared" si="13"/>
        <v>4</v>
      </c>
    </row>
    <row r="411" spans="1:16" hidden="1" x14ac:dyDescent="0.25">
      <c r="A411" s="1">
        <f t="shared" si="12"/>
        <v>41453</v>
      </c>
      <c r="B411" s="1">
        <v>41455</v>
      </c>
      <c r="C411" t="s">
        <v>13</v>
      </c>
      <c r="D411" t="s">
        <v>14</v>
      </c>
      <c r="E411">
        <v>5.4</v>
      </c>
      <c r="F411" t="s">
        <v>1150</v>
      </c>
      <c r="G411" t="s">
        <v>969</v>
      </c>
      <c r="H411" t="s">
        <v>17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1151</v>
      </c>
      <c r="P411">
        <f t="shared" si="13"/>
        <v>6</v>
      </c>
    </row>
    <row r="412" spans="1:16" hidden="1" x14ac:dyDescent="0.25">
      <c r="A412" s="1">
        <f t="shared" si="12"/>
        <v>41453</v>
      </c>
      <c r="B412" s="1">
        <v>41455</v>
      </c>
      <c r="C412" t="s">
        <v>1152</v>
      </c>
      <c r="D412" t="s">
        <v>1153</v>
      </c>
      <c r="E412">
        <v>5.13</v>
      </c>
      <c r="F412" t="s">
        <v>1154</v>
      </c>
      <c r="H412" t="s">
        <v>66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67</v>
      </c>
      <c r="O412" t="s">
        <v>1155</v>
      </c>
      <c r="P412">
        <f t="shared" si="13"/>
        <v>6</v>
      </c>
    </row>
    <row r="413" spans="1:16" hidden="1" x14ac:dyDescent="0.25">
      <c r="A413" s="1">
        <f t="shared" si="12"/>
        <v>41453</v>
      </c>
      <c r="B413" s="1">
        <v>41455</v>
      </c>
      <c r="C413" t="s">
        <v>1152</v>
      </c>
      <c r="D413" t="s">
        <v>1153</v>
      </c>
      <c r="E413">
        <v>5.17</v>
      </c>
      <c r="F413" t="s">
        <v>1156</v>
      </c>
      <c r="H413" t="s">
        <v>66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67</v>
      </c>
      <c r="O413" t="s">
        <v>1157</v>
      </c>
      <c r="P413">
        <f t="shared" si="13"/>
        <v>6</v>
      </c>
    </row>
    <row r="414" spans="1:16" hidden="1" x14ac:dyDescent="0.25">
      <c r="A414" s="1">
        <f t="shared" si="12"/>
        <v>41453</v>
      </c>
      <c r="B414" s="1">
        <v>41455</v>
      </c>
      <c r="C414" t="s">
        <v>1152</v>
      </c>
      <c r="D414" t="s">
        <v>1153</v>
      </c>
      <c r="E414">
        <v>5.0599999999999996</v>
      </c>
      <c r="F414" t="s">
        <v>1016</v>
      </c>
      <c r="H414" t="s">
        <v>66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67</v>
      </c>
      <c r="O414" t="s">
        <v>1158</v>
      </c>
      <c r="P414">
        <f t="shared" si="13"/>
        <v>6</v>
      </c>
    </row>
    <row r="415" spans="1:16" x14ac:dyDescent="0.25">
      <c r="A415" s="1">
        <f t="shared" si="12"/>
        <v>41453</v>
      </c>
      <c r="B415" s="1">
        <v>41455</v>
      </c>
      <c r="C415" t="s">
        <v>198</v>
      </c>
      <c r="D415" t="s">
        <v>199</v>
      </c>
      <c r="E415">
        <v>5.45</v>
      </c>
      <c r="F415" t="s">
        <v>1159</v>
      </c>
      <c r="G415" t="s">
        <v>307</v>
      </c>
      <c r="H415" t="s">
        <v>99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38</v>
      </c>
      <c r="O415" t="s">
        <v>1160</v>
      </c>
      <c r="P415">
        <f t="shared" si="13"/>
        <v>3</v>
      </c>
    </row>
    <row r="416" spans="1:16" x14ac:dyDescent="0.25">
      <c r="A416" s="1">
        <f t="shared" si="12"/>
        <v>41453</v>
      </c>
      <c r="B416" s="1">
        <v>41455</v>
      </c>
      <c r="C416" t="s">
        <v>1161</v>
      </c>
      <c r="D416" t="s">
        <v>1162</v>
      </c>
      <c r="E416">
        <v>5.7779999999999996</v>
      </c>
      <c r="F416" t="s">
        <v>275</v>
      </c>
      <c r="G416" t="s">
        <v>55</v>
      </c>
      <c r="H416" t="s">
        <v>31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38</v>
      </c>
      <c r="O416" t="s">
        <v>1163</v>
      </c>
      <c r="P416">
        <f t="shared" si="13"/>
        <v>3</v>
      </c>
    </row>
    <row r="417" spans="1:16" x14ac:dyDescent="0.25">
      <c r="A417" s="1">
        <f t="shared" si="12"/>
        <v>41453</v>
      </c>
      <c r="B417" s="1">
        <v>41455</v>
      </c>
      <c r="C417" t="s">
        <v>723</v>
      </c>
      <c r="D417" t="s">
        <v>724</v>
      </c>
      <c r="E417">
        <v>3.524</v>
      </c>
      <c r="F417" t="s">
        <v>530</v>
      </c>
      <c r="G417" t="s">
        <v>1164</v>
      </c>
      <c r="H417" t="s">
        <v>78</v>
      </c>
      <c r="I417" t="s">
        <v>18</v>
      </c>
      <c r="J417" t="s">
        <v>19</v>
      </c>
      <c r="K417" t="s">
        <v>20</v>
      </c>
      <c r="L417" t="s">
        <v>20</v>
      </c>
      <c r="M417" t="s">
        <v>727</v>
      </c>
      <c r="N417" t="s">
        <v>22</v>
      </c>
      <c r="O417" t="s">
        <v>1165</v>
      </c>
      <c r="P417">
        <f t="shared" si="13"/>
        <v>4</v>
      </c>
    </row>
    <row r="418" spans="1:16" x14ac:dyDescent="0.25">
      <c r="A418" s="1">
        <f t="shared" si="12"/>
        <v>41453</v>
      </c>
      <c r="B418" s="1">
        <v>41455</v>
      </c>
      <c r="C418" t="s">
        <v>52</v>
      </c>
      <c r="D418" t="s">
        <v>53</v>
      </c>
      <c r="E418">
        <v>5.84</v>
      </c>
      <c r="F418" t="s">
        <v>1166</v>
      </c>
      <c r="G418" t="s">
        <v>55</v>
      </c>
      <c r="H418" t="s">
        <v>31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38</v>
      </c>
      <c r="O418" t="s">
        <v>1167</v>
      </c>
      <c r="P418">
        <f t="shared" si="13"/>
        <v>3</v>
      </c>
    </row>
    <row r="419" spans="1:16" x14ac:dyDescent="0.25">
      <c r="A419" s="1">
        <f t="shared" si="12"/>
        <v>41453</v>
      </c>
      <c r="B419" s="1">
        <v>41455</v>
      </c>
      <c r="C419" t="s">
        <v>40</v>
      </c>
      <c r="D419" t="s">
        <v>41</v>
      </c>
      <c r="E419">
        <v>5</v>
      </c>
      <c r="F419" t="s">
        <v>1168</v>
      </c>
      <c r="G419" t="s">
        <v>48</v>
      </c>
      <c r="H419" t="s">
        <v>44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1169</v>
      </c>
      <c r="P419">
        <f t="shared" si="13"/>
        <v>2</v>
      </c>
    </row>
    <row r="420" spans="1:16" x14ac:dyDescent="0.25">
      <c r="A420" s="1">
        <f t="shared" si="12"/>
        <v>41453</v>
      </c>
      <c r="B420" s="1">
        <v>41455</v>
      </c>
      <c r="C420" t="s">
        <v>723</v>
      </c>
      <c r="D420" t="s">
        <v>724</v>
      </c>
      <c r="E420">
        <v>3.4740000000000002</v>
      </c>
      <c r="F420" t="s">
        <v>1140</v>
      </c>
      <c r="G420" t="s">
        <v>1131</v>
      </c>
      <c r="H420" t="s">
        <v>78</v>
      </c>
      <c r="I420" t="s">
        <v>18</v>
      </c>
      <c r="J420" t="s">
        <v>19</v>
      </c>
      <c r="K420" t="s">
        <v>20</v>
      </c>
      <c r="L420" t="s">
        <v>20</v>
      </c>
      <c r="M420" t="s">
        <v>727</v>
      </c>
      <c r="N420" t="s">
        <v>22</v>
      </c>
      <c r="O420" t="s">
        <v>1170</v>
      </c>
      <c r="P420">
        <f t="shared" si="13"/>
        <v>4</v>
      </c>
    </row>
    <row r="421" spans="1:16" x14ac:dyDescent="0.25">
      <c r="A421" s="1">
        <f t="shared" si="12"/>
        <v>41453</v>
      </c>
      <c r="B421" s="1">
        <v>41455</v>
      </c>
      <c r="C421" t="s">
        <v>723</v>
      </c>
      <c r="D421" t="s">
        <v>724</v>
      </c>
      <c r="E421">
        <v>3.4239999999999999</v>
      </c>
      <c r="F421" t="s">
        <v>1140</v>
      </c>
      <c r="G421" t="s">
        <v>1171</v>
      </c>
      <c r="H421" t="s">
        <v>78</v>
      </c>
      <c r="I421" t="s">
        <v>18</v>
      </c>
      <c r="J421" t="s">
        <v>19</v>
      </c>
      <c r="K421" t="s">
        <v>20</v>
      </c>
      <c r="L421" t="s">
        <v>20</v>
      </c>
      <c r="M421" t="s">
        <v>727</v>
      </c>
      <c r="N421" t="s">
        <v>22</v>
      </c>
      <c r="O421" t="s">
        <v>1172</v>
      </c>
      <c r="P421">
        <f t="shared" si="13"/>
        <v>4</v>
      </c>
    </row>
    <row r="422" spans="1:16" x14ac:dyDescent="0.25">
      <c r="A422" s="1">
        <f t="shared" si="12"/>
        <v>41453</v>
      </c>
      <c r="B422" s="1">
        <v>41455</v>
      </c>
      <c r="C422" t="s">
        <v>1173</v>
      </c>
      <c r="D422" t="s">
        <v>757</v>
      </c>
      <c r="E422">
        <v>6.4</v>
      </c>
      <c r="F422" t="s">
        <v>317</v>
      </c>
      <c r="H422" t="s">
        <v>84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1174</v>
      </c>
      <c r="P422">
        <f t="shared" si="13"/>
        <v>2</v>
      </c>
    </row>
    <row r="423" spans="1:16" x14ac:dyDescent="0.25">
      <c r="A423" s="1">
        <f t="shared" si="12"/>
        <v>41453</v>
      </c>
      <c r="B423" s="1">
        <v>41455</v>
      </c>
      <c r="C423" t="s">
        <v>1175</v>
      </c>
      <c r="D423" t="s">
        <v>1176</v>
      </c>
      <c r="E423">
        <v>6.875</v>
      </c>
      <c r="F423" t="s">
        <v>1177</v>
      </c>
      <c r="H423" t="s">
        <v>119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67</v>
      </c>
      <c r="O423" t="s">
        <v>1178</v>
      </c>
      <c r="P423">
        <f t="shared" si="13"/>
        <v>4</v>
      </c>
    </row>
    <row r="424" spans="1:16" hidden="1" x14ac:dyDescent="0.25">
      <c r="A424" s="1">
        <f t="shared" si="12"/>
        <v>41453</v>
      </c>
      <c r="B424" s="1">
        <v>41455</v>
      </c>
      <c r="C424" t="s">
        <v>13</v>
      </c>
      <c r="D424" t="s">
        <v>14</v>
      </c>
      <c r="E424">
        <v>6</v>
      </c>
      <c r="F424" t="s">
        <v>1028</v>
      </c>
      <c r="G424" t="s">
        <v>16</v>
      </c>
      <c r="H424" t="s">
        <v>17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1179</v>
      </c>
      <c r="P424">
        <f t="shared" si="13"/>
        <v>6</v>
      </c>
    </row>
    <row r="425" spans="1:16" x14ac:dyDescent="0.25">
      <c r="A425" s="1">
        <f t="shared" si="12"/>
        <v>41453</v>
      </c>
      <c r="B425" s="1">
        <v>41455</v>
      </c>
      <c r="C425" t="s">
        <v>1119</v>
      </c>
      <c r="D425" t="s">
        <v>584</v>
      </c>
      <c r="E425">
        <v>5</v>
      </c>
      <c r="F425" t="s">
        <v>1180</v>
      </c>
      <c r="G425" t="s">
        <v>1181</v>
      </c>
      <c r="H425" t="s">
        <v>37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1182</v>
      </c>
      <c r="P425">
        <f t="shared" si="13"/>
        <v>3</v>
      </c>
    </row>
    <row r="426" spans="1:16" x14ac:dyDescent="0.25">
      <c r="A426" s="1">
        <f t="shared" si="12"/>
        <v>41453</v>
      </c>
      <c r="B426" s="1">
        <v>41455</v>
      </c>
      <c r="C426" t="s">
        <v>1183</v>
      </c>
      <c r="D426" t="s">
        <v>41</v>
      </c>
      <c r="E426">
        <v>5.25</v>
      </c>
      <c r="F426" t="s">
        <v>1184</v>
      </c>
      <c r="H426" t="s">
        <v>66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67</v>
      </c>
      <c r="O426" t="s">
        <v>1185</v>
      </c>
      <c r="P426">
        <f t="shared" si="13"/>
        <v>2</v>
      </c>
    </row>
    <row r="427" spans="1:16" x14ac:dyDescent="0.25">
      <c r="A427" s="1">
        <f t="shared" si="12"/>
        <v>41453</v>
      </c>
      <c r="B427" s="1">
        <v>41455</v>
      </c>
      <c r="C427" t="s">
        <v>1186</v>
      </c>
      <c r="D427" t="s">
        <v>1187</v>
      </c>
      <c r="E427">
        <v>6.53</v>
      </c>
      <c r="F427" t="s">
        <v>1188</v>
      </c>
      <c r="G427" t="s">
        <v>1189</v>
      </c>
      <c r="H427" t="s">
        <v>31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38</v>
      </c>
      <c r="O427" t="s">
        <v>1190</v>
      </c>
      <c r="P427">
        <f t="shared" si="13"/>
        <v>2</v>
      </c>
    </row>
    <row r="428" spans="1:16" hidden="1" x14ac:dyDescent="0.25">
      <c r="A428" s="1">
        <f t="shared" si="12"/>
        <v>41453</v>
      </c>
      <c r="B428" s="1">
        <v>41455</v>
      </c>
      <c r="C428" t="s">
        <v>13</v>
      </c>
      <c r="D428" t="s">
        <v>14</v>
      </c>
      <c r="E428">
        <v>6</v>
      </c>
      <c r="F428" t="s">
        <v>1191</v>
      </c>
      <c r="G428" t="s">
        <v>1030</v>
      </c>
      <c r="H428" t="s">
        <v>17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1192</v>
      </c>
      <c r="P428">
        <f t="shared" si="13"/>
        <v>6</v>
      </c>
    </row>
    <row r="429" spans="1:16" x14ac:dyDescent="0.25">
      <c r="A429" s="1">
        <f t="shared" si="12"/>
        <v>41453</v>
      </c>
      <c r="B429" s="1">
        <v>41455</v>
      </c>
      <c r="C429" t="s">
        <v>1193</v>
      </c>
      <c r="D429" t="s">
        <v>1162</v>
      </c>
      <c r="E429">
        <v>6.66</v>
      </c>
      <c r="F429" t="s">
        <v>1194</v>
      </c>
      <c r="G429" t="s">
        <v>55</v>
      </c>
      <c r="H429" t="s">
        <v>84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38</v>
      </c>
      <c r="O429" t="s">
        <v>1195</v>
      </c>
      <c r="P429">
        <f t="shared" si="13"/>
        <v>3</v>
      </c>
    </row>
    <row r="430" spans="1:16" hidden="1" x14ac:dyDescent="0.25">
      <c r="A430" s="1">
        <f t="shared" si="12"/>
        <v>41453</v>
      </c>
      <c r="B430" s="1">
        <v>41455</v>
      </c>
      <c r="C430" t="s">
        <v>13</v>
      </c>
      <c r="D430" t="s">
        <v>14</v>
      </c>
      <c r="E430">
        <v>5.8</v>
      </c>
      <c r="F430" t="s">
        <v>24</v>
      </c>
      <c r="G430" t="s">
        <v>16</v>
      </c>
      <c r="H430" t="s">
        <v>17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1196</v>
      </c>
      <c r="P430">
        <f t="shared" si="13"/>
        <v>6</v>
      </c>
    </row>
    <row r="431" spans="1:16" hidden="1" x14ac:dyDescent="0.25">
      <c r="A431" s="1">
        <f t="shared" si="12"/>
        <v>41453</v>
      </c>
      <c r="B431" s="1">
        <v>41455</v>
      </c>
      <c r="C431" t="s">
        <v>13</v>
      </c>
      <c r="D431" t="s">
        <v>14</v>
      </c>
      <c r="E431">
        <v>6</v>
      </c>
      <c r="F431" t="s">
        <v>1197</v>
      </c>
      <c r="G431" t="s">
        <v>16</v>
      </c>
      <c r="H431" t="s">
        <v>17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1198</v>
      </c>
      <c r="P431">
        <f t="shared" si="13"/>
        <v>6</v>
      </c>
    </row>
    <row r="432" spans="1:16" x14ac:dyDescent="0.25">
      <c r="A432" s="1">
        <f t="shared" si="12"/>
        <v>41453</v>
      </c>
      <c r="B432" s="1">
        <v>41455</v>
      </c>
      <c r="C432" t="s">
        <v>52</v>
      </c>
      <c r="D432" t="s">
        <v>53</v>
      </c>
      <c r="E432">
        <v>6.0279999999999996</v>
      </c>
      <c r="F432" t="s">
        <v>1199</v>
      </c>
      <c r="G432" t="s">
        <v>55</v>
      </c>
      <c r="H432" t="s">
        <v>31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38</v>
      </c>
      <c r="O432" t="s">
        <v>1200</v>
      </c>
      <c r="P432">
        <f t="shared" si="13"/>
        <v>3</v>
      </c>
    </row>
    <row r="433" spans="1:16" x14ac:dyDescent="0.25">
      <c r="A433" s="1">
        <f t="shared" si="12"/>
        <v>41453</v>
      </c>
      <c r="B433" s="1">
        <v>41455</v>
      </c>
      <c r="C433" t="s">
        <v>1119</v>
      </c>
      <c r="D433" t="s">
        <v>584</v>
      </c>
      <c r="E433">
        <v>5.35</v>
      </c>
      <c r="F433" t="s">
        <v>1180</v>
      </c>
      <c r="G433" t="s">
        <v>1181</v>
      </c>
      <c r="H433" t="s">
        <v>37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1201</v>
      </c>
      <c r="P433">
        <f t="shared" si="13"/>
        <v>3</v>
      </c>
    </row>
    <row r="434" spans="1:16" x14ac:dyDescent="0.25">
      <c r="A434" s="1">
        <f t="shared" si="12"/>
        <v>41453</v>
      </c>
      <c r="B434" s="1">
        <v>41455</v>
      </c>
      <c r="C434" t="s">
        <v>1186</v>
      </c>
      <c r="D434" t="s">
        <v>1187</v>
      </c>
      <c r="E434">
        <v>6.53</v>
      </c>
      <c r="F434" t="s">
        <v>1188</v>
      </c>
      <c r="G434" t="s">
        <v>72</v>
      </c>
      <c r="H434" t="s">
        <v>31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38</v>
      </c>
      <c r="O434" t="s">
        <v>1202</v>
      </c>
      <c r="P434">
        <f t="shared" si="13"/>
        <v>2</v>
      </c>
    </row>
    <row r="435" spans="1:16" x14ac:dyDescent="0.25">
      <c r="A435" s="1">
        <f t="shared" si="12"/>
        <v>41453</v>
      </c>
      <c r="B435" s="1">
        <v>41455</v>
      </c>
      <c r="C435" t="s">
        <v>1119</v>
      </c>
      <c r="D435" t="s">
        <v>584</v>
      </c>
      <c r="E435">
        <v>5.15</v>
      </c>
      <c r="F435" t="s">
        <v>1180</v>
      </c>
      <c r="G435" t="s">
        <v>1181</v>
      </c>
      <c r="H435" t="s">
        <v>37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1203</v>
      </c>
      <c r="P435">
        <f t="shared" si="13"/>
        <v>3</v>
      </c>
    </row>
    <row r="436" spans="1:16" x14ac:dyDescent="0.25">
      <c r="A436" s="1">
        <f t="shared" si="12"/>
        <v>41453</v>
      </c>
      <c r="B436" s="1">
        <v>41455</v>
      </c>
      <c r="C436" t="s">
        <v>1204</v>
      </c>
      <c r="D436" t="s">
        <v>1205</v>
      </c>
      <c r="E436">
        <v>8.125</v>
      </c>
      <c r="F436" t="s">
        <v>1140</v>
      </c>
      <c r="H436" t="s">
        <v>78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67</v>
      </c>
      <c r="O436" t="s">
        <v>1206</v>
      </c>
      <c r="P436">
        <f t="shared" si="13"/>
        <v>3</v>
      </c>
    </row>
    <row r="437" spans="1:16" hidden="1" x14ac:dyDescent="0.25">
      <c r="A437" s="1">
        <f t="shared" si="12"/>
        <v>41453</v>
      </c>
      <c r="B437" s="1">
        <v>41455</v>
      </c>
      <c r="C437" t="s">
        <v>13</v>
      </c>
      <c r="D437" t="s">
        <v>14</v>
      </c>
      <c r="E437">
        <v>6</v>
      </c>
      <c r="F437" t="s">
        <v>1028</v>
      </c>
      <c r="G437" t="s">
        <v>1032</v>
      </c>
      <c r="H437" t="s">
        <v>17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1207</v>
      </c>
      <c r="P437">
        <f t="shared" si="13"/>
        <v>6</v>
      </c>
    </row>
    <row r="438" spans="1:16" x14ac:dyDescent="0.25">
      <c r="A438" s="1">
        <f t="shared" si="12"/>
        <v>41453</v>
      </c>
      <c r="B438" s="1">
        <v>41455</v>
      </c>
      <c r="C438" t="s">
        <v>1119</v>
      </c>
      <c r="D438" t="s">
        <v>584</v>
      </c>
      <c r="E438">
        <v>5.25</v>
      </c>
      <c r="F438" t="s">
        <v>1180</v>
      </c>
      <c r="G438" t="s">
        <v>1181</v>
      </c>
      <c r="H438" t="s">
        <v>37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1208</v>
      </c>
      <c r="P438">
        <f t="shared" si="13"/>
        <v>3</v>
      </c>
    </row>
    <row r="439" spans="1:16" x14ac:dyDescent="0.25">
      <c r="A439" s="1">
        <f t="shared" si="12"/>
        <v>41453</v>
      </c>
      <c r="B439" s="1">
        <v>41455</v>
      </c>
      <c r="C439" t="s">
        <v>1175</v>
      </c>
      <c r="D439" t="s">
        <v>1176</v>
      </c>
      <c r="E439">
        <v>6.125</v>
      </c>
      <c r="F439" t="s">
        <v>321</v>
      </c>
      <c r="H439" t="s">
        <v>119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67</v>
      </c>
      <c r="O439" t="s">
        <v>1209</v>
      </c>
      <c r="P439">
        <f t="shared" si="13"/>
        <v>4</v>
      </c>
    </row>
    <row r="440" spans="1:16" hidden="1" x14ac:dyDescent="0.25">
      <c r="A440" s="1">
        <f t="shared" si="12"/>
        <v>41453</v>
      </c>
      <c r="B440" s="1">
        <v>41455</v>
      </c>
      <c r="C440" t="s">
        <v>13</v>
      </c>
      <c r="D440" t="s">
        <v>14</v>
      </c>
      <c r="E440">
        <v>6</v>
      </c>
      <c r="F440" t="s">
        <v>1028</v>
      </c>
      <c r="G440" t="s">
        <v>787</v>
      </c>
      <c r="H440" t="s">
        <v>17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1210</v>
      </c>
      <c r="P440">
        <f t="shared" si="13"/>
        <v>6</v>
      </c>
    </row>
    <row r="441" spans="1:16" x14ac:dyDescent="0.25">
      <c r="A441" s="1">
        <f t="shared" si="12"/>
        <v>41453</v>
      </c>
      <c r="B441" s="1">
        <v>41455</v>
      </c>
      <c r="C441" t="s">
        <v>1211</v>
      </c>
      <c r="D441" t="s">
        <v>775</v>
      </c>
      <c r="E441">
        <v>3.52</v>
      </c>
      <c r="F441" t="s">
        <v>1212</v>
      </c>
      <c r="G441" t="s">
        <v>958</v>
      </c>
      <c r="H441" t="s">
        <v>73</v>
      </c>
      <c r="I441" t="s">
        <v>18</v>
      </c>
      <c r="J441" t="s">
        <v>19</v>
      </c>
      <c r="K441" t="s">
        <v>20</v>
      </c>
      <c r="L441" t="s">
        <v>20</v>
      </c>
      <c r="M441" t="s">
        <v>727</v>
      </c>
      <c r="N441" t="s">
        <v>22</v>
      </c>
      <c r="O441" t="s">
        <v>1213</v>
      </c>
      <c r="P441">
        <f t="shared" si="13"/>
        <v>3</v>
      </c>
    </row>
    <row r="442" spans="1:16" x14ac:dyDescent="0.25">
      <c r="A442" s="1">
        <f t="shared" si="12"/>
        <v>41453</v>
      </c>
      <c r="B442" s="1">
        <v>41455</v>
      </c>
      <c r="C442" t="s">
        <v>1119</v>
      </c>
      <c r="D442" t="s">
        <v>584</v>
      </c>
      <c r="E442">
        <v>5</v>
      </c>
      <c r="F442" t="s">
        <v>1180</v>
      </c>
      <c r="G442" t="s">
        <v>1214</v>
      </c>
      <c r="H442" t="s">
        <v>37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1215</v>
      </c>
      <c r="P442">
        <f t="shared" si="13"/>
        <v>3</v>
      </c>
    </row>
    <row r="443" spans="1:16" hidden="1" x14ac:dyDescent="0.25">
      <c r="A443" s="1">
        <f t="shared" si="12"/>
        <v>41453</v>
      </c>
      <c r="B443" s="1">
        <v>41455</v>
      </c>
      <c r="C443" t="s">
        <v>13</v>
      </c>
      <c r="D443" t="s">
        <v>14</v>
      </c>
      <c r="E443">
        <v>6.9</v>
      </c>
      <c r="F443" t="s">
        <v>1212</v>
      </c>
      <c r="G443" t="s">
        <v>55</v>
      </c>
      <c r="H443" t="s">
        <v>17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1216</v>
      </c>
      <c r="P443">
        <f t="shared" si="13"/>
        <v>6</v>
      </c>
    </row>
    <row r="444" spans="1:16" hidden="1" x14ac:dyDescent="0.25">
      <c r="A444" s="1">
        <f t="shared" si="12"/>
        <v>41453</v>
      </c>
      <c r="B444" s="1">
        <v>41455</v>
      </c>
      <c r="C444" t="s">
        <v>13</v>
      </c>
      <c r="D444" t="s">
        <v>14</v>
      </c>
      <c r="E444">
        <v>6</v>
      </c>
      <c r="F444" t="s">
        <v>1217</v>
      </c>
      <c r="G444" t="s">
        <v>16</v>
      </c>
      <c r="H444" t="s">
        <v>17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1218</v>
      </c>
      <c r="P444">
        <f t="shared" si="13"/>
        <v>6</v>
      </c>
    </row>
    <row r="445" spans="1:16" x14ac:dyDescent="0.25">
      <c r="A445" s="1">
        <f t="shared" si="12"/>
        <v>41453</v>
      </c>
      <c r="B445" s="1">
        <v>41455</v>
      </c>
      <c r="C445" t="s">
        <v>1211</v>
      </c>
      <c r="D445" t="s">
        <v>775</v>
      </c>
      <c r="E445">
        <v>3.53</v>
      </c>
      <c r="F445" t="s">
        <v>317</v>
      </c>
      <c r="G445" t="s">
        <v>16</v>
      </c>
      <c r="H445" t="s">
        <v>73</v>
      </c>
      <c r="I445" t="s">
        <v>18</v>
      </c>
      <c r="J445" t="s">
        <v>19</v>
      </c>
      <c r="K445" t="s">
        <v>20</v>
      </c>
      <c r="L445" t="s">
        <v>20</v>
      </c>
      <c r="M445" t="s">
        <v>727</v>
      </c>
      <c r="N445" t="s">
        <v>22</v>
      </c>
      <c r="O445" t="s">
        <v>1219</v>
      </c>
      <c r="P445">
        <f t="shared" si="13"/>
        <v>3</v>
      </c>
    </row>
    <row r="446" spans="1:16" x14ac:dyDescent="0.25">
      <c r="A446" s="1">
        <f t="shared" si="12"/>
        <v>41453</v>
      </c>
      <c r="B446" s="1">
        <v>41455</v>
      </c>
      <c r="C446" t="s">
        <v>782</v>
      </c>
      <c r="D446" t="s">
        <v>216</v>
      </c>
      <c r="E446">
        <v>6.625</v>
      </c>
      <c r="F446" t="s">
        <v>1220</v>
      </c>
      <c r="G446" t="s">
        <v>55</v>
      </c>
      <c r="H446" t="s">
        <v>73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1221</v>
      </c>
      <c r="P446">
        <f t="shared" si="13"/>
        <v>3</v>
      </c>
    </row>
    <row r="447" spans="1:16" x14ac:dyDescent="0.25">
      <c r="A447" s="1">
        <f t="shared" si="12"/>
        <v>41453</v>
      </c>
      <c r="B447" s="1">
        <v>41455</v>
      </c>
      <c r="C447" t="s">
        <v>1119</v>
      </c>
      <c r="D447" t="s">
        <v>584</v>
      </c>
      <c r="E447">
        <v>4.3499999999999996</v>
      </c>
      <c r="F447" t="s">
        <v>1222</v>
      </c>
      <c r="G447" t="s">
        <v>1181</v>
      </c>
      <c r="H447" t="s">
        <v>37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1223</v>
      </c>
      <c r="P447">
        <f t="shared" si="13"/>
        <v>3</v>
      </c>
    </row>
    <row r="448" spans="1:16" x14ac:dyDescent="0.25">
      <c r="A448" s="1">
        <f t="shared" si="12"/>
        <v>41453</v>
      </c>
      <c r="B448" s="1">
        <v>41455</v>
      </c>
      <c r="C448" t="s">
        <v>1211</v>
      </c>
      <c r="D448" t="s">
        <v>775</v>
      </c>
      <c r="E448">
        <v>2.98</v>
      </c>
      <c r="F448" t="s">
        <v>1224</v>
      </c>
      <c r="G448" t="s">
        <v>16</v>
      </c>
      <c r="H448" t="s">
        <v>73</v>
      </c>
      <c r="I448" t="s">
        <v>18</v>
      </c>
      <c r="J448" t="s">
        <v>19</v>
      </c>
      <c r="K448" t="s">
        <v>20</v>
      </c>
      <c r="L448" t="s">
        <v>20</v>
      </c>
      <c r="M448" t="s">
        <v>727</v>
      </c>
      <c r="N448" t="s">
        <v>22</v>
      </c>
      <c r="O448" t="s">
        <v>1225</v>
      </c>
      <c r="P448">
        <f t="shared" si="13"/>
        <v>3</v>
      </c>
    </row>
    <row r="449" spans="1:16" x14ac:dyDescent="0.25">
      <c r="A449" s="1">
        <f t="shared" si="12"/>
        <v>41453</v>
      </c>
      <c r="B449" s="1">
        <v>41455</v>
      </c>
      <c r="C449" t="s">
        <v>40</v>
      </c>
      <c r="D449" t="s">
        <v>41</v>
      </c>
      <c r="E449">
        <v>5.625</v>
      </c>
      <c r="F449" t="s">
        <v>1226</v>
      </c>
      <c r="G449" t="s">
        <v>55</v>
      </c>
      <c r="H449" t="s">
        <v>44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1227</v>
      </c>
      <c r="P449">
        <f t="shared" si="13"/>
        <v>2</v>
      </c>
    </row>
    <row r="450" spans="1:16" hidden="1" x14ac:dyDescent="0.25">
      <c r="A450" s="1">
        <f t="shared" si="12"/>
        <v>41453</v>
      </c>
      <c r="B450" s="1">
        <v>41455</v>
      </c>
      <c r="C450" t="s">
        <v>13</v>
      </c>
      <c r="D450" t="s">
        <v>14</v>
      </c>
      <c r="E450">
        <v>6</v>
      </c>
      <c r="F450" t="s">
        <v>1191</v>
      </c>
      <c r="G450" t="s">
        <v>16</v>
      </c>
      <c r="H450" t="s">
        <v>17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1228</v>
      </c>
      <c r="P450">
        <f t="shared" si="13"/>
        <v>6</v>
      </c>
    </row>
    <row r="451" spans="1:16" x14ac:dyDescent="0.25">
      <c r="A451" s="1">
        <f t="shared" si="12"/>
        <v>41453</v>
      </c>
      <c r="B451" s="1">
        <v>41455</v>
      </c>
      <c r="C451" t="s">
        <v>1229</v>
      </c>
      <c r="D451" t="s">
        <v>584</v>
      </c>
      <c r="E451">
        <v>5.85</v>
      </c>
      <c r="F451" t="s">
        <v>1230</v>
      </c>
      <c r="G451" t="s">
        <v>55</v>
      </c>
      <c r="H451" t="s">
        <v>73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1231</v>
      </c>
      <c r="P451">
        <f t="shared" si="13"/>
        <v>3</v>
      </c>
    </row>
    <row r="452" spans="1:16" x14ac:dyDescent="0.25">
      <c r="A452" s="1">
        <f t="shared" ref="A452:A515" si="14">B452-2</f>
        <v>41453</v>
      </c>
      <c r="B452" s="1">
        <v>41455</v>
      </c>
      <c r="C452" t="s">
        <v>40</v>
      </c>
      <c r="D452" t="s">
        <v>41</v>
      </c>
      <c r="E452">
        <v>5.875</v>
      </c>
      <c r="F452" t="s">
        <v>1232</v>
      </c>
      <c r="G452" t="s">
        <v>55</v>
      </c>
      <c r="H452" t="s">
        <v>44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1233</v>
      </c>
      <c r="P452">
        <f t="shared" ref="P452:P515" si="15">LEN(D452)</f>
        <v>2</v>
      </c>
    </row>
    <row r="453" spans="1:16" x14ac:dyDescent="0.25">
      <c r="A453" s="1">
        <f t="shared" si="14"/>
        <v>41453</v>
      </c>
      <c r="B453" s="1">
        <v>41455</v>
      </c>
      <c r="C453" t="s">
        <v>40</v>
      </c>
      <c r="D453" t="s">
        <v>41</v>
      </c>
      <c r="E453">
        <v>5.0999999999999996</v>
      </c>
      <c r="F453" t="s">
        <v>1234</v>
      </c>
      <c r="G453" t="s">
        <v>48</v>
      </c>
      <c r="H453" t="s">
        <v>44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1235</v>
      </c>
      <c r="P453">
        <f t="shared" si="15"/>
        <v>2</v>
      </c>
    </row>
    <row r="454" spans="1:16" x14ac:dyDescent="0.25">
      <c r="A454" s="1">
        <f t="shared" si="14"/>
        <v>41453</v>
      </c>
      <c r="B454" s="1">
        <v>41455</v>
      </c>
      <c r="C454" t="s">
        <v>1236</v>
      </c>
      <c r="D454" t="s">
        <v>1237</v>
      </c>
      <c r="E454">
        <v>5.41</v>
      </c>
      <c r="F454" t="s">
        <v>1238</v>
      </c>
      <c r="G454" t="s">
        <v>72</v>
      </c>
      <c r="H454" t="s">
        <v>99</v>
      </c>
      <c r="I454" t="s">
        <v>18</v>
      </c>
      <c r="J454" t="s">
        <v>19</v>
      </c>
      <c r="K454" t="s">
        <v>20</v>
      </c>
      <c r="L454" t="s">
        <v>20</v>
      </c>
      <c r="M454" t="s">
        <v>727</v>
      </c>
      <c r="N454" t="s">
        <v>38</v>
      </c>
      <c r="O454" t="s">
        <v>1239</v>
      </c>
      <c r="P454">
        <f t="shared" si="15"/>
        <v>4</v>
      </c>
    </row>
    <row r="455" spans="1:16" x14ac:dyDescent="0.25">
      <c r="A455" s="1">
        <f t="shared" si="14"/>
        <v>41453</v>
      </c>
      <c r="B455" s="1">
        <v>41455</v>
      </c>
      <c r="C455" t="s">
        <v>1119</v>
      </c>
      <c r="D455" t="s">
        <v>584</v>
      </c>
      <c r="E455">
        <v>5.95</v>
      </c>
      <c r="F455" t="s">
        <v>1240</v>
      </c>
      <c r="G455" t="s">
        <v>1181</v>
      </c>
      <c r="H455" t="s">
        <v>37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1241</v>
      </c>
      <c r="P455">
        <f t="shared" si="15"/>
        <v>3</v>
      </c>
    </row>
    <row r="456" spans="1:16" x14ac:dyDescent="0.25">
      <c r="A456" s="1">
        <f t="shared" si="14"/>
        <v>41453</v>
      </c>
      <c r="B456" s="1">
        <v>41455</v>
      </c>
      <c r="C456" t="s">
        <v>40</v>
      </c>
      <c r="D456" t="s">
        <v>41</v>
      </c>
      <c r="E456">
        <v>1.17225</v>
      </c>
      <c r="F456" t="s">
        <v>1242</v>
      </c>
      <c r="G456" t="s">
        <v>43</v>
      </c>
      <c r="H456" t="s">
        <v>44</v>
      </c>
      <c r="I456" t="s">
        <v>18</v>
      </c>
      <c r="J456" t="s">
        <v>19</v>
      </c>
      <c r="K456" t="s">
        <v>20</v>
      </c>
      <c r="L456" t="s">
        <v>20</v>
      </c>
      <c r="M456" t="s">
        <v>45</v>
      </c>
      <c r="N456" t="s">
        <v>22</v>
      </c>
      <c r="O456" t="s">
        <v>1243</v>
      </c>
      <c r="P456">
        <f t="shared" si="15"/>
        <v>2</v>
      </c>
    </row>
    <row r="457" spans="1:16" x14ac:dyDescent="0.25">
      <c r="A457" s="1">
        <f t="shared" si="14"/>
        <v>41453</v>
      </c>
      <c r="B457" s="1">
        <v>41455</v>
      </c>
      <c r="C457" t="s">
        <v>1211</v>
      </c>
      <c r="D457" t="s">
        <v>775</v>
      </c>
      <c r="E457">
        <v>2.76</v>
      </c>
      <c r="F457" t="s">
        <v>1026</v>
      </c>
      <c r="G457" t="s">
        <v>775</v>
      </c>
      <c r="H457" t="s">
        <v>73</v>
      </c>
      <c r="I457" t="s">
        <v>18</v>
      </c>
      <c r="J457" t="s">
        <v>19</v>
      </c>
      <c r="K457" t="s">
        <v>20</v>
      </c>
      <c r="L457" t="s">
        <v>20</v>
      </c>
      <c r="M457" t="s">
        <v>45</v>
      </c>
      <c r="N457" t="s">
        <v>22</v>
      </c>
      <c r="O457" t="s">
        <v>1244</v>
      </c>
      <c r="P457">
        <f t="shared" si="15"/>
        <v>3</v>
      </c>
    </row>
    <row r="458" spans="1:16" x14ac:dyDescent="0.25">
      <c r="A458" s="1">
        <f t="shared" si="14"/>
        <v>41453</v>
      </c>
      <c r="B458" s="1">
        <v>41455</v>
      </c>
      <c r="C458" t="s">
        <v>672</v>
      </c>
      <c r="D458" t="s">
        <v>673</v>
      </c>
      <c r="E458">
        <v>5.67</v>
      </c>
      <c r="F458" t="s">
        <v>317</v>
      </c>
      <c r="G458" t="s">
        <v>55</v>
      </c>
      <c r="H458" t="s">
        <v>31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38</v>
      </c>
      <c r="O458" t="s">
        <v>1245</v>
      </c>
      <c r="P458">
        <f t="shared" si="15"/>
        <v>3</v>
      </c>
    </row>
    <row r="459" spans="1:16" x14ac:dyDescent="0.25">
      <c r="A459" s="1">
        <f t="shared" si="14"/>
        <v>41453</v>
      </c>
      <c r="B459" s="1">
        <v>41455</v>
      </c>
      <c r="C459" t="s">
        <v>723</v>
      </c>
      <c r="D459" t="s">
        <v>724</v>
      </c>
      <c r="E459">
        <v>3.3239999999999998</v>
      </c>
      <c r="F459" t="s">
        <v>772</v>
      </c>
      <c r="G459" t="s">
        <v>760</v>
      </c>
      <c r="H459" t="s">
        <v>78</v>
      </c>
      <c r="I459" t="s">
        <v>18</v>
      </c>
      <c r="J459" t="s">
        <v>19</v>
      </c>
      <c r="K459" t="s">
        <v>20</v>
      </c>
      <c r="L459" t="s">
        <v>20</v>
      </c>
      <c r="M459" t="s">
        <v>727</v>
      </c>
      <c r="N459" t="s">
        <v>22</v>
      </c>
      <c r="O459" t="s">
        <v>1246</v>
      </c>
      <c r="P459">
        <f t="shared" si="15"/>
        <v>4</v>
      </c>
    </row>
    <row r="460" spans="1:16" x14ac:dyDescent="0.25">
      <c r="A460" s="1">
        <f t="shared" si="14"/>
        <v>41453</v>
      </c>
      <c r="B460" s="1">
        <v>41455</v>
      </c>
      <c r="C460" t="s">
        <v>112</v>
      </c>
      <c r="D460" t="s">
        <v>113</v>
      </c>
      <c r="E460">
        <v>6.2</v>
      </c>
      <c r="F460" t="s">
        <v>802</v>
      </c>
      <c r="G460" t="s">
        <v>72</v>
      </c>
      <c r="H460" t="s">
        <v>73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67</v>
      </c>
      <c r="O460" t="s">
        <v>1247</v>
      </c>
      <c r="P460">
        <f t="shared" si="15"/>
        <v>4</v>
      </c>
    </row>
    <row r="461" spans="1:16" x14ac:dyDescent="0.25">
      <c r="A461" s="1">
        <f t="shared" si="14"/>
        <v>41453</v>
      </c>
      <c r="B461" s="1">
        <v>41455</v>
      </c>
      <c r="C461" t="s">
        <v>52</v>
      </c>
      <c r="D461" t="s">
        <v>53</v>
      </c>
      <c r="E461">
        <v>4.8</v>
      </c>
      <c r="F461" t="s">
        <v>1248</v>
      </c>
      <c r="G461" t="s">
        <v>916</v>
      </c>
      <c r="H461" t="s">
        <v>31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38</v>
      </c>
      <c r="O461" t="s">
        <v>1249</v>
      </c>
      <c r="P461">
        <f t="shared" si="15"/>
        <v>3</v>
      </c>
    </row>
    <row r="462" spans="1:16" x14ac:dyDescent="0.25">
      <c r="A462" s="1">
        <f t="shared" si="14"/>
        <v>41453</v>
      </c>
      <c r="B462" s="1">
        <v>41455</v>
      </c>
      <c r="C462" t="s">
        <v>1175</v>
      </c>
      <c r="D462" t="s">
        <v>1176</v>
      </c>
      <c r="E462">
        <v>6.5</v>
      </c>
      <c r="F462" t="s">
        <v>1250</v>
      </c>
      <c r="H462" t="s">
        <v>119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67</v>
      </c>
      <c r="O462" t="s">
        <v>1251</v>
      </c>
      <c r="P462">
        <f t="shared" si="15"/>
        <v>4</v>
      </c>
    </row>
    <row r="463" spans="1:16" x14ac:dyDescent="0.25">
      <c r="A463" s="1">
        <f t="shared" si="14"/>
        <v>41453</v>
      </c>
      <c r="B463" s="1">
        <v>41455</v>
      </c>
      <c r="C463" t="s">
        <v>1252</v>
      </c>
      <c r="D463" t="s">
        <v>584</v>
      </c>
      <c r="E463">
        <v>6.9</v>
      </c>
      <c r="F463" t="s">
        <v>1253</v>
      </c>
      <c r="G463" t="s">
        <v>72</v>
      </c>
      <c r="H463" t="s">
        <v>99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1254</v>
      </c>
      <c r="P463">
        <f t="shared" si="15"/>
        <v>3</v>
      </c>
    </row>
    <row r="464" spans="1:16" x14ac:dyDescent="0.25">
      <c r="A464" s="1">
        <f t="shared" si="14"/>
        <v>41453</v>
      </c>
      <c r="B464" s="1">
        <v>41455</v>
      </c>
      <c r="C464" t="s">
        <v>1255</v>
      </c>
      <c r="D464" t="s">
        <v>420</v>
      </c>
      <c r="E464">
        <v>6.58</v>
      </c>
      <c r="F464" t="s">
        <v>210</v>
      </c>
      <c r="G464" t="s">
        <v>1189</v>
      </c>
      <c r="H464" t="s">
        <v>165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38</v>
      </c>
      <c r="O464" t="s">
        <v>1256</v>
      </c>
      <c r="P464">
        <f t="shared" si="15"/>
        <v>3</v>
      </c>
    </row>
    <row r="465" spans="1:16" x14ac:dyDescent="0.25">
      <c r="A465" s="1">
        <f t="shared" si="14"/>
        <v>41453</v>
      </c>
      <c r="B465" s="1">
        <v>41455</v>
      </c>
      <c r="C465" t="s">
        <v>962</v>
      </c>
      <c r="D465" t="s">
        <v>963</v>
      </c>
      <c r="E465">
        <v>7.7</v>
      </c>
      <c r="F465" t="s">
        <v>964</v>
      </c>
      <c r="G465" t="s">
        <v>72</v>
      </c>
      <c r="H465" t="s">
        <v>178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67</v>
      </c>
      <c r="O465" t="s">
        <v>1257</v>
      </c>
      <c r="P465">
        <f t="shared" si="15"/>
        <v>5</v>
      </c>
    </row>
    <row r="466" spans="1:16" x14ac:dyDescent="0.25">
      <c r="A466" s="1">
        <f t="shared" si="14"/>
        <v>41453</v>
      </c>
      <c r="B466" s="1">
        <v>41455</v>
      </c>
      <c r="C466" t="s">
        <v>723</v>
      </c>
      <c r="D466" t="s">
        <v>724</v>
      </c>
      <c r="E466">
        <v>5</v>
      </c>
      <c r="F466" t="s">
        <v>1258</v>
      </c>
      <c r="G466" t="s">
        <v>61</v>
      </c>
      <c r="H466" t="s">
        <v>78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1259</v>
      </c>
      <c r="P466">
        <f t="shared" si="15"/>
        <v>4</v>
      </c>
    </row>
    <row r="467" spans="1:16" x14ac:dyDescent="0.25">
      <c r="A467" s="1">
        <f t="shared" si="14"/>
        <v>41453</v>
      </c>
      <c r="B467" s="1">
        <v>41455</v>
      </c>
      <c r="C467" t="s">
        <v>945</v>
      </c>
      <c r="D467" t="s">
        <v>946</v>
      </c>
      <c r="E467">
        <v>4.75</v>
      </c>
      <c r="F467" t="s">
        <v>1120</v>
      </c>
      <c r="H467" t="s">
        <v>31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38</v>
      </c>
      <c r="O467" t="s">
        <v>1260</v>
      </c>
      <c r="P467">
        <f t="shared" si="15"/>
        <v>3</v>
      </c>
    </row>
    <row r="468" spans="1:16" hidden="1" x14ac:dyDescent="0.25">
      <c r="A468" s="1">
        <f t="shared" si="14"/>
        <v>41453</v>
      </c>
      <c r="B468" s="1">
        <v>41455</v>
      </c>
      <c r="C468" t="s">
        <v>208</v>
      </c>
      <c r="D468" t="s">
        <v>209</v>
      </c>
      <c r="E468">
        <v>5.75</v>
      </c>
      <c r="F468" t="s">
        <v>65</v>
      </c>
      <c r="G468" t="s">
        <v>72</v>
      </c>
      <c r="H468" t="s">
        <v>31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67</v>
      </c>
      <c r="O468" t="s">
        <v>1261</v>
      </c>
      <c r="P468">
        <f t="shared" si="15"/>
        <v>6</v>
      </c>
    </row>
    <row r="469" spans="1:16" x14ac:dyDescent="0.25">
      <c r="A469" s="1">
        <f t="shared" si="14"/>
        <v>41453</v>
      </c>
      <c r="B469" s="1">
        <v>41455</v>
      </c>
      <c r="C469" t="s">
        <v>1262</v>
      </c>
      <c r="D469" t="s">
        <v>163</v>
      </c>
      <c r="E469">
        <v>4.6500000000000004</v>
      </c>
      <c r="F469" t="s">
        <v>1263</v>
      </c>
      <c r="H469" t="s">
        <v>165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67</v>
      </c>
      <c r="O469" t="s">
        <v>1264</v>
      </c>
      <c r="P469">
        <f t="shared" si="15"/>
        <v>3</v>
      </c>
    </row>
    <row r="470" spans="1:16" x14ac:dyDescent="0.25">
      <c r="A470" s="1">
        <f t="shared" si="14"/>
        <v>41453</v>
      </c>
      <c r="B470" s="1">
        <v>41455</v>
      </c>
      <c r="C470" t="s">
        <v>1265</v>
      </c>
      <c r="D470" t="s">
        <v>901</v>
      </c>
      <c r="E470">
        <v>7</v>
      </c>
      <c r="F470" t="s">
        <v>1077</v>
      </c>
      <c r="G470" t="s">
        <v>307</v>
      </c>
      <c r="H470" t="s">
        <v>99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67</v>
      </c>
      <c r="O470" t="s">
        <v>1266</v>
      </c>
      <c r="P470">
        <f t="shared" si="15"/>
        <v>3</v>
      </c>
    </row>
    <row r="471" spans="1:16" x14ac:dyDescent="0.25">
      <c r="A471" s="1">
        <f t="shared" si="14"/>
        <v>41453</v>
      </c>
      <c r="B471" s="1">
        <v>41455</v>
      </c>
      <c r="C471" t="s">
        <v>1252</v>
      </c>
      <c r="D471" t="s">
        <v>584</v>
      </c>
      <c r="E471">
        <v>6.9</v>
      </c>
      <c r="F471" t="s">
        <v>1253</v>
      </c>
      <c r="G471" t="s">
        <v>30</v>
      </c>
      <c r="H471" t="s">
        <v>99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1267</v>
      </c>
      <c r="P471">
        <f t="shared" si="15"/>
        <v>3</v>
      </c>
    </row>
    <row r="472" spans="1:16" hidden="1" x14ac:dyDescent="0.25">
      <c r="A472" s="1">
        <f t="shared" si="14"/>
        <v>41453</v>
      </c>
      <c r="B472" s="1">
        <v>41455</v>
      </c>
      <c r="C472" t="s">
        <v>208</v>
      </c>
      <c r="D472" t="s">
        <v>209</v>
      </c>
      <c r="E472">
        <v>5.75</v>
      </c>
      <c r="F472" t="s">
        <v>65</v>
      </c>
      <c r="G472" t="s">
        <v>30</v>
      </c>
      <c r="H472" t="s">
        <v>31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67</v>
      </c>
      <c r="O472" t="s">
        <v>1268</v>
      </c>
      <c r="P472">
        <f t="shared" si="15"/>
        <v>6</v>
      </c>
    </row>
    <row r="473" spans="1:16" hidden="1" x14ac:dyDescent="0.25">
      <c r="A473" s="1">
        <f t="shared" si="14"/>
        <v>41453</v>
      </c>
      <c r="B473" s="1">
        <v>41455</v>
      </c>
      <c r="C473" t="s">
        <v>1269</v>
      </c>
      <c r="D473" t="s">
        <v>575</v>
      </c>
      <c r="E473">
        <v>4.7</v>
      </c>
      <c r="F473" t="s">
        <v>1270</v>
      </c>
      <c r="G473" t="s">
        <v>72</v>
      </c>
      <c r="H473" t="s">
        <v>44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1271</v>
      </c>
      <c r="P473">
        <f t="shared" si="15"/>
        <v>6</v>
      </c>
    </row>
    <row r="474" spans="1:16" x14ac:dyDescent="0.25">
      <c r="A474" s="1">
        <f t="shared" si="14"/>
        <v>41453</v>
      </c>
      <c r="B474" s="1">
        <v>41455</v>
      </c>
      <c r="C474" t="s">
        <v>1236</v>
      </c>
      <c r="D474" t="s">
        <v>1237</v>
      </c>
      <c r="E474">
        <v>7.03</v>
      </c>
      <c r="F474" t="s">
        <v>1069</v>
      </c>
      <c r="G474" t="s">
        <v>661</v>
      </c>
      <c r="H474" t="s">
        <v>99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38</v>
      </c>
      <c r="O474" t="s">
        <v>1272</v>
      </c>
      <c r="P474">
        <f t="shared" si="15"/>
        <v>4</v>
      </c>
    </row>
    <row r="475" spans="1:16" x14ac:dyDescent="0.25">
      <c r="A475" s="1">
        <f t="shared" si="14"/>
        <v>41453</v>
      </c>
      <c r="B475" s="1">
        <v>41455</v>
      </c>
      <c r="C475" t="s">
        <v>40</v>
      </c>
      <c r="D475" t="s">
        <v>41</v>
      </c>
      <c r="E475">
        <v>6.06</v>
      </c>
      <c r="F475" t="s">
        <v>1273</v>
      </c>
      <c r="G475" t="s">
        <v>43</v>
      </c>
      <c r="H475" t="s">
        <v>44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1274</v>
      </c>
      <c r="P475">
        <f t="shared" si="15"/>
        <v>2</v>
      </c>
    </row>
    <row r="476" spans="1:16" x14ac:dyDescent="0.25">
      <c r="A476" s="1">
        <f t="shared" si="14"/>
        <v>41453</v>
      </c>
      <c r="B476" s="1">
        <v>41455</v>
      </c>
      <c r="C476" t="s">
        <v>948</v>
      </c>
      <c r="D476" t="s">
        <v>949</v>
      </c>
      <c r="E476">
        <v>0</v>
      </c>
      <c r="F476" t="s">
        <v>1275</v>
      </c>
      <c r="G476" t="s">
        <v>72</v>
      </c>
      <c r="H476" t="s">
        <v>165</v>
      </c>
      <c r="I476" t="s">
        <v>18</v>
      </c>
      <c r="J476" t="s">
        <v>19</v>
      </c>
      <c r="K476" t="s">
        <v>20</v>
      </c>
      <c r="L476" t="s">
        <v>20</v>
      </c>
      <c r="M476" t="s">
        <v>708</v>
      </c>
      <c r="N476" t="s">
        <v>22</v>
      </c>
      <c r="O476" t="s">
        <v>1276</v>
      </c>
      <c r="P476">
        <f t="shared" si="15"/>
        <v>3</v>
      </c>
    </row>
    <row r="477" spans="1:16" x14ac:dyDescent="0.25">
      <c r="A477" s="1">
        <f t="shared" si="14"/>
        <v>41453</v>
      </c>
      <c r="B477" s="1">
        <v>41455</v>
      </c>
      <c r="C477" t="s">
        <v>723</v>
      </c>
      <c r="D477" t="s">
        <v>724</v>
      </c>
      <c r="E477">
        <v>5.05</v>
      </c>
      <c r="F477" t="s">
        <v>1277</v>
      </c>
      <c r="G477" t="s">
        <v>55</v>
      </c>
      <c r="H477" t="s">
        <v>78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1278</v>
      </c>
      <c r="P477">
        <f t="shared" si="15"/>
        <v>4</v>
      </c>
    </row>
    <row r="478" spans="1:16" x14ac:dyDescent="0.25">
      <c r="A478" s="1">
        <f t="shared" si="14"/>
        <v>41453</v>
      </c>
      <c r="B478" s="1">
        <v>41455</v>
      </c>
      <c r="C478" t="s">
        <v>138</v>
      </c>
      <c r="D478" t="s">
        <v>139</v>
      </c>
      <c r="E478">
        <v>7.125</v>
      </c>
      <c r="F478" t="s">
        <v>140</v>
      </c>
      <c r="G478" t="s">
        <v>196</v>
      </c>
      <c r="H478" t="s">
        <v>99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38</v>
      </c>
      <c r="O478" t="s">
        <v>1279</v>
      </c>
      <c r="P478">
        <f t="shared" si="15"/>
        <v>3</v>
      </c>
    </row>
    <row r="479" spans="1:16" hidden="1" x14ac:dyDescent="0.25">
      <c r="A479" s="1">
        <f t="shared" si="14"/>
        <v>41453</v>
      </c>
      <c r="B479" s="1">
        <v>41455</v>
      </c>
      <c r="C479" t="s">
        <v>1280</v>
      </c>
      <c r="D479" t="s">
        <v>1281</v>
      </c>
      <c r="E479">
        <v>8.5</v>
      </c>
      <c r="F479" t="s">
        <v>1282</v>
      </c>
      <c r="G479" t="s">
        <v>72</v>
      </c>
      <c r="H479" t="s">
        <v>73</v>
      </c>
      <c r="I479" t="s">
        <v>18</v>
      </c>
      <c r="J479" t="s">
        <v>19</v>
      </c>
      <c r="K479" t="s">
        <v>20</v>
      </c>
      <c r="L479" t="s">
        <v>20</v>
      </c>
      <c r="M479" t="s">
        <v>206</v>
      </c>
      <c r="N479" t="s">
        <v>22</v>
      </c>
      <c r="O479" t="s">
        <v>1283</v>
      </c>
      <c r="P479">
        <f t="shared" si="15"/>
        <v>6</v>
      </c>
    </row>
    <row r="480" spans="1:16" x14ac:dyDescent="0.25">
      <c r="A480" s="1">
        <f t="shared" si="14"/>
        <v>41453</v>
      </c>
      <c r="B480" s="1">
        <v>41455</v>
      </c>
      <c r="C480" t="s">
        <v>1284</v>
      </c>
      <c r="D480" t="s">
        <v>181</v>
      </c>
      <c r="E480">
        <v>9.4550000000000001</v>
      </c>
      <c r="F480" t="s">
        <v>1285</v>
      </c>
      <c r="H480" t="s">
        <v>73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67</v>
      </c>
      <c r="O480" t="s">
        <v>1286</v>
      </c>
      <c r="P480">
        <f t="shared" si="15"/>
        <v>5</v>
      </c>
    </row>
    <row r="481" spans="1:16" x14ac:dyDescent="0.25">
      <c r="A481" s="1">
        <f t="shared" si="14"/>
        <v>41453</v>
      </c>
      <c r="B481" s="1">
        <v>41455</v>
      </c>
      <c r="C481" t="s">
        <v>1287</v>
      </c>
      <c r="D481" t="s">
        <v>872</v>
      </c>
      <c r="E481">
        <v>4.2</v>
      </c>
      <c r="F481" t="s">
        <v>505</v>
      </c>
      <c r="H481" t="s">
        <v>99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67</v>
      </c>
      <c r="O481" t="s">
        <v>1288</v>
      </c>
      <c r="P481">
        <f t="shared" si="15"/>
        <v>4</v>
      </c>
    </row>
    <row r="482" spans="1:16" x14ac:dyDescent="0.25">
      <c r="A482" s="1">
        <f t="shared" si="14"/>
        <v>41453</v>
      </c>
      <c r="B482" s="1">
        <v>41455</v>
      </c>
      <c r="C482" t="s">
        <v>723</v>
      </c>
      <c r="D482" t="s">
        <v>724</v>
      </c>
      <c r="E482">
        <v>4</v>
      </c>
      <c r="F482" t="s">
        <v>994</v>
      </c>
      <c r="G482" t="s">
        <v>1171</v>
      </c>
      <c r="H482" t="s">
        <v>78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1289</v>
      </c>
      <c r="P482">
        <f t="shared" si="15"/>
        <v>4</v>
      </c>
    </row>
    <row r="483" spans="1:16" x14ac:dyDescent="0.25">
      <c r="A483" s="1">
        <f t="shared" si="14"/>
        <v>41453</v>
      </c>
      <c r="B483" s="1">
        <v>41455</v>
      </c>
      <c r="C483" t="s">
        <v>1290</v>
      </c>
      <c r="D483" t="s">
        <v>135</v>
      </c>
      <c r="E483">
        <v>7.35</v>
      </c>
      <c r="F483" t="s">
        <v>500</v>
      </c>
      <c r="H483" t="s">
        <v>44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1291</v>
      </c>
      <c r="P483">
        <f t="shared" si="15"/>
        <v>3</v>
      </c>
    </row>
    <row r="484" spans="1:16" x14ac:dyDescent="0.25">
      <c r="A484" s="1">
        <f t="shared" si="14"/>
        <v>41453</v>
      </c>
      <c r="B484" s="1">
        <v>41455</v>
      </c>
      <c r="C484" t="s">
        <v>561</v>
      </c>
      <c r="D484" t="s">
        <v>562</v>
      </c>
      <c r="E484">
        <v>8.93</v>
      </c>
      <c r="F484" t="s">
        <v>148</v>
      </c>
      <c r="G484" t="s">
        <v>61</v>
      </c>
      <c r="H484" t="s">
        <v>119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67</v>
      </c>
      <c r="O484" t="s">
        <v>1292</v>
      </c>
      <c r="P484">
        <f t="shared" si="15"/>
        <v>3</v>
      </c>
    </row>
    <row r="485" spans="1:16" x14ac:dyDescent="0.25">
      <c r="A485" s="1">
        <f t="shared" si="14"/>
        <v>41453</v>
      </c>
      <c r="B485" s="1">
        <v>41455</v>
      </c>
      <c r="C485" t="s">
        <v>237</v>
      </c>
      <c r="D485" t="s">
        <v>238</v>
      </c>
      <c r="E485">
        <v>7</v>
      </c>
      <c r="F485" t="s">
        <v>982</v>
      </c>
      <c r="H485" t="s">
        <v>73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67</v>
      </c>
      <c r="O485" t="s">
        <v>1293</v>
      </c>
      <c r="P485">
        <f t="shared" si="15"/>
        <v>3</v>
      </c>
    </row>
    <row r="486" spans="1:16" x14ac:dyDescent="0.25">
      <c r="A486" s="1">
        <f t="shared" si="14"/>
        <v>41453</v>
      </c>
      <c r="B486" s="1">
        <v>41455</v>
      </c>
      <c r="C486" t="s">
        <v>268</v>
      </c>
      <c r="D486" t="s">
        <v>269</v>
      </c>
      <c r="E486">
        <v>7.05</v>
      </c>
      <c r="F486" t="s">
        <v>1294</v>
      </c>
      <c r="H486" t="s">
        <v>270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67</v>
      </c>
      <c r="O486" t="s">
        <v>1295</v>
      </c>
      <c r="P486">
        <f t="shared" si="15"/>
        <v>3</v>
      </c>
    </row>
    <row r="487" spans="1:16" x14ac:dyDescent="0.25">
      <c r="A487" s="1">
        <f t="shared" si="14"/>
        <v>41453</v>
      </c>
      <c r="B487" s="1">
        <v>41455</v>
      </c>
      <c r="C487" t="s">
        <v>1296</v>
      </c>
      <c r="D487" t="s">
        <v>1297</v>
      </c>
      <c r="E487">
        <v>6.95</v>
      </c>
      <c r="F487" t="s">
        <v>523</v>
      </c>
      <c r="H487" t="s">
        <v>73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67</v>
      </c>
      <c r="O487" t="s">
        <v>1298</v>
      </c>
      <c r="P487">
        <f t="shared" si="15"/>
        <v>3</v>
      </c>
    </row>
    <row r="488" spans="1:16" x14ac:dyDescent="0.25">
      <c r="A488" s="1">
        <f t="shared" si="14"/>
        <v>41453</v>
      </c>
      <c r="B488" s="1">
        <v>41455</v>
      </c>
      <c r="C488" t="s">
        <v>1299</v>
      </c>
      <c r="D488" t="s">
        <v>1300</v>
      </c>
      <c r="E488">
        <v>6.95</v>
      </c>
      <c r="F488" t="s">
        <v>1301</v>
      </c>
      <c r="H488" t="s">
        <v>119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67</v>
      </c>
      <c r="O488" t="s">
        <v>1302</v>
      </c>
      <c r="P488">
        <f t="shared" si="15"/>
        <v>3</v>
      </c>
    </row>
    <row r="489" spans="1:16" x14ac:dyDescent="0.25">
      <c r="A489" s="1">
        <f t="shared" si="14"/>
        <v>41453</v>
      </c>
      <c r="B489" s="1">
        <v>41455</v>
      </c>
      <c r="C489" t="s">
        <v>75</v>
      </c>
      <c r="D489" t="s">
        <v>76</v>
      </c>
      <c r="E489">
        <v>7</v>
      </c>
      <c r="F489" t="s">
        <v>1301</v>
      </c>
      <c r="H489" t="s">
        <v>78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1303</v>
      </c>
      <c r="P489">
        <f t="shared" si="15"/>
        <v>3</v>
      </c>
    </row>
    <row r="490" spans="1:16" x14ac:dyDescent="0.25">
      <c r="A490" s="1">
        <f t="shared" si="14"/>
        <v>41453</v>
      </c>
      <c r="B490" s="1">
        <v>41455</v>
      </c>
      <c r="C490" t="s">
        <v>1304</v>
      </c>
      <c r="D490" t="s">
        <v>1305</v>
      </c>
      <c r="E490">
        <v>6.3</v>
      </c>
      <c r="F490" t="s">
        <v>1306</v>
      </c>
      <c r="H490" t="s">
        <v>44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67</v>
      </c>
      <c r="O490" t="s">
        <v>1307</v>
      </c>
      <c r="P490">
        <f t="shared" si="15"/>
        <v>3</v>
      </c>
    </row>
    <row r="491" spans="1:16" x14ac:dyDescent="0.25">
      <c r="A491" s="1">
        <f t="shared" si="14"/>
        <v>41453</v>
      </c>
      <c r="B491" s="1">
        <v>41455</v>
      </c>
      <c r="C491" t="s">
        <v>1308</v>
      </c>
      <c r="D491" t="s">
        <v>216</v>
      </c>
      <c r="E491">
        <v>6.75</v>
      </c>
      <c r="F491" t="s">
        <v>982</v>
      </c>
      <c r="G491" t="s">
        <v>72</v>
      </c>
      <c r="H491" t="s">
        <v>31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1309</v>
      </c>
      <c r="P491">
        <f t="shared" si="15"/>
        <v>3</v>
      </c>
    </row>
    <row r="492" spans="1:16" x14ac:dyDescent="0.25">
      <c r="A492" s="1">
        <f t="shared" si="14"/>
        <v>41453</v>
      </c>
      <c r="B492" s="1">
        <v>41455</v>
      </c>
      <c r="C492" t="s">
        <v>1308</v>
      </c>
      <c r="D492" t="s">
        <v>216</v>
      </c>
      <c r="E492">
        <v>6.75</v>
      </c>
      <c r="F492" t="s">
        <v>982</v>
      </c>
      <c r="G492" t="s">
        <v>30</v>
      </c>
      <c r="H492" t="s">
        <v>31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1310</v>
      </c>
      <c r="P492">
        <f t="shared" si="15"/>
        <v>3</v>
      </c>
    </row>
    <row r="493" spans="1:16" x14ac:dyDescent="0.25">
      <c r="A493" s="1">
        <f t="shared" si="14"/>
        <v>41453</v>
      </c>
      <c r="B493" s="1">
        <v>41455</v>
      </c>
      <c r="C493" t="s">
        <v>478</v>
      </c>
      <c r="D493" t="s">
        <v>334</v>
      </c>
      <c r="E493">
        <v>0</v>
      </c>
      <c r="F493" t="s">
        <v>1311</v>
      </c>
      <c r="H493" t="s">
        <v>84</v>
      </c>
      <c r="I493" t="s">
        <v>18</v>
      </c>
      <c r="J493" t="s">
        <v>19</v>
      </c>
      <c r="K493" t="s">
        <v>20</v>
      </c>
      <c r="L493" t="s">
        <v>20</v>
      </c>
      <c r="M493" t="s">
        <v>206</v>
      </c>
      <c r="N493" t="s">
        <v>67</v>
      </c>
      <c r="O493" t="s">
        <v>1312</v>
      </c>
      <c r="P493">
        <f t="shared" si="15"/>
        <v>3</v>
      </c>
    </row>
    <row r="494" spans="1:16" x14ac:dyDescent="0.25">
      <c r="A494" s="1">
        <f t="shared" si="14"/>
        <v>41453</v>
      </c>
      <c r="B494" s="1">
        <v>41455</v>
      </c>
      <c r="C494" t="s">
        <v>323</v>
      </c>
      <c r="D494" t="s">
        <v>324</v>
      </c>
      <c r="E494">
        <v>8</v>
      </c>
      <c r="F494" t="s">
        <v>638</v>
      </c>
      <c r="H494" t="s">
        <v>31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38</v>
      </c>
      <c r="O494" t="s">
        <v>1313</v>
      </c>
      <c r="P494">
        <f t="shared" si="15"/>
        <v>3</v>
      </c>
    </row>
    <row r="495" spans="1:16" x14ac:dyDescent="0.25">
      <c r="A495" s="1">
        <f t="shared" si="14"/>
        <v>41453</v>
      </c>
      <c r="B495" s="1">
        <v>41455</v>
      </c>
      <c r="C495" t="s">
        <v>268</v>
      </c>
      <c r="D495" t="s">
        <v>269</v>
      </c>
      <c r="E495">
        <v>7.5</v>
      </c>
      <c r="F495" t="s">
        <v>1314</v>
      </c>
      <c r="H495" t="s">
        <v>270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67</v>
      </c>
      <c r="O495" t="s">
        <v>1315</v>
      </c>
      <c r="P495">
        <f t="shared" si="15"/>
        <v>3</v>
      </c>
    </row>
    <row r="496" spans="1:16" x14ac:dyDescent="0.25">
      <c r="A496" s="1">
        <f t="shared" si="14"/>
        <v>41453</v>
      </c>
      <c r="B496" s="1">
        <v>41455</v>
      </c>
      <c r="C496" t="s">
        <v>1316</v>
      </c>
      <c r="D496" t="s">
        <v>1317</v>
      </c>
      <c r="E496">
        <v>7.2</v>
      </c>
      <c r="F496" t="s">
        <v>1318</v>
      </c>
      <c r="G496" t="s">
        <v>55</v>
      </c>
      <c r="H496" t="s">
        <v>119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67</v>
      </c>
      <c r="O496" t="s">
        <v>1319</v>
      </c>
      <c r="P496">
        <f t="shared" si="15"/>
        <v>3</v>
      </c>
    </row>
    <row r="497" spans="1:16" x14ac:dyDescent="0.25">
      <c r="A497" s="1">
        <f t="shared" si="14"/>
        <v>41453</v>
      </c>
      <c r="B497" s="1">
        <v>41455</v>
      </c>
      <c r="C497" t="s">
        <v>1320</v>
      </c>
      <c r="D497" t="s">
        <v>1321</v>
      </c>
      <c r="E497">
        <v>7.25</v>
      </c>
      <c r="F497" t="s">
        <v>1126</v>
      </c>
      <c r="H497" t="s">
        <v>84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67</v>
      </c>
      <c r="O497" t="s">
        <v>1322</v>
      </c>
      <c r="P497">
        <f t="shared" si="15"/>
        <v>3</v>
      </c>
    </row>
    <row r="498" spans="1:16" x14ac:dyDescent="0.25">
      <c r="A498" s="1">
        <f t="shared" si="14"/>
        <v>41453</v>
      </c>
      <c r="B498" s="1">
        <v>41455</v>
      </c>
      <c r="C498" t="s">
        <v>262</v>
      </c>
      <c r="D498" t="s">
        <v>263</v>
      </c>
      <c r="E498">
        <v>6.98</v>
      </c>
      <c r="F498" t="s">
        <v>1126</v>
      </c>
      <c r="G498" t="s">
        <v>307</v>
      </c>
      <c r="H498" t="s">
        <v>31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38</v>
      </c>
      <c r="O498" t="s">
        <v>1323</v>
      </c>
      <c r="P498">
        <f t="shared" si="15"/>
        <v>5</v>
      </c>
    </row>
    <row r="499" spans="1:16" x14ac:dyDescent="0.25">
      <c r="A499" s="1">
        <f t="shared" si="14"/>
        <v>41453</v>
      </c>
      <c r="B499" s="1">
        <v>41455</v>
      </c>
      <c r="C499" t="s">
        <v>1324</v>
      </c>
      <c r="D499" t="s">
        <v>274</v>
      </c>
      <c r="E499">
        <v>7.625</v>
      </c>
      <c r="F499" t="s">
        <v>1126</v>
      </c>
      <c r="G499" t="s">
        <v>83</v>
      </c>
      <c r="H499" t="s">
        <v>99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1325</v>
      </c>
      <c r="P499">
        <f t="shared" si="15"/>
        <v>3</v>
      </c>
    </row>
    <row r="500" spans="1:16" x14ac:dyDescent="0.25">
      <c r="A500" s="1">
        <f t="shared" si="14"/>
        <v>41453</v>
      </c>
      <c r="B500" s="1">
        <v>41455</v>
      </c>
      <c r="C500" t="s">
        <v>550</v>
      </c>
      <c r="D500" t="s">
        <v>551</v>
      </c>
      <c r="E500">
        <v>7.95</v>
      </c>
      <c r="F500" t="s">
        <v>1124</v>
      </c>
      <c r="H500" t="s">
        <v>73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67</v>
      </c>
      <c r="O500" t="s">
        <v>1326</v>
      </c>
      <c r="P500">
        <f t="shared" si="15"/>
        <v>3</v>
      </c>
    </row>
    <row r="501" spans="1:16" x14ac:dyDescent="0.25">
      <c r="A501" s="1">
        <f t="shared" si="14"/>
        <v>41453</v>
      </c>
      <c r="B501" s="1">
        <v>41455</v>
      </c>
      <c r="C501" t="s">
        <v>561</v>
      </c>
      <c r="D501" t="s">
        <v>562</v>
      </c>
      <c r="E501">
        <v>7.75</v>
      </c>
      <c r="F501" t="s">
        <v>553</v>
      </c>
      <c r="H501" t="s">
        <v>119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67</v>
      </c>
      <c r="O501" t="s">
        <v>1327</v>
      </c>
      <c r="P501">
        <f t="shared" si="15"/>
        <v>3</v>
      </c>
    </row>
    <row r="502" spans="1:16" x14ac:dyDescent="0.25">
      <c r="A502" s="1">
        <f t="shared" si="14"/>
        <v>41453</v>
      </c>
      <c r="B502" s="1">
        <v>41455</v>
      </c>
      <c r="C502" t="s">
        <v>112</v>
      </c>
      <c r="D502" t="s">
        <v>113</v>
      </c>
      <c r="E502">
        <v>8.25</v>
      </c>
      <c r="F502" t="s">
        <v>1328</v>
      </c>
      <c r="H502" t="s">
        <v>73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67</v>
      </c>
      <c r="O502" t="s">
        <v>1329</v>
      </c>
      <c r="P502">
        <f t="shared" si="15"/>
        <v>4</v>
      </c>
    </row>
    <row r="503" spans="1:16" x14ac:dyDescent="0.25">
      <c r="A503" s="1">
        <f t="shared" si="14"/>
        <v>41453</v>
      </c>
      <c r="B503" s="1">
        <v>41455</v>
      </c>
      <c r="C503" t="s">
        <v>1330</v>
      </c>
      <c r="D503" t="s">
        <v>1331</v>
      </c>
      <c r="E503">
        <v>7.25</v>
      </c>
      <c r="F503" t="s">
        <v>1332</v>
      </c>
      <c r="H503" t="s">
        <v>119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67</v>
      </c>
      <c r="O503" t="s">
        <v>1333</v>
      </c>
      <c r="P503">
        <f t="shared" si="15"/>
        <v>3</v>
      </c>
    </row>
    <row r="504" spans="1:16" x14ac:dyDescent="0.25">
      <c r="A504" s="1">
        <f t="shared" si="14"/>
        <v>41453</v>
      </c>
      <c r="B504" s="1">
        <v>41455</v>
      </c>
      <c r="C504" t="s">
        <v>386</v>
      </c>
      <c r="D504" t="s">
        <v>387</v>
      </c>
      <c r="E504">
        <v>6.375</v>
      </c>
      <c r="F504" t="s">
        <v>1334</v>
      </c>
      <c r="H504" t="s">
        <v>78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67</v>
      </c>
      <c r="O504" t="s">
        <v>1335</v>
      </c>
      <c r="P504">
        <f t="shared" si="15"/>
        <v>1</v>
      </c>
    </row>
    <row r="505" spans="1:16" x14ac:dyDescent="0.25">
      <c r="A505" s="1">
        <f t="shared" si="14"/>
        <v>41453</v>
      </c>
      <c r="B505" s="1">
        <v>41455</v>
      </c>
      <c r="C505" t="s">
        <v>550</v>
      </c>
      <c r="D505" t="s">
        <v>551</v>
      </c>
      <c r="E505">
        <v>7.625</v>
      </c>
      <c r="F505" t="s">
        <v>1336</v>
      </c>
      <c r="H505" t="s">
        <v>73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67</v>
      </c>
      <c r="O505" t="s">
        <v>1337</v>
      </c>
      <c r="P505">
        <f t="shared" si="15"/>
        <v>3</v>
      </c>
    </row>
    <row r="506" spans="1:16" hidden="1" x14ac:dyDescent="0.25">
      <c r="A506" s="1">
        <f t="shared" si="14"/>
        <v>41453</v>
      </c>
      <c r="B506" s="1">
        <v>41455</v>
      </c>
      <c r="C506" t="s">
        <v>121</v>
      </c>
      <c r="D506" t="s">
        <v>122</v>
      </c>
      <c r="E506">
        <v>8.25</v>
      </c>
      <c r="F506" t="s">
        <v>123</v>
      </c>
      <c r="G506" t="s">
        <v>83</v>
      </c>
      <c r="H506" t="s">
        <v>31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1338</v>
      </c>
      <c r="P506">
        <f t="shared" si="15"/>
        <v>6</v>
      </c>
    </row>
    <row r="507" spans="1:16" x14ac:dyDescent="0.25">
      <c r="A507" s="1">
        <f t="shared" si="14"/>
        <v>41453</v>
      </c>
      <c r="B507" s="1">
        <v>41455</v>
      </c>
      <c r="C507" t="s">
        <v>1339</v>
      </c>
      <c r="D507" t="s">
        <v>1340</v>
      </c>
      <c r="E507">
        <v>7.7</v>
      </c>
      <c r="F507" t="s">
        <v>1110</v>
      </c>
      <c r="H507" t="s">
        <v>17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67</v>
      </c>
      <c r="O507" t="s">
        <v>1341</v>
      </c>
      <c r="P507">
        <f t="shared" si="15"/>
        <v>3</v>
      </c>
    </row>
    <row r="508" spans="1:16" x14ac:dyDescent="0.25">
      <c r="A508" s="1">
        <f t="shared" si="14"/>
        <v>41453</v>
      </c>
      <c r="B508" s="1">
        <v>41455</v>
      </c>
      <c r="C508" t="s">
        <v>1342</v>
      </c>
      <c r="D508" t="s">
        <v>450</v>
      </c>
      <c r="E508">
        <v>7</v>
      </c>
      <c r="F508" t="s">
        <v>1314</v>
      </c>
      <c r="G508" t="s">
        <v>307</v>
      </c>
      <c r="H508" t="s">
        <v>84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1343</v>
      </c>
      <c r="P508">
        <f t="shared" si="15"/>
        <v>3</v>
      </c>
    </row>
    <row r="509" spans="1:16" x14ac:dyDescent="0.25">
      <c r="A509" s="1">
        <f t="shared" si="14"/>
        <v>41453</v>
      </c>
      <c r="B509" s="1">
        <v>41455</v>
      </c>
      <c r="C509" t="s">
        <v>595</v>
      </c>
      <c r="D509" t="s">
        <v>596</v>
      </c>
      <c r="E509">
        <v>7.05</v>
      </c>
      <c r="F509" t="s">
        <v>1344</v>
      </c>
      <c r="H509" t="s">
        <v>37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67</v>
      </c>
      <c r="O509" t="s">
        <v>1345</v>
      </c>
      <c r="P509">
        <f t="shared" si="15"/>
        <v>3</v>
      </c>
    </row>
    <row r="510" spans="1:16" x14ac:dyDescent="0.25">
      <c r="A510" s="1">
        <f t="shared" si="14"/>
        <v>41453</v>
      </c>
      <c r="B510" s="1">
        <v>41455</v>
      </c>
      <c r="C510" t="s">
        <v>1320</v>
      </c>
      <c r="D510" t="s">
        <v>1321</v>
      </c>
      <c r="E510">
        <v>7.6</v>
      </c>
      <c r="F510" t="s">
        <v>1346</v>
      </c>
      <c r="H510" t="s">
        <v>84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67</v>
      </c>
      <c r="O510" t="s">
        <v>1347</v>
      </c>
      <c r="P510">
        <f t="shared" si="15"/>
        <v>3</v>
      </c>
    </row>
    <row r="511" spans="1:16" x14ac:dyDescent="0.25">
      <c r="A511" s="1">
        <f t="shared" si="14"/>
        <v>41453</v>
      </c>
      <c r="B511" s="1">
        <v>41455</v>
      </c>
      <c r="C511" t="s">
        <v>1348</v>
      </c>
      <c r="D511" t="s">
        <v>846</v>
      </c>
      <c r="E511">
        <v>7.55</v>
      </c>
      <c r="F511" t="s">
        <v>1349</v>
      </c>
      <c r="H511" t="s">
        <v>119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67</v>
      </c>
      <c r="O511" t="s">
        <v>1350</v>
      </c>
      <c r="P511">
        <f t="shared" si="15"/>
        <v>3</v>
      </c>
    </row>
    <row r="512" spans="1:16" x14ac:dyDescent="0.25">
      <c r="A512" s="1">
        <f t="shared" si="14"/>
        <v>41453</v>
      </c>
      <c r="B512" s="1">
        <v>41455</v>
      </c>
      <c r="C512" t="s">
        <v>866</v>
      </c>
      <c r="D512" t="s">
        <v>867</v>
      </c>
      <c r="E512">
        <v>6.85</v>
      </c>
      <c r="F512" t="s">
        <v>1351</v>
      </c>
      <c r="H512" t="s">
        <v>73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67</v>
      </c>
      <c r="O512" t="s">
        <v>1352</v>
      </c>
      <c r="P512">
        <f t="shared" si="15"/>
        <v>3</v>
      </c>
    </row>
    <row r="513" spans="1:16" x14ac:dyDescent="0.25">
      <c r="A513" s="1">
        <f t="shared" si="14"/>
        <v>41453</v>
      </c>
      <c r="B513" s="1">
        <v>41455</v>
      </c>
      <c r="C513" t="s">
        <v>1353</v>
      </c>
      <c r="D513" t="s">
        <v>1354</v>
      </c>
      <c r="E513">
        <v>7.0979999999999999</v>
      </c>
      <c r="F513" t="s">
        <v>1355</v>
      </c>
      <c r="G513" t="s">
        <v>307</v>
      </c>
      <c r="H513" t="s">
        <v>31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38</v>
      </c>
      <c r="O513" t="s">
        <v>1356</v>
      </c>
      <c r="P513">
        <f t="shared" si="15"/>
        <v>3</v>
      </c>
    </row>
    <row r="514" spans="1:16" x14ac:dyDescent="0.25">
      <c r="A514" s="1">
        <f t="shared" si="14"/>
        <v>41453</v>
      </c>
      <c r="B514" s="1">
        <v>41455</v>
      </c>
      <c r="C514" t="s">
        <v>1357</v>
      </c>
      <c r="D514" t="s">
        <v>884</v>
      </c>
      <c r="E514">
        <v>7.5</v>
      </c>
      <c r="F514" t="s">
        <v>1358</v>
      </c>
      <c r="H514" t="s">
        <v>84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38</v>
      </c>
      <c r="O514" t="s">
        <v>1359</v>
      </c>
      <c r="P514">
        <f t="shared" si="15"/>
        <v>3</v>
      </c>
    </row>
    <row r="515" spans="1:16" x14ac:dyDescent="0.25">
      <c r="A515" s="1">
        <f t="shared" si="14"/>
        <v>41453</v>
      </c>
      <c r="B515" s="1">
        <v>41455</v>
      </c>
      <c r="C515" t="s">
        <v>845</v>
      </c>
      <c r="D515" t="s">
        <v>846</v>
      </c>
      <c r="E515">
        <v>8.1999999999999993</v>
      </c>
      <c r="F515" t="s">
        <v>1360</v>
      </c>
      <c r="H515" t="s">
        <v>119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67</v>
      </c>
      <c r="O515" t="s">
        <v>1361</v>
      </c>
      <c r="P515">
        <f t="shared" si="15"/>
        <v>3</v>
      </c>
    </row>
    <row r="516" spans="1:16" x14ac:dyDescent="0.25">
      <c r="A516" s="1">
        <f t="shared" ref="A516:A579" si="16">B516-2</f>
        <v>41453</v>
      </c>
      <c r="B516" s="1">
        <v>41455</v>
      </c>
      <c r="C516" t="s">
        <v>167</v>
      </c>
      <c r="D516" t="s">
        <v>168</v>
      </c>
      <c r="E516">
        <v>7.125</v>
      </c>
      <c r="F516" t="s">
        <v>1362</v>
      </c>
      <c r="H516" t="s">
        <v>165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67</v>
      </c>
      <c r="O516" t="s">
        <v>1363</v>
      </c>
      <c r="P516">
        <f t="shared" ref="P516:P579" si="17">LEN(D516)</f>
        <v>2</v>
      </c>
    </row>
    <row r="517" spans="1:16" x14ac:dyDescent="0.25">
      <c r="A517" s="1">
        <f t="shared" si="16"/>
        <v>41453</v>
      </c>
      <c r="B517" s="1">
        <v>41455</v>
      </c>
      <c r="C517" t="s">
        <v>1364</v>
      </c>
      <c r="D517" t="s">
        <v>1365</v>
      </c>
      <c r="E517">
        <v>7.2</v>
      </c>
      <c r="F517" t="s">
        <v>1366</v>
      </c>
      <c r="H517" t="s">
        <v>99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67</v>
      </c>
      <c r="O517" t="s">
        <v>1367</v>
      </c>
      <c r="P517">
        <f t="shared" si="17"/>
        <v>3</v>
      </c>
    </row>
    <row r="518" spans="1:16" x14ac:dyDescent="0.25">
      <c r="A518" s="1">
        <f t="shared" si="16"/>
        <v>41453</v>
      </c>
      <c r="B518" s="1">
        <v>41455</v>
      </c>
      <c r="C518" t="s">
        <v>333</v>
      </c>
      <c r="D518" t="s">
        <v>334</v>
      </c>
      <c r="E518">
        <v>7.57</v>
      </c>
      <c r="F518" t="s">
        <v>556</v>
      </c>
      <c r="H518" t="s">
        <v>84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67</v>
      </c>
      <c r="O518" t="s">
        <v>1368</v>
      </c>
      <c r="P518">
        <f t="shared" si="17"/>
        <v>3</v>
      </c>
    </row>
    <row r="519" spans="1:16" x14ac:dyDescent="0.25">
      <c r="A519" s="1">
        <f t="shared" si="16"/>
        <v>41453</v>
      </c>
      <c r="B519" s="1">
        <v>41455</v>
      </c>
      <c r="C519" t="s">
        <v>508</v>
      </c>
      <c r="D519" t="s">
        <v>320</v>
      </c>
      <c r="E519">
        <v>6.95</v>
      </c>
      <c r="F519" t="s">
        <v>1369</v>
      </c>
      <c r="H519" t="s">
        <v>119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67</v>
      </c>
      <c r="O519" t="s">
        <v>1370</v>
      </c>
      <c r="P519">
        <f t="shared" si="17"/>
        <v>2</v>
      </c>
    </row>
    <row r="520" spans="1:16" x14ac:dyDescent="0.25">
      <c r="A520" s="1">
        <f t="shared" si="16"/>
        <v>41453</v>
      </c>
      <c r="B520" s="1">
        <v>41455</v>
      </c>
      <c r="C520" t="s">
        <v>555</v>
      </c>
      <c r="D520" t="s">
        <v>117</v>
      </c>
      <c r="E520">
        <v>8.25</v>
      </c>
      <c r="F520" t="s">
        <v>1371</v>
      </c>
      <c r="H520" t="s">
        <v>119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38</v>
      </c>
      <c r="O520" t="s">
        <v>1372</v>
      </c>
      <c r="P520">
        <f t="shared" si="17"/>
        <v>3</v>
      </c>
    </row>
    <row r="521" spans="1:16" x14ac:dyDescent="0.25">
      <c r="A521" s="1">
        <f t="shared" si="16"/>
        <v>41453</v>
      </c>
      <c r="B521" s="1">
        <v>41455</v>
      </c>
      <c r="C521" t="s">
        <v>1330</v>
      </c>
      <c r="D521" t="s">
        <v>1331</v>
      </c>
      <c r="E521">
        <v>7</v>
      </c>
      <c r="F521" t="s">
        <v>1373</v>
      </c>
      <c r="H521" t="s">
        <v>119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67</v>
      </c>
      <c r="O521" t="s">
        <v>1374</v>
      </c>
      <c r="P521">
        <f t="shared" si="17"/>
        <v>3</v>
      </c>
    </row>
    <row r="522" spans="1:16" x14ac:dyDescent="0.25">
      <c r="A522" s="1">
        <f t="shared" si="16"/>
        <v>41453</v>
      </c>
      <c r="B522" s="1">
        <v>41455</v>
      </c>
      <c r="C522" t="s">
        <v>1375</v>
      </c>
      <c r="D522" t="s">
        <v>1376</v>
      </c>
      <c r="E522">
        <v>7.1</v>
      </c>
      <c r="F522" t="s">
        <v>1373</v>
      </c>
      <c r="G522" t="s">
        <v>61</v>
      </c>
      <c r="H522" t="s">
        <v>99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67</v>
      </c>
      <c r="O522" t="s">
        <v>1377</v>
      </c>
      <c r="P522">
        <f t="shared" si="17"/>
        <v>2</v>
      </c>
    </row>
    <row r="523" spans="1:16" x14ac:dyDescent="0.25">
      <c r="A523" s="1">
        <f t="shared" si="16"/>
        <v>41453</v>
      </c>
      <c r="B523" s="1">
        <v>41455</v>
      </c>
      <c r="C523" t="s">
        <v>424</v>
      </c>
      <c r="D523" t="s">
        <v>425</v>
      </c>
      <c r="E523">
        <v>6.75</v>
      </c>
      <c r="F523" t="s">
        <v>1378</v>
      </c>
      <c r="H523" t="s">
        <v>99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67</v>
      </c>
      <c r="O523" t="s">
        <v>1379</v>
      </c>
      <c r="P523">
        <f t="shared" si="17"/>
        <v>3</v>
      </c>
    </row>
    <row r="524" spans="1:16" x14ac:dyDescent="0.25">
      <c r="A524" s="1">
        <f t="shared" si="16"/>
        <v>41453</v>
      </c>
      <c r="B524" s="1">
        <v>41455</v>
      </c>
      <c r="C524" t="s">
        <v>490</v>
      </c>
      <c r="D524" t="s">
        <v>234</v>
      </c>
      <c r="E524">
        <v>7.375</v>
      </c>
      <c r="F524" t="s">
        <v>1380</v>
      </c>
      <c r="H524" t="s">
        <v>84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67</v>
      </c>
      <c r="O524" t="s">
        <v>1381</v>
      </c>
      <c r="P524">
        <f t="shared" si="17"/>
        <v>3</v>
      </c>
    </row>
    <row r="525" spans="1:16" x14ac:dyDescent="0.25">
      <c r="A525" s="1">
        <f t="shared" si="16"/>
        <v>41453</v>
      </c>
      <c r="B525" s="1">
        <v>41455</v>
      </c>
      <c r="C525" t="s">
        <v>101</v>
      </c>
      <c r="D525" t="s">
        <v>102</v>
      </c>
      <c r="E525">
        <v>7.65</v>
      </c>
      <c r="F525" t="s">
        <v>1371</v>
      </c>
      <c r="H525" t="s">
        <v>73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67</v>
      </c>
      <c r="O525" t="s">
        <v>1382</v>
      </c>
      <c r="P525">
        <f t="shared" si="17"/>
        <v>3</v>
      </c>
    </row>
    <row r="526" spans="1:16" x14ac:dyDescent="0.25">
      <c r="A526" s="1">
        <f t="shared" si="16"/>
        <v>41453</v>
      </c>
      <c r="B526" s="1">
        <v>41455</v>
      </c>
      <c r="C526" t="s">
        <v>1236</v>
      </c>
      <c r="D526" t="s">
        <v>1237</v>
      </c>
      <c r="E526">
        <v>5.5</v>
      </c>
      <c r="F526" t="s">
        <v>1314</v>
      </c>
      <c r="G526" t="s">
        <v>72</v>
      </c>
      <c r="H526" t="s">
        <v>99</v>
      </c>
      <c r="I526" t="s">
        <v>18</v>
      </c>
      <c r="J526" t="s">
        <v>19</v>
      </c>
      <c r="K526" t="s">
        <v>20</v>
      </c>
      <c r="L526" t="s">
        <v>20</v>
      </c>
      <c r="M526" t="s">
        <v>727</v>
      </c>
      <c r="N526" t="s">
        <v>38</v>
      </c>
      <c r="O526" t="s">
        <v>1383</v>
      </c>
      <c r="P526">
        <f t="shared" si="17"/>
        <v>4</v>
      </c>
    </row>
    <row r="527" spans="1:16" x14ac:dyDescent="0.25">
      <c r="A527" s="1">
        <f t="shared" si="16"/>
        <v>41453</v>
      </c>
      <c r="B527" s="1">
        <v>41455</v>
      </c>
      <c r="C527" t="s">
        <v>40</v>
      </c>
      <c r="D527" t="s">
        <v>41</v>
      </c>
      <c r="E527">
        <v>1.0822499999999999</v>
      </c>
      <c r="F527" t="s">
        <v>1384</v>
      </c>
      <c r="G527" t="s">
        <v>43</v>
      </c>
      <c r="H527" t="s">
        <v>44</v>
      </c>
      <c r="I527" t="s">
        <v>18</v>
      </c>
      <c r="J527" t="s">
        <v>19</v>
      </c>
      <c r="K527" t="s">
        <v>20</v>
      </c>
      <c r="L527" t="s">
        <v>20</v>
      </c>
      <c r="M527" t="s">
        <v>45</v>
      </c>
      <c r="N527" t="s">
        <v>22</v>
      </c>
      <c r="O527" t="s">
        <v>1385</v>
      </c>
      <c r="P527">
        <f t="shared" si="17"/>
        <v>2</v>
      </c>
    </row>
    <row r="528" spans="1:16" hidden="1" x14ac:dyDescent="0.25">
      <c r="A528" s="1">
        <f t="shared" si="16"/>
        <v>41453</v>
      </c>
      <c r="B528" s="1">
        <v>41455</v>
      </c>
      <c r="C528" t="s">
        <v>1386</v>
      </c>
      <c r="D528" t="s">
        <v>1387</v>
      </c>
      <c r="E528">
        <v>0</v>
      </c>
      <c r="F528" t="s">
        <v>1388</v>
      </c>
      <c r="G528" t="s">
        <v>55</v>
      </c>
      <c r="H528" t="s">
        <v>44</v>
      </c>
      <c r="I528" t="s">
        <v>18</v>
      </c>
      <c r="J528" t="s">
        <v>19</v>
      </c>
      <c r="K528" t="s">
        <v>20</v>
      </c>
      <c r="L528" t="s">
        <v>20</v>
      </c>
      <c r="M528" t="s">
        <v>708</v>
      </c>
      <c r="N528" t="s">
        <v>67</v>
      </c>
      <c r="O528" t="s">
        <v>1389</v>
      </c>
      <c r="P528">
        <f t="shared" si="17"/>
        <v>6</v>
      </c>
    </row>
    <row r="529" spans="1:16" x14ac:dyDescent="0.25">
      <c r="A529" s="1">
        <f t="shared" si="16"/>
        <v>41453</v>
      </c>
      <c r="B529" s="1">
        <v>41455</v>
      </c>
      <c r="C529" t="s">
        <v>40</v>
      </c>
      <c r="D529" t="s">
        <v>41</v>
      </c>
      <c r="E529">
        <v>5.625</v>
      </c>
      <c r="F529" t="s">
        <v>463</v>
      </c>
      <c r="G529" t="s">
        <v>717</v>
      </c>
      <c r="H529" t="s">
        <v>44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1390</v>
      </c>
      <c r="P529">
        <f t="shared" si="17"/>
        <v>2</v>
      </c>
    </row>
    <row r="530" spans="1:16" x14ac:dyDescent="0.25">
      <c r="A530" s="1">
        <f t="shared" si="16"/>
        <v>41453</v>
      </c>
      <c r="B530" s="1">
        <v>41455</v>
      </c>
      <c r="C530" t="s">
        <v>40</v>
      </c>
      <c r="D530" t="s">
        <v>41</v>
      </c>
      <c r="E530">
        <v>5.125</v>
      </c>
      <c r="F530" t="s">
        <v>1391</v>
      </c>
      <c r="G530" t="s">
        <v>48</v>
      </c>
      <c r="H530" t="s">
        <v>44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1392</v>
      </c>
      <c r="P530">
        <f t="shared" si="17"/>
        <v>2</v>
      </c>
    </row>
    <row r="531" spans="1:16" x14ac:dyDescent="0.25">
      <c r="A531" s="1">
        <f t="shared" si="16"/>
        <v>41453</v>
      </c>
      <c r="B531" s="1">
        <v>41455</v>
      </c>
      <c r="C531" t="s">
        <v>1393</v>
      </c>
      <c r="D531" t="s">
        <v>191</v>
      </c>
      <c r="E531">
        <v>5.35</v>
      </c>
      <c r="F531" t="s">
        <v>1394</v>
      </c>
      <c r="G531" t="s">
        <v>55</v>
      </c>
      <c r="H531" t="s">
        <v>99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67</v>
      </c>
      <c r="O531" t="s">
        <v>1395</v>
      </c>
      <c r="P531">
        <f t="shared" si="17"/>
        <v>2</v>
      </c>
    </row>
    <row r="532" spans="1:16" x14ac:dyDescent="0.25">
      <c r="A532" s="1">
        <f t="shared" si="16"/>
        <v>41453</v>
      </c>
      <c r="B532" s="1">
        <v>41455</v>
      </c>
      <c r="C532" t="s">
        <v>1396</v>
      </c>
      <c r="D532" t="s">
        <v>949</v>
      </c>
      <c r="E532">
        <v>5.55</v>
      </c>
      <c r="F532" t="s">
        <v>1397</v>
      </c>
      <c r="G532" t="s">
        <v>55</v>
      </c>
      <c r="H532" t="s">
        <v>165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1398</v>
      </c>
      <c r="P532">
        <f t="shared" si="17"/>
        <v>3</v>
      </c>
    </row>
    <row r="533" spans="1:16" x14ac:dyDescent="0.25">
      <c r="A533" s="1">
        <f t="shared" si="16"/>
        <v>41453</v>
      </c>
      <c r="B533" s="1">
        <v>41455</v>
      </c>
      <c r="C533" t="s">
        <v>1134</v>
      </c>
      <c r="D533" t="s">
        <v>1135</v>
      </c>
      <c r="E533">
        <v>6.2</v>
      </c>
      <c r="F533" t="s">
        <v>1399</v>
      </c>
      <c r="H533" t="s">
        <v>66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67</v>
      </c>
      <c r="O533" t="s">
        <v>1400</v>
      </c>
      <c r="P533">
        <f t="shared" si="17"/>
        <v>3</v>
      </c>
    </row>
    <row r="534" spans="1:16" x14ac:dyDescent="0.25">
      <c r="A534" s="1">
        <f t="shared" si="16"/>
        <v>41453</v>
      </c>
      <c r="B534" s="1">
        <v>41455</v>
      </c>
      <c r="C534" t="s">
        <v>1119</v>
      </c>
      <c r="D534" t="s">
        <v>584</v>
      </c>
      <c r="E534">
        <v>5.05</v>
      </c>
      <c r="F534" t="s">
        <v>1047</v>
      </c>
      <c r="G534" t="s">
        <v>1181</v>
      </c>
      <c r="H534" t="s">
        <v>37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1401</v>
      </c>
      <c r="P534">
        <f t="shared" si="17"/>
        <v>3</v>
      </c>
    </row>
    <row r="535" spans="1:16" x14ac:dyDescent="0.25">
      <c r="A535" s="1">
        <f t="shared" si="16"/>
        <v>41453</v>
      </c>
      <c r="B535" s="1">
        <v>41455</v>
      </c>
      <c r="C535" t="s">
        <v>1119</v>
      </c>
      <c r="D535" t="s">
        <v>584</v>
      </c>
      <c r="E535">
        <v>6.2</v>
      </c>
      <c r="F535" t="s">
        <v>1240</v>
      </c>
      <c r="G535" t="s">
        <v>1181</v>
      </c>
      <c r="H535" t="s">
        <v>37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1402</v>
      </c>
      <c r="P535">
        <f t="shared" si="17"/>
        <v>3</v>
      </c>
    </row>
    <row r="536" spans="1:16" x14ac:dyDescent="0.25">
      <c r="A536" s="1">
        <f t="shared" si="16"/>
        <v>41453</v>
      </c>
      <c r="B536" s="1">
        <v>41455</v>
      </c>
      <c r="C536" t="s">
        <v>1119</v>
      </c>
      <c r="D536" t="s">
        <v>584</v>
      </c>
      <c r="E536">
        <v>5</v>
      </c>
      <c r="F536" t="s">
        <v>1047</v>
      </c>
      <c r="G536" t="s">
        <v>1181</v>
      </c>
      <c r="H536" t="s">
        <v>37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1403</v>
      </c>
      <c r="P536">
        <f t="shared" si="17"/>
        <v>3</v>
      </c>
    </row>
    <row r="537" spans="1:16" x14ac:dyDescent="0.25">
      <c r="A537" s="1">
        <f t="shared" si="16"/>
        <v>41453</v>
      </c>
      <c r="B537" s="1">
        <v>41455</v>
      </c>
      <c r="C537" t="s">
        <v>1119</v>
      </c>
      <c r="D537" t="s">
        <v>584</v>
      </c>
      <c r="E537">
        <v>5.15</v>
      </c>
      <c r="F537" t="s">
        <v>1404</v>
      </c>
      <c r="G537" t="s">
        <v>1181</v>
      </c>
      <c r="H537" t="s">
        <v>37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1405</v>
      </c>
      <c r="P537">
        <f t="shared" si="17"/>
        <v>3</v>
      </c>
    </row>
    <row r="538" spans="1:16" x14ac:dyDescent="0.25">
      <c r="A538" s="1">
        <f t="shared" si="16"/>
        <v>41453</v>
      </c>
      <c r="B538" s="1">
        <v>41455</v>
      </c>
      <c r="C538" t="s">
        <v>1119</v>
      </c>
      <c r="D538" t="s">
        <v>584</v>
      </c>
      <c r="E538">
        <v>6.5</v>
      </c>
      <c r="F538" t="s">
        <v>245</v>
      </c>
      <c r="G538" t="s">
        <v>1181</v>
      </c>
      <c r="H538" t="s">
        <v>37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1406</v>
      </c>
      <c r="P538">
        <f t="shared" si="17"/>
        <v>3</v>
      </c>
    </row>
    <row r="539" spans="1:16" x14ac:dyDescent="0.25">
      <c r="A539" s="1">
        <f t="shared" si="16"/>
        <v>41453</v>
      </c>
      <c r="B539" s="1">
        <v>41455</v>
      </c>
      <c r="C539" t="s">
        <v>1211</v>
      </c>
      <c r="D539" t="s">
        <v>775</v>
      </c>
      <c r="E539">
        <v>3.12</v>
      </c>
      <c r="F539" t="s">
        <v>968</v>
      </c>
      <c r="G539" t="s">
        <v>958</v>
      </c>
      <c r="H539" t="s">
        <v>73</v>
      </c>
      <c r="I539" t="s">
        <v>18</v>
      </c>
      <c r="J539" t="s">
        <v>19</v>
      </c>
      <c r="K539" t="s">
        <v>20</v>
      </c>
      <c r="L539" t="s">
        <v>20</v>
      </c>
      <c r="M539" t="s">
        <v>45</v>
      </c>
      <c r="N539" t="s">
        <v>22</v>
      </c>
      <c r="O539" t="s">
        <v>1407</v>
      </c>
      <c r="P539">
        <f t="shared" si="17"/>
        <v>3</v>
      </c>
    </row>
    <row r="540" spans="1:16" x14ac:dyDescent="0.25">
      <c r="A540" s="1">
        <f t="shared" si="16"/>
        <v>41453</v>
      </c>
      <c r="B540" s="1">
        <v>41455</v>
      </c>
      <c r="C540" t="s">
        <v>1211</v>
      </c>
      <c r="D540" t="s">
        <v>775</v>
      </c>
      <c r="E540">
        <v>3.06</v>
      </c>
      <c r="F540" t="s">
        <v>1408</v>
      </c>
      <c r="G540" t="s">
        <v>16</v>
      </c>
      <c r="H540" t="s">
        <v>73</v>
      </c>
      <c r="I540" t="s">
        <v>18</v>
      </c>
      <c r="J540" t="s">
        <v>19</v>
      </c>
      <c r="K540" t="s">
        <v>20</v>
      </c>
      <c r="L540" t="s">
        <v>20</v>
      </c>
      <c r="M540" t="s">
        <v>727</v>
      </c>
      <c r="N540" t="s">
        <v>22</v>
      </c>
      <c r="O540" t="s">
        <v>1409</v>
      </c>
      <c r="P540">
        <f t="shared" si="17"/>
        <v>3</v>
      </c>
    </row>
    <row r="541" spans="1:16" x14ac:dyDescent="0.25">
      <c r="A541" s="1">
        <f t="shared" si="16"/>
        <v>41453</v>
      </c>
      <c r="B541" s="1">
        <v>41455</v>
      </c>
      <c r="C541" t="s">
        <v>40</v>
      </c>
      <c r="D541" t="s">
        <v>41</v>
      </c>
      <c r="E541">
        <v>5.25</v>
      </c>
      <c r="F541" t="s">
        <v>968</v>
      </c>
      <c r="G541" t="s">
        <v>48</v>
      </c>
      <c r="H541" t="s">
        <v>44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1410</v>
      </c>
      <c r="P541">
        <f t="shared" si="17"/>
        <v>2</v>
      </c>
    </row>
    <row r="542" spans="1:16" x14ac:dyDescent="0.25">
      <c r="A542" s="1">
        <f t="shared" si="16"/>
        <v>41453</v>
      </c>
      <c r="B542" s="1">
        <v>41455</v>
      </c>
      <c r="C542" t="s">
        <v>1119</v>
      </c>
      <c r="D542" t="s">
        <v>584</v>
      </c>
      <c r="E542">
        <v>5.0999999999999996</v>
      </c>
      <c r="F542" t="s">
        <v>1404</v>
      </c>
      <c r="G542" t="s">
        <v>1181</v>
      </c>
      <c r="H542" t="s">
        <v>37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1411</v>
      </c>
      <c r="P542">
        <f t="shared" si="17"/>
        <v>3</v>
      </c>
    </row>
    <row r="543" spans="1:16" x14ac:dyDescent="0.25">
      <c r="A543" s="1">
        <f t="shared" si="16"/>
        <v>41453</v>
      </c>
      <c r="B543" s="1">
        <v>41455</v>
      </c>
      <c r="C543" t="s">
        <v>1119</v>
      </c>
      <c r="D543" t="s">
        <v>584</v>
      </c>
      <c r="E543">
        <v>5.2</v>
      </c>
      <c r="F543" t="s">
        <v>1047</v>
      </c>
      <c r="G543" t="s">
        <v>1181</v>
      </c>
      <c r="H543" t="s">
        <v>37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1412</v>
      </c>
      <c r="P543">
        <f t="shared" si="17"/>
        <v>3</v>
      </c>
    </row>
    <row r="544" spans="1:16" x14ac:dyDescent="0.25">
      <c r="A544" s="1">
        <f t="shared" si="16"/>
        <v>41453</v>
      </c>
      <c r="B544" s="1">
        <v>41455</v>
      </c>
      <c r="C544" t="s">
        <v>782</v>
      </c>
      <c r="D544" t="s">
        <v>216</v>
      </c>
      <c r="E544">
        <v>3.81</v>
      </c>
      <c r="F544" t="s">
        <v>1413</v>
      </c>
      <c r="G544" t="s">
        <v>55</v>
      </c>
      <c r="H544" t="s">
        <v>84</v>
      </c>
      <c r="I544" t="s">
        <v>18</v>
      </c>
      <c r="J544" t="s">
        <v>19</v>
      </c>
      <c r="K544" t="s">
        <v>20</v>
      </c>
      <c r="L544" t="s">
        <v>20</v>
      </c>
      <c r="M544" t="s">
        <v>45</v>
      </c>
      <c r="N544" t="s">
        <v>22</v>
      </c>
      <c r="O544" t="s">
        <v>1414</v>
      </c>
      <c r="P544">
        <f t="shared" si="17"/>
        <v>3</v>
      </c>
    </row>
    <row r="545" spans="1:16" x14ac:dyDescent="0.25">
      <c r="A545" s="1">
        <f t="shared" si="16"/>
        <v>41453</v>
      </c>
      <c r="B545" s="1">
        <v>41455</v>
      </c>
      <c r="C545" t="s">
        <v>1119</v>
      </c>
      <c r="D545" t="s">
        <v>584</v>
      </c>
      <c r="E545">
        <v>4.5999999999999996</v>
      </c>
      <c r="F545" t="s">
        <v>1222</v>
      </c>
      <c r="G545" t="s">
        <v>958</v>
      </c>
      <c r="H545" t="s">
        <v>37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1415</v>
      </c>
      <c r="P545">
        <f t="shared" si="17"/>
        <v>3</v>
      </c>
    </row>
    <row r="546" spans="1:16" x14ac:dyDescent="0.25">
      <c r="A546" s="1">
        <f t="shared" si="16"/>
        <v>41453</v>
      </c>
      <c r="B546" s="1">
        <v>41455</v>
      </c>
      <c r="C546" t="s">
        <v>40</v>
      </c>
      <c r="D546" t="s">
        <v>41</v>
      </c>
      <c r="E546">
        <v>0.43509999999999999</v>
      </c>
      <c r="F546" t="s">
        <v>1416</v>
      </c>
      <c r="G546" t="s">
        <v>43</v>
      </c>
      <c r="H546" t="s">
        <v>44</v>
      </c>
      <c r="I546" t="s">
        <v>18</v>
      </c>
      <c r="J546" t="s">
        <v>19</v>
      </c>
      <c r="K546" t="s">
        <v>20</v>
      </c>
      <c r="L546" t="s">
        <v>20</v>
      </c>
      <c r="M546" t="s">
        <v>45</v>
      </c>
      <c r="N546" t="s">
        <v>22</v>
      </c>
      <c r="O546" t="s">
        <v>1417</v>
      </c>
      <c r="P546">
        <f t="shared" si="17"/>
        <v>2</v>
      </c>
    </row>
    <row r="547" spans="1:16" x14ac:dyDescent="0.25">
      <c r="A547" s="1">
        <f t="shared" si="16"/>
        <v>41453</v>
      </c>
      <c r="B547" s="1">
        <v>41455</v>
      </c>
      <c r="C547" t="s">
        <v>40</v>
      </c>
      <c r="D547" t="s">
        <v>41</v>
      </c>
      <c r="E547">
        <v>1.3829</v>
      </c>
      <c r="F547" t="s">
        <v>1418</v>
      </c>
      <c r="G547" t="s">
        <v>43</v>
      </c>
      <c r="H547" t="s">
        <v>44</v>
      </c>
      <c r="I547" t="s">
        <v>18</v>
      </c>
      <c r="J547" t="s">
        <v>19</v>
      </c>
      <c r="K547" t="s">
        <v>20</v>
      </c>
      <c r="L547" t="s">
        <v>20</v>
      </c>
      <c r="M547" t="s">
        <v>45</v>
      </c>
      <c r="N547" t="s">
        <v>22</v>
      </c>
      <c r="O547" t="s">
        <v>1419</v>
      </c>
      <c r="P547">
        <f t="shared" si="17"/>
        <v>2</v>
      </c>
    </row>
    <row r="548" spans="1:16" x14ac:dyDescent="0.25">
      <c r="A548" s="1">
        <f t="shared" si="16"/>
        <v>41453</v>
      </c>
      <c r="B548" s="1">
        <v>41455</v>
      </c>
      <c r="C548" t="s">
        <v>1420</v>
      </c>
      <c r="D548" t="s">
        <v>1421</v>
      </c>
      <c r="E548">
        <v>5.25</v>
      </c>
      <c r="F548" t="s">
        <v>355</v>
      </c>
      <c r="G548" t="s">
        <v>1422</v>
      </c>
      <c r="H548" t="s">
        <v>31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1423</v>
      </c>
      <c r="P548">
        <f t="shared" si="17"/>
        <v>3</v>
      </c>
    </row>
    <row r="549" spans="1:16" x14ac:dyDescent="0.25">
      <c r="A549" s="1">
        <f t="shared" si="16"/>
        <v>41453</v>
      </c>
      <c r="B549" s="1">
        <v>41455</v>
      </c>
      <c r="C549" t="s">
        <v>1211</v>
      </c>
      <c r="D549" t="s">
        <v>775</v>
      </c>
      <c r="E549">
        <v>2.98</v>
      </c>
      <c r="F549" t="s">
        <v>1224</v>
      </c>
      <c r="G549" t="s">
        <v>1032</v>
      </c>
      <c r="H549" t="s">
        <v>73</v>
      </c>
      <c r="I549" t="s">
        <v>18</v>
      </c>
      <c r="J549" t="s">
        <v>19</v>
      </c>
      <c r="K549" t="s">
        <v>20</v>
      </c>
      <c r="L549" t="s">
        <v>20</v>
      </c>
      <c r="M549" t="s">
        <v>727</v>
      </c>
      <c r="N549" t="s">
        <v>22</v>
      </c>
      <c r="O549" t="s">
        <v>1424</v>
      </c>
      <c r="P549">
        <f t="shared" si="17"/>
        <v>3</v>
      </c>
    </row>
    <row r="550" spans="1:16" x14ac:dyDescent="0.25">
      <c r="A550" s="1">
        <f t="shared" si="16"/>
        <v>41453</v>
      </c>
      <c r="B550" s="1">
        <v>41455</v>
      </c>
      <c r="C550" t="s">
        <v>40</v>
      </c>
      <c r="D550" t="s">
        <v>41</v>
      </c>
      <c r="E550">
        <v>5.25</v>
      </c>
      <c r="F550" t="s">
        <v>1100</v>
      </c>
      <c r="G550" t="s">
        <v>48</v>
      </c>
      <c r="H550" t="s">
        <v>44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1425</v>
      </c>
      <c r="P550">
        <f t="shared" si="17"/>
        <v>2</v>
      </c>
    </row>
    <row r="551" spans="1:16" x14ac:dyDescent="0.25">
      <c r="A551" s="1">
        <f t="shared" si="16"/>
        <v>41453</v>
      </c>
      <c r="B551" s="1">
        <v>41455</v>
      </c>
      <c r="C551" t="s">
        <v>1426</v>
      </c>
      <c r="D551" t="s">
        <v>1427</v>
      </c>
      <c r="E551">
        <v>6.375</v>
      </c>
      <c r="F551" t="s">
        <v>1428</v>
      </c>
      <c r="H551" t="s">
        <v>99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67</v>
      </c>
      <c r="O551" t="s">
        <v>1429</v>
      </c>
      <c r="P551">
        <f t="shared" si="17"/>
        <v>2</v>
      </c>
    </row>
    <row r="552" spans="1:16" hidden="1" x14ac:dyDescent="0.25">
      <c r="A552" s="1">
        <f t="shared" si="16"/>
        <v>41453</v>
      </c>
      <c r="B552" s="1">
        <v>41455</v>
      </c>
      <c r="C552" t="s">
        <v>13</v>
      </c>
      <c r="D552" t="s">
        <v>14</v>
      </c>
      <c r="E552">
        <v>6.5</v>
      </c>
      <c r="F552" t="s">
        <v>245</v>
      </c>
      <c r="G552" t="s">
        <v>16</v>
      </c>
      <c r="H552" t="s">
        <v>17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1430</v>
      </c>
      <c r="P552">
        <f t="shared" si="17"/>
        <v>6</v>
      </c>
    </row>
    <row r="553" spans="1:16" x14ac:dyDescent="0.25">
      <c r="A553" s="1">
        <f t="shared" si="16"/>
        <v>41453</v>
      </c>
      <c r="B553" s="1">
        <v>41455</v>
      </c>
      <c r="C553" t="s">
        <v>1175</v>
      </c>
      <c r="D553" t="s">
        <v>1176</v>
      </c>
      <c r="E553">
        <v>6.875</v>
      </c>
      <c r="F553" t="s">
        <v>1431</v>
      </c>
      <c r="H553" t="s">
        <v>119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67</v>
      </c>
      <c r="O553" t="s">
        <v>1432</v>
      </c>
      <c r="P553">
        <f t="shared" si="17"/>
        <v>4</v>
      </c>
    </row>
    <row r="554" spans="1:16" x14ac:dyDescent="0.25">
      <c r="A554" s="1">
        <f t="shared" si="16"/>
        <v>41453</v>
      </c>
      <c r="B554" s="1">
        <v>41455</v>
      </c>
      <c r="C554" t="s">
        <v>1119</v>
      </c>
      <c r="D554" t="s">
        <v>584</v>
      </c>
      <c r="E554">
        <v>6.5</v>
      </c>
      <c r="F554" t="s">
        <v>245</v>
      </c>
      <c r="G554" t="s">
        <v>1214</v>
      </c>
      <c r="H554" t="s">
        <v>37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1433</v>
      </c>
      <c r="P554">
        <f t="shared" si="17"/>
        <v>3</v>
      </c>
    </row>
    <row r="555" spans="1:16" x14ac:dyDescent="0.25">
      <c r="A555" s="1">
        <f t="shared" si="16"/>
        <v>41453</v>
      </c>
      <c r="B555" s="1">
        <v>41455</v>
      </c>
      <c r="C555" t="s">
        <v>1119</v>
      </c>
      <c r="D555" t="s">
        <v>584</v>
      </c>
      <c r="E555">
        <v>5.9</v>
      </c>
      <c r="F555" t="s">
        <v>1240</v>
      </c>
      <c r="G555" t="s">
        <v>1181</v>
      </c>
      <c r="H555" t="s">
        <v>37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1434</v>
      </c>
      <c r="P555">
        <f t="shared" si="17"/>
        <v>3</v>
      </c>
    </row>
    <row r="556" spans="1:16" x14ac:dyDescent="0.25">
      <c r="A556" s="1">
        <f t="shared" si="16"/>
        <v>41453</v>
      </c>
      <c r="B556" s="1">
        <v>41455</v>
      </c>
      <c r="C556" t="s">
        <v>1119</v>
      </c>
      <c r="D556" t="s">
        <v>584</v>
      </c>
      <c r="E556">
        <v>4.45</v>
      </c>
      <c r="F556" t="s">
        <v>1222</v>
      </c>
      <c r="G556" t="s">
        <v>1181</v>
      </c>
      <c r="H556" t="s">
        <v>37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1435</v>
      </c>
      <c r="P556">
        <f t="shared" si="17"/>
        <v>3</v>
      </c>
    </row>
    <row r="557" spans="1:16" x14ac:dyDescent="0.25">
      <c r="A557" s="1">
        <f t="shared" si="16"/>
        <v>41453</v>
      </c>
      <c r="B557" s="1">
        <v>41455</v>
      </c>
      <c r="C557" t="s">
        <v>1436</v>
      </c>
      <c r="D557" t="s">
        <v>775</v>
      </c>
      <c r="E557">
        <v>3.36</v>
      </c>
      <c r="F557" t="s">
        <v>1437</v>
      </c>
      <c r="G557" t="s">
        <v>55</v>
      </c>
      <c r="H557" t="s">
        <v>73</v>
      </c>
      <c r="I557" t="s">
        <v>18</v>
      </c>
      <c r="J557" t="s">
        <v>19</v>
      </c>
      <c r="K557" t="s">
        <v>20</v>
      </c>
      <c r="L557" t="s">
        <v>20</v>
      </c>
      <c r="M557" t="s">
        <v>727</v>
      </c>
      <c r="N557" t="s">
        <v>22</v>
      </c>
      <c r="O557" t="s">
        <v>1438</v>
      </c>
      <c r="P557">
        <f t="shared" si="17"/>
        <v>3</v>
      </c>
    </row>
    <row r="558" spans="1:16" x14ac:dyDescent="0.25">
      <c r="A558" s="1">
        <f t="shared" si="16"/>
        <v>41453</v>
      </c>
      <c r="B558" s="1">
        <v>41455</v>
      </c>
      <c r="C558" t="s">
        <v>40</v>
      </c>
      <c r="D558" t="s">
        <v>41</v>
      </c>
      <c r="E558">
        <v>0.4451</v>
      </c>
      <c r="F558" t="s">
        <v>1439</v>
      </c>
      <c r="G558" t="s">
        <v>43</v>
      </c>
      <c r="H558" t="s">
        <v>44</v>
      </c>
      <c r="I558" t="s">
        <v>18</v>
      </c>
      <c r="J558" t="s">
        <v>19</v>
      </c>
      <c r="K558" t="s">
        <v>20</v>
      </c>
      <c r="L558" t="s">
        <v>20</v>
      </c>
      <c r="M558" t="s">
        <v>45</v>
      </c>
      <c r="N558" t="s">
        <v>22</v>
      </c>
      <c r="O558" t="s">
        <v>1440</v>
      </c>
      <c r="P558">
        <f t="shared" si="17"/>
        <v>2</v>
      </c>
    </row>
    <row r="559" spans="1:16" x14ac:dyDescent="0.25">
      <c r="A559" s="1">
        <f t="shared" si="16"/>
        <v>41453</v>
      </c>
      <c r="B559" s="1">
        <v>41455</v>
      </c>
      <c r="C559" t="s">
        <v>1441</v>
      </c>
      <c r="D559" t="s">
        <v>1442</v>
      </c>
      <c r="E559">
        <v>5.45</v>
      </c>
      <c r="F559" t="s">
        <v>355</v>
      </c>
      <c r="G559" t="s">
        <v>55</v>
      </c>
      <c r="H559" t="s">
        <v>99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67</v>
      </c>
      <c r="O559" t="s">
        <v>1443</v>
      </c>
      <c r="P559">
        <f t="shared" si="17"/>
        <v>3</v>
      </c>
    </row>
    <row r="560" spans="1:16" x14ac:dyDescent="0.25">
      <c r="A560" s="1">
        <f t="shared" si="16"/>
        <v>41453</v>
      </c>
      <c r="B560" s="1">
        <v>41455</v>
      </c>
      <c r="C560" t="s">
        <v>1119</v>
      </c>
      <c r="D560" t="s">
        <v>584</v>
      </c>
      <c r="E560">
        <v>6.1</v>
      </c>
      <c r="F560" t="s">
        <v>1240</v>
      </c>
      <c r="G560" t="s">
        <v>1181</v>
      </c>
      <c r="H560" t="s">
        <v>37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1444</v>
      </c>
      <c r="P560">
        <f t="shared" si="17"/>
        <v>3</v>
      </c>
    </row>
    <row r="561" spans="1:16" x14ac:dyDescent="0.25">
      <c r="A561" s="1">
        <f t="shared" si="16"/>
        <v>41453</v>
      </c>
      <c r="B561" s="1">
        <v>41455</v>
      </c>
      <c r="C561" t="s">
        <v>40</v>
      </c>
      <c r="D561" t="s">
        <v>41</v>
      </c>
      <c r="E561">
        <v>5</v>
      </c>
      <c r="F561" t="s">
        <v>1445</v>
      </c>
      <c r="G561" t="s">
        <v>1446</v>
      </c>
      <c r="H561" t="s">
        <v>44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1447</v>
      </c>
      <c r="P561">
        <f t="shared" si="17"/>
        <v>2</v>
      </c>
    </row>
    <row r="562" spans="1:16" x14ac:dyDescent="0.25">
      <c r="A562" s="1">
        <f t="shared" si="16"/>
        <v>41453</v>
      </c>
      <c r="B562" s="1">
        <v>41455</v>
      </c>
      <c r="C562" t="s">
        <v>1119</v>
      </c>
      <c r="D562" t="s">
        <v>584</v>
      </c>
      <c r="E562">
        <v>4.3</v>
      </c>
      <c r="F562" t="s">
        <v>1222</v>
      </c>
      <c r="G562" t="s">
        <v>1181</v>
      </c>
      <c r="H562" t="s">
        <v>37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1448</v>
      </c>
      <c r="P562">
        <f t="shared" si="17"/>
        <v>3</v>
      </c>
    </row>
    <row r="563" spans="1:16" x14ac:dyDescent="0.25">
      <c r="A563" s="1">
        <f t="shared" si="16"/>
        <v>41453</v>
      </c>
      <c r="B563" s="1">
        <v>41455</v>
      </c>
      <c r="C563" t="s">
        <v>1211</v>
      </c>
      <c r="D563" t="s">
        <v>775</v>
      </c>
      <c r="E563">
        <v>3.06</v>
      </c>
      <c r="F563" t="s">
        <v>355</v>
      </c>
      <c r="G563" t="s">
        <v>16</v>
      </c>
      <c r="H563" t="s">
        <v>73</v>
      </c>
      <c r="I563" t="s">
        <v>18</v>
      </c>
      <c r="J563" t="s">
        <v>19</v>
      </c>
      <c r="K563" t="s">
        <v>20</v>
      </c>
      <c r="L563" t="s">
        <v>20</v>
      </c>
      <c r="M563" t="s">
        <v>727</v>
      </c>
      <c r="N563" t="s">
        <v>22</v>
      </c>
      <c r="O563" t="s">
        <v>1449</v>
      </c>
      <c r="P563">
        <f t="shared" si="17"/>
        <v>3</v>
      </c>
    </row>
    <row r="564" spans="1:16" x14ac:dyDescent="0.25">
      <c r="A564" s="1">
        <f t="shared" si="16"/>
        <v>41453</v>
      </c>
      <c r="B564" s="1">
        <v>41455</v>
      </c>
      <c r="C564" t="s">
        <v>40</v>
      </c>
      <c r="D564" t="s">
        <v>41</v>
      </c>
      <c r="E564">
        <v>5</v>
      </c>
      <c r="F564" t="s">
        <v>1445</v>
      </c>
      <c r="G564" t="s">
        <v>1450</v>
      </c>
      <c r="H564" t="s">
        <v>44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1451</v>
      </c>
      <c r="P564">
        <f t="shared" si="17"/>
        <v>2</v>
      </c>
    </row>
    <row r="565" spans="1:16" x14ac:dyDescent="0.25">
      <c r="A565" s="1">
        <f t="shared" si="16"/>
        <v>41453</v>
      </c>
      <c r="B565" s="1">
        <v>41455</v>
      </c>
      <c r="C565" t="s">
        <v>1452</v>
      </c>
      <c r="D565" t="s">
        <v>1453</v>
      </c>
      <c r="E565">
        <v>6.9</v>
      </c>
      <c r="F565" t="s">
        <v>1454</v>
      </c>
      <c r="H565" t="s">
        <v>178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67</v>
      </c>
      <c r="O565" t="s">
        <v>1455</v>
      </c>
      <c r="P565">
        <f t="shared" si="17"/>
        <v>2</v>
      </c>
    </row>
    <row r="566" spans="1:16" x14ac:dyDescent="0.25">
      <c r="A566" s="1">
        <f t="shared" si="16"/>
        <v>41453</v>
      </c>
      <c r="B566" s="1">
        <v>41455</v>
      </c>
      <c r="C566" t="s">
        <v>1330</v>
      </c>
      <c r="D566" t="s">
        <v>1331</v>
      </c>
      <c r="E566">
        <v>6.625</v>
      </c>
      <c r="F566" t="s">
        <v>331</v>
      </c>
      <c r="H566" t="s">
        <v>119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67</v>
      </c>
      <c r="O566" t="s">
        <v>1456</v>
      </c>
      <c r="P566">
        <f t="shared" si="17"/>
        <v>3</v>
      </c>
    </row>
    <row r="567" spans="1:16" x14ac:dyDescent="0.25">
      <c r="A567" s="1">
        <f t="shared" si="16"/>
        <v>41453</v>
      </c>
      <c r="B567" s="1">
        <v>41455</v>
      </c>
      <c r="C567" t="s">
        <v>941</v>
      </c>
      <c r="D567" t="s">
        <v>942</v>
      </c>
      <c r="E567">
        <v>7.72</v>
      </c>
      <c r="F567" t="s">
        <v>609</v>
      </c>
      <c r="G567" t="s">
        <v>307</v>
      </c>
      <c r="H567" t="s">
        <v>165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38</v>
      </c>
      <c r="O567" t="s">
        <v>1457</v>
      </c>
      <c r="P567">
        <f t="shared" si="17"/>
        <v>3</v>
      </c>
    </row>
    <row r="568" spans="1:16" x14ac:dyDescent="0.25">
      <c r="A568" s="1">
        <f t="shared" si="16"/>
        <v>41453</v>
      </c>
      <c r="B568" s="1">
        <v>41455</v>
      </c>
      <c r="C568" t="s">
        <v>190</v>
      </c>
      <c r="D568" t="s">
        <v>191</v>
      </c>
      <c r="E568">
        <v>8.1</v>
      </c>
      <c r="F568" t="s">
        <v>1458</v>
      </c>
      <c r="H568" t="s">
        <v>99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67</v>
      </c>
      <c r="O568" t="s">
        <v>1459</v>
      </c>
      <c r="P568">
        <f t="shared" si="17"/>
        <v>2</v>
      </c>
    </row>
    <row r="569" spans="1:16" x14ac:dyDescent="0.25">
      <c r="A569" s="1">
        <f t="shared" si="16"/>
        <v>41453</v>
      </c>
      <c r="B569" s="1">
        <v>41455</v>
      </c>
      <c r="C569" t="s">
        <v>33</v>
      </c>
      <c r="D569" t="s">
        <v>34</v>
      </c>
      <c r="E569">
        <v>8.0500000000000007</v>
      </c>
      <c r="F569" t="s">
        <v>1460</v>
      </c>
      <c r="G569" t="s">
        <v>717</v>
      </c>
      <c r="H569" t="s">
        <v>37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38</v>
      </c>
      <c r="O569" t="s">
        <v>1461</v>
      </c>
      <c r="P569">
        <f t="shared" si="17"/>
        <v>3</v>
      </c>
    </row>
    <row r="570" spans="1:16" x14ac:dyDescent="0.25">
      <c r="A570" s="1">
        <f t="shared" si="16"/>
        <v>41453</v>
      </c>
      <c r="B570" s="1">
        <v>41455</v>
      </c>
      <c r="C570" t="s">
        <v>929</v>
      </c>
      <c r="D570" t="s">
        <v>930</v>
      </c>
      <c r="E570">
        <v>9.15</v>
      </c>
      <c r="F570" t="s">
        <v>931</v>
      </c>
      <c r="G570" t="s">
        <v>196</v>
      </c>
      <c r="H570" t="s">
        <v>31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38</v>
      </c>
      <c r="O570" t="s">
        <v>1462</v>
      </c>
      <c r="P570">
        <f t="shared" si="17"/>
        <v>3</v>
      </c>
    </row>
    <row r="571" spans="1:16" x14ac:dyDescent="0.25">
      <c r="A571" s="1">
        <f t="shared" si="16"/>
        <v>41453</v>
      </c>
      <c r="B571" s="1">
        <v>41455</v>
      </c>
      <c r="C571" t="s">
        <v>816</v>
      </c>
      <c r="D571" t="s">
        <v>817</v>
      </c>
      <c r="E571">
        <v>7.5</v>
      </c>
      <c r="F571" t="s">
        <v>1463</v>
      </c>
      <c r="G571" t="s">
        <v>30</v>
      </c>
      <c r="H571" t="s">
        <v>119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67</v>
      </c>
      <c r="O571" t="s">
        <v>1464</v>
      </c>
      <c r="P571">
        <f t="shared" si="17"/>
        <v>3</v>
      </c>
    </row>
    <row r="572" spans="1:16" x14ac:dyDescent="0.25">
      <c r="A572" s="1">
        <f t="shared" si="16"/>
        <v>41453</v>
      </c>
      <c r="B572" s="1">
        <v>41455</v>
      </c>
      <c r="C572" t="s">
        <v>397</v>
      </c>
      <c r="D572" t="s">
        <v>398</v>
      </c>
      <c r="E572">
        <v>7.375</v>
      </c>
      <c r="F572" t="s">
        <v>1465</v>
      </c>
      <c r="G572" t="s">
        <v>196</v>
      </c>
      <c r="H572" t="s">
        <v>73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38</v>
      </c>
      <c r="O572" t="s">
        <v>1466</v>
      </c>
      <c r="P572">
        <f t="shared" si="17"/>
        <v>3</v>
      </c>
    </row>
    <row r="573" spans="1:16" x14ac:dyDescent="0.25">
      <c r="A573" s="1">
        <f t="shared" si="16"/>
        <v>41453</v>
      </c>
      <c r="B573" s="1">
        <v>41455</v>
      </c>
      <c r="C573" t="s">
        <v>816</v>
      </c>
      <c r="D573" t="s">
        <v>817</v>
      </c>
      <c r="E573">
        <v>7.5</v>
      </c>
      <c r="F573" t="s">
        <v>1463</v>
      </c>
      <c r="G573" t="s">
        <v>72</v>
      </c>
      <c r="H573" t="s">
        <v>119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67</v>
      </c>
      <c r="O573" t="s">
        <v>1467</v>
      </c>
      <c r="P573">
        <f t="shared" si="17"/>
        <v>3</v>
      </c>
    </row>
    <row r="574" spans="1:16" x14ac:dyDescent="0.25">
      <c r="A574" s="1">
        <f t="shared" si="16"/>
        <v>41453</v>
      </c>
      <c r="B574" s="1">
        <v>41455</v>
      </c>
      <c r="C574" t="s">
        <v>419</v>
      </c>
      <c r="D574" t="s">
        <v>420</v>
      </c>
      <c r="E574">
        <v>8.5500000000000007</v>
      </c>
      <c r="F574" t="s">
        <v>177</v>
      </c>
      <c r="G574" t="s">
        <v>307</v>
      </c>
      <c r="H574" t="s">
        <v>73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38</v>
      </c>
      <c r="O574" t="s">
        <v>1468</v>
      </c>
      <c r="P574">
        <f t="shared" si="17"/>
        <v>3</v>
      </c>
    </row>
    <row r="575" spans="1:16" x14ac:dyDescent="0.25">
      <c r="A575" s="1">
        <f t="shared" si="16"/>
        <v>41453</v>
      </c>
      <c r="B575" s="1">
        <v>41455</v>
      </c>
      <c r="C575" t="s">
        <v>1469</v>
      </c>
      <c r="D575" t="s">
        <v>1470</v>
      </c>
      <c r="E575">
        <v>7.5</v>
      </c>
      <c r="F575" t="s">
        <v>1471</v>
      </c>
      <c r="G575" t="s">
        <v>55</v>
      </c>
      <c r="H575" t="s">
        <v>178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1472</v>
      </c>
      <c r="P575">
        <f t="shared" si="17"/>
        <v>3</v>
      </c>
    </row>
    <row r="576" spans="1:16" x14ac:dyDescent="0.25">
      <c r="A576" s="1">
        <f t="shared" si="16"/>
        <v>41453</v>
      </c>
      <c r="B576" s="1">
        <v>41455</v>
      </c>
      <c r="C576" t="s">
        <v>1473</v>
      </c>
      <c r="D576" t="s">
        <v>289</v>
      </c>
      <c r="E576">
        <v>7.3</v>
      </c>
      <c r="F576" t="s">
        <v>1474</v>
      </c>
      <c r="G576" t="s">
        <v>196</v>
      </c>
      <c r="H576" t="s">
        <v>99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67</v>
      </c>
      <c r="O576" t="s">
        <v>1475</v>
      </c>
      <c r="P576">
        <f t="shared" si="17"/>
        <v>1</v>
      </c>
    </row>
    <row r="577" spans="1:16" x14ac:dyDescent="0.25">
      <c r="A577" s="1">
        <f t="shared" si="16"/>
        <v>41453</v>
      </c>
      <c r="B577" s="1">
        <v>41455</v>
      </c>
      <c r="C577" t="s">
        <v>190</v>
      </c>
      <c r="D577" t="s">
        <v>191</v>
      </c>
      <c r="E577">
        <v>7.125</v>
      </c>
      <c r="F577" t="s">
        <v>1476</v>
      </c>
      <c r="H577" t="s">
        <v>99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67</v>
      </c>
      <c r="O577" t="s">
        <v>1477</v>
      </c>
      <c r="P577">
        <f t="shared" si="17"/>
        <v>2</v>
      </c>
    </row>
    <row r="578" spans="1:16" x14ac:dyDescent="0.25">
      <c r="A578" s="1">
        <f t="shared" si="16"/>
        <v>41453</v>
      </c>
      <c r="B578" s="1">
        <v>41455</v>
      </c>
      <c r="C578" t="s">
        <v>1478</v>
      </c>
      <c r="D578" t="s">
        <v>1479</v>
      </c>
      <c r="E578">
        <v>7.61</v>
      </c>
      <c r="F578" t="s">
        <v>1480</v>
      </c>
      <c r="G578" t="s">
        <v>196</v>
      </c>
      <c r="H578" t="s">
        <v>31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38</v>
      </c>
      <c r="O578" t="s">
        <v>1481</v>
      </c>
      <c r="P578">
        <f t="shared" si="17"/>
        <v>3</v>
      </c>
    </row>
    <row r="579" spans="1:16" hidden="1" x14ac:dyDescent="0.25">
      <c r="A579" s="1">
        <f t="shared" si="16"/>
        <v>41453</v>
      </c>
      <c r="B579" s="1">
        <v>41455</v>
      </c>
      <c r="C579" t="s">
        <v>1482</v>
      </c>
      <c r="D579" t="s">
        <v>1483</v>
      </c>
      <c r="E579">
        <v>6.95</v>
      </c>
      <c r="F579" t="s">
        <v>317</v>
      </c>
      <c r="H579" t="s">
        <v>84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1484</v>
      </c>
      <c r="P579">
        <f t="shared" si="17"/>
        <v>6</v>
      </c>
    </row>
    <row r="580" spans="1:16" x14ac:dyDescent="0.25">
      <c r="A580" s="1">
        <f t="shared" ref="A580:A643" si="18">B580-2</f>
        <v>41453</v>
      </c>
      <c r="B580" s="1">
        <v>41455</v>
      </c>
      <c r="C580" t="s">
        <v>1485</v>
      </c>
      <c r="D580" t="s">
        <v>1486</v>
      </c>
      <c r="E580">
        <v>6.7</v>
      </c>
      <c r="F580" t="s">
        <v>426</v>
      </c>
      <c r="H580" t="s">
        <v>31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67</v>
      </c>
      <c r="O580" t="s">
        <v>1487</v>
      </c>
      <c r="P580">
        <f t="shared" ref="P580:P643" si="19">LEN(D580)</f>
        <v>3</v>
      </c>
    </row>
    <row r="581" spans="1:16" x14ac:dyDescent="0.25">
      <c r="A581" s="1">
        <f t="shared" si="18"/>
        <v>41453</v>
      </c>
      <c r="B581" s="1">
        <v>41455</v>
      </c>
      <c r="C581" t="s">
        <v>428</v>
      </c>
      <c r="D581" t="s">
        <v>429</v>
      </c>
      <c r="E581">
        <v>7.125</v>
      </c>
      <c r="F581" t="s">
        <v>351</v>
      </c>
      <c r="H581" t="s">
        <v>73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67</v>
      </c>
      <c r="O581" t="s">
        <v>1488</v>
      </c>
      <c r="P581">
        <f t="shared" si="19"/>
        <v>3</v>
      </c>
    </row>
    <row r="582" spans="1:16" x14ac:dyDescent="0.25">
      <c r="A582" s="1">
        <f t="shared" si="18"/>
        <v>41453</v>
      </c>
      <c r="B582" s="1">
        <v>41455</v>
      </c>
      <c r="C582" t="s">
        <v>1489</v>
      </c>
      <c r="D582" t="s">
        <v>1490</v>
      </c>
      <c r="E582">
        <v>6.875</v>
      </c>
      <c r="F582" t="s">
        <v>210</v>
      </c>
      <c r="H582" t="s">
        <v>31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67</v>
      </c>
      <c r="O582" t="s">
        <v>1491</v>
      </c>
      <c r="P582">
        <f t="shared" si="19"/>
        <v>3</v>
      </c>
    </row>
    <row r="583" spans="1:16" x14ac:dyDescent="0.25">
      <c r="A583" s="1">
        <f t="shared" si="18"/>
        <v>41453</v>
      </c>
      <c r="B583" s="1">
        <v>41455</v>
      </c>
      <c r="C583" t="s">
        <v>640</v>
      </c>
      <c r="D583" t="s">
        <v>641</v>
      </c>
      <c r="E583">
        <v>7.875</v>
      </c>
      <c r="F583" t="s">
        <v>1224</v>
      </c>
      <c r="H583" t="s">
        <v>37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67</v>
      </c>
      <c r="O583" t="s">
        <v>1492</v>
      </c>
      <c r="P583">
        <f t="shared" si="19"/>
        <v>3</v>
      </c>
    </row>
    <row r="584" spans="1:16" x14ac:dyDescent="0.25">
      <c r="A584" s="1">
        <f t="shared" si="18"/>
        <v>41453</v>
      </c>
      <c r="B584" s="1">
        <v>41455</v>
      </c>
      <c r="C584" t="s">
        <v>315</v>
      </c>
      <c r="D584" t="s">
        <v>316</v>
      </c>
      <c r="E584">
        <v>7.13</v>
      </c>
      <c r="F584" t="s">
        <v>439</v>
      </c>
      <c r="H584" t="s">
        <v>37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67</v>
      </c>
      <c r="O584" t="s">
        <v>1493</v>
      </c>
      <c r="P584">
        <f t="shared" si="19"/>
        <v>3</v>
      </c>
    </row>
    <row r="585" spans="1:16" x14ac:dyDescent="0.25">
      <c r="A585" s="1">
        <f t="shared" si="18"/>
        <v>41453</v>
      </c>
      <c r="B585" s="1">
        <v>41455</v>
      </c>
      <c r="C585" t="s">
        <v>1494</v>
      </c>
      <c r="D585" t="s">
        <v>596</v>
      </c>
      <c r="E585">
        <v>6.73</v>
      </c>
      <c r="F585" t="s">
        <v>210</v>
      </c>
      <c r="G585" t="s">
        <v>1495</v>
      </c>
      <c r="H585" t="s">
        <v>37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67</v>
      </c>
      <c r="O585" t="s">
        <v>1496</v>
      </c>
      <c r="P585">
        <f t="shared" si="19"/>
        <v>3</v>
      </c>
    </row>
    <row r="586" spans="1:16" x14ac:dyDescent="0.25">
      <c r="A586" s="1">
        <f t="shared" si="18"/>
        <v>41453</v>
      </c>
      <c r="B586" s="1">
        <v>41455</v>
      </c>
      <c r="C586" t="s">
        <v>601</v>
      </c>
      <c r="D586" t="s">
        <v>181</v>
      </c>
      <c r="E586">
        <v>7.125</v>
      </c>
      <c r="F586" t="s">
        <v>210</v>
      </c>
      <c r="H586" t="s">
        <v>73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67</v>
      </c>
      <c r="O586" t="s">
        <v>1497</v>
      </c>
      <c r="P586">
        <f t="shared" si="19"/>
        <v>5</v>
      </c>
    </row>
    <row r="587" spans="1:16" x14ac:dyDescent="0.25">
      <c r="A587" s="1">
        <f t="shared" si="18"/>
        <v>41453</v>
      </c>
      <c r="B587" s="1">
        <v>41455</v>
      </c>
      <c r="C587" t="s">
        <v>892</v>
      </c>
      <c r="D587" t="s">
        <v>293</v>
      </c>
      <c r="E587">
        <v>6.84</v>
      </c>
      <c r="F587" t="s">
        <v>355</v>
      </c>
      <c r="H587" t="s">
        <v>31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67</v>
      </c>
      <c r="O587" t="s">
        <v>1498</v>
      </c>
      <c r="P587">
        <f t="shared" si="19"/>
        <v>2</v>
      </c>
    </row>
    <row r="588" spans="1:16" x14ac:dyDescent="0.25">
      <c r="A588" s="1">
        <f t="shared" si="18"/>
        <v>41453</v>
      </c>
      <c r="B588" s="1">
        <v>41455</v>
      </c>
      <c r="C588" t="s">
        <v>892</v>
      </c>
      <c r="D588" t="s">
        <v>293</v>
      </c>
      <c r="E588">
        <v>6.94</v>
      </c>
      <c r="F588" t="s">
        <v>344</v>
      </c>
      <c r="H588" t="s">
        <v>31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67</v>
      </c>
      <c r="O588" t="s">
        <v>1499</v>
      </c>
      <c r="P588">
        <f t="shared" si="19"/>
        <v>2</v>
      </c>
    </row>
    <row r="589" spans="1:16" x14ac:dyDescent="0.25">
      <c r="A589" s="1">
        <f t="shared" si="18"/>
        <v>41453</v>
      </c>
      <c r="B589" s="1">
        <v>41455</v>
      </c>
      <c r="C589" t="s">
        <v>1255</v>
      </c>
      <c r="D589" t="s">
        <v>420</v>
      </c>
      <c r="E589">
        <v>6.58</v>
      </c>
      <c r="F589" t="s">
        <v>210</v>
      </c>
      <c r="H589" t="s">
        <v>165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38</v>
      </c>
      <c r="O589" t="s">
        <v>1500</v>
      </c>
      <c r="P589">
        <f t="shared" si="19"/>
        <v>3</v>
      </c>
    </row>
    <row r="590" spans="1:16" x14ac:dyDescent="0.25">
      <c r="A590" s="1">
        <f t="shared" si="18"/>
        <v>41453</v>
      </c>
      <c r="B590" s="1">
        <v>41455</v>
      </c>
      <c r="C590" t="s">
        <v>1501</v>
      </c>
      <c r="D590" t="s">
        <v>293</v>
      </c>
      <c r="E590">
        <v>6.5</v>
      </c>
      <c r="F590" t="s">
        <v>344</v>
      </c>
      <c r="H590" t="s">
        <v>31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67</v>
      </c>
      <c r="O590" t="s">
        <v>1502</v>
      </c>
      <c r="P590">
        <f t="shared" si="19"/>
        <v>2</v>
      </c>
    </row>
    <row r="591" spans="1:16" x14ac:dyDescent="0.25">
      <c r="A591" s="1">
        <f t="shared" si="18"/>
        <v>41453</v>
      </c>
      <c r="B591" s="1">
        <v>41455</v>
      </c>
      <c r="C591" t="s">
        <v>1503</v>
      </c>
      <c r="D591" t="s">
        <v>1504</v>
      </c>
      <c r="E591">
        <v>6.6</v>
      </c>
      <c r="F591" t="s">
        <v>1505</v>
      </c>
      <c r="H591" t="s">
        <v>99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1506</v>
      </c>
      <c r="P591">
        <f t="shared" si="19"/>
        <v>2</v>
      </c>
    </row>
    <row r="592" spans="1:16" hidden="1" x14ac:dyDescent="0.25">
      <c r="A592" s="1">
        <f t="shared" si="18"/>
        <v>41453</v>
      </c>
      <c r="B592" s="1">
        <v>41455</v>
      </c>
      <c r="C592" t="s">
        <v>96</v>
      </c>
      <c r="D592" t="s">
        <v>97</v>
      </c>
      <c r="E592">
        <v>6.875</v>
      </c>
      <c r="F592" t="s">
        <v>1507</v>
      </c>
      <c r="G592" t="s">
        <v>55</v>
      </c>
      <c r="H592" t="s">
        <v>99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67</v>
      </c>
      <c r="O592" t="s">
        <v>1508</v>
      </c>
      <c r="P592">
        <f t="shared" si="19"/>
        <v>6</v>
      </c>
    </row>
    <row r="593" spans="1:16" x14ac:dyDescent="0.25">
      <c r="A593" s="1">
        <f t="shared" si="18"/>
        <v>41453</v>
      </c>
      <c r="B593" s="1">
        <v>41455</v>
      </c>
      <c r="C593" t="s">
        <v>1375</v>
      </c>
      <c r="D593" t="s">
        <v>1376</v>
      </c>
      <c r="E593">
        <v>7</v>
      </c>
      <c r="F593" t="s">
        <v>1399</v>
      </c>
      <c r="H593" t="s">
        <v>99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67</v>
      </c>
      <c r="O593" t="s">
        <v>1509</v>
      </c>
      <c r="P593">
        <f t="shared" si="19"/>
        <v>2</v>
      </c>
    </row>
    <row r="594" spans="1:16" x14ac:dyDescent="0.25">
      <c r="A594" s="1">
        <f t="shared" si="18"/>
        <v>41453</v>
      </c>
      <c r="B594" s="1">
        <v>41455</v>
      </c>
      <c r="C594" t="s">
        <v>683</v>
      </c>
      <c r="D594" t="s">
        <v>684</v>
      </c>
      <c r="E594">
        <v>6.9</v>
      </c>
      <c r="F594" t="s">
        <v>685</v>
      </c>
      <c r="H594" t="s">
        <v>73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1510</v>
      </c>
      <c r="P594">
        <f t="shared" si="19"/>
        <v>4</v>
      </c>
    </row>
    <row r="595" spans="1:16" x14ac:dyDescent="0.25">
      <c r="A595" s="1">
        <f t="shared" si="18"/>
        <v>41453</v>
      </c>
      <c r="B595" s="1">
        <v>41455</v>
      </c>
      <c r="C595" t="s">
        <v>1511</v>
      </c>
      <c r="D595" t="s">
        <v>1512</v>
      </c>
      <c r="E595">
        <v>7.625</v>
      </c>
      <c r="F595" t="s">
        <v>1513</v>
      </c>
      <c r="G595" t="s">
        <v>1189</v>
      </c>
      <c r="H595" t="s">
        <v>44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38</v>
      </c>
      <c r="O595" t="s">
        <v>1514</v>
      </c>
      <c r="P595">
        <f t="shared" si="19"/>
        <v>3</v>
      </c>
    </row>
    <row r="596" spans="1:16" x14ac:dyDescent="0.25">
      <c r="A596" s="1">
        <f t="shared" si="18"/>
        <v>41453</v>
      </c>
      <c r="B596" s="1">
        <v>41455</v>
      </c>
      <c r="C596" t="s">
        <v>1515</v>
      </c>
      <c r="D596" t="s">
        <v>1516</v>
      </c>
      <c r="E596">
        <v>6.5</v>
      </c>
      <c r="F596" t="s">
        <v>35</v>
      </c>
      <c r="H596" t="s">
        <v>99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38</v>
      </c>
      <c r="O596" t="s">
        <v>1517</v>
      </c>
      <c r="P596">
        <f t="shared" si="19"/>
        <v>3</v>
      </c>
    </row>
    <row r="597" spans="1:16" x14ac:dyDescent="0.25">
      <c r="A597" s="1">
        <f t="shared" si="18"/>
        <v>41453</v>
      </c>
      <c r="B597" s="1">
        <v>41455</v>
      </c>
      <c r="C597" t="s">
        <v>478</v>
      </c>
      <c r="D597" t="s">
        <v>334</v>
      </c>
      <c r="E597">
        <v>6.875</v>
      </c>
      <c r="F597" t="s">
        <v>505</v>
      </c>
      <c r="H597" t="s">
        <v>84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67</v>
      </c>
      <c r="O597" t="s">
        <v>1518</v>
      </c>
      <c r="P597">
        <f t="shared" si="19"/>
        <v>3</v>
      </c>
    </row>
    <row r="598" spans="1:16" x14ac:dyDescent="0.25">
      <c r="A598" s="1">
        <f t="shared" si="18"/>
        <v>41453</v>
      </c>
      <c r="B598" s="1">
        <v>41455</v>
      </c>
      <c r="C598" t="s">
        <v>1519</v>
      </c>
      <c r="D598" t="s">
        <v>817</v>
      </c>
      <c r="E598">
        <v>8.7200000000000006</v>
      </c>
      <c r="F598" t="s">
        <v>1520</v>
      </c>
      <c r="G598" t="s">
        <v>307</v>
      </c>
      <c r="H598" t="s">
        <v>119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38</v>
      </c>
      <c r="O598" t="s">
        <v>1521</v>
      </c>
      <c r="P598">
        <f t="shared" si="19"/>
        <v>3</v>
      </c>
    </row>
    <row r="599" spans="1:16" x14ac:dyDescent="0.25">
      <c r="A599" s="1">
        <f t="shared" si="18"/>
        <v>41453</v>
      </c>
      <c r="B599" s="1">
        <v>41455</v>
      </c>
      <c r="C599" t="s">
        <v>167</v>
      </c>
      <c r="D599" t="s">
        <v>168</v>
      </c>
      <c r="E599">
        <v>8</v>
      </c>
      <c r="F599" t="s">
        <v>469</v>
      </c>
      <c r="H599" t="s">
        <v>165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67</v>
      </c>
      <c r="O599" t="s">
        <v>1522</v>
      </c>
      <c r="P599">
        <f t="shared" si="19"/>
        <v>2</v>
      </c>
    </row>
    <row r="600" spans="1:16" x14ac:dyDescent="0.25">
      <c r="A600" s="1">
        <f t="shared" si="18"/>
        <v>41453</v>
      </c>
      <c r="B600" s="1">
        <v>41455</v>
      </c>
      <c r="C600" t="s">
        <v>112</v>
      </c>
      <c r="D600" t="s">
        <v>113</v>
      </c>
      <c r="E600">
        <v>7.28</v>
      </c>
      <c r="F600" t="s">
        <v>259</v>
      </c>
      <c r="H600" t="s">
        <v>73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67</v>
      </c>
      <c r="O600" t="s">
        <v>1523</v>
      </c>
      <c r="P600">
        <f t="shared" si="19"/>
        <v>4</v>
      </c>
    </row>
    <row r="601" spans="1:16" x14ac:dyDescent="0.25">
      <c r="A601" s="1">
        <f t="shared" si="18"/>
        <v>41453</v>
      </c>
      <c r="B601" s="1">
        <v>41455</v>
      </c>
      <c r="C601" t="s">
        <v>315</v>
      </c>
      <c r="D601" t="s">
        <v>316</v>
      </c>
      <c r="E601">
        <v>7.875</v>
      </c>
      <c r="F601" t="s">
        <v>1524</v>
      </c>
      <c r="H601" t="s">
        <v>37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67</v>
      </c>
      <c r="O601" t="s">
        <v>1525</v>
      </c>
      <c r="P601">
        <f t="shared" si="19"/>
        <v>3</v>
      </c>
    </row>
    <row r="602" spans="1:16" x14ac:dyDescent="0.25">
      <c r="A602" s="1">
        <f t="shared" si="18"/>
        <v>41453</v>
      </c>
      <c r="B602" s="1">
        <v>41455</v>
      </c>
      <c r="C602" t="s">
        <v>237</v>
      </c>
      <c r="D602" t="s">
        <v>238</v>
      </c>
      <c r="E602">
        <v>8.375</v>
      </c>
      <c r="F602" t="s">
        <v>471</v>
      </c>
      <c r="H602" t="s">
        <v>73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67</v>
      </c>
      <c r="O602" t="s">
        <v>1526</v>
      </c>
      <c r="P602">
        <f t="shared" si="19"/>
        <v>3</v>
      </c>
    </row>
    <row r="603" spans="1:16" x14ac:dyDescent="0.25">
      <c r="A603" s="1">
        <f t="shared" si="18"/>
        <v>41453</v>
      </c>
      <c r="B603" s="1">
        <v>41455</v>
      </c>
      <c r="C603" t="s">
        <v>154</v>
      </c>
      <c r="D603" t="s">
        <v>155</v>
      </c>
      <c r="E603">
        <v>7.875</v>
      </c>
      <c r="F603" t="s">
        <v>471</v>
      </c>
      <c r="H603" t="s">
        <v>119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67</v>
      </c>
      <c r="O603" t="s">
        <v>1527</v>
      </c>
      <c r="P603">
        <f t="shared" si="19"/>
        <v>4</v>
      </c>
    </row>
    <row r="604" spans="1:16" x14ac:dyDescent="0.25">
      <c r="A604" s="1">
        <f t="shared" si="18"/>
        <v>41453</v>
      </c>
      <c r="B604" s="1">
        <v>41455</v>
      </c>
      <c r="C604" t="s">
        <v>386</v>
      </c>
      <c r="D604" t="s">
        <v>387</v>
      </c>
      <c r="E604">
        <v>9.98</v>
      </c>
      <c r="F604" t="s">
        <v>766</v>
      </c>
      <c r="H604" t="s">
        <v>78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67</v>
      </c>
      <c r="O604" t="s">
        <v>1528</v>
      </c>
      <c r="P604">
        <f t="shared" si="19"/>
        <v>1</v>
      </c>
    </row>
    <row r="605" spans="1:16" x14ac:dyDescent="0.25">
      <c r="A605" s="1">
        <f t="shared" si="18"/>
        <v>41453</v>
      </c>
      <c r="B605" s="1">
        <v>41455</v>
      </c>
      <c r="C605" t="s">
        <v>1529</v>
      </c>
      <c r="D605" t="s">
        <v>584</v>
      </c>
      <c r="E605">
        <v>8.125</v>
      </c>
      <c r="F605" t="s">
        <v>1530</v>
      </c>
      <c r="H605" t="s">
        <v>73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1531</v>
      </c>
      <c r="P605">
        <f t="shared" si="19"/>
        <v>3</v>
      </c>
    </row>
    <row r="606" spans="1:16" x14ac:dyDescent="0.25">
      <c r="A606" s="1">
        <f t="shared" si="18"/>
        <v>41453</v>
      </c>
      <c r="B606" s="1">
        <v>41455</v>
      </c>
      <c r="C606" t="s">
        <v>386</v>
      </c>
      <c r="D606" t="s">
        <v>387</v>
      </c>
      <c r="E606">
        <v>7.75</v>
      </c>
      <c r="F606" t="s">
        <v>1532</v>
      </c>
      <c r="H606" t="s">
        <v>78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67</v>
      </c>
      <c r="O606" t="s">
        <v>1533</v>
      </c>
      <c r="P606">
        <f t="shared" si="19"/>
        <v>1</v>
      </c>
    </row>
    <row r="607" spans="1:16" x14ac:dyDescent="0.25">
      <c r="A607" s="1">
        <f t="shared" si="18"/>
        <v>41453</v>
      </c>
      <c r="B607" s="1">
        <v>41455</v>
      </c>
      <c r="C607" t="s">
        <v>1534</v>
      </c>
      <c r="D607" t="s">
        <v>1535</v>
      </c>
      <c r="E607">
        <v>7.25</v>
      </c>
      <c r="F607" t="s">
        <v>1536</v>
      </c>
      <c r="H607" t="s">
        <v>37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67</v>
      </c>
      <c r="O607" t="s">
        <v>1537</v>
      </c>
      <c r="P607">
        <f t="shared" si="19"/>
        <v>3</v>
      </c>
    </row>
    <row r="608" spans="1:16" x14ac:dyDescent="0.25">
      <c r="A608" s="1">
        <f t="shared" si="18"/>
        <v>41453</v>
      </c>
      <c r="B608" s="1">
        <v>41455</v>
      </c>
      <c r="C608" t="s">
        <v>1538</v>
      </c>
      <c r="D608" t="s">
        <v>1539</v>
      </c>
      <c r="E608">
        <v>6.45</v>
      </c>
      <c r="F608" t="s">
        <v>1540</v>
      </c>
      <c r="G608" t="s">
        <v>661</v>
      </c>
      <c r="H608" t="s">
        <v>44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67</v>
      </c>
      <c r="O608" t="s">
        <v>1541</v>
      </c>
      <c r="P608">
        <f t="shared" si="19"/>
        <v>2</v>
      </c>
    </row>
    <row r="609" spans="1:16" x14ac:dyDescent="0.25">
      <c r="A609" s="1">
        <f t="shared" si="18"/>
        <v>41453</v>
      </c>
      <c r="B609" s="1">
        <v>41455</v>
      </c>
      <c r="C609" t="s">
        <v>1542</v>
      </c>
      <c r="D609" t="s">
        <v>1543</v>
      </c>
      <c r="E609">
        <v>7.25</v>
      </c>
      <c r="F609" t="s">
        <v>371</v>
      </c>
      <c r="G609" t="s">
        <v>55</v>
      </c>
      <c r="H609" t="s">
        <v>119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1544</v>
      </c>
      <c r="P609">
        <f t="shared" si="19"/>
        <v>3</v>
      </c>
    </row>
    <row r="610" spans="1:16" x14ac:dyDescent="0.25">
      <c r="A610" s="1">
        <f t="shared" si="18"/>
        <v>41453</v>
      </c>
      <c r="B610" s="1">
        <v>41455</v>
      </c>
      <c r="C610" t="s">
        <v>1545</v>
      </c>
      <c r="D610" t="s">
        <v>1546</v>
      </c>
      <c r="E610">
        <v>7</v>
      </c>
      <c r="F610" t="s">
        <v>1547</v>
      </c>
      <c r="H610" t="s">
        <v>99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38</v>
      </c>
      <c r="O610" t="s">
        <v>1548</v>
      </c>
      <c r="P610">
        <f t="shared" si="19"/>
        <v>2</v>
      </c>
    </row>
    <row r="611" spans="1:16" x14ac:dyDescent="0.25">
      <c r="A611" s="1">
        <f t="shared" si="18"/>
        <v>41453</v>
      </c>
      <c r="B611" s="1">
        <v>41455</v>
      </c>
      <c r="C611" t="s">
        <v>561</v>
      </c>
      <c r="D611" t="s">
        <v>562</v>
      </c>
      <c r="E611">
        <v>9</v>
      </c>
      <c r="F611" t="s">
        <v>407</v>
      </c>
      <c r="G611" t="s">
        <v>1549</v>
      </c>
      <c r="H611" t="s">
        <v>119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67</v>
      </c>
      <c r="O611" t="s">
        <v>1550</v>
      </c>
      <c r="P611">
        <f t="shared" si="19"/>
        <v>3</v>
      </c>
    </row>
    <row r="612" spans="1:16" x14ac:dyDescent="0.25">
      <c r="A612" s="1">
        <f t="shared" si="18"/>
        <v>41453</v>
      </c>
      <c r="B612" s="1">
        <v>41455</v>
      </c>
      <c r="C612" t="s">
        <v>386</v>
      </c>
      <c r="D612" t="s">
        <v>387</v>
      </c>
      <c r="E612">
        <v>7.125</v>
      </c>
      <c r="F612" t="s">
        <v>1551</v>
      </c>
      <c r="H612" t="s">
        <v>78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67</v>
      </c>
      <c r="O612" t="s">
        <v>1552</v>
      </c>
      <c r="P612">
        <f t="shared" si="19"/>
        <v>1</v>
      </c>
    </row>
    <row r="613" spans="1:16" x14ac:dyDescent="0.25">
      <c r="A613" s="1">
        <f t="shared" si="18"/>
        <v>41453</v>
      </c>
      <c r="B613" s="1">
        <v>41455</v>
      </c>
      <c r="C613" t="s">
        <v>389</v>
      </c>
      <c r="D613" t="s">
        <v>390</v>
      </c>
      <c r="E613">
        <v>6.875</v>
      </c>
      <c r="F613" t="s">
        <v>1553</v>
      </c>
      <c r="H613" t="s">
        <v>99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67</v>
      </c>
      <c r="O613" t="s">
        <v>1554</v>
      </c>
      <c r="P613">
        <f t="shared" si="19"/>
        <v>2</v>
      </c>
    </row>
    <row r="614" spans="1:16" x14ac:dyDescent="0.25">
      <c r="A614" s="1">
        <f t="shared" si="18"/>
        <v>41453</v>
      </c>
      <c r="B614" s="1">
        <v>41455</v>
      </c>
      <c r="C614" t="s">
        <v>1555</v>
      </c>
      <c r="D614" t="s">
        <v>135</v>
      </c>
      <c r="E614">
        <v>7.125</v>
      </c>
      <c r="F614" t="s">
        <v>538</v>
      </c>
      <c r="H614" t="s">
        <v>119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1556</v>
      </c>
      <c r="P614">
        <f t="shared" si="19"/>
        <v>3</v>
      </c>
    </row>
    <row r="615" spans="1:16" x14ac:dyDescent="0.25">
      <c r="A615" s="1">
        <f t="shared" si="18"/>
        <v>41453</v>
      </c>
      <c r="B615" s="1">
        <v>41455</v>
      </c>
      <c r="C615" t="s">
        <v>1557</v>
      </c>
      <c r="D615" t="s">
        <v>1558</v>
      </c>
      <c r="E615">
        <v>6.99</v>
      </c>
      <c r="F615" t="s">
        <v>1559</v>
      </c>
      <c r="H615" t="s">
        <v>73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38</v>
      </c>
      <c r="O615" t="s">
        <v>1560</v>
      </c>
      <c r="P615">
        <f t="shared" si="19"/>
        <v>3</v>
      </c>
    </row>
    <row r="616" spans="1:16" x14ac:dyDescent="0.25">
      <c r="A616" s="1">
        <f t="shared" si="18"/>
        <v>41453</v>
      </c>
      <c r="B616" s="1">
        <v>41455</v>
      </c>
      <c r="C616" t="s">
        <v>1308</v>
      </c>
      <c r="D616" t="s">
        <v>216</v>
      </c>
      <c r="E616">
        <v>6.75</v>
      </c>
      <c r="F616" t="s">
        <v>982</v>
      </c>
      <c r="G616" t="s">
        <v>224</v>
      </c>
      <c r="H616" t="s">
        <v>31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1561</v>
      </c>
      <c r="P616">
        <f t="shared" si="19"/>
        <v>3</v>
      </c>
    </row>
    <row r="617" spans="1:16" x14ac:dyDescent="0.25">
      <c r="A617" s="1">
        <f t="shared" si="18"/>
        <v>41453</v>
      </c>
      <c r="B617" s="1">
        <v>41455</v>
      </c>
      <c r="C617" t="s">
        <v>1562</v>
      </c>
      <c r="D617" t="s">
        <v>1563</v>
      </c>
      <c r="E617">
        <v>7</v>
      </c>
      <c r="F617" t="s">
        <v>1559</v>
      </c>
      <c r="H617" t="s">
        <v>73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67</v>
      </c>
      <c r="O617" t="s">
        <v>1564</v>
      </c>
      <c r="P617">
        <f t="shared" si="19"/>
        <v>3</v>
      </c>
    </row>
    <row r="618" spans="1:16" x14ac:dyDescent="0.25">
      <c r="A618" s="1">
        <f t="shared" si="18"/>
        <v>41453</v>
      </c>
      <c r="B618" s="1">
        <v>41455</v>
      </c>
      <c r="C618" t="s">
        <v>1565</v>
      </c>
      <c r="D618" t="s">
        <v>1566</v>
      </c>
      <c r="E618">
        <v>7</v>
      </c>
      <c r="F618" t="s">
        <v>1567</v>
      </c>
      <c r="H618" t="s">
        <v>165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67</v>
      </c>
      <c r="O618" t="s">
        <v>1568</v>
      </c>
      <c r="P618">
        <f t="shared" si="19"/>
        <v>3</v>
      </c>
    </row>
    <row r="619" spans="1:16" hidden="1" x14ac:dyDescent="0.25">
      <c r="A619" s="1">
        <f t="shared" si="18"/>
        <v>41453</v>
      </c>
      <c r="B619" s="1">
        <v>41455</v>
      </c>
      <c r="C619" t="s">
        <v>1482</v>
      </c>
      <c r="D619" t="s">
        <v>1483</v>
      </c>
      <c r="E619">
        <v>7.25</v>
      </c>
      <c r="F619" t="s">
        <v>1567</v>
      </c>
      <c r="H619" t="s">
        <v>84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1569</v>
      </c>
      <c r="P619">
        <f t="shared" si="19"/>
        <v>6</v>
      </c>
    </row>
    <row r="620" spans="1:16" x14ac:dyDescent="0.25">
      <c r="A620" s="1">
        <f t="shared" si="18"/>
        <v>41453</v>
      </c>
      <c r="B620" s="1">
        <v>41455</v>
      </c>
      <c r="C620" t="s">
        <v>1570</v>
      </c>
      <c r="D620" t="s">
        <v>108</v>
      </c>
      <c r="E620">
        <v>7.75</v>
      </c>
      <c r="F620" t="s">
        <v>1124</v>
      </c>
      <c r="H620" t="s">
        <v>99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22</v>
      </c>
      <c r="O620" t="s">
        <v>1571</v>
      </c>
      <c r="P620">
        <f t="shared" si="19"/>
        <v>3</v>
      </c>
    </row>
    <row r="621" spans="1:16" x14ac:dyDescent="0.25">
      <c r="A621" s="1">
        <f t="shared" si="18"/>
        <v>41453</v>
      </c>
      <c r="B621" s="1">
        <v>41455</v>
      </c>
      <c r="C621" t="s">
        <v>1572</v>
      </c>
      <c r="D621" t="s">
        <v>274</v>
      </c>
      <c r="E621">
        <v>7.875</v>
      </c>
      <c r="F621" t="s">
        <v>94</v>
      </c>
      <c r="G621" t="s">
        <v>224</v>
      </c>
      <c r="H621" t="s">
        <v>99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22</v>
      </c>
      <c r="O621" t="s">
        <v>1573</v>
      </c>
      <c r="P621">
        <f t="shared" si="19"/>
        <v>3</v>
      </c>
    </row>
    <row r="622" spans="1:16" x14ac:dyDescent="0.25">
      <c r="A622" s="1">
        <f t="shared" si="18"/>
        <v>41453</v>
      </c>
      <c r="B622" s="1">
        <v>41455</v>
      </c>
      <c r="C622" t="s">
        <v>1574</v>
      </c>
      <c r="D622" t="s">
        <v>238</v>
      </c>
      <c r="E622">
        <v>7.65</v>
      </c>
      <c r="F622" t="s">
        <v>1575</v>
      </c>
      <c r="H622" t="s">
        <v>73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67</v>
      </c>
      <c r="O622" t="s">
        <v>1576</v>
      </c>
      <c r="P622">
        <f t="shared" si="19"/>
        <v>3</v>
      </c>
    </row>
    <row r="623" spans="1:16" x14ac:dyDescent="0.25">
      <c r="A623" s="1">
        <f t="shared" si="18"/>
        <v>41453</v>
      </c>
      <c r="B623" s="1">
        <v>41455</v>
      </c>
      <c r="C623" t="s">
        <v>435</v>
      </c>
      <c r="D623" t="s">
        <v>436</v>
      </c>
      <c r="E623">
        <v>6.59</v>
      </c>
      <c r="F623" t="s">
        <v>1577</v>
      </c>
      <c r="G623" t="s">
        <v>661</v>
      </c>
      <c r="H623" t="s">
        <v>99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67</v>
      </c>
      <c r="O623" t="s">
        <v>1578</v>
      </c>
      <c r="P623">
        <f t="shared" si="19"/>
        <v>3</v>
      </c>
    </row>
    <row r="624" spans="1:16" x14ac:dyDescent="0.25">
      <c r="A624" s="1">
        <f t="shared" si="18"/>
        <v>41453</v>
      </c>
      <c r="B624" s="1">
        <v>41455</v>
      </c>
      <c r="C624" t="s">
        <v>1473</v>
      </c>
      <c r="D624" t="s">
        <v>289</v>
      </c>
      <c r="E624">
        <v>7.3</v>
      </c>
      <c r="F624" t="s">
        <v>1474</v>
      </c>
      <c r="H624" t="s">
        <v>31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67</v>
      </c>
      <c r="O624" t="s">
        <v>1579</v>
      </c>
      <c r="P624">
        <f t="shared" si="19"/>
        <v>1</v>
      </c>
    </row>
    <row r="625" spans="1:16" x14ac:dyDescent="0.25">
      <c r="A625" s="1">
        <f t="shared" si="18"/>
        <v>41453</v>
      </c>
      <c r="B625" s="1">
        <v>41455</v>
      </c>
      <c r="C625" t="s">
        <v>386</v>
      </c>
      <c r="D625" t="s">
        <v>387</v>
      </c>
      <c r="E625">
        <v>7.5</v>
      </c>
      <c r="F625" t="s">
        <v>638</v>
      </c>
      <c r="H625" t="s">
        <v>78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67</v>
      </c>
      <c r="O625" t="s">
        <v>1580</v>
      </c>
      <c r="P625">
        <f t="shared" si="19"/>
        <v>1</v>
      </c>
    </row>
    <row r="626" spans="1:16" x14ac:dyDescent="0.25">
      <c r="A626" s="1">
        <f t="shared" si="18"/>
        <v>41453</v>
      </c>
      <c r="B626" s="1">
        <v>41455</v>
      </c>
      <c r="C626" t="s">
        <v>240</v>
      </c>
      <c r="D626" t="s">
        <v>241</v>
      </c>
      <c r="E626">
        <v>7.45</v>
      </c>
      <c r="F626" t="s">
        <v>1581</v>
      </c>
      <c r="H626" t="s">
        <v>119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67</v>
      </c>
      <c r="O626" t="s">
        <v>1582</v>
      </c>
      <c r="P626">
        <f t="shared" si="19"/>
        <v>1</v>
      </c>
    </row>
    <row r="627" spans="1:16" x14ac:dyDescent="0.25">
      <c r="A627" s="1">
        <f t="shared" si="18"/>
        <v>41453</v>
      </c>
      <c r="B627" s="1">
        <v>41455</v>
      </c>
      <c r="C627" t="s">
        <v>1583</v>
      </c>
      <c r="D627" t="s">
        <v>1331</v>
      </c>
      <c r="E627">
        <v>7.5</v>
      </c>
      <c r="F627" t="s">
        <v>1336</v>
      </c>
      <c r="H627" t="s">
        <v>119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67</v>
      </c>
      <c r="O627" t="s">
        <v>1584</v>
      </c>
      <c r="P627">
        <f t="shared" si="19"/>
        <v>3</v>
      </c>
    </row>
    <row r="628" spans="1:16" x14ac:dyDescent="0.25">
      <c r="A628" s="1">
        <f t="shared" si="18"/>
        <v>41453</v>
      </c>
      <c r="B628" s="1">
        <v>41455</v>
      </c>
      <c r="C628" t="s">
        <v>1585</v>
      </c>
      <c r="D628" t="s">
        <v>1586</v>
      </c>
      <c r="E628">
        <v>6.8</v>
      </c>
      <c r="F628" t="s">
        <v>1587</v>
      </c>
      <c r="H628" t="s">
        <v>99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67</v>
      </c>
      <c r="O628" t="s">
        <v>1588</v>
      </c>
      <c r="P628">
        <f t="shared" si="19"/>
        <v>3</v>
      </c>
    </row>
    <row r="629" spans="1:16" x14ac:dyDescent="0.25">
      <c r="A629" s="1">
        <f t="shared" si="18"/>
        <v>41453</v>
      </c>
      <c r="B629" s="1">
        <v>41455</v>
      </c>
      <c r="C629" t="s">
        <v>167</v>
      </c>
      <c r="D629" t="s">
        <v>168</v>
      </c>
      <c r="E629">
        <v>6.95</v>
      </c>
      <c r="F629" t="s">
        <v>1587</v>
      </c>
      <c r="H629" t="s">
        <v>165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67</v>
      </c>
      <c r="O629" t="s">
        <v>1589</v>
      </c>
      <c r="P629">
        <f t="shared" si="19"/>
        <v>2</v>
      </c>
    </row>
    <row r="630" spans="1:16" x14ac:dyDescent="0.25">
      <c r="A630" s="1">
        <f t="shared" si="18"/>
        <v>41453</v>
      </c>
      <c r="B630" s="1">
        <v>41455</v>
      </c>
      <c r="C630" t="s">
        <v>568</v>
      </c>
      <c r="D630" t="s">
        <v>569</v>
      </c>
      <c r="E630">
        <v>8.1199999999999992</v>
      </c>
      <c r="F630" t="s">
        <v>1590</v>
      </c>
      <c r="G630" t="s">
        <v>916</v>
      </c>
      <c r="H630" t="s">
        <v>31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38</v>
      </c>
      <c r="O630" t="s">
        <v>1591</v>
      </c>
      <c r="P630">
        <f t="shared" si="19"/>
        <v>5</v>
      </c>
    </row>
    <row r="631" spans="1:16" x14ac:dyDescent="0.25">
      <c r="A631" s="1">
        <f t="shared" si="18"/>
        <v>41453</v>
      </c>
      <c r="B631" s="1">
        <v>41455</v>
      </c>
      <c r="C631" t="s">
        <v>568</v>
      </c>
      <c r="D631" t="s">
        <v>569</v>
      </c>
      <c r="E631">
        <v>8.0500000000000007</v>
      </c>
      <c r="F631" t="s">
        <v>1592</v>
      </c>
      <c r="G631" t="s">
        <v>916</v>
      </c>
      <c r="H631" t="s">
        <v>31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38</v>
      </c>
      <c r="O631" t="s">
        <v>1593</v>
      </c>
      <c r="P631">
        <f t="shared" si="19"/>
        <v>5</v>
      </c>
    </row>
    <row r="632" spans="1:16" x14ac:dyDescent="0.25">
      <c r="A632" s="1">
        <f t="shared" si="18"/>
        <v>41453</v>
      </c>
      <c r="B632" s="1">
        <v>41455</v>
      </c>
      <c r="C632" t="s">
        <v>1594</v>
      </c>
      <c r="D632" t="s">
        <v>1595</v>
      </c>
      <c r="E632">
        <v>7.5</v>
      </c>
      <c r="F632" t="s">
        <v>1596</v>
      </c>
      <c r="H632" t="s">
        <v>119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67</v>
      </c>
      <c r="O632" t="s">
        <v>1597</v>
      </c>
      <c r="P632">
        <f t="shared" si="19"/>
        <v>3</v>
      </c>
    </row>
    <row r="633" spans="1:16" x14ac:dyDescent="0.25">
      <c r="A633" s="1">
        <f t="shared" si="18"/>
        <v>41453</v>
      </c>
      <c r="B633" s="1">
        <v>41455</v>
      </c>
      <c r="C633" t="s">
        <v>568</v>
      </c>
      <c r="D633" t="s">
        <v>569</v>
      </c>
      <c r="E633">
        <v>8.23</v>
      </c>
      <c r="F633" t="s">
        <v>1598</v>
      </c>
      <c r="G633" t="s">
        <v>916</v>
      </c>
      <c r="H633" t="s">
        <v>31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38</v>
      </c>
      <c r="O633" t="s">
        <v>1599</v>
      </c>
      <c r="P633">
        <f t="shared" si="19"/>
        <v>5</v>
      </c>
    </row>
    <row r="634" spans="1:16" x14ac:dyDescent="0.25">
      <c r="A634" s="1">
        <f t="shared" si="18"/>
        <v>41453</v>
      </c>
      <c r="B634" s="1">
        <v>41455</v>
      </c>
      <c r="C634" t="s">
        <v>568</v>
      </c>
      <c r="D634" t="s">
        <v>569</v>
      </c>
      <c r="E634">
        <v>8.23</v>
      </c>
      <c r="F634" t="s">
        <v>1598</v>
      </c>
      <c r="G634" t="s">
        <v>1600</v>
      </c>
      <c r="H634" t="s">
        <v>31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38</v>
      </c>
      <c r="O634" t="s">
        <v>1601</v>
      </c>
      <c r="P634">
        <f t="shared" si="19"/>
        <v>5</v>
      </c>
    </row>
    <row r="635" spans="1:16" x14ac:dyDescent="0.25">
      <c r="A635" s="1">
        <f t="shared" si="18"/>
        <v>41453</v>
      </c>
      <c r="B635" s="1">
        <v>41455</v>
      </c>
      <c r="C635" t="s">
        <v>1489</v>
      </c>
      <c r="D635" t="s">
        <v>1490</v>
      </c>
      <c r="E635">
        <v>6.5</v>
      </c>
      <c r="F635" t="s">
        <v>1602</v>
      </c>
      <c r="G635" t="s">
        <v>72</v>
      </c>
      <c r="H635" t="s">
        <v>31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67</v>
      </c>
      <c r="O635" t="s">
        <v>1603</v>
      </c>
      <c r="P635">
        <f t="shared" si="19"/>
        <v>3</v>
      </c>
    </row>
    <row r="636" spans="1:16" x14ac:dyDescent="0.25">
      <c r="A636" s="1">
        <f t="shared" si="18"/>
        <v>41453</v>
      </c>
      <c r="B636" s="1">
        <v>41455</v>
      </c>
      <c r="C636" t="s">
        <v>1489</v>
      </c>
      <c r="D636" t="s">
        <v>1490</v>
      </c>
      <c r="E636">
        <v>6.5</v>
      </c>
      <c r="F636" t="s">
        <v>1602</v>
      </c>
      <c r="G636" t="s">
        <v>30</v>
      </c>
      <c r="H636" t="s">
        <v>31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67</v>
      </c>
      <c r="O636" t="s">
        <v>1604</v>
      </c>
      <c r="P636">
        <f t="shared" si="19"/>
        <v>3</v>
      </c>
    </row>
    <row r="637" spans="1:16" x14ac:dyDescent="0.25">
      <c r="A637" s="1">
        <f t="shared" si="18"/>
        <v>41453</v>
      </c>
      <c r="B637" s="1">
        <v>41455</v>
      </c>
      <c r="C637" t="s">
        <v>1605</v>
      </c>
      <c r="D637" t="s">
        <v>1606</v>
      </c>
      <c r="E637">
        <v>7.5</v>
      </c>
      <c r="F637" t="s">
        <v>1072</v>
      </c>
      <c r="G637" t="s">
        <v>72</v>
      </c>
      <c r="H637" t="s">
        <v>44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67</v>
      </c>
      <c r="O637" t="s">
        <v>1607</v>
      </c>
      <c r="P637">
        <f t="shared" si="19"/>
        <v>4</v>
      </c>
    </row>
    <row r="638" spans="1:16" x14ac:dyDescent="0.25">
      <c r="A638" s="1">
        <f t="shared" si="18"/>
        <v>41453</v>
      </c>
      <c r="B638" s="1">
        <v>41455</v>
      </c>
      <c r="C638" t="s">
        <v>138</v>
      </c>
      <c r="D638" t="s">
        <v>139</v>
      </c>
      <c r="E638">
        <v>6.5</v>
      </c>
      <c r="F638" t="s">
        <v>338</v>
      </c>
      <c r="G638" t="s">
        <v>196</v>
      </c>
      <c r="H638" t="s">
        <v>99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38</v>
      </c>
      <c r="O638" t="s">
        <v>1608</v>
      </c>
      <c r="P638">
        <f t="shared" si="19"/>
        <v>3</v>
      </c>
    </row>
    <row r="639" spans="1:16" x14ac:dyDescent="0.25">
      <c r="A639" s="1">
        <f t="shared" si="18"/>
        <v>41453</v>
      </c>
      <c r="B639" s="1">
        <v>41455</v>
      </c>
      <c r="C639" t="s">
        <v>262</v>
      </c>
      <c r="D639" t="s">
        <v>263</v>
      </c>
      <c r="E639">
        <v>7.25</v>
      </c>
      <c r="F639" t="s">
        <v>222</v>
      </c>
      <c r="G639" t="s">
        <v>1600</v>
      </c>
      <c r="H639" t="s">
        <v>31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38</v>
      </c>
      <c r="O639" t="s">
        <v>1609</v>
      </c>
      <c r="P639">
        <f t="shared" si="19"/>
        <v>5</v>
      </c>
    </row>
    <row r="640" spans="1:16" x14ac:dyDescent="0.25">
      <c r="A640" s="1">
        <f t="shared" si="18"/>
        <v>41453</v>
      </c>
      <c r="B640" s="1">
        <v>41455</v>
      </c>
      <c r="C640" t="s">
        <v>550</v>
      </c>
      <c r="D640" t="s">
        <v>551</v>
      </c>
      <c r="E640">
        <v>7.625</v>
      </c>
      <c r="F640" t="s">
        <v>1610</v>
      </c>
      <c r="H640" t="s">
        <v>73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67</v>
      </c>
      <c r="O640" t="s">
        <v>1611</v>
      </c>
      <c r="P640">
        <f t="shared" si="19"/>
        <v>3</v>
      </c>
    </row>
    <row r="641" spans="1:16" x14ac:dyDescent="0.25">
      <c r="A641" s="1">
        <f t="shared" si="18"/>
        <v>41453</v>
      </c>
      <c r="B641" s="1">
        <v>41455</v>
      </c>
      <c r="C641" t="s">
        <v>386</v>
      </c>
      <c r="D641" t="s">
        <v>387</v>
      </c>
      <c r="E641">
        <v>7.45</v>
      </c>
      <c r="F641" t="s">
        <v>1612</v>
      </c>
      <c r="H641" t="s">
        <v>78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67</v>
      </c>
      <c r="O641" t="s">
        <v>1613</v>
      </c>
      <c r="P641">
        <f t="shared" si="19"/>
        <v>1</v>
      </c>
    </row>
    <row r="642" spans="1:16" x14ac:dyDescent="0.25">
      <c r="A642" s="1">
        <f t="shared" si="18"/>
        <v>41453</v>
      </c>
      <c r="B642" s="1">
        <v>41455</v>
      </c>
      <c r="C642" t="s">
        <v>198</v>
      </c>
      <c r="D642" t="s">
        <v>199</v>
      </c>
      <c r="E642">
        <v>7.97</v>
      </c>
      <c r="F642" t="s">
        <v>439</v>
      </c>
      <c r="G642" t="s">
        <v>1189</v>
      </c>
      <c r="H642" t="s">
        <v>99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38</v>
      </c>
      <c r="O642" t="s">
        <v>1614</v>
      </c>
      <c r="P642">
        <f t="shared" si="19"/>
        <v>3</v>
      </c>
    </row>
    <row r="643" spans="1:16" x14ac:dyDescent="0.25">
      <c r="A643" s="1">
        <f t="shared" si="18"/>
        <v>41453</v>
      </c>
      <c r="B643" s="1">
        <v>41455</v>
      </c>
      <c r="C643" t="s">
        <v>353</v>
      </c>
      <c r="D643" t="s">
        <v>354</v>
      </c>
      <c r="E643">
        <v>7.75</v>
      </c>
      <c r="F643" t="s">
        <v>1615</v>
      </c>
      <c r="H643" t="s">
        <v>37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67</v>
      </c>
      <c r="O643" t="s">
        <v>1616</v>
      </c>
      <c r="P643">
        <f t="shared" si="19"/>
        <v>3</v>
      </c>
    </row>
    <row r="644" spans="1:16" x14ac:dyDescent="0.25">
      <c r="A644" s="1">
        <f t="shared" ref="A644:A707" si="20">B644-2</f>
        <v>41453</v>
      </c>
      <c r="B644" s="1">
        <v>41455</v>
      </c>
      <c r="C644" t="s">
        <v>568</v>
      </c>
      <c r="D644" t="s">
        <v>569</v>
      </c>
      <c r="E644">
        <v>8.0500000000000007</v>
      </c>
      <c r="F644" t="s">
        <v>1617</v>
      </c>
      <c r="G644" t="s">
        <v>1189</v>
      </c>
      <c r="H644" t="s">
        <v>31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38</v>
      </c>
      <c r="O644" t="s">
        <v>1618</v>
      </c>
      <c r="P644">
        <f t="shared" ref="P644:P707" si="21">LEN(D644)</f>
        <v>5</v>
      </c>
    </row>
    <row r="645" spans="1:16" x14ac:dyDescent="0.25">
      <c r="A645" s="1">
        <f t="shared" si="20"/>
        <v>41453</v>
      </c>
      <c r="B645" s="1">
        <v>41455</v>
      </c>
      <c r="C645" t="s">
        <v>568</v>
      </c>
      <c r="D645" t="s">
        <v>569</v>
      </c>
      <c r="E645">
        <v>8.0690000000000008</v>
      </c>
      <c r="F645" t="s">
        <v>1619</v>
      </c>
      <c r="G645" t="s">
        <v>1189</v>
      </c>
      <c r="H645" t="s">
        <v>31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38</v>
      </c>
      <c r="O645" t="s">
        <v>1620</v>
      </c>
      <c r="P645">
        <f t="shared" si="21"/>
        <v>5</v>
      </c>
    </row>
    <row r="646" spans="1:16" x14ac:dyDescent="0.25">
      <c r="A646" s="1">
        <f t="shared" si="20"/>
        <v>41453</v>
      </c>
      <c r="B646" s="1">
        <v>41455</v>
      </c>
      <c r="C646" t="s">
        <v>1621</v>
      </c>
      <c r="D646" t="s">
        <v>1622</v>
      </c>
      <c r="E646">
        <v>8.5</v>
      </c>
      <c r="F646" t="s">
        <v>1623</v>
      </c>
      <c r="H646" t="s">
        <v>31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67</v>
      </c>
      <c r="O646" t="s">
        <v>1624</v>
      </c>
      <c r="P646">
        <f t="shared" si="21"/>
        <v>5</v>
      </c>
    </row>
    <row r="647" spans="1:16" x14ac:dyDescent="0.25">
      <c r="A647" s="1">
        <f t="shared" si="20"/>
        <v>41453</v>
      </c>
      <c r="B647" s="1">
        <v>41455</v>
      </c>
      <c r="C647" t="s">
        <v>714</v>
      </c>
      <c r="D647" t="s">
        <v>715</v>
      </c>
      <c r="E647">
        <v>0</v>
      </c>
      <c r="F647" t="s">
        <v>1625</v>
      </c>
      <c r="G647" t="s">
        <v>661</v>
      </c>
      <c r="H647" t="s">
        <v>282</v>
      </c>
      <c r="I647" t="s">
        <v>18</v>
      </c>
      <c r="J647" t="s">
        <v>19</v>
      </c>
      <c r="K647" t="s">
        <v>20</v>
      </c>
      <c r="L647" t="s">
        <v>20</v>
      </c>
      <c r="M647" t="s">
        <v>708</v>
      </c>
      <c r="N647" t="s">
        <v>283</v>
      </c>
      <c r="O647" t="s">
        <v>1626</v>
      </c>
      <c r="P647">
        <f t="shared" si="21"/>
        <v>4</v>
      </c>
    </row>
    <row r="648" spans="1:16" hidden="1" x14ac:dyDescent="0.25">
      <c r="A648" s="1">
        <f t="shared" si="20"/>
        <v>41453</v>
      </c>
      <c r="B648" s="1">
        <v>41455</v>
      </c>
      <c r="C648" t="s">
        <v>513</v>
      </c>
      <c r="D648" t="s">
        <v>394</v>
      </c>
      <c r="E648">
        <v>7.625</v>
      </c>
      <c r="F648" t="s">
        <v>1474</v>
      </c>
      <c r="H648" t="s">
        <v>31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1627</v>
      </c>
      <c r="P648">
        <f t="shared" si="21"/>
        <v>6</v>
      </c>
    </row>
    <row r="649" spans="1:16" x14ac:dyDescent="0.25">
      <c r="A649" s="1">
        <f t="shared" si="20"/>
        <v>41453</v>
      </c>
      <c r="B649" s="1">
        <v>41455</v>
      </c>
      <c r="C649" t="s">
        <v>233</v>
      </c>
      <c r="D649" t="s">
        <v>234</v>
      </c>
      <c r="E649">
        <v>7.75</v>
      </c>
      <c r="F649" t="s">
        <v>1628</v>
      </c>
      <c r="H649" t="s">
        <v>119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67</v>
      </c>
      <c r="O649" t="s">
        <v>1629</v>
      </c>
      <c r="P649">
        <f t="shared" si="21"/>
        <v>3</v>
      </c>
    </row>
    <row r="650" spans="1:16" x14ac:dyDescent="0.25">
      <c r="A650" s="1">
        <f t="shared" si="20"/>
        <v>41453</v>
      </c>
      <c r="B650" s="1">
        <v>41455</v>
      </c>
      <c r="C650" t="s">
        <v>568</v>
      </c>
      <c r="D650" t="s">
        <v>569</v>
      </c>
      <c r="E650">
        <v>8.27</v>
      </c>
      <c r="F650" t="s">
        <v>1630</v>
      </c>
      <c r="G650" t="s">
        <v>661</v>
      </c>
      <c r="H650" t="s">
        <v>31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38</v>
      </c>
      <c r="O650" t="s">
        <v>1631</v>
      </c>
      <c r="P650">
        <f t="shared" si="21"/>
        <v>5</v>
      </c>
    </row>
    <row r="651" spans="1:16" x14ac:dyDescent="0.25">
      <c r="A651" s="1">
        <f t="shared" si="20"/>
        <v>41453</v>
      </c>
      <c r="B651" s="1">
        <v>41455</v>
      </c>
      <c r="C651" t="s">
        <v>568</v>
      </c>
      <c r="D651" t="s">
        <v>569</v>
      </c>
      <c r="E651">
        <v>8.07</v>
      </c>
      <c r="F651" t="s">
        <v>1590</v>
      </c>
      <c r="G651" t="s">
        <v>916</v>
      </c>
      <c r="H651" t="s">
        <v>31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38</v>
      </c>
      <c r="O651" t="s">
        <v>1632</v>
      </c>
      <c r="P651">
        <f t="shared" si="21"/>
        <v>5</v>
      </c>
    </row>
    <row r="652" spans="1:16" x14ac:dyDescent="0.25">
      <c r="A652" s="1">
        <f t="shared" si="20"/>
        <v>41453</v>
      </c>
      <c r="B652" s="1">
        <v>41455</v>
      </c>
      <c r="C652" t="s">
        <v>1583</v>
      </c>
      <c r="D652" t="s">
        <v>1331</v>
      </c>
      <c r="E652">
        <v>7.5</v>
      </c>
      <c r="F652" t="s">
        <v>663</v>
      </c>
      <c r="H652" t="s">
        <v>119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67</v>
      </c>
      <c r="O652" t="s">
        <v>1633</v>
      </c>
      <c r="P652">
        <f t="shared" si="21"/>
        <v>3</v>
      </c>
    </row>
    <row r="653" spans="1:16" x14ac:dyDescent="0.25">
      <c r="A653" s="1">
        <f t="shared" si="20"/>
        <v>41453</v>
      </c>
      <c r="B653" s="1">
        <v>41455</v>
      </c>
      <c r="C653" t="s">
        <v>112</v>
      </c>
      <c r="D653" t="s">
        <v>113</v>
      </c>
      <c r="E653">
        <v>8.15</v>
      </c>
      <c r="F653" t="s">
        <v>1634</v>
      </c>
      <c r="H653" t="s">
        <v>73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67</v>
      </c>
      <c r="O653" t="s">
        <v>1635</v>
      </c>
      <c r="P653">
        <f t="shared" si="21"/>
        <v>4</v>
      </c>
    </row>
    <row r="654" spans="1:16" x14ac:dyDescent="0.25">
      <c r="A654" s="1">
        <f t="shared" si="20"/>
        <v>41453</v>
      </c>
      <c r="B654" s="1">
        <v>41455</v>
      </c>
      <c r="C654" t="s">
        <v>883</v>
      </c>
      <c r="D654" t="s">
        <v>884</v>
      </c>
      <c r="E654">
        <v>7.5</v>
      </c>
      <c r="F654" t="s">
        <v>1587</v>
      </c>
      <c r="H654" t="s">
        <v>84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38</v>
      </c>
      <c r="O654" t="s">
        <v>1636</v>
      </c>
      <c r="P654">
        <f t="shared" si="21"/>
        <v>3</v>
      </c>
    </row>
    <row r="655" spans="1:16" x14ac:dyDescent="0.25">
      <c r="A655" s="1">
        <f t="shared" si="20"/>
        <v>41453</v>
      </c>
      <c r="B655" s="1">
        <v>41455</v>
      </c>
      <c r="C655" t="s">
        <v>568</v>
      </c>
      <c r="D655" t="s">
        <v>569</v>
      </c>
      <c r="E655">
        <v>8.11</v>
      </c>
      <c r="F655" t="s">
        <v>1590</v>
      </c>
      <c r="G655" t="s">
        <v>916</v>
      </c>
      <c r="H655" t="s">
        <v>31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38</v>
      </c>
      <c r="O655" t="s">
        <v>1637</v>
      </c>
      <c r="P655">
        <f t="shared" si="21"/>
        <v>5</v>
      </c>
    </row>
    <row r="656" spans="1:16" x14ac:dyDescent="0.25">
      <c r="A656" s="1">
        <f t="shared" si="20"/>
        <v>41453</v>
      </c>
      <c r="B656" s="1">
        <v>41455</v>
      </c>
      <c r="C656" t="s">
        <v>1557</v>
      </c>
      <c r="D656" t="s">
        <v>1558</v>
      </c>
      <c r="E656">
        <v>7.45</v>
      </c>
      <c r="F656" t="s">
        <v>1638</v>
      </c>
      <c r="H656" t="s">
        <v>73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38</v>
      </c>
      <c r="O656" t="s">
        <v>1639</v>
      </c>
      <c r="P656">
        <f t="shared" si="21"/>
        <v>3</v>
      </c>
    </row>
    <row r="657" spans="1:16" x14ac:dyDescent="0.25">
      <c r="A657" s="1">
        <f t="shared" si="20"/>
        <v>41453</v>
      </c>
      <c r="B657" s="1">
        <v>41455</v>
      </c>
      <c r="C657" t="s">
        <v>568</v>
      </c>
      <c r="D657" t="s">
        <v>569</v>
      </c>
      <c r="E657">
        <v>8.08</v>
      </c>
      <c r="F657" t="s">
        <v>1640</v>
      </c>
      <c r="G657" t="s">
        <v>916</v>
      </c>
      <c r="H657" t="s">
        <v>31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38</v>
      </c>
      <c r="O657" t="s">
        <v>1641</v>
      </c>
      <c r="P657">
        <f t="shared" si="21"/>
        <v>5</v>
      </c>
    </row>
    <row r="658" spans="1:16" x14ac:dyDescent="0.25">
      <c r="A658" s="1">
        <f t="shared" si="20"/>
        <v>41453</v>
      </c>
      <c r="B658" s="1">
        <v>41455</v>
      </c>
      <c r="C658" t="s">
        <v>1642</v>
      </c>
      <c r="D658" t="s">
        <v>87</v>
      </c>
      <c r="E658">
        <v>5.89</v>
      </c>
      <c r="F658" t="s">
        <v>1222</v>
      </c>
      <c r="G658" t="s">
        <v>99</v>
      </c>
      <c r="H658" t="s">
        <v>99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O658" t="s">
        <v>1643</v>
      </c>
      <c r="P658">
        <f t="shared" si="21"/>
        <v>3</v>
      </c>
    </row>
    <row r="659" spans="1:16" x14ac:dyDescent="0.25">
      <c r="A659" s="1">
        <f t="shared" si="20"/>
        <v>41453</v>
      </c>
      <c r="B659" s="1">
        <v>41455</v>
      </c>
      <c r="C659" t="s">
        <v>1489</v>
      </c>
      <c r="D659" t="s">
        <v>1490</v>
      </c>
      <c r="E659">
        <v>6.5</v>
      </c>
      <c r="F659" t="s">
        <v>1602</v>
      </c>
      <c r="H659" t="s">
        <v>31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67</v>
      </c>
      <c r="O659" t="s">
        <v>1644</v>
      </c>
      <c r="P659">
        <f t="shared" si="21"/>
        <v>3</v>
      </c>
    </row>
    <row r="660" spans="1:16" x14ac:dyDescent="0.25">
      <c r="A660" s="1">
        <f t="shared" si="20"/>
        <v>41453</v>
      </c>
      <c r="B660" s="1">
        <v>41455</v>
      </c>
      <c r="C660" t="s">
        <v>933</v>
      </c>
      <c r="D660" t="s">
        <v>934</v>
      </c>
      <c r="E660">
        <v>6.95</v>
      </c>
      <c r="F660" t="s">
        <v>1645</v>
      </c>
      <c r="H660" t="s">
        <v>282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67</v>
      </c>
      <c r="O660" t="s">
        <v>1646</v>
      </c>
      <c r="P660">
        <f t="shared" si="21"/>
        <v>3</v>
      </c>
    </row>
    <row r="661" spans="1:16" x14ac:dyDescent="0.25">
      <c r="A661" s="1">
        <f t="shared" si="20"/>
        <v>41453</v>
      </c>
      <c r="B661" s="1">
        <v>41455</v>
      </c>
      <c r="C661" t="s">
        <v>1348</v>
      </c>
      <c r="D661" t="s">
        <v>846</v>
      </c>
      <c r="E661">
        <v>7.35</v>
      </c>
      <c r="F661" t="s">
        <v>1647</v>
      </c>
      <c r="H661" t="s">
        <v>119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67</v>
      </c>
      <c r="O661" t="s">
        <v>1648</v>
      </c>
      <c r="P661">
        <f t="shared" si="21"/>
        <v>3</v>
      </c>
    </row>
    <row r="662" spans="1:16" x14ac:dyDescent="0.25">
      <c r="A662" s="1">
        <f t="shared" si="20"/>
        <v>41453</v>
      </c>
      <c r="B662" s="1">
        <v>41455</v>
      </c>
      <c r="C662" t="s">
        <v>1649</v>
      </c>
      <c r="D662" t="s">
        <v>1650</v>
      </c>
      <c r="E662">
        <v>7.625</v>
      </c>
      <c r="F662" t="s">
        <v>576</v>
      </c>
      <c r="H662" t="s">
        <v>302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67</v>
      </c>
      <c r="O662" t="s">
        <v>1651</v>
      </c>
      <c r="P662">
        <f t="shared" si="21"/>
        <v>5</v>
      </c>
    </row>
    <row r="663" spans="1:16" x14ac:dyDescent="0.25">
      <c r="A663" s="1">
        <f t="shared" si="20"/>
        <v>41453</v>
      </c>
      <c r="B663" s="1">
        <v>41455</v>
      </c>
      <c r="C663" t="s">
        <v>1357</v>
      </c>
      <c r="D663" t="s">
        <v>884</v>
      </c>
      <c r="E663">
        <v>7.625</v>
      </c>
      <c r="F663" t="s">
        <v>1652</v>
      </c>
      <c r="H663" t="s">
        <v>84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38</v>
      </c>
      <c r="O663" t="s">
        <v>1653</v>
      </c>
      <c r="P663">
        <f t="shared" si="21"/>
        <v>3</v>
      </c>
    </row>
    <row r="664" spans="1:16" x14ac:dyDescent="0.25">
      <c r="A664" s="1">
        <f t="shared" si="20"/>
        <v>41453</v>
      </c>
      <c r="B664" s="1">
        <v>41455</v>
      </c>
      <c r="C664" t="s">
        <v>1654</v>
      </c>
      <c r="D664" t="s">
        <v>1655</v>
      </c>
      <c r="E664">
        <v>7.95</v>
      </c>
      <c r="F664" t="s">
        <v>1358</v>
      </c>
      <c r="H664" t="s">
        <v>17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67</v>
      </c>
      <c r="O664" t="s">
        <v>1656</v>
      </c>
      <c r="P664">
        <f t="shared" si="21"/>
        <v>3</v>
      </c>
    </row>
    <row r="665" spans="1:16" x14ac:dyDescent="0.25">
      <c r="A665" s="1">
        <f t="shared" si="20"/>
        <v>41453</v>
      </c>
      <c r="B665" s="1">
        <v>41455</v>
      </c>
      <c r="C665" t="s">
        <v>240</v>
      </c>
      <c r="D665" t="s">
        <v>241</v>
      </c>
      <c r="E665">
        <v>7.45</v>
      </c>
      <c r="F665" t="s">
        <v>1657</v>
      </c>
      <c r="H665" t="s">
        <v>119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67</v>
      </c>
      <c r="O665" t="s">
        <v>1658</v>
      </c>
      <c r="P665">
        <f t="shared" si="21"/>
        <v>1</v>
      </c>
    </row>
    <row r="666" spans="1:16" x14ac:dyDescent="0.25">
      <c r="A666" s="1">
        <f t="shared" si="20"/>
        <v>41453</v>
      </c>
      <c r="B666" s="1">
        <v>41455</v>
      </c>
      <c r="C666" t="s">
        <v>1296</v>
      </c>
      <c r="D666" t="s">
        <v>1297</v>
      </c>
      <c r="E666">
        <v>7.125</v>
      </c>
      <c r="F666" t="s">
        <v>1657</v>
      </c>
      <c r="H666" t="s">
        <v>73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67</v>
      </c>
      <c r="O666" t="s">
        <v>1659</v>
      </c>
      <c r="P666">
        <f t="shared" si="21"/>
        <v>3</v>
      </c>
    </row>
    <row r="667" spans="1:16" x14ac:dyDescent="0.25">
      <c r="A667" s="1">
        <f t="shared" si="20"/>
        <v>41453</v>
      </c>
      <c r="B667" s="1">
        <v>41455</v>
      </c>
      <c r="C667" t="s">
        <v>550</v>
      </c>
      <c r="D667" t="s">
        <v>551</v>
      </c>
      <c r="E667">
        <v>7.375</v>
      </c>
      <c r="F667" t="s">
        <v>1660</v>
      </c>
      <c r="H667" t="s">
        <v>73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67</v>
      </c>
      <c r="O667" t="s">
        <v>1661</v>
      </c>
      <c r="P667">
        <f t="shared" si="21"/>
        <v>3</v>
      </c>
    </row>
    <row r="668" spans="1:16" x14ac:dyDescent="0.25">
      <c r="A668" s="1">
        <f t="shared" si="20"/>
        <v>41453</v>
      </c>
      <c r="B668" s="1">
        <v>41455</v>
      </c>
      <c r="C668" t="s">
        <v>1485</v>
      </c>
      <c r="D668" t="s">
        <v>1486</v>
      </c>
      <c r="E668">
        <v>7</v>
      </c>
      <c r="F668" t="s">
        <v>1662</v>
      </c>
      <c r="H668" t="s">
        <v>31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67</v>
      </c>
      <c r="O668" t="s">
        <v>1663</v>
      </c>
      <c r="P668">
        <f t="shared" si="21"/>
        <v>3</v>
      </c>
    </row>
    <row r="669" spans="1:16" x14ac:dyDescent="0.25">
      <c r="A669" s="1">
        <f t="shared" si="20"/>
        <v>41453</v>
      </c>
      <c r="B669" s="1">
        <v>41455</v>
      </c>
      <c r="C669" t="s">
        <v>941</v>
      </c>
      <c r="D669" t="s">
        <v>942</v>
      </c>
      <c r="E669">
        <v>7.74</v>
      </c>
      <c r="F669" t="s">
        <v>1664</v>
      </c>
      <c r="G669" t="s">
        <v>307</v>
      </c>
      <c r="H669" t="s">
        <v>165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38</v>
      </c>
      <c r="O669" t="s">
        <v>1665</v>
      </c>
      <c r="P669">
        <f t="shared" si="21"/>
        <v>3</v>
      </c>
    </row>
    <row r="670" spans="1:16" hidden="1" x14ac:dyDescent="0.25">
      <c r="A670" s="1">
        <f t="shared" si="20"/>
        <v>41453</v>
      </c>
      <c r="B670" s="1">
        <v>41455</v>
      </c>
      <c r="C670" t="s">
        <v>1666</v>
      </c>
      <c r="D670" t="s">
        <v>1667</v>
      </c>
      <c r="E670">
        <v>7.95</v>
      </c>
      <c r="F670" t="s">
        <v>1301</v>
      </c>
      <c r="H670" t="s">
        <v>17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67</v>
      </c>
      <c r="O670" t="s">
        <v>1668</v>
      </c>
      <c r="P670">
        <f t="shared" si="21"/>
        <v>6</v>
      </c>
    </row>
    <row r="671" spans="1:16" x14ac:dyDescent="0.25">
      <c r="A671" s="1">
        <f t="shared" si="20"/>
        <v>41453</v>
      </c>
      <c r="B671" s="1">
        <v>41455</v>
      </c>
      <c r="C671" t="s">
        <v>1669</v>
      </c>
      <c r="D671" t="s">
        <v>1670</v>
      </c>
      <c r="E671">
        <v>8.25</v>
      </c>
      <c r="F671" t="s">
        <v>1671</v>
      </c>
      <c r="H671" t="s">
        <v>627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67</v>
      </c>
      <c r="O671" t="s">
        <v>1672</v>
      </c>
      <c r="P671">
        <f t="shared" si="21"/>
        <v>5</v>
      </c>
    </row>
    <row r="672" spans="1:16" x14ac:dyDescent="0.25">
      <c r="A672" s="1">
        <f t="shared" si="20"/>
        <v>41453</v>
      </c>
      <c r="B672" s="1">
        <v>41455</v>
      </c>
      <c r="C672" t="s">
        <v>1673</v>
      </c>
      <c r="D672" t="s">
        <v>1674</v>
      </c>
      <c r="E672">
        <v>7.8</v>
      </c>
      <c r="F672" t="s">
        <v>968</v>
      </c>
      <c r="H672" t="s">
        <v>302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67</v>
      </c>
      <c r="O672" t="s">
        <v>1675</v>
      </c>
      <c r="P672">
        <f t="shared" si="21"/>
        <v>2</v>
      </c>
    </row>
    <row r="673" spans="1:16" x14ac:dyDescent="0.25">
      <c r="A673" s="1">
        <f t="shared" si="20"/>
        <v>41453</v>
      </c>
      <c r="B673" s="1">
        <v>41455</v>
      </c>
      <c r="C673" t="s">
        <v>1676</v>
      </c>
      <c r="D673" t="s">
        <v>1677</v>
      </c>
      <c r="E673">
        <v>6.65</v>
      </c>
      <c r="F673" t="s">
        <v>35</v>
      </c>
      <c r="H673" t="s">
        <v>99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67</v>
      </c>
      <c r="O673" t="s">
        <v>1678</v>
      </c>
      <c r="P673">
        <f t="shared" si="21"/>
        <v>3</v>
      </c>
    </row>
    <row r="674" spans="1:16" x14ac:dyDescent="0.25">
      <c r="A674" s="1">
        <f t="shared" si="20"/>
        <v>41453</v>
      </c>
      <c r="B674" s="1">
        <v>41455</v>
      </c>
      <c r="C674" t="s">
        <v>309</v>
      </c>
      <c r="D674" t="s">
        <v>310</v>
      </c>
      <c r="E674">
        <v>7.03</v>
      </c>
      <c r="F674" t="s">
        <v>373</v>
      </c>
      <c r="G674" t="s">
        <v>307</v>
      </c>
      <c r="H674" t="s">
        <v>119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67</v>
      </c>
      <c r="O674" t="s">
        <v>1679</v>
      </c>
      <c r="P674">
        <f t="shared" si="21"/>
        <v>3</v>
      </c>
    </row>
    <row r="675" spans="1:16" x14ac:dyDescent="0.25">
      <c r="A675" s="1">
        <f t="shared" si="20"/>
        <v>41453</v>
      </c>
      <c r="B675" s="1">
        <v>41455</v>
      </c>
      <c r="C675" t="s">
        <v>941</v>
      </c>
      <c r="D675" t="s">
        <v>942</v>
      </c>
      <c r="E675">
        <v>6.65</v>
      </c>
      <c r="F675" t="s">
        <v>35</v>
      </c>
      <c r="G675" t="s">
        <v>307</v>
      </c>
      <c r="H675" t="s">
        <v>165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38</v>
      </c>
      <c r="O675" t="s">
        <v>1680</v>
      </c>
      <c r="P675">
        <f t="shared" si="21"/>
        <v>3</v>
      </c>
    </row>
    <row r="676" spans="1:16" x14ac:dyDescent="0.25">
      <c r="A676" s="1">
        <f t="shared" si="20"/>
        <v>41453</v>
      </c>
      <c r="B676" s="1">
        <v>41455</v>
      </c>
      <c r="C676" t="s">
        <v>1090</v>
      </c>
      <c r="D676" t="s">
        <v>387</v>
      </c>
      <c r="E676">
        <v>9.3000000000000007</v>
      </c>
      <c r="F676" t="s">
        <v>1681</v>
      </c>
      <c r="H676" t="s">
        <v>78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67</v>
      </c>
      <c r="O676" t="s">
        <v>1682</v>
      </c>
      <c r="P676">
        <f t="shared" si="21"/>
        <v>1</v>
      </c>
    </row>
    <row r="677" spans="1:16" x14ac:dyDescent="0.25">
      <c r="A677" s="1">
        <f t="shared" si="20"/>
        <v>41453</v>
      </c>
      <c r="B677" s="1">
        <v>41455</v>
      </c>
      <c r="C677" t="s">
        <v>386</v>
      </c>
      <c r="D677" t="s">
        <v>387</v>
      </c>
      <c r="E677">
        <v>8.9</v>
      </c>
      <c r="F677" t="s">
        <v>1683</v>
      </c>
      <c r="H677" t="s">
        <v>78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67</v>
      </c>
      <c r="O677" t="s">
        <v>1684</v>
      </c>
      <c r="P677">
        <f t="shared" si="21"/>
        <v>1</v>
      </c>
    </row>
    <row r="678" spans="1:16" x14ac:dyDescent="0.25">
      <c r="A678" s="1">
        <f t="shared" si="20"/>
        <v>41453</v>
      </c>
      <c r="B678" s="1">
        <v>41455</v>
      </c>
      <c r="C678" t="s">
        <v>112</v>
      </c>
      <c r="D678" t="s">
        <v>113</v>
      </c>
      <c r="E678">
        <v>7.625</v>
      </c>
      <c r="F678" t="s">
        <v>1685</v>
      </c>
      <c r="H678" t="s">
        <v>73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67</v>
      </c>
      <c r="O678" t="s">
        <v>1686</v>
      </c>
      <c r="P678">
        <f t="shared" si="21"/>
        <v>4</v>
      </c>
    </row>
    <row r="679" spans="1:16" x14ac:dyDescent="0.25">
      <c r="A679" s="1">
        <f t="shared" si="20"/>
        <v>41453</v>
      </c>
      <c r="B679" s="1">
        <v>41455</v>
      </c>
      <c r="C679" t="s">
        <v>1585</v>
      </c>
      <c r="D679" t="s">
        <v>1586</v>
      </c>
      <c r="E679">
        <v>7.15</v>
      </c>
      <c r="F679" t="s">
        <v>1536</v>
      </c>
      <c r="H679" t="s">
        <v>99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67</v>
      </c>
      <c r="O679" t="s">
        <v>1687</v>
      </c>
      <c r="P679">
        <f t="shared" si="21"/>
        <v>3</v>
      </c>
    </row>
    <row r="680" spans="1:16" x14ac:dyDescent="0.25">
      <c r="A680" s="1">
        <f t="shared" si="20"/>
        <v>41453</v>
      </c>
      <c r="B680" s="1">
        <v>41455</v>
      </c>
      <c r="C680" t="s">
        <v>1688</v>
      </c>
      <c r="D680" t="s">
        <v>289</v>
      </c>
      <c r="E680">
        <v>7</v>
      </c>
      <c r="F680" t="s">
        <v>1689</v>
      </c>
      <c r="H680" t="s">
        <v>31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67</v>
      </c>
      <c r="O680" t="s">
        <v>1690</v>
      </c>
      <c r="P680">
        <f t="shared" si="21"/>
        <v>1</v>
      </c>
    </row>
    <row r="681" spans="1:16" x14ac:dyDescent="0.25">
      <c r="A681" s="1">
        <f t="shared" si="20"/>
        <v>41453</v>
      </c>
      <c r="B681" s="1">
        <v>41455</v>
      </c>
      <c r="C681" t="s">
        <v>487</v>
      </c>
      <c r="D681" t="s">
        <v>488</v>
      </c>
      <c r="E681">
        <v>8.125</v>
      </c>
      <c r="F681" t="s">
        <v>500</v>
      </c>
      <c r="H681" t="s">
        <v>84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67</v>
      </c>
      <c r="O681" t="s">
        <v>1691</v>
      </c>
      <c r="P681">
        <f t="shared" si="21"/>
        <v>3</v>
      </c>
    </row>
    <row r="682" spans="1:16" x14ac:dyDescent="0.25">
      <c r="A682" s="1">
        <f t="shared" si="20"/>
        <v>41453</v>
      </c>
      <c r="B682" s="1">
        <v>41455</v>
      </c>
      <c r="C682" t="s">
        <v>561</v>
      </c>
      <c r="D682" t="s">
        <v>562</v>
      </c>
      <c r="E682">
        <v>8.8800000000000008</v>
      </c>
      <c r="F682" t="s">
        <v>1692</v>
      </c>
      <c r="G682" t="s">
        <v>61</v>
      </c>
      <c r="H682" t="s">
        <v>119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67</v>
      </c>
      <c r="O682" t="s">
        <v>1693</v>
      </c>
      <c r="P682">
        <f t="shared" si="21"/>
        <v>3</v>
      </c>
    </row>
    <row r="683" spans="1:16" x14ac:dyDescent="0.25">
      <c r="A683" s="1">
        <f t="shared" si="20"/>
        <v>41453</v>
      </c>
      <c r="B683" s="1">
        <v>41455</v>
      </c>
      <c r="C683" t="s">
        <v>561</v>
      </c>
      <c r="D683" t="s">
        <v>562</v>
      </c>
      <c r="E683">
        <v>8.81</v>
      </c>
      <c r="F683" t="s">
        <v>1692</v>
      </c>
      <c r="G683" t="s">
        <v>61</v>
      </c>
      <c r="H683" t="s">
        <v>119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67</v>
      </c>
      <c r="O683" t="s">
        <v>1694</v>
      </c>
      <c r="P683">
        <f t="shared" si="21"/>
        <v>3</v>
      </c>
    </row>
    <row r="684" spans="1:16" x14ac:dyDescent="0.25">
      <c r="A684" s="1">
        <f t="shared" si="20"/>
        <v>41453</v>
      </c>
      <c r="B684" s="1">
        <v>41455</v>
      </c>
      <c r="C684" t="s">
        <v>167</v>
      </c>
      <c r="D684" t="s">
        <v>168</v>
      </c>
      <c r="E684">
        <v>6.75</v>
      </c>
      <c r="F684" t="s">
        <v>982</v>
      </c>
      <c r="H684" t="s">
        <v>165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67</v>
      </c>
      <c r="O684" t="s">
        <v>1695</v>
      </c>
      <c r="P684">
        <f t="shared" si="21"/>
        <v>2</v>
      </c>
    </row>
    <row r="685" spans="1:16" x14ac:dyDescent="0.25">
      <c r="A685" s="1">
        <f t="shared" si="20"/>
        <v>41453</v>
      </c>
      <c r="B685" s="1">
        <v>41455</v>
      </c>
      <c r="C685" t="s">
        <v>112</v>
      </c>
      <c r="D685" t="s">
        <v>113</v>
      </c>
      <c r="E685">
        <v>7.9</v>
      </c>
      <c r="F685" t="s">
        <v>1696</v>
      </c>
      <c r="H685" t="s">
        <v>73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67</v>
      </c>
      <c r="O685" t="s">
        <v>1697</v>
      </c>
      <c r="P685">
        <f t="shared" si="21"/>
        <v>4</v>
      </c>
    </row>
    <row r="686" spans="1:16" x14ac:dyDescent="0.25">
      <c r="A686" s="1">
        <f t="shared" si="20"/>
        <v>41453</v>
      </c>
      <c r="B686" s="1">
        <v>41455</v>
      </c>
      <c r="C686" t="s">
        <v>288</v>
      </c>
      <c r="D686" t="s">
        <v>289</v>
      </c>
      <c r="E686">
        <v>7</v>
      </c>
      <c r="F686" t="s">
        <v>1696</v>
      </c>
      <c r="H686" t="s">
        <v>31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67</v>
      </c>
      <c r="O686" t="s">
        <v>1698</v>
      </c>
      <c r="P686">
        <f t="shared" si="21"/>
        <v>1</v>
      </c>
    </row>
    <row r="687" spans="1:16" x14ac:dyDescent="0.25">
      <c r="A687" s="1">
        <f t="shared" si="20"/>
        <v>41453</v>
      </c>
      <c r="B687" s="1">
        <v>41455</v>
      </c>
      <c r="C687" t="s">
        <v>1699</v>
      </c>
      <c r="D687" t="s">
        <v>1700</v>
      </c>
      <c r="E687">
        <v>6.95</v>
      </c>
      <c r="F687" t="s">
        <v>530</v>
      </c>
      <c r="H687" t="s">
        <v>78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67</v>
      </c>
      <c r="O687" t="s">
        <v>1701</v>
      </c>
      <c r="P687">
        <f t="shared" si="21"/>
        <v>3</v>
      </c>
    </row>
    <row r="688" spans="1:16" x14ac:dyDescent="0.25">
      <c r="A688" s="1">
        <f t="shared" si="20"/>
        <v>41453</v>
      </c>
      <c r="B688" s="1">
        <v>41455</v>
      </c>
      <c r="C688" t="s">
        <v>1702</v>
      </c>
      <c r="D688" t="s">
        <v>1703</v>
      </c>
      <c r="E688">
        <v>7</v>
      </c>
      <c r="F688" t="s">
        <v>1301</v>
      </c>
      <c r="H688" t="s">
        <v>1104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67</v>
      </c>
      <c r="O688" t="s">
        <v>1704</v>
      </c>
      <c r="P688">
        <f t="shared" si="21"/>
        <v>3</v>
      </c>
    </row>
    <row r="689" spans="1:16" x14ac:dyDescent="0.25">
      <c r="A689" s="1">
        <f t="shared" si="20"/>
        <v>41453</v>
      </c>
      <c r="B689" s="1">
        <v>41455</v>
      </c>
      <c r="C689" t="s">
        <v>432</v>
      </c>
      <c r="D689" t="s">
        <v>433</v>
      </c>
      <c r="E689">
        <v>7.2</v>
      </c>
      <c r="F689" t="s">
        <v>1705</v>
      </c>
      <c r="H689" t="s">
        <v>73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67</v>
      </c>
      <c r="O689" t="s">
        <v>1706</v>
      </c>
      <c r="P689">
        <f t="shared" si="21"/>
        <v>3</v>
      </c>
    </row>
    <row r="690" spans="1:16" x14ac:dyDescent="0.25">
      <c r="A690" s="1">
        <f t="shared" si="20"/>
        <v>41453</v>
      </c>
      <c r="B690" s="1">
        <v>41455</v>
      </c>
      <c r="C690" t="s">
        <v>428</v>
      </c>
      <c r="D690" t="s">
        <v>429</v>
      </c>
      <c r="E690">
        <v>7</v>
      </c>
      <c r="F690" t="s">
        <v>1707</v>
      </c>
      <c r="H690" t="s">
        <v>73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67</v>
      </c>
      <c r="O690" t="s">
        <v>1708</v>
      </c>
      <c r="P690">
        <f t="shared" si="21"/>
        <v>3</v>
      </c>
    </row>
    <row r="691" spans="1:16" x14ac:dyDescent="0.25">
      <c r="A691" s="1">
        <f t="shared" si="20"/>
        <v>41453</v>
      </c>
      <c r="B691" s="1">
        <v>41455</v>
      </c>
      <c r="C691" t="s">
        <v>1709</v>
      </c>
      <c r="D691" t="s">
        <v>1710</v>
      </c>
      <c r="E691">
        <v>7.75</v>
      </c>
      <c r="F691" t="s">
        <v>1567</v>
      </c>
      <c r="H691" t="s">
        <v>78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67</v>
      </c>
      <c r="O691" t="s">
        <v>1711</v>
      </c>
      <c r="P691">
        <f t="shared" si="21"/>
        <v>3</v>
      </c>
    </row>
    <row r="692" spans="1:16" x14ac:dyDescent="0.25">
      <c r="A692" s="1">
        <f t="shared" si="20"/>
        <v>41453</v>
      </c>
      <c r="B692" s="1">
        <v>41455</v>
      </c>
      <c r="C692" t="s">
        <v>601</v>
      </c>
      <c r="D692" t="s">
        <v>181</v>
      </c>
      <c r="E692">
        <v>7.875</v>
      </c>
      <c r="F692" t="s">
        <v>540</v>
      </c>
      <c r="H692" t="s">
        <v>73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67</v>
      </c>
      <c r="O692" t="s">
        <v>1712</v>
      </c>
      <c r="P692">
        <f t="shared" si="21"/>
        <v>5</v>
      </c>
    </row>
    <row r="693" spans="1:16" x14ac:dyDescent="0.25">
      <c r="A693" s="1">
        <f t="shared" si="20"/>
        <v>41453</v>
      </c>
      <c r="B693" s="1">
        <v>41455</v>
      </c>
      <c r="C693" t="s">
        <v>933</v>
      </c>
      <c r="D693" t="s">
        <v>934</v>
      </c>
      <c r="E693">
        <v>6.73</v>
      </c>
      <c r="F693" t="s">
        <v>1567</v>
      </c>
      <c r="H693" t="s">
        <v>282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67</v>
      </c>
      <c r="O693" t="s">
        <v>1713</v>
      </c>
      <c r="P693">
        <f t="shared" si="21"/>
        <v>3</v>
      </c>
    </row>
    <row r="694" spans="1:16" x14ac:dyDescent="0.25">
      <c r="A694" s="1">
        <f t="shared" si="20"/>
        <v>41453</v>
      </c>
      <c r="B694" s="1">
        <v>41455</v>
      </c>
      <c r="C694" t="s">
        <v>1654</v>
      </c>
      <c r="D694" t="s">
        <v>1655</v>
      </c>
      <c r="E694">
        <v>7.125</v>
      </c>
      <c r="F694" t="s">
        <v>1567</v>
      </c>
      <c r="H694" t="s">
        <v>17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67</v>
      </c>
      <c r="O694" t="s">
        <v>1714</v>
      </c>
      <c r="P694">
        <f t="shared" si="21"/>
        <v>3</v>
      </c>
    </row>
    <row r="695" spans="1:16" x14ac:dyDescent="0.25">
      <c r="A695" s="1">
        <f t="shared" si="20"/>
        <v>41453</v>
      </c>
      <c r="B695" s="1">
        <v>41455</v>
      </c>
      <c r="C695" t="s">
        <v>1715</v>
      </c>
      <c r="D695" t="s">
        <v>147</v>
      </c>
      <c r="E695">
        <v>7.65</v>
      </c>
      <c r="F695" t="s">
        <v>1716</v>
      </c>
      <c r="H695" t="s">
        <v>99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67</v>
      </c>
      <c r="O695" t="s">
        <v>1717</v>
      </c>
      <c r="P695">
        <f t="shared" si="21"/>
        <v>3</v>
      </c>
    </row>
    <row r="696" spans="1:16" hidden="1" x14ac:dyDescent="0.25">
      <c r="A696" s="1">
        <f t="shared" si="20"/>
        <v>41453</v>
      </c>
      <c r="B696" s="1">
        <v>41455</v>
      </c>
      <c r="C696" t="s">
        <v>1718</v>
      </c>
      <c r="D696" t="s">
        <v>688</v>
      </c>
      <c r="E696">
        <v>7.9</v>
      </c>
      <c r="F696" t="s">
        <v>1719</v>
      </c>
      <c r="G696" t="s">
        <v>1720</v>
      </c>
      <c r="H696" t="s">
        <v>73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1721</v>
      </c>
      <c r="P696">
        <f t="shared" si="21"/>
        <v>6</v>
      </c>
    </row>
    <row r="697" spans="1:16" x14ac:dyDescent="0.25">
      <c r="A697" s="1">
        <f t="shared" si="20"/>
        <v>41453</v>
      </c>
      <c r="B697" s="1">
        <v>41455</v>
      </c>
      <c r="C697" t="s">
        <v>1324</v>
      </c>
      <c r="D697" t="s">
        <v>274</v>
      </c>
      <c r="E697">
        <v>7.625</v>
      </c>
      <c r="F697" t="s">
        <v>1126</v>
      </c>
      <c r="G697" t="s">
        <v>72</v>
      </c>
      <c r="H697" t="s">
        <v>99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1722</v>
      </c>
      <c r="P697">
        <f t="shared" si="21"/>
        <v>3</v>
      </c>
    </row>
    <row r="698" spans="1:16" x14ac:dyDescent="0.25">
      <c r="A698" s="1">
        <f t="shared" si="20"/>
        <v>41453</v>
      </c>
      <c r="B698" s="1">
        <v>41455</v>
      </c>
      <c r="C698" t="s">
        <v>112</v>
      </c>
      <c r="D698" t="s">
        <v>113</v>
      </c>
      <c r="E698">
        <v>7.75</v>
      </c>
      <c r="F698" t="s">
        <v>1723</v>
      </c>
      <c r="H698" t="s">
        <v>73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67</v>
      </c>
      <c r="O698" t="s">
        <v>1724</v>
      </c>
      <c r="P698">
        <f t="shared" si="21"/>
        <v>4</v>
      </c>
    </row>
    <row r="699" spans="1:16" x14ac:dyDescent="0.25">
      <c r="A699" s="1">
        <f t="shared" si="20"/>
        <v>41453</v>
      </c>
      <c r="B699" s="1">
        <v>41455</v>
      </c>
      <c r="C699" t="s">
        <v>112</v>
      </c>
      <c r="D699" t="s">
        <v>113</v>
      </c>
      <c r="E699">
        <v>7.75</v>
      </c>
      <c r="F699" t="s">
        <v>556</v>
      </c>
      <c r="H699" t="s">
        <v>73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67</v>
      </c>
      <c r="O699" t="s">
        <v>1725</v>
      </c>
      <c r="P699">
        <f t="shared" si="21"/>
        <v>4</v>
      </c>
    </row>
    <row r="700" spans="1:16" x14ac:dyDescent="0.25">
      <c r="A700" s="1">
        <f t="shared" si="20"/>
        <v>41453</v>
      </c>
      <c r="B700" s="1">
        <v>41455</v>
      </c>
      <c r="C700" t="s">
        <v>1572</v>
      </c>
      <c r="D700" t="s">
        <v>274</v>
      </c>
      <c r="E700">
        <v>7.875</v>
      </c>
      <c r="F700" t="s">
        <v>94</v>
      </c>
      <c r="G700" t="s">
        <v>1720</v>
      </c>
      <c r="H700" t="s">
        <v>99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1726</v>
      </c>
      <c r="P700">
        <f t="shared" si="21"/>
        <v>3</v>
      </c>
    </row>
    <row r="701" spans="1:16" x14ac:dyDescent="0.25">
      <c r="A701" s="1">
        <f t="shared" si="20"/>
        <v>41453</v>
      </c>
      <c r="B701" s="1">
        <v>41455</v>
      </c>
      <c r="C701" t="s">
        <v>1574</v>
      </c>
      <c r="D701" t="s">
        <v>238</v>
      </c>
      <c r="E701">
        <v>7.75</v>
      </c>
      <c r="F701" t="s">
        <v>1727</v>
      </c>
      <c r="H701" t="s">
        <v>73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67</v>
      </c>
      <c r="O701" t="s">
        <v>1728</v>
      </c>
      <c r="P701">
        <f t="shared" si="21"/>
        <v>3</v>
      </c>
    </row>
    <row r="702" spans="1:16" x14ac:dyDescent="0.25">
      <c r="A702" s="1">
        <f t="shared" si="20"/>
        <v>41453</v>
      </c>
      <c r="B702" s="1">
        <v>41455</v>
      </c>
      <c r="C702" t="s">
        <v>1729</v>
      </c>
      <c r="D702" t="s">
        <v>1730</v>
      </c>
      <c r="E702">
        <v>8.0399999999999991</v>
      </c>
      <c r="F702" t="s">
        <v>1731</v>
      </c>
      <c r="G702" t="s">
        <v>83</v>
      </c>
      <c r="H702" t="s">
        <v>31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1732</v>
      </c>
      <c r="P702">
        <f t="shared" si="21"/>
        <v>1</v>
      </c>
    </row>
    <row r="703" spans="1:16" x14ac:dyDescent="0.25">
      <c r="A703" s="1">
        <f t="shared" si="20"/>
        <v>41453</v>
      </c>
      <c r="B703" s="1">
        <v>41455</v>
      </c>
      <c r="C703" t="s">
        <v>319</v>
      </c>
      <c r="D703" t="s">
        <v>320</v>
      </c>
      <c r="E703">
        <v>7.85</v>
      </c>
      <c r="F703" t="s">
        <v>1733</v>
      </c>
      <c r="H703" t="s">
        <v>119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67</v>
      </c>
      <c r="O703" t="s">
        <v>1734</v>
      </c>
      <c r="P703">
        <f t="shared" si="21"/>
        <v>2</v>
      </c>
    </row>
    <row r="704" spans="1:16" x14ac:dyDescent="0.25">
      <c r="A704" s="1">
        <f t="shared" si="20"/>
        <v>41453</v>
      </c>
      <c r="B704" s="1">
        <v>41455</v>
      </c>
      <c r="C704" t="s">
        <v>1654</v>
      </c>
      <c r="D704" t="s">
        <v>1655</v>
      </c>
      <c r="E704">
        <v>7.65</v>
      </c>
      <c r="F704" t="s">
        <v>1735</v>
      </c>
      <c r="H704" t="s">
        <v>17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67</v>
      </c>
      <c r="O704" t="s">
        <v>1736</v>
      </c>
      <c r="P704">
        <f t="shared" si="21"/>
        <v>3</v>
      </c>
    </row>
    <row r="705" spans="1:16" x14ac:dyDescent="0.25">
      <c r="A705" s="1">
        <f t="shared" si="20"/>
        <v>41453</v>
      </c>
      <c r="B705" s="1">
        <v>41455</v>
      </c>
      <c r="C705" t="s">
        <v>1649</v>
      </c>
      <c r="D705" t="s">
        <v>1650</v>
      </c>
      <c r="E705">
        <v>8</v>
      </c>
      <c r="F705" t="s">
        <v>1731</v>
      </c>
      <c r="H705" t="s">
        <v>302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67</v>
      </c>
      <c r="O705" t="s">
        <v>1737</v>
      </c>
      <c r="P705">
        <f t="shared" si="21"/>
        <v>5</v>
      </c>
    </row>
    <row r="706" spans="1:16" x14ac:dyDescent="0.25">
      <c r="A706" s="1">
        <f t="shared" si="20"/>
        <v>41453</v>
      </c>
      <c r="B706" s="1">
        <v>41455</v>
      </c>
      <c r="C706" t="s">
        <v>568</v>
      </c>
      <c r="D706" t="s">
        <v>569</v>
      </c>
      <c r="E706">
        <v>8.5299999999999994</v>
      </c>
      <c r="F706" t="s">
        <v>1738</v>
      </c>
      <c r="G706" t="s">
        <v>661</v>
      </c>
      <c r="H706" t="s">
        <v>31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38</v>
      </c>
      <c r="O706" t="s">
        <v>1739</v>
      </c>
      <c r="P706">
        <f t="shared" si="21"/>
        <v>5</v>
      </c>
    </row>
    <row r="707" spans="1:16" x14ac:dyDescent="0.25">
      <c r="A707" s="1">
        <f t="shared" si="20"/>
        <v>41453</v>
      </c>
      <c r="B707" s="1">
        <v>41455</v>
      </c>
      <c r="C707" t="s">
        <v>386</v>
      </c>
      <c r="D707" t="s">
        <v>387</v>
      </c>
      <c r="E707">
        <v>7.4</v>
      </c>
      <c r="F707" t="s">
        <v>1740</v>
      </c>
      <c r="H707" t="s">
        <v>78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67</v>
      </c>
      <c r="O707" t="s">
        <v>1741</v>
      </c>
      <c r="P707">
        <f t="shared" si="21"/>
        <v>1</v>
      </c>
    </row>
    <row r="708" spans="1:16" x14ac:dyDescent="0.25">
      <c r="A708" s="1">
        <f t="shared" ref="A708:A771" si="22">B708-2</f>
        <v>41453</v>
      </c>
      <c r="B708" s="1">
        <v>41455</v>
      </c>
      <c r="C708" t="s">
        <v>1742</v>
      </c>
      <c r="D708" t="s">
        <v>1743</v>
      </c>
      <c r="E708">
        <v>8.875</v>
      </c>
      <c r="F708" t="s">
        <v>1744</v>
      </c>
      <c r="H708" t="s">
        <v>99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1745</v>
      </c>
      <c r="P708">
        <f t="shared" ref="P708:P771" si="23">LEN(D708)</f>
        <v>3</v>
      </c>
    </row>
    <row r="709" spans="1:16" x14ac:dyDescent="0.25">
      <c r="A709" s="1">
        <f t="shared" si="22"/>
        <v>41453</v>
      </c>
      <c r="B709" s="1">
        <v>41455</v>
      </c>
      <c r="C709" t="s">
        <v>583</v>
      </c>
      <c r="D709" t="s">
        <v>584</v>
      </c>
      <c r="E709">
        <v>6.625</v>
      </c>
      <c r="F709" t="s">
        <v>1746</v>
      </c>
      <c r="H709" t="s">
        <v>73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1747</v>
      </c>
      <c r="P709">
        <f t="shared" si="23"/>
        <v>3</v>
      </c>
    </row>
    <row r="710" spans="1:16" x14ac:dyDescent="0.25">
      <c r="A710" s="1">
        <f t="shared" si="22"/>
        <v>41453</v>
      </c>
      <c r="B710" s="1">
        <v>41455</v>
      </c>
      <c r="C710" t="s">
        <v>568</v>
      </c>
      <c r="D710" t="s">
        <v>569</v>
      </c>
      <c r="E710">
        <v>6.72</v>
      </c>
      <c r="F710" t="s">
        <v>1748</v>
      </c>
      <c r="G710" t="s">
        <v>260</v>
      </c>
      <c r="H710" t="s">
        <v>31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38</v>
      </c>
      <c r="O710" t="s">
        <v>1749</v>
      </c>
      <c r="P710">
        <f t="shared" si="23"/>
        <v>5</v>
      </c>
    </row>
    <row r="711" spans="1:16" x14ac:dyDescent="0.25">
      <c r="A711" s="1">
        <f t="shared" si="22"/>
        <v>41453</v>
      </c>
      <c r="B711" s="1">
        <v>41455</v>
      </c>
      <c r="C711" t="s">
        <v>1750</v>
      </c>
      <c r="D711" t="s">
        <v>1751</v>
      </c>
      <c r="E711">
        <v>7.75</v>
      </c>
      <c r="F711" t="s">
        <v>1596</v>
      </c>
      <c r="H711" t="s">
        <v>84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67</v>
      </c>
      <c r="O711" t="s">
        <v>1752</v>
      </c>
      <c r="P711">
        <f t="shared" si="23"/>
        <v>2</v>
      </c>
    </row>
    <row r="712" spans="1:16" x14ac:dyDescent="0.25">
      <c r="A712" s="1">
        <f t="shared" si="22"/>
        <v>41453</v>
      </c>
      <c r="B712" s="1">
        <v>41455</v>
      </c>
      <c r="C712" t="s">
        <v>58</v>
      </c>
      <c r="D712" t="s">
        <v>59</v>
      </c>
      <c r="E712">
        <v>7.95</v>
      </c>
      <c r="F712" t="s">
        <v>1753</v>
      </c>
      <c r="G712" t="s">
        <v>661</v>
      </c>
      <c r="H712" t="s">
        <v>31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38</v>
      </c>
      <c r="O712" t="s">
        <v>1754</v>
      </c>
      <c r="P712">
        <f t="shared" si="23"/>
        <v>3</v>
      </c>
    </row>
    <row r="713" spans="1:16" x14ac:dyDescent="0.25">
      <c r="A713" s="1">
        <f t="shared" si="22"/>
        <v>41453</v>
      </c>
      <c r="B713" s="1">
        <v>41455</v>
      </c>
      <c r="C713" t="s">
        <v>383</v>
      </c>
      <c r="D713" t="s">
        <v>384</v>
      </c>
      <c r="E713">
        <v>7.875</v>
      </c>
      <c r="F713" t="s">
        <v>294</v>
      </c>
      <c r="H713" t="s">
        <v>84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1755</v>
      </c>
      <c r="P713">
        <f t="shared" si="23"/>
        <v>2</v>
      </c>
    </row>
    <row r="714" spans="1:16" x14ac:dyDescent="0.25">
      <c r="A714" s="1">
        <f t="shared" si="22"/>
        <v>41453</v>
      </c>
      <c r="B714" s="1">
        <v>41455</v>
      </c>
      <c r="C714" t="s">
        <v>75</v>
      </c>
      <c r="D714" t="s">
        <v>76</v>
      </c>
      <c r="E714">
        <v>7.15</v>
      </c>
      <c r="F714" t="s">
        <v>1756</v>
      </c>
      <c r="H714" t="s">
        <v>78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1757</v>
      </c>
      <c r="P714">
        <f t="shared" si="23"/>
        <v>3</v>
      </c>
    </row>
    <row r="715" spans="1:16" x14ac:dyDescent="0.25">
      <c r="A715" s="1">
        <f t="shared" si="22"/>
        <v>41453</v>
      </c>
      <c r="B715" s="1">
        <v>41455</v>
      </c>
      <c r="C715" t="s">
        <v>1134</v>
      </c>
      <c r="D715" t="s">
        <v>1135</v>
      </c>
      <c r="E715">
        <v>7.55</v>
      </c>
      <c r="F715" t="s">
        <v>1758</v>
      </c>
      <c r="H715" t="s">
        <v>66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67</v>
      </c>
      <c r="O715" t="s">
        <v>1759</v>
      </c>
      <c r="P715">
        <f t="shared" si="23"/>
        <v>3</v>
      </c>
    </row>
    <row r="716" spans="1:16" x14ac:dyDescent="0.25">
      <c r="A716" s="1">
        <f t="shared" si="22"/>
        <v>41453</v>
      </c>
      <c r="B716" s="1">
        <v>41455</v>
      </c>
      <c r="C716" t="s">
        <v>1760</v>
      </c>
      <c r="D716" t="s">
        <v>181</v>
      </c>
      <c r="E716">
        <v>7.9</v>
      </c>
      <c r="F716" t="s">
        <v>1346</v>
      </c>
      <c r="H716" t="s">
        <v>73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67</v>
      </c>
      <c r="O716" t="s">
        <v>1761</v>
      </c>
      <c r="P716">
        <f t="shared" si="23"/>
        <v>5</v>
      </c>
    </row>
    <row r="717" spans="1:16" x14ac:dyDescent="0.25">
      <c r="A717" s="1">
        <f t="shared" si="22"/>
        <v>41453</v>
      </c>
      <c r="B717" s="1">
        <v>41455</v>
      </c>
      <c r="C717" t="s">
        <v>1762</v>
      </c>
      <c r="D717" t="s">
        <v>1763</v>
      </c>
      <c r="E717">
        <v>7.54</v>
      </c>
      <c r="F717" t="s">
        <v>1764</v>
      </c>
      <c r="G717" t="s">
        <v>61</v>
      </c>
      <c r="H717" t="s">
        <v>31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38</v>
      </c>
      <c r="O717" t="s">
        <v>1765</v>
      </c>
      <c r="P717">
        <f t="shared" si="23"/>
        <v>3</v>
      </c>
    </row>
    <row r="718" spans="1:16" x14ac:dyDescent="0.25">
      <c r="A718" s="1">
        <f t="shared" si="22"/>
        <v>41453</v>
      </c>
      <c r="B718" s="1">
        <v>41455</v>
      </c>
      <c r="C718" t="s">
        <v>1519</v>
      </c>
      <c r="D718" t="s">
        <v>817</v>
      </c>
      <c r="E718">
        <v>7.7</v>
      </c>
      <c r="F718" t="s">
        <v>1766</v>
      </c>
      <c r="H718" t="s">
        <v>119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38</v>
      </c>
      <c r="O718" t="s">
        <v>1767</v>
      </c>
      <c r="P718">
        <f t="shared" si="23"/>
        <v>3</v>
      </c>
    </row>
    <row r="719" spans="1:16" x14ac:dyDescent="0.25">
      <c r="A719" s="1">
        <f t="shared" si="22"/>
        <v>41453</v>
      </c>
      <c r="B719" s="1">
        <v>41455</v>
      </c>
      <c r="C719" t="s">
        <v>1330</v>
      </c>
      <c r="D719" t="s">
        <v>1331</v>
      </c>
      <c r="E719">
        <v>7.2</v>
      </c>
      <c r="F719" t="s">
        <v>1602</v>
      </c>
      <c r="H719" t="s">
        <v>119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67</v>
      </c>
      <c r="O719" t="s">
        <v>1768</v>
      </c>
      <c r="P719">
        <f t="shared" si="23"/>
        <v>3</v>
      </c>
    </row>
    <row r="720" spans="1:16" x14ac:dyDescent="0.25">
      <c r="A720" s="1">
        <f t="shared" si="22"/>
        <v>41453</v>
      </c>
      <c r="B720" s="1">
        <v>41455</v>
      </c>
      <c r="C720" t="s">
        <v>158</v>
      </c>
      <c r="D720" t="s">
        <v>159</v>
      </c>
      <c r="E720">
        <v>7.5</v>
      </c>
      <c r="F720" t="s">
        <v>576</v>
      </c>
      <c r="H720" t="s">
        <v>99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67</v>
      </c>
      <c r="O720" t="s">
        <v>1769</v>
      </c>
      <c r="P720">
        <f t="shared" si="23"/>
        <v>3</v>
      </c>
    </row>
    <row r="721" spans="1:16" x14ac:dyDescent="0.25">
      <c r="A721" s="1">
        <f t="shared" si="22"/>
        <v>41453</v>
      </c>
      <c r="B721" s="1">
        <v>41455</v>
      </c>
      <c r="C721" t="s">
        <v>536</v>
      </c>
      <c r="D721" t="s">
        <v>537</v>
      </c>
      <c r="E721">
        <v>8</v>
      </c>
      <c r="F721" t="s">
        <v>395</v>
      </c>
      <c r="H721" t="s">
        <v>84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67</v>
      </c>
      <c r="O721" t="s">
        <v>1770</v>
      </c>
      <c r="P721">
        <f t="shared" si="23"/>
        <v>3</v>
      </c>
    </row>
    <row r="722" spans="1:16" x14ac:dyDescent="0.25">
      <c r="A722" s="1">
        <f t="shared" si="22"/>
        <v>41453</v>
      </c>
      <c r="B722" s="1">
        <v>41455</v>
      </c>
      <c r="C722" t="s">
        <v>315</v>
      </c>
      <c r="D722" t="s">
        <v>316</v>
      </c>
      <c r="E722">
        <v>7.75</v>
      </c>
      <c r="F722" t="s">
        <v>294</v>
      </c>
      <c r="H722" t="s">
        <v>37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67</v>
      </c>
      <c r="O722" t="s">
        <v>1771</v>
      </c>
      <c r="P722">
        <f t="shared" si="23"/>
        <v>3</v>
      </c>
    </row>
    <row r="723" spans="1:16" x14ac:dyDescent="0.25">
      <c r="A723" s="1">
        <f t="shared" si="22"/>
        <v>41453</v>
      </c>
      <c r="B723" s="1">
        <v>41455</v>
      </c>
      <c r="C723" t="s">
        <v>1772</v>
      </c>
      <c r="D723" t="s">
        <v>1773</v>
      </c>
      <c r="E723">
        <v>7.6</v>
      </c>
      <c r="F723" t="s">
        <v>1774</v>
      </c>
      <c r="H723" t="s">
        <v>84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67</v>
      </c>
      <c r="O723" t="s">
        <v>1775</v>
      </c>
      <c r="P723">
        <f t="shared" si="23"/>
        <v>3</v>
      </c>
    </row>
    <row r="724" spans="1:16" x14ac:dyDescent="0.25">
      <c r="A724" s="1">
        <f t="shared" si="22"/>
        <v>41453</v>
      </c>
      <c r="B724" s="1">
        <v>41455</v>
      </c>
      <c r="C724" t="s">
        <v>280</v>
      </c>
      <c r="D724" t="s">
        <v>281</v>
      </c>
      <c r="E724">
        <v>6.75</v>
      </c>
      <c r="F724" t="s">
        <v>1756</v>
      </c>
      <c r="G724" t="s">
        <v>55</v>
      </c>
      <c r="H724" t="s">
        <v>282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283</v>
      </c>
      <c r="O724" t="s">
        <v>1776</v>
      </c>
      <c r="P724">
        <f t="shared" si="23"/>
        <v>4</v>
      </c>
    </row>
    <row r="725" spans="1:16" x14ac:dyDescent="0.25">
      <c r="A725" s="1">
        <f t="shared" si="22"/>
        <v>41453</v>
      </c>
      <c r="B725" s="1">
        <v>41455</v>
      </c>
      <c r="C725" t="s">
        <v>508</v>
      </c>
      <c r="D725" t="s">
        <v>320</v>
      </c>
      <c r="E725">
        <v>6.95</v>
      </c>
      <c r="F725" t="s">
        <v>1362</v>
      </c>
      <c r="H725" t="s">
        <v>119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67</v>
      </c>
      <c r="O725" t="s">
        <v>1777</v>
      </c>
      <c r="P725">
        <f t="shared" si="23"/>
        <v>2</v>
      </c>
    </row>
    <row r="726" spans="1:16" x14ac:dyDescent="0.25">
      <c r="A726" s="1">
        <f t="shared" si="22"/>
        <v>41453</v>
      </c>
      <c r="B726" s="1">
        <v>41455</v>
      </c>
      <c r="C726" t="s">
        <v>1489</v>
      </c>
      <c r="D726" t="s">
        <v>1490</v>
      </c>
      <c r="E726">
        <v>7.2</v>
      </c>
      <c r="F726" t="s">
        <v>1778</v>
      </c>
      <c r="G726" t="s">
        <v>307</v>
      </c>
      <c r="H726" t="s">
        <v>31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67</v>
      </c>
      <c r="O726" t="s">
        <v>1779</v>
      </c>
      <c r="P726">
        <f t="shared" si="23"/>
        <v>3</v>
      </c>
    </row>
    <row r="727" spans="1:16" x14ac:dyDescent="0.25">
      <c r="A727" s="1">
        <f t="shared" si="22"/>
        <v>41453</v>
      </c>
      <c r="B727" s="1">
        <v>41455</v>
      </c>
      <c r="C727" t="s">
        <v>1780</v>
      </c>
      <c r="D727" t="s">
        <v>1512</v>
      </c>
      <c r="E727">
        <v>7.38</v>
      </c>
      <c r="F727" t="s">
        <v>1781</v>
      </c>
      <c r="G727" t="s">
        <v>1782</v>
      </c>
      <c r="H727" t="s">
        <v>119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38</v>
      </c>
      <c r="O727" t="s">
        <v>1783</v>
      </c>
      <c r="P727">
        <f t="shared" si="23"/>
        <v>3</v>
      </c>
    </row>
    <row r="728" spans="1:16" x14ac:dyDescent="0.25">
      <c r="A728" s="1">
        <f t="shared" si="22"/>
        <v>41453</v>
      </c>
      <c r="B728" s="1">
        <v>41455</v>
      </c>
      <c r="C728" t="s">
        <v>1784</v>
      </c>
      <c r="D728" t="s">
        <v>1785</v>
      </c>
      <c r="E728">
        <v>7.5</v>
      </c>
      <c r="F728" t="s">
        <v>1786</v>
      </c>
      <c r="H728" t="s">
        <v>84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67</v>
      </c>
      <c r="O728" t="s">
        <v>1787</v>
      </c>
      <c r="P728">
        <f t="shared" si="23"/>
        <v>3</v>
      </c>
    </row>
    <row r="729" spans="1:16" x14ac:dyDescent="0.25">
      <c r="A729" s="1">
        <f t="shared" si="22"/>
        <v>41453</v>
      </c>
      <c r="B729" s="1">
        <v>41455</v>
      </c>
      <c r="C729" t="s">
        <v>327</v>
      </c>
      <c r="D729" t="s">
        <v>289</v>
      </c>
      <c r="E729">
        <v>6.875</v>
      </c>
      <c r="F729" t="s">
        <v>1788</v>
      </c>
      <c r="H729" t="s">
        <v>31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67</v>
      </c>
      <c r="O729" t="s">
        <v>1789</v>
      </c>
      <c r="P729">
        <f t="shared" si="23"/>
        <v>1</v>
      </c>
    </row>
    <row r="730" spans="1:16" x14ac:dyDescent="0.25">
      <c r="A730" s="1">
        <f t="shared" si="22"/>
        <v>41453</v>
      </c>
      <c r="B730" s="1">
        <v>41455</v>
      </c>
      <c r="C730" t="s">
        <v>453</v>
      </c>
      <c r="D730" t="s">
        <v>454</v>
      </c>
      <c r="E730">
        <v>7.5</v>
      </c>
      <c r="F730" t="s">
        <v>1788</v>
      </c>
      <c r="H730" t="s">
        <v>37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67</v>
      </c>
      <c r="O730" t="s">
        <v>1790</v>
      </c>
      <c r="P730">
        <f t="shared" si="23"/>
        <v>3</v>
      </c>
    </row>
    <row r="731" spans="1:16" x14ac:dyDescent="0.25">
      <c r="A731" s="1">
        <f t="shared" si="22"/>
        <v>41453</v>
      </c>
      <c r="B731" s="1">
        <v>41455</v>
      </c>
      <c r="C731" t="s">
        <v>1791</v>
      </c>
      <c r="D731" t="s">
        <v>1792</v>
      </c>
      <c r="E731">
        <v>7.625</v>
      </c>
      <c r="F731" t="s">
        <v>1454</v>
      </c>
      <c r="H731" t="s">
        <v>627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67</v>
      </c>
      <c r="O731" t="s">
        <v>1793</v>
      </c>
      <c r="P731">
        <f t="shared" si="23"/>
        <v>3</v>
      </c>
    </row>
    <row r="732" spans="1:16" x14ac:dyDescent="0.25">
      <c r="A732" s="1">
        <f t="shared" si="22"/>
        <v>41453</v>
      </c>
      <c r="B732" s="1">
        <v>41455</v>
      </c>
      <c r="C732" t="s">
        <v>607</v>
      </c>
      <c r="D732" t="s">
        <v>608</v>
      </c>
      <c r="E732">
        <v>7.15</v>
      </c>
      <c r="F732" t="s">
        <v>381</v>
      </c>
      <c r="H732" t="s">
        <v>119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67</v>
      </c>
      <c r="O732" t="s">
        <v>1794</v>
      </c>
      <c r="P732">
        <f t="shared" si="23"/>
        <v>2</v>
      </c>
    </row>
    <row r="733" spans="1:16" x14ac:dyDescent="0.25">
      <c r="A733" s="1">
        <f t="shared" si="22"/>
        <v>41453</v>
      </c>
      <c r="B733" s="1">
        <v>41455</v>
      </c>
      <c r="C733" t="s">
        <v>941</v>
      </c>
      <c r="D733" t="s">
        <v>942</v>
      </c>
      <c r="E733">
        <v>7.85</v>
      </c>
      <c r="F733" t="s">
        <v>1795</v>
      </c>
      <c r="G733" t="s">
        <v>307</v>
      </c>
      <c r="H733" t="s">
        <v>165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38</v>
      </c>
      <c r="O733" t="s">
        <v>1796</v>
      </c>
      <c r="P733">
        <f t="shared" si="23"/>
        <v>3</v>
      </c>
    </row>
    <row r="734" spans="1:16" x14ac:dyDescent="0.25">
      <c r="A734" s="1">
        <f t="shared" si="22"/>
        <v>41453</v>
      </c>
      <c r="B734" s="1">
        <v>41455</v>
      </c>
      <c r="C734" t="s">
        <v>1797</v>
      </c>
      <c r="D734" t="s">
        <v>87</v>
      </c>
      <c r="E734">
        <v>8.9</v>
      </c>
      <c r="F734" t="s">
        <v>1047</v>
      </c>
      <c r="G734" t="s">
        <v>178</v>
      </c>
      <c r="H734" t="s">
        <v>99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O734" t="s">
        <v>1798</v>
      </c>
      <c r="P734">
        <f t="shared" si="23"/>
        <v>3</v>
      </c>
    </row>
    <row r="735" spans="1:16" x14ac:dyDescent="0.25">
      <c r="A735" s="1">
        <f t="shared" si="22"/>
        <v>41453</v>
      </c>
      <c r="B735" s="1">
        <v>41455</v>
      </c>
      <c r="C735" t="s">
        <v>1797</v>
      </c>
      <c r="D735" t="s">
        <v>87</v>
      </c>
      <c r="E735">
        <v>9</v>
      </c>
      <c r="F735" t="s">
        <v>1404</v>
      </c>
      <c r="G735" t="s">
        <v>178</v>
      </c>
      <c r="H735" t="s">
        <v>99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O735" t="s">
        <v>1799</v>
      </c>
      <c r="P735">
        <f t="shared" si="23"/>
        <v>3</v>
      </c>
    </row>
    <row r="736" spans="1:16" x14ac:dyDescent="0.25">
      <c r="A736" s="1">
        <f t="shared" si="22"/>
        <v>41453</v>
      </c>
      <c r="B736" s="1">
        <v>41455</v>
      </c>
      <c r="C736" t="s">
        <v>1119</v>
      </c>
      <c r="D736" t="s">
        <v>584</v>
      </c>
      <c r="E736">
        <v>6.75</v>
      </c>
      <c r="F736" t="s">
        <v>245</v>
      </c>
      <c r="G736" t="s">
        <v>1181</v>
      </c>
      <c r="H736" t="s">
        <v>37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1800</v>
      </c>
      <c r="P736">
        <f t="shared" si="23"/>
        <v>3</v>
      </c>
    </row>
    <row r="737" spans="1:16" x14ac:dyDescent="0.25">
      <c r="A737" s="1">
        <f t="shared" si="22"/>
        <v>41453</v>
      </c>
      <c r="B737" s="1">
        <v>41455</v>
      </c>
      <c r="C737" t="s">
        <v>1119</v>
      </c>
      <c r="D737" t="s">
        <v>584</v>
      </c>
      <c r="E737">
        <v>5.15</v>
      </c>
      <c r="F737" t="s">
        <v>1047</v>
      </c>
      <c r="G737" t="s">
        <v>1181</v>
      </c>
      <c r="H737" t="s">
        <v>37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1801</v>
      </c>
      <c r="P737">
        <f t="shared" si="23"/>
        <v>3</v>
      </c>
    </row>
    <row r="738" spans="1:16" x14ac:dyDescent="0.25">
      <c r="A738" s="1">
        <f t="shared" si="22"/>
        <v>41453</v>
      </c>
      <c r="B738" s="1">
        <v>41455</v>
      </c>
      <c r="C738" t="s">
        <v>40</v>
      </c>
      <c r="D738" t="s">
        <v>41</v>
      </c>
      <c r="E738">
        <v>0</v>
      </c>
      <c r="F738" t="s">
        <v>1802</v>
      </c>
      <c r="G738" t="s">
        <v>1803</v>
      </c>
      <c r="H738" t="s">
        <v>44</v>
      </c>
      <c r="I738" t="s">
        <v>18</v>
      </c>
      <c r="J738" t="s">
        <v>19</v>
      </c>
      <c r="K738" t="s">
        <v>20</v>
      </c>
      <c r="L738" t="s">
        <v>20</v>
      </c>
      <c r="M738" t="s">
        <v>727</v>
      </c>
      <c r="N738" t="s">
        <v>22</v>
      </c>
      <c r="O738" t="s">
        <v>1804</v>
      </c>
      <c r="P738">
        <f t="shared" si="23"/>
        <v>2</v>
      </c>
    </row>
    <row r="739" spans="1:16" hidden="1" x14ac:dyDescent="0.25">
      <c r="A739" s="1">
        <f t="shared" si="22"/>
        <v>41453</v>
      </c>
      <c r="B739" s="1">
        <v>41455</v>
      </c>
      <c r="C739" t="s">
        <v>13</v>
      </c>
      <c r="D739" t="s">
        <v>14</v>
      </c>
      <c r="E739">
        <v>7.25</v>
      </c>
      <c r="F739" t="s">
        <v>1805</v>
      </c>
      <c r="G739" t="s">
        <v>16</v>
      </c>
      <c r="H739" t="s">
        <v>17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1806</v>
      </c>
      <c r="P739">
        <f t="shared" si="23"/>
        <v>6</v>
      </c>
    </row>
    <row r="740" spans="1:16" x14ac:dyDescent="0.25">
      <c r="A740" s="1">
        <f t="shared" si="22"/>
        <v>41453</v>
      </c>
      <c r="B740" s="1">
        <v>41455</v>
      </c>
      <c r="C740" t="s">
        <v>1119</v>
      </c>
      <c r="D740" t="s">
        <v>584</v>
      </c>
      <c r="E740">
        <v>6.85</v>
      </c>
      <c r="F740" t="s">
        <v>1805</v>
      </c>
      <c r="G740" t="s">
        <v>1181</v>
      </c>
      <c r="H740" t="s">
        <v>78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1807</v>
      </c>
      <c r="P740">
        <f t="shared" si="23"/>
        <v>3</v>
      </c>
    </row>
    <row r="741" spans="1:16" hidden="1" x14ac:dyDescent="0.25">
      <c r="A741" s="1">
        <f t="shared" si="22"/>
        <v>41453</v>
      </c>
      <c r="B741" s="1">
        <v>41455</v>
      </c>
      <c r="C741" t="s">
        <v>13</v>
      </c>
      <c r="D741" t="s">
        <v>14</v>
      </c>
      <c r="E741">
        <v>7.25</v>
      </c>
      <c r="F741" t="s">
        <v>1805</v>
      </c>
      <c r="G741" t="s">
        <v>1032</v>
      </c>
      <c r="H741" t="s">
        <v>17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1808</v>
      </c>
      <c r="P741">
        <f t="shared" si="23"/>
        <v>6</v>
      </c>
    </row>
    <row r="742" spans="1:16" x14ac:dyDescent="0.25">
      <c r="A742" s="1">
        <f t="shared" si="22"/>
        <v>41453</v>
      </c>
      <c r="B742" s="1">
        <v>41455</v>
      </c>
      <c r="C742" t="s">
        <v>1119</v>
      </c>
      <c r="D742" t="s">
        <v>584</v>
      </c>
      <c r="E742">
        <v>6.65</v>
      </c>
      <c r="F742" t="s">
        <v>994</v>
      </c>
      <c r="G742" t="s">
        <v>1181</v>
      </c>
      <c r="H742" t="s">
        <v>37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1809</v>
      </c>
      <c r="P742">
        <f t="shared" si="23"/>
        <v>3</v>
      </c>
    </row>
    <row r="743" spans="1:16" x14ac:dyDescent="0.25">
      <c r="A743" s="1">
        <f t="shared" si="22"/>
        <v>41453</v>
      </c>
      <c r="B743" s="1">
        <v>41455</v>
      </c>
      <c r="C743" t="s">
        <v>1119</v>
      </c>
      <c r="D743" t="s">
        <v>584</v>
      </c>
      <c r="E743">
        <v>6.85</v>
      </c>
      <c r="F743" t="s">
        <v>245</v>
      </c>
      <c r="G743" t="s">
        <v>1181</v>
      </c>
      <c r="H743" t="s">
        <v>37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1810</v>
      </c>
      <c r="P743">
        <f t="shared" si="23"/>
        <v>3</v>
      </c>
    </row>
    <row r="744" spans="1:16" x14ac:dyDescent="0.25">
      <c r="A744" s="1">
        <f t="shared" si="22"/>
        <v>41453</v>
      </c>
      <c r="B744" s="1">
        <v>41455</v>
      </c>
      <c r="C744" t="s">
        <v>1393</v>
      </c>
      <c r="D744" t="s">
        <v>191</v>
      </c>
      <c r="E744">
        <v>5.75</v>
      </c>
      <c r="F744" t="s">
        <v>1811</v>
      </c>
      <c r="G744" t="s">
        <v>55</v>
      </c>
      <c r="H744" t="s">
        <v>99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67</v>
      </c>
      <c r="O744" t="s">
        <v>1812</v>
      </c>
      <c r="P744">
        <f t="shared" si="23"/>
        <v>2</v>
      </c>
    </row>
    <row r="745" spans="1:16" x14ac:dyDescent="0.25">
      <c r="A745" s="1">
        <f t="shared" si="22"/>
        <v>41453</v>
      </c>
      <c r="B745" s="1">
        <v>41455</v>
      </c>
      <c r="C745" t="s">
        <v>40</v>
      </c>
      <c r="D745" t="s">
        <v>41</v>
      </c>
      <c r="E745">
        <v>0</v>
      </c>
      <c r="F745" t="s">
        <v>1813</v>
      </c>
      <c r="G745" t="s">
        <v>43</v>
      </c>
      <c r="H745" t="s">
        <v>44</v>
      </c>
      <c r="I745" t="s">
        <v>18</v>
      </c>
      <c r="J745" t="s">
        <v>19</v>
      </c>
      <c r="K745" t="s">
        <v>20</v>
      </c>
      <c r="L745" t="s">
        <v>20</v>
      </c>
      <c r="M745" t="s">
        <v>727</v>
      </c>
      <c r="N745" t="s">
        <v>22</v>
      </c>
      <c r="O745" t="s">
        <v>1814</v>
      </c>
      <c r="P745">
        <f t="shared" si="23"/>
        <v>2</v>
      </c>
    </row>
    <row r="746" spans="1:16" x14ac:dyDescent="0.25">
      <c r="A746" s="1">
        <f t="shared" si="22"/>
        <v>41453</v>
      </c>
      <c r="B746" s="1">
        <v>41455</v>
      </c>
      <c r="C746" t="s">
        <v>1119</v>
      </c>
      <c r="D746" t="s">
        <v>584</v>
      </c>
      <c r="E746">
        <v>5.25</v>
      </c>
      <c r="F746" t="s">
        <v>1404</v>
      </c>
      <c r="G746" t="s">
        <v>1181</v>
      </c>
      <c r="H746" t="s">
        <v>37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1815</v>
      </c>
      <c r="P746">
        <f t="shared" si="23"/>
        <v>3</v>
      </c>
    </row>
    <row r="747" spans="1:16" x14ac:dyDescent="0.25">
      <c r="A747" s="1">
        <f t="shared" si="22"/>
        <v>41453</v>
      </c>
      <c r="B747" s="1">
        <v>41455</v>
      </c>
      <c r="C747" t="s">
        <v>1175</v>
      </c>
      <c r="D747" t="s">
        <v>1176</v>
      </c>
      <c r="E747">
        <v>6.125</v>
      </c>
      <c r="F747" t="s">
        <v>1816</v>
      </c>
      <c r="H747" t="s">
        <v>119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67</v>
      </c>
      <c r="O747" t="s">
        <v>1817</v>
      </c>
      <c r="P747">
        <f t="shared" si="23"/>
        <v>4</v>
      </c>
    </row>
    <row r="748" spans="1:16" hidden="1" x14ac:dyDescent="0.25">
      <c r="A748" s="1">
        <f t="shared" si="22"/>
        <v>41453</v>
      </c>
      <c r="B748" s="1">
        <v>41455</v>
      </c>
      <c r="C748" t="s">
        <v>687</v>
      </c>
      <c r="D748" t="s">
        <v>688</v>
      </c>
      <c r="E748">
        <v>3.481967</v>
      </c>
      <c r="F748" t="s">
        <v>1818</v>
      </c>
      <c r="G748" t="s">
        <v>72</v>
      </c>
      <c r="H748" t="s">
        <v>165</v>
      </c>
      <c r="I748" t="s">
        <v>18</v>
      </c>
      <c r="J748" t="s">
        <v>19</v>
      </c>
      <c r="K748" t="s">
        <v>20</v>
      </c>
      <c r="L748" t="s">
        <v>20</v>
      </c>
      <c r="M748" t="s">
        <v>727</v>
      </c>
      <c r="N748" t="s">
        <v>22</v>
      </c>
      <c r="O748" t="s">
        <v>1819</v>
      </c>
      <c r="P748">
        <f t="shared" si="23"/>
        <v>6</v>
      </c>
    </row>
    <row r="749" spans="1:16" hidden="1" x14ac:dyDescent="0.25">
      <c r="A749" s="1">
        <f t="shared" si="22"/>
        <v>41453</v>
      </c>
      <c r="B749" s="1">
        <v>41455</v>
      </c>
      <c r="C749" t="s">
        <v>13</v>
      </c>
      <c r="D749" t="s">
        <v>14</v>
      </c>
      <c r="E749">
        <v>7</v>
      </c>
      <c r="F749" t="s">
        <v>1805</v>
      </c>
      <c r="G749" t="s">
        <v>16</v>
      </c>
      <c r="H749" t="s">
        <v>17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1820</v>
      </c>
      <c r="P749">
        <f t="shared" si="23"/>
        <v>6</v>
      </c>
    </row>
    <row r="750" spans="1:16" x14ac:dyDescent="0.25">
      <c r="A750" s="1">
        <f t="shared" si="22"/>
        <v>41453</v>
      </c>
      <c r="B750" s="1">
        <v>41455</v>
      </c>
      <c r="C750" t="s">
        <v>1119</v>
      </c>
      <c r="D750" t="s">
        <v>584</v>
      </c>
      <c r="E750">
        <v>6.625</v>
      </c>
      <c r="F750" t="s">
        <v>952</v>
      </c>
      <c r="G750" t="s">
        <v>55</v>
      </c>
      <c r="H750" t="s">
        <v>37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1821</v>
      </c>
      <c r="P750">
        <f t="shared" si="23"/>
        <v>3</v>
      </c>
    </row>
    <row r="751" spans="1:16" x14ac:dyDescent="0.25">
      <c r="A751" s="1">
        <f t="shared" si="22"/>
        <v>41453</v>
      </c>
      <c r="B751" s="1">
        <v>41455</v>
      </c>
      <c r="C751" t="s">
        <v>40</v>
      </c>
      <c r="D751" t="s">
        <v>41</v>
      </c>
      <c r="E751">
        <v>0</v>
      </c>
      <c r="F751" t="s">
        <v>1822</v>
      </c>
      <c r="G751" t="s">
        <v>43</v>
      </c>
      <c r="H751" t="s">
        <v>44</v>
      </c>
      <c r="I751" t="s">
        <v>18</v>
      </c>
      <c r="J751" t="s">
        <v>19</v>
      </c>
      <c r="K751" t="s">
        <v>20</v>
      </c>
      <c r="L751" t="s">
        <v>20</v>
      </c>
      <c r="M751" t="s">
        <v>727</v>
      </c>
      <c r="N751" t="s">
        <v>22</v>
      </c>
      <c r="O751" t="s">
        <v>1823</v>
      </c>
      <c r="P751">
        <f t="shared" si="23"/>
        <v>2</v>
      </c>
    </row>
    <row r="752" spans="1:16" x14ac:dyDescent="0.25">
      <c r="A752" s="1">
        <f t="shared" si="22"/>
        <v>41453</v>
      </c>
      <c r="B752" s="1">
        <v>41455</v>
      </c>
      <c r="C752" t="s">
        <v>40</v>
      </c>
      <c r="D752" t="s">
        <v>41</v>
      </c>
      <c r="E752">
        <v>0</v>
      </c>
      <c r="F752" t="s">
        <v>1824</v>
      </c>
      <c r="G752" t="s">
        <v>1803</v>
      </c>
      <c r="H752" t="s">
        <v>44</v>
      </c>
      <c r="I752" t="s">
        <v>18</v>
      </c>
      <c r="J752" t="s">
        <v>19</v>
      </c>
      <c r="K752" t="s">
        <v>20</v>
      </c>
      <c r="L752" t="s">
        <v>20</v>
      </c>
      <c r="M752" t="s">
        <v>727</v>
      </c>
      <c r="N752" t="s">
        <v>22</v>
      </c>
      <c r="O752" t="s">
        <v>1825</v>
      </c>
      <c r="P752">
        <f t="shared" si="23"/>
        <v>2</v>
      </c>
    </row>
    <row r="753" spans="1:16" x14ac:dyDescent="0.25">
      <c r="A753" s="1">
        <f t="shared" si="22"/>
        <v>41453</v>
      </c>
      <c r="B753" s="1">
        <v>41455</v>
      </c>
      <c r="C753" t="s">
        <v>1750</v>
      </c>
      <c r="D753" t="s">
        <v>1751</v>
      </c>
      <c r="E753">
        <v>9.9499999999999993</v>
      </c>
      <c r="F753" t="s">
        <v>1826</v>
      </c>
      <c r="H753" t="s">
        <v>84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67</v>
      </c>
      <c r="O753" t="s">
        <v>1827</v>
      </c>
      <c r="P753">
        <f t="shared" si="23"/>
        <v>2</v>
      </c>
    </row>
    <row r="754" spans="1:16" x14ac:dyDescent="0.25">
      <c r="A754" s="1">
        <f t="shared" si="22"/>
        <v>41453</v>
      </c>
      <c r="B754" s="1">
        <v>41455</v>
      </c>
      <c r="C754" t="s">
        <v>1119</v>
      </c>
      <c r="D754" t="s">
        <v>584</v>
      </c>
      <c r="E754">
        <v>6.25</v>
      </c>
      <c r="F754" t="s">
        <v>994</v>
      </c>
      <c r="G754" t="s">
        <v>1181</v>
      </c>
      <c r="H754" t="s">
        <v>37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1828</v>
      </c>
      <c r="P754">
        <f t="shared" si="23"/>
        <v>3</v>
      </c>
    </row>
    <row r="755" spans="1:16" hidden="1" x14ac:dyDescent="0.25">
      <c r="A755" s="1">
        <f t="shared" si="22"/>
        <v>41453</v>
      </c>
      <c r="B755" s="1">
        <v>41455</v>
      </c>
      <c r="C755" t="s">
        <v>13</v>
      </c>
      <c r="D755" t="s">
        <v>14</v>
      </c>
      <c r="E755">
        <v>7.5</v>
      </c>
      <c r="F755" t="s">
        <v>1805</v>
      </c>
      <c r="G755" t="s">
        <v>16</v>
      </c>
      <c r="H755" t="s">
        <v>17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1829</v>
      </c>
      <c r="P755">
        <f t="shared" si="23"/>
        <v>6</v>
      </c>
    </row>
    <row r="756" spans="1:16" x14ac:dyDescent="0.25">
      <c r="A756" s="1">
        <f t="shared" si="22"/>
        <v>41453</v>
      </c>
      <c r="B756" s="1">
        <v>41455</v>
      </c>
      <c r="C756" t="s">
        <v>782</v>
      </c>
      <c r="D756" t="s">
        <v>216</v>
      </c>
      <c r="E756">
        <v>3.97</v>
      </c>
      <c r="F756" t="s">
        <v>1830</v>
      </c>
      <c r="G756" t="s">
        <v>726</v>
      </c>
      <c r="H756" t="s">
        <v>84</v>
      </c>
      <c r="I756" t="s">
        <v>18</v>
      </c>
      <c r="J756" t="s">
        <v>19</v>
      </c>
      <c r="K756" t="s">
        <v>20</v>
      </c>
      <c r="L756" t="s">
        <v>20</v>
      </c>
      <c r="M756" t="s">
        <v>727</v>
      </c>
      <c r="N756" t="s">
        <v>22</v>
      </c>
      <c r="O756" t="s">
        <v>1831</v>
      </c>
      <c r="P756">
        <f t="shared" si="23"/>
        <v>3</v>
      </c>
    </row>
    <row r="757" spans="1:16" x14ac:dyDescent="0.25">
      <c r="A757" s="1">
        <f t="shared" si="22"/>
        <v>41453</v>
      </c>
      <c r="B757" s="1">
        <v>41455</v>
      </c>
      <c r="C757" t="s">
        <v>1420</v>
      </c>
      <c r="D757" t="s">
        <v>1421</v>
      </c>
      <c r="E757">
        <v>5.25</v>
      </c>
      <c r="F757" t="s">
        <v>1805</v>
      </c>
      <c r="G757" t="s">
        <v>48</v>
      </c>
      <c r="H757" t="s">
        <v>31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1832</v>
      </c>
      <c r="P757">
        <f t="shared" si="23"/>
        <v>3</v>
      </c>
    </row>
    <row r="758" spans="1:16" x14ac:dyDescent="0.25">
      <c r="A758" s="1">
        <f t="shared" si="22"/>
        <v>41453</v>
      </c>
      <c r="B758" s="1">
        <v>41455</v>
      </c>
      <c r="C758" t="s">
        <v>1436</v>
      </c>
      <c r="D758" t="s">
        <v>775</v>
      </c>
      <c r="E758">
        <v>3.37</v>
      </c>
      <c r="F758" t="s">
        <v>1833</v>
      </c>
      <c r="G758" t="s">
        <v>55</v>
      </c>
      <c r="H758" t="s">
        <v>73</v>
      </c>
      <c r="I758" t="s">
        <v>18</v>
      </c>
      <c r="J758" t="s">
        <v>19</v>
      </c>
      <c r="K758" t="s">
        <v>20</v>
      </c>
      <c r="L758" t="s">
        <v>20</v>
      </c>
      <c r="M758" t="s">
        <v>727</v>
      </c>
      <c r="N758" t="s">
        <v>22</v>
      </c>
      <c r="O758" t="s">
        <v>1834</v>
      </c>
      <c r="P758">
        <f t="shared" si="23"/>
        <v>3</v>
      </c>
    </row>
    <row r="759" spans="1:16" x14ac:dyDescent="0.25">
      <c r="A759" s="1">
        <f t="shared" si="22"/>
        <v>41453</v>
      </c>
      <c r="B759" s="1">
        <v>41455</v>
      </c>
      <c r="C759" t="s">
        <v>40</v>
      </c>
      <c r="D759" t="s">
        <v>41</v>
      </c>
      <c r="E759">
        <v>0.44224999999999998</v>
      </c>
      <c r="F759" t="s">
        <v>1835</v>
      </c>
      <c r="G759" t="s">
        <v>1836</v>
      </c>
      <c r="H759" t="s">
        <v>44</v>
      </c>
      <c r="I759" t="s">
        <v>18</v>
      </c>
      <c r="J759" t="s">
        <v>19</v>
      </c>
      <c r="K759" t="s">
        <v>20</v>
      </c>
      <c r="L759" t="s">
        <v>20</v>
      </c>
      <c r="M759" t="s">
        <v>45</v>
      </c>
      <c r="N759" t="s">
        <v>22</v>
      </c>
      <c r="O759" t="s">
        <v>1837</v>
      </c>
      <c r="P759">
        <f t="shared" si="23"/>
        <v>2</v>
      </c>
    </row>
    <row r="760" spans="1:16" hidden="1" x14ac:dyDescent="0.25">
      <c r="A760" s="1">
        <f t="shared" si="22"/>
        <v>41453</v>
      </c>
      <c r="B760" s="1">
        <v>41455</v>
      </c>
      <c r="C760" t="s">
        <v>1838</v>
      </c>
      <c r="D760" t="s">
        <v>1839</v>
      </c>
      <c r="E760" t="s">
        <v>20</v>
      </c>
      <c r="F760" t="s">
        <v>1840</v>
      </c>
      <c r="G760">
        <v>9</v>
      </c>
      <c r="H760" t="s">
        <v>270</v>
      </c>
      <c r="I760" t="s">
        <v>18</v>
      </c>
      <c r="J760" t="s">
        <v>19</v>
      </c>
      <c r="K760" t="s">
        <v>20</v>
      </c>
      <c r="L760" t="s">
        <v>20</v>
      </c>
      <c r="M760" t="s">
        <v>734</v>
      </c>
      <c r="O760" t="s">
        <v>1841</v>
      </c>
      <c r="P760">
        <f t="shared" si="23"/>
        <v>6</v>
      </c>
    </row>
    <row r="761" spans="1:16" hidden="1" x14ac:dyDescent="0.25">
      <c r="A761" s="1">
        <f t="shared" si="22"/>
        <v>41453</v>
      </c>
      <c r="B761" s="1">
        <v>41455</v>
      </c>
      <c r="C761" t="s">
        <v>1842</v>
      </c>
      <c r="D761" t="s">
        <v>1839</v>
      </c>
      <c r="E761" t="s">
        <v>20</v>
      </c>
      <c r="F761" t="s">
        <v>1840</v>
      </c>
      <c r="G761">
        <v>10</v>
      </c>
      <c r="H761" t="s">
        <v>270</v>
      </c>
      <c r="I761" t="s">
        <v>18</v>
      </c>
      <c r="J761" t="s">
        <v>19</v>
      </c>
      <c r="K761" t="s">
        <v>20</v>
      </c>
      <c r="L761" t="s">
        <v>20</v>
      </c>
      <c r="M761" t="s">
        <v>734</v>
      </c>
      <c r="O761" t="s">
        <v>1843</v>
      </c>
      <c r="P761">
        <f t="shared" si="23"/>
        <v>6</v>
      </c>
    </row>
    <row r="762" spans="1:16" x14ac:dyDescent="0.25">
      <c r="A762" s="1">
        <f t="shared" si="22"/>
        <v>41453</v>
      </c>
      <c r="B762" s="1">
        <v>41455</v>
      </c>
      <c r="C762" t="s">
        <v>40</v>
      </c>
      <c r="D762" t="s">
        <v>41</v>
      </c>
      <c r="E762">
        <v>6</v>
      </c>
      <c r="F762" t="s">
        <v>633</v>
      </c>
      <c r="G762" t="s">
        <v>48</v>
      </c>
      <c r="H762" t="s">
        <v>44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1844</v>
      </c>
      <c r="P762">
        <f t="shared" si="23"/>
        <v>2</v>
      </c>
    </row>
    <row r="763" spans="1:16" x14ac:dyDescent="0.25">
      <c r="A763" s="1">
        <f t="shared" si="22"/>
        <v>41453</v>
      </c>
      <c r="B763" s="1">
        <v>41455</v>
      </c>
      <c r="C763" t="s">
        <v>1845</v>
      </c>
      <c r="D763" t="s">
        <v>1846</v>
      </c>
      <c r="E763">
        <v>8.125</v>
      </c>
      <c r="F763" t="s">
        <v>1847</v>
      </c>
      <c r="H763" t="s">
        <v>119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67</v>
      </c>
      <c r="O763" t="s">
        <v>1848</v>
      </c>
      <c r="P763">
        <f t="shared" si="23"/>
        <v>2</v>
      </c>
    </row>
    <row r="764" spans="1:16" x14ac:dyDescent="0.25">
      <c r="A764" s="1">
        <f t="shared" si="22"/>
        <v>41453</v>
      </c>
      <c r="B764" s="1">
        <v>41455</v>
      </c>
      <c r="C764" t="s">
        <v>40</v>
      </c>
      <c r="D764" t="s">
        <v>41</v>
      </c>
      <c r="E764">
        <v>6</v>
      </c>
      <c r="F764" t="s">
        <v>633</v>
      </c>
      <c r="G764" t="s">
        <v>1849</v>
      </c>
      <c r="H764" t="s">
        <v>44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1850</v>
      </c>
      <c r="P764">
        <f t="shared" si="23"/>
        <v>2</v>
      </c>
    </row>
    <row r="765" spans="1:16" x14ac:dyDescent="0.25">
      <c r="A765" s="1">
        <f t="shared" si="22"/>
        <v>41453</v>
      </c>
      <c r="B765" s="1">
        <v>41455</v>
      </c>
      <c r="C765" t="s">
        <v>40</v>
      </c>
      <c r="D765" t="s">
        <v>41</v>
      </c>
      <c r="E765">
        <v>6.75</v>
      </c>
      <c r="F765" t="s">
        <v>355</v>
      </c>
      <c r="G765" t="s">
        <v>958</v>
      </c>
      <c r="H765" t="s">
        <v>44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1851</v>
      </c>
      <c r="P765">
        <f t="shared" si="23"/>
        <v>2</v>
      </c>
    </row>
    <row r="766" spans="1:16" x14ac:dyDescent="0.25">
      <c r="A766" s="1">
        <f t="shared" si="22"/>
        <v>41453</v>
      </c>
      <c r="B766" s="1">
        <v>41455</v>
      </c>
      <c r="C766" t="s">
        <v>782</v>
      </c>
      <c r="D766" t="s">
        <v>216</v>
      </c>
      <c r="E766">
        <v>7.375</v>
      </c>
      <c r="F766" t="s">
        <v>1852</v>
      </c>
      <c r="G766" t="s">
        <v>670</v>
      </c>
      <c r="H766" t="s">
        <v>73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1853</v>
      </c>
      <c r="P766">
        <f t="shared" si="23"/>
        <v>3</v>
      </c>
    </row>
    <row r="767" spans="1:16" hidden="1" x14ac:dyDescent="0.25">
      <c r="A767" s="1">
        <f t="shared" si="22"/>
        <v>41453</v>
      </c>
      <c r="B767" s="1">
        <v>41455</v>
      </c>
      <c r="C767" t="s">
        <v>1854</v>
      </c>
      <c r="D767" t="s">
        <v>1855</v>
      </c>
      <c r="E767">
        <v>8.875</v>
      </c>
      <c r="F767" t="s">
        <v>745</v>
      </c>
      <c r="G767" t="s">
        <v>30</v>
      </c>
      <c r="H767" t="s">
        <v>165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1856</v>
      </c>
      <c r="P767">
        <f t="shared" si="23"/>
        <v>6</v>
      </c>
    </row>
    <row r="768" spans="1:16" x14ac:dyDescent="0.25">
      <c r="A768" s="1">
        <f t="shared" si="22"/>
        <v>41453</v>
      </c>
      <c r="B768" s="1">
        <v>41455</v>
      </c>
      <c r="C768" t="s">
        <v>40</v>
      </c>
      <c r="D768" t="s">
        <v>41</v>
      </c>
      <c r="E768">
        <v>6.75</v>
      </c>
      <c r="F768" t="s">
        <v>968</v>
      </c>
      <c r="G768" t="s">
        <v>48</v>
      </c>
      <c r="H768" t="s">
        <v>44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1857</v>
      </c>
      <c r="P768">
        <f t="shared" si="23"/>
        <v>2</v>
      </c>
    </row>
    <row r="769" spans="1:16" x14ac:dyDescent="0.25">
      <c r="A769" s="1">
        <f t="shared" si="22"/>
        <v>41453</v>
      </c>
      <c r="B769" s="1">
        <v>41455</v>
      </c>
      <c r="C769" t="s">
        <v>40</v>
      </c>
      <c r="D769" t="s">
        <v>41</v>
      </c>
      <c r="E769">
        <v>6.3</v>
      </c>
      <c r="F769" t="s">
        <v>968</v>
      </c>
      <c r="G769" t="s">
        <v>1849</v>
      </c>
      <c r="H769" t="s">
        <v>44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1858</v>
      </c>
      <c r="P769">
        <f t="shared" si="23"/>
        <v>2</v>
      </c>
    </row>
    <row r="770" spans="1:16" x14ac:dyDescent="0.25">
      <c r="A770" s="1">
        <f t="shared" si="22"/>
        <v>41453</v>
      </c>
      <c r="B770" s="1">
        <v>41455</v>
      </c>
      <c r="C770" t="s">
        <v>40</v>
      </c>
      <c r="D770" t="s">
        <v>41</v>
      </c>
      <c r="E770">
        <v>6.75</v>
      </c>
      <c r="F770" t="s">
        <v>968</v>
      </c>
      <c r="G770" t="s">
        <v>999</v>
      </c>
      <c r="H770" t="s">
        <v>44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1859</v>
      </c>
      <c r="P770">
        <f t="shared" si="23"/>
        <v>2</v>
      </c>
    </row>
    <row r="771" spans="1:16" x14ac:dyDescent="0.25">
      <c r="A771" s="1">
        <f t="shared" si="22"/>
        <v>41453</v>
      </c>
      <c r="B771" s="1">
        <v>41455</v>
      </c>
      <c r="C771" t="s">
        <v>1860</v>
      </c>
      <c r="D771" t="s">
        <v>1861</v>
      </c>
      <c r="E771">
        <v>5.2</v>
      </c>
      <c r="F771" t="s">
        <v>745</v>
      </c>
      <c r="H771" t="s">
        <v>733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67</v>
      </c>
      <c r="O771" t="s">
        <v>1862</v>
      </c>
      <c r="P771">
        <f t="shared" si="23"/>
        <v>4</v>
      </c>
    </row>
    <row r="772" spans="1:16" x14ac:dyDescent="0.25">
      <c r="A772" s="1">
        <f t="shared" ref="A772:A835" si="24">B772-2</f>
        <v>41453</v>
      </c>
      <c r="B772" s="1">
        <v>41455</v>
      </c>
      <c r="C772" t="s">
        <v>40</v>
      </c>
      <c r="D772" t="s">
        <v>41</v>
      </c>
      <c r="E772">
        <v>6.15</v>
      </c>
      <c r="F772" t="s">
        <v>505</v>
      </c>
      <c r="G772" t="s">
        <v>48</v>
      </c>
      <c r="H772" t="s">
        <v>44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1863</v>
      </c>
      <c r="P772">
        <f t="shared" ref="P772:P835" si="25">LEN(D772)</f>
        <v>2</v>
      </c>
    </row>
    <row r="773" spans="1:16" x14ac:dyDescent="0.25">
      <c r="A773" s="1">
        <f t="shared" si="24"/>
        <v>41453</v>
      </c>
      <c r="B773" s="1">
        <v>41455</v>
      </c>
      <c r="C773" t="s">
        <v>1864</v>
      </c>
      <c r="D773" t="s">
        <v>387</v>
      </c>
      <c r="E773">
        <v>8</v>
      </c>
      <c r="F773" t="s">
        <v>1865</v>
      </c>
      <c r="H773" t="s">
        <v>78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67</v>
      </c>
      <c r="O773" t="s">
        <v>1866</v>
      </c>
      <c r="P773">
        <f t="shared" si="25"/>
        <v>1</v>
      </c>
    </row>
    <row r="774" spans="1:16" x14ac:dyDescent="0.25">
      <c r="A774" s="1">
        <f t="shared" si="24"/>
        <v>41453</v>
      </c>
      <c r="B774" s="1">
        <v>41455</v>
      </c>
      <c r="C774" t="s">
        <v>40</v>
      </c>
      <c r="D774" t="s">
        <v>41</v>
      </c>
      <c r="E774">
        <v>6.3</v>
      </c>
      <c r="F774" t="s">
        <v>968</v>
      </c>
      <c r="G774" t="s">
        <v>48</v>
      </c>
      <c r="H774" t="s">
        <v>44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1867</v>
      </c>
      <c r="P774">
        <f t="shared" si="25"/>
        <v>2</v>
      </c>
    </row>
    <row r="775" spans="1:16" x14ac:dyDescent="0.25">
      <c r="A775" s="1">
        <f t="shared" si="24"/>
        <v>41453</v>
      </c>
      <c r="B775" s="1">
        <v>41455</v>
      </c>
      <c r="C775" t="s">
        <v>40</v>
      </c>
      <c r="D775" t="s">
        <v>41</v>
      </c>
      <c r="E775">
        <v>6</v>
      </c>
      <c r="F775" t="s">
        <v>505</v>
      </c>
      <c r="G775" t="s">
        <v>48</v>
      </c>
      <c r="H775" t="s">
        <v>44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1868</v>
      </c>
      <c r="P775">
        <f t="shared" si="25"/>
        <v>2</v>
      </c>
    </row>
    <row r="776" spans="1:16" x14ac:dyDescent="0.25">
      <c r="A776" s="1">
        <f t="shared" si="24"/>
        <v>41453</v>
      </c>
      <c r="B776" s="1">
        <v>41455</v>
      </c>
      <c r="C776" t="s">
        <v>40</v>
      </c>
      <c r="D776" t="s">
        <v>41</v>
      </c>
      <c r="E776">
        <v>6</v>
      </c>
      <c r="F776" t="s">
        <v>633</v>
      </c>
      <c r="G776" t="s">
        <v>1446</v>
      </c>
      <c r="H776" t="s">
        <v>44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1869</v>
      </c>
      <c r="P776">
        <f t="shared" si="25"/>
        <v>2</v>
      </c>
    </row>
    <row r="777" spans="1:16" hidden="1" x14ac:dyDescent="0.25">
      <c r="A777" s="1">
        <f t="shared" si="24"/>
        <v>41453</v>
      </c>
      <c r="B777" s="1">
        <v>41455</v>
      </c>
      <c r="C777" t="s">
        <v>1854</v>
      </c>
      <c r="D777" t="s">
        <v>1855</v>
      </c>
      <c r="E777">
        <v>8.875</v>
      </c>
      <c r="F777" t="s">
        <v>745</v>
      </c>
      <c r="G777" t="s">
        <v>72</v>
      </c>
      <c r="H777" t="s">
        <v>165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1870</v>
      </c>
      <c r="P777">
        <f t="shared" si="25"/>
        <v>6</v>
      </c>
    </row>
    <row r="778" spans="1:16" x14ac:dyDescent="0.25">
      <c r="A778" s="1">
        <f t="shared" si="24"/>
        <v>41453</v>
      </c>
      <c r="B778" s="1">
        <v>41455</v>
      </c>
      <c r="C778" t="s">
        <v>40</v>
      </c>
      <c r="D778" t="s">
        <v>41</v>
      </c>
      <c r="E778">
        <v>5</v>
      </c>
      <c r="F778" t="s">
        <v>455</v>
      </c>
      <c r="G778" t="s">
        <v>1450</v>
      </c>
      <c r="H778" t="s">
        <v>44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1871</v>
      </c>
      <c r="P778">
        <f t="shared" si="25"/>
        <v>2</v>
      </c>
    </row>
    <row r="779" spans="1:16" x14ac:dyDescent="0.25">
      <c r="A779" s="1">
        <f t="shared" si="24"/>
        <v>41453</v>
      </c>
      <c r="B779" s="1">
        <v>41455</v>
      </c>
      <c r="C779" t="s">
        <v>1654</v>
      </c>
      <c r="D779" t="s">
        <v>1655</v>
      </c>
      <c r="E779">
        <v>6.375</v>
      </c>
      <c r="F779" t="s">
        <v>1872</v>
      </c>
      <c r="H779" t="s">
        <v>17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67</v>
      </c>
      <c r="O779" t="s">
        <v>1873</v>
      </c>
      <c r="P779">
        <f t="shared" si="25"/>
        <v>3</v>
      </c>
    </row>
    <row r="780" spans="1:16" hidden="1" x14ac:dyDescent="0.25">
      <c r="A780" s="1">
        <f t="shared" si="24"/>
        <v>41453</v>
      </c>
      <c r="B780" s="1">
        <v>41455</v>
      </c>
      <c r="C780" t="s">
        <v>13</v>
      </c>
      <c r="D780" t="s">
        <v>14</v>
      </c>
      <c r="E780">
        <v>5.0999999999999996</v>
      </c>
      <c r="F780" t="s">
        <v>1874</v>
      </c>
      <c r="G780" t="s">
        <v>1030</v>
      </c>
      <c r="H780" t="s">
        <v>17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1875</v>
      </c>
      <c r="P780">
        <f t="shared" si="25"/>
        <v>6</v>
      </c>
    </row>
    <row r="781" spans="1:16" x14ac:dyDescent="0.25">
      <c r="A781" s="1">
        <f t="shared" si="24"/>
        <v>41453</v>
      </c>
      <c r="B781" s="1">
        <v>41455</v>
      </c>
      <c r="C781" t="s">
        <v>52</v>
      </c>
      <c r="D781" t="s">
        <v>53</v>
      </c>
      <c r="E781">
        <v>5.8040000000000003</v>
      </c>
      <c r="F781" t="s">
        <v>1876</v>
      </c>
      <c r="G781" t="s">
        <v>55</v>
      </c>
      <c r="H781" t="s">
        <v>31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38</v>
      </c>
      <c r="O781" t="s">
        <v>1877</v>
      </c>
      <c r="P781">
        <f t="shared" si="25"/>
        <v>3</v>
      </c>
    </row>
    <row r="782" spans="1:16" x14ac:dyDescent="0.25">
      <c r="A782" s="1">
        <f t="shared" si="24"/>
        <v>41453</v>
      </c>
      <c r="B782" s="1">
        <v>41455</v>
      </c>
      <c r="C782" t="s">
        <v>1211</v>
      </c>
      <c r="D782" t="s">
        <v>775</v>
      </c>
      <c r="E782">
        <v>0</v>
      </c>
      <c r="F782" t="s">
        <v>1878</v>
      </c>
      <c r="G782" t="s">
        <v>1879</v>
      </c>
      <c r="H782" t="s">
        <v>73</v>
      </c>
      <c r="I782" t="s">
        <v>18</v>
      </c>
      <c r="J782" t="s">
        <v>19</v>
      </c>
      <c r="K782" t="s">
        <v>20</v>
      </c>
      <c r="L782" t="s">
        <v>20</v>
      </c>
      <c r="M782" t="s">
        <v>708</v>
      </c>
      <c r="N782" t="s">
        <v>22</v>
      </c>
      <c r="O782" t="s">
        <v>1880</v>
      </c>
      <c r="P782">
        <f t="shared" si="25"/>
        <v>3</v>
      </c>
    </row>
    <row r="783" spans="1:16" x14ac:dyDescent="0.25">
      <c r="A783" s="1">
        <f t="shared" si="24"/>
        <v>41453</v>
      </c>
      <c r="B783" s="1">
        <v>41455</v>
      </c>
      <c r="C783" t="s">
        <v>40</v>
      </c>
      <c r="D783" t="s">
        <v>41</v>
      </c>
      <c r="E783">
        <v>5.55</v>
      </c>
      <c r="F783" t="s">
        <v>1881</v>
      </c>
      <c r="G783" t="s">
        <v>55</v>
      </c>
      <c r="H783" t="s">
        <v>44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1882</v>
      </c>
      <c r="P783">
        <f t="shared" si="25"/>
        <v>2</v>
      </c>
    </row>
    <row r="784" spans="1:16" x14ac:dyDescent="0.25">
      <c r="A784" s="1">
        <f t="shared" si="24"/>
        <v>41453</v>
      </c>
      <c r="B784" s="1">
        <v>41455</v>
      </c>
      <c r="C784" t="s">
        <v>40</v>
      </c>
      <c r="D784" t="s">
        <v>41</v>
      </c>
      <c r="E784">
        <v>5.15</v>
      </c>
      <c r="F784" t="s">
        <v>968</v>
      </c>
      <c r="G784" t="s">
        <v>48</v>
      </c>
      <c r="H784" t="s">
        <v>44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1883</v>
      </c>
      <c r="P784">
        <f t="shared" si="25"/>
        <v>2</v>
      </c>
    </row>
    <row r="785" spans="1:16" x14ac:dyDescent="0.25">
      <c r="A785" s="1">
        <f t="shared" si="24"/>
        <v>41453</v>
      </c>
      <c r="B785" s="1">
        <v>41455</v>
      </c>
      <c r="C785" t="s">
        <v>193</v>
      </c>
      <c r="D785" t="s">
        <v>194</v>
      </c>
      <c r="E785">
        <v>8</v>
      </c>
      <c r="F785" t="s">
        <v>849</v>
      </c>
      <c r="G785" t="s">
        <v>975</v>
      </c>
      <c r="H785" t="s">
        <v>165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38</v>
      </c>
      <c r="O785" t="s">
        <v>1884</v>
      </c>
      <c r="P785">
        <f t="shared" si="25"/>
        <v>3</v>
      </c>
    </row>
    <row r="786" spans="1:16" x14ac:dyDescent="0.25">
      <c r="A786" s="1">
        <f t="shared" si="24"/>
        <v>41453</v>
      </c>
      <c r="B786" s="1">
        <v>41455</v>
      </c>
      <c r="C786" t="s">
        <v>1396</v>
      </c>
      <c r="D786" t="s">
        <v>949</v>
      </c>
      <c r="E786">
        <v>5</v>
      </c>
      <c r="F786" t="s">
        <v>1408</v>
      </c>
      <c r="G786" t="s">
        <v>1885</v>
      </c>
      <c r="H786" t="s">
        <v>165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1886</v>
      </c>
      <c r="P786">
        <f t="shared" si="25"/>
        <v>3</v>
      </c>
    </row>
    <row r="787" spans="1:16" x14ac:dyDescent="0.25">
      <c r="A787" s="1">
        <f t="shared" si="24"/>
        <v>41453</v>
      </c>
      <c r="B787" s="1">
        <v>41455</v>
      </c>
      <c r="C787" t="s">
        <v>40</v>
      </c>
      <c r="D787" t="s">
        <v>41</v>
      </c>
      <c r="E787">
        <v>0.54310000000000003</v>
      </c>
      <c r="F787" t="s">
        <v>1887</v>
      </c>
      <c r="G787" t="s">
        <v>55</v>
      </c>
      <c r="H787" t="s">
        <v>44</v>
      </c>
      <c r="I787" t="s">
        <v>18</v>
      </c>
      <c r="J787" t="s">
        <v>19</v>
      </c>
      <c r="K787" t="s">
        <v>20</v>
      </c>
      <c r="L787" t="s">
        <v>20</v>
      </c>
      <c r="M787" t="s">
        <v>45</v>
      </c>
      <c r="N787" t="s">
        <v>22</v>
      </c>
      <c r="O787" t="s">
        <v>1888</v>
      </c>
      <c r="P787">
        <f t="shared" si="25"/>
        <v>2</v>
      </c>
    </row>
    <row r="788" spans="1:16" x14ac:dyDescent="0.25">
      <c r="A788" s="1">
        <f t="shared" si="24"/>
        <v>41453</v>
      </c>
      <c r="B788" s="1">
        <v>41455</v>
      </c>
      <c r="C788" t="s">
        <v>40</v>
      </c>
      <c r="D788" t="s">
        <v>41</v>
      </c>
      <c r="E788">
        <v>0.75509999999999999</v>
      </c>
      <c r="F788" t="s">
        <v>1889</v>
      </c>
      <c r="G788" t="s">
        <v>55</v>
      </c>
      <c r="H788" t="s">
        <v>44</v>
      </c>
      <c r="I788" t="s">
        <v>18</v>
      </c>
      <c r="J788" t="s">
        <v>19</v>
      </c>
      <c r="K788" t="s">
        <v>20</v>
      </c>
      <c r="L788" t="s">
        <v>20</v>
      </c>
      <c r="M788" t="s">
        <v>45</v>
      </c>
      <c r="N788" t="s">
        <v>22</v>
      </c>
      <c r="O788" t="s">
        <v>1890</v>
      </c>
      <c r="P788">
        <f t="shared" si="25"/>
        <v>2</v>
      </c>
    </row>
    <row r="789" spans="1:16" hidden="1" x14ac:dyDescent="0.25">
      <c r="A789" s="1">
        <f t="shared" si="24"/>
        <v>41453</v>
      </c>
      <c r="B789" s="1">
        <v>41455</v>
      </c>
      <c r="C789" t="s">
        <v>1891</v>
      </c>
      <c r="D789" t="s">
        <v>1892</v>
      </c>
      <c r="E789">
        <v>5.46</v>
      </c>
      <c r="F789" t="s">
        <v>1893</v>
      </c>
      <c r="H789" t="s">
        <v>99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67</v>
      </c>
      <c r="O789" t="s">
        <v>1894</v>
      </c>
      <c r="P789">
        <f t="shared" si="25"/>
        <v>6</v>
      </c>
    </row>
    <row r="790" spans="1:16" x14ac:dyDescent="0.25">
      <c r="A790" s="1">
        <f t="shared" si="24"/>
        <v>41453</v>
      </c>
      <c r="B790" s="1">
        <v>41455</v>
      </c>
      <c r="C790" t="s">
        <v>665</v>
      </c>
      <c r="D790" t="s">
        <v>666</v>
      </c>
      <c r="E790">
        <v>6.6</v>
      </c>
      <c r="F790" t="s">
        <v>667</v>
      </c>
      <c r="G790" t="s">
        <v>1189</v>
      </c>
      <c r="H790" t="s">
        <v>73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38</v>
      </c>
      <c r="O790" t="s">
        <v>1895</v>
      </c>
      <c r="P790">
        <f t="shared" si="25"/>
        <v>3</v>
      </c>
    </row>
    <row r="791" spans="1:16" x14ac:dyDescent="0.25">
      <c r="A791" s="1">
        <f t="shared" si="24"/>
        <v>41453</v>
      </c>
      <c r="B791" s="1">
        <v>41455</v>
      </c>
      <c r="C791" t="s">
        <v>33</v>
      </c>
      <c r="D791" t="s">
        <v>34</v>
      </c>
      <c r="E791">
        <v>7.42</v>
      </c>
      <c r="F791" t="s">
        <v>707</v>
      </c>
      <c r="G791" t="s">
        <v>36</v>
      </c>
      <c r="H791" t="s">
        <v>37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38</v>
      </c>
      <c r="O791" t="s">
        <v>1896</v>
      </c>
      <c r="P791">
        <f t="shared" si="25"/>
        <v>3</v>
      </c>
    </row>
    <row r="792" spans="1:16" hidden="1" x14ac:dyDescent="0.25">
      <c r="A792" s="1">
        <f t="shared" si="24"/>
        <v>41453</v>
      </c>
      <c r="B792" s="1">
        <v>41455</v>
      </c>
      <c r="C792" t="s">
        <v>1891</v>
      </c>
      <c r="D792" t="s">
        <v>1892</v>
      </c>
      <c r="E792">
        <v>5.48</v>
      </c>
      <c r="F792" t="s">
        <v>1199</v>
      </c>
      <c r="H792" t="s">
        <v>99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67</v>
      </c>
      <c r="O792" t="s">
        <v>1897</v>
      </c>
      <c r="P792">
        <f t="shared" si="25"/>
        <v>6</v>
      </c>
    </row>
    <row r="793" spans="1:16" x14ac:dyDescent="0.25">
      <c r="A793" s="1">
        <f t="shared" si="24"/>
        <v>41453</v>
      </c>
      <c r="B793" s="1">
        <v>41455</v>
      </c>
      <c r="C793" t="s">
        <v>40</v>
      </c>
      <c r="D793" t="s">
        <v>41</v>
      </c>
      <c r="E793">
        <v>5.375</v>
      </c>
      <c r="F793" t="s">
        <v>1898</v>
      </c>
      <c r="G793" t="s">
        <v>55</v>
      </c>
      <c r="H793" t="s">
        <v>44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1899</v>
      </c>
      <c r="P793">
        <f t="shared" si="25"/>
        <v>2</v>
      </c>
    </row>
    <row r="794" spans="1:16" hidden="1" x14ac:dyDescent="0.25">
      <c r="A794" s="1">
        <f t="shared" si="24"/>
        <v>41453</v>
      </c>
      <c r="B794" s="1">
        <v>41455</v>
      </c>
      <c r="C794" t="s">
        <v>13</v>
      </c>
      <c r="D794" t="s">
        <v>14</v>
      </c>
      <c r="E794">
        <v>5.75</v>
      </c>
      <c r="F794" t="s">
        <v>1900</v>
      </c>
      <c r="G794" t="s">
        <v>55</v>
      </c>
      <c r="H794" t="s">
        <v>17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1901</v>
      </c>
      <c r="P794">
        <f t="shared" si="25"/>
        <v>6</v>
      </c>
    </row>
    <row r="795" spans="1:16" x14ac:dyDescent="0.25">
      <c r="A795" s="1">
        <f t="shared" si="24"/>
        <v>41453</v>
      </c>
      <c r="B795" s="1">
        <v>41455</v>
      </c>
      <c r="C795" t="s">
        <v>40</v>
      </c>
      <c r="D795" t="s">
        <v>41</v>
      </c>
      <c r="E795">
        <v>0.46224999999999999</v>
      </c>
      <c r="F795" t="s">
        <v>1902</v>
      </c>
      <c r="G795" t="s">
        <v>43</v>
      </c>
      <c r="H795" t="s">
        <v>44</v>
      </c>
      <c r="I795" t="s">
        <v>18</v>
      </c>
      <c r="J795" t="s">
        <v>19</v>
      </c>
      <c r="K795" t="s">
        <v>20</v>
      </c>
      <c r="L795" t="s">
        <v>20</v>
      </c>
      <c r="M795" t="s">
        <v>45</v>
      </c>
      <c r="N795" t="s">
        <v>22</v>
      </c>
      <c r="O795" t="s">
        <v>1903</v>
      </c>
      <c r="P795">
        <f t="shared" si="25"/>
        <v>2</v>
      </c>
    </row>
    <row r="796" spans="1:16" x14ac:dyDescent="0.25">
      <c r="A796" s="1">
        <f t="shared" si="24"/>
        <v>41453</v>
      </c>
      <c r="B796" s="1">
        <v>41455</v>
      </c>
      <c r="C796" t="s">
        <v>453</v>
      </c>
      <c r="D796" t="s">
        <v>454</v>
      </c>
      <c r="E796">
        <v>7.25</v>
      </c>
      <c r="F796" t="s">
        <v>1904</v>
      </c>
      <c r="H796" t="s">
        <v>37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67</v>
      </c>
      <c r="O796" t="s">
        <v>1905</v>
      </c>
      <c r="P796">
        <f t="shared" si="25"/>
        <v>3</v>
      </c>
    </row>
    <row r="797" spans="1:16" x14ac:dyDescent="0.25">
      <c r="A797" s="1">
        <f t="shared" si="24"/>
        <v>41453</v>
      </c>
      <c r="B797" s="1">
        <v>41455</v>
      </c>
      <c r="C797" t="s">
        <v>665</v>
      </c>
      <c r="D797" t="s">
        <v>666</v>
      </c>
      <c r="E797">
        <v>6.6</v>
      </c>
      <c r="F797" t="s">
        <v>667</v>
      </c>
      <c r="G797" t="s">
        <v>72</v>
      </c>
      <c r="H797" t="s">
        <v>73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38</v>
      </c>
      <c r="O797" t="s">
        <v>1906</v>
      </c>
      <c r="P797">
        <f t="shared" si="25"/>
        <v>3</v>
      </c>
    </row>
    <row r="798" spans="1:16" x14ac:dyDescent="0.25">
      <c r="A798" s="1">
        <f t="shared" si="24"/>
        <v>41453</v>
      </c>
      <c r="B798" s="1">
        <v>41455</v>
      </c>
      <c r="C798" t="s">
        <v>1907</v>
      </c>
      <c r="D798" t="s">
        <v>1908</v>
      </c>
      <c r="E798">
        <v>6</v>
      </c>
      <c r="F798" t="s">
        <v>1909</v>
      </c>
      <c r="H798" t="s">
        <v>627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1910</v>
      </c>
      <c r="P798">
        <f t="shared" si="25"/>
        <v>3</v>
      </c>
    </row>
    <row r="799" spans="1:16" x14ac:dyDescent="0.25">
      <c r="A799" s="1">
        <f t="shared" si="24"/>
        <v>41453</v>
      </c>
      <c r="B799" s="1">
        <v>41455</v>
      </c>
      <c r="C799" t="s">
        <v>782</v>
      </c>
      <c r="D799" t="s">
        <v>216</v>
      </c>
      <c r="E799">
        <v>5.9</v>
      </c>
      <c r="F799" t="s">
        <v>1911</v>
      </c>
      <c r="G799" t="s">
        <v>55</v>
      </c>
      <c r="H799" t="s">
        <v>73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1912</v>
      </c>
      <c r="P799">
        <f t="shared" si="25"/>
        <v>3</v>
      </c>
    </row>
    <row r="800" spans="1:16" hidden="1" x14ac:dyDescent="0.25">
      <c r="A800" s="1">
        <f t="shared" si="24"/>
        <v>41453</v>
      </c>
      <c r="B800" s="1">
        <v>41455</v>
      </c>
      <c r="C800" t="s">
        <v>729</v>
      </c>
      <c r="D800" t="s">
        <v>730</v>
      </c>
      <c r="E800" t="s">
        <v>20</v>
      </c>
      <c r="F800" t="s">
        <v>1913</v>
      </c>
      <c r="G800" t="s">
        <v>1914</v>
      </c>
      <c r="H800" t="s">
        <v>733</v>
      </c>
      <c r="I800" t="s">
        <v>18</v>
      </c>
      <c r="J800" t="s">
        <v>19</v>
      </c>
      <c r="K800" t="s">
        <v>20</v>
      </c>
      <c r="L800" t="s">
        <v>20</v>
      </c>
      <c r="M800" t="s">
        <v>734</v>
      </c>
      <c r="N800" t="s">
        <v>735</v>
      </c>
      <c r="O800" t="s">
        <v>1915</v>
      </c>
      <c r="P800">
        <f t="shared" si="25"/>
        <v>6</v>
      </c>
    </row>
    <row r="801" spans="1:16" hidden="1" x14ac:dyDescent="0.25">
      <c r="A801" s="1">
        <f t="shared" si="24"/>
        <v>41453</v>
      </c>
      <c r="B801" s="1">
        <v>41455</v>
      </c>
      <c r="C801" t="s">
        <v>729</v>
      </c>
      <c r="D801" t="s">
        <v>730</v>
      </c>
      <c r="E801" t="s">
        <v>20</v>
      </c>
      <c r="F801" t="s">
        <v>1913</v>
      </c>
      <c r="G801" t="s">
        <v>1916</v>
      </c>
      <c r="H801" t="s">
        <v>733</v>
      </c>
      <c r="I801" t="s">
        <v>18</v>
      </c>
      <c r="J801" t="s">
        <v>19</v>
      </c>
      <c r="K801" t="s">
        <v>20</v>
      </c>
      <c r="L801" t="s">
        <v>20</v>
      </c>
      <c r="M801" t="s">
        <v>734</v>
      </c>
      <c r="N801" t="s">
        <v>735</v>
      </c>
      <c r="O801" t="s">
        <v>1917</v>
      </c>
      <c r="P801">
        <f t="shared" si="25"/>
        <v>6</v>
      </c>
    </row>
    <row r="802" spans="1:16" hidden="1" x14ac:dyDescent="0.25">
      <c r="A802" s="1">
        <f t="shared" si="24"/>
        <v>41453</v>
      </c>
      <c r="B802" s="1">
        <v>41455</v>
      </c>
      <c r="C802" t="s">
        <v>729</v>
      </c>
      <c r="D802" t="s">
        <v>730</v>
      </c>
      <c r="E802" t="s">
        <v>20</v>
      </c>
      <c r="F802" t="s">
        <v>1913</v>
      </c>
      <c r="G802" t="s">
        <v>1918</v>
      </c>
      <c r="H802" t="s">
        <v>99</v>
      </c>
      <c r="I802" t="s">
        <v>18</v>
      </c>
      <c r="J802" t="s">
        <v>19</v>
      </c>
      <c r="K802" t="s">
        <v>20</v>
      </c>
      <c r="L802" t="s">
        <v>20</v>
      </c>
      <c r="M802" t="s">
        <v>734</v>
      </c>
      <c r="N802" t="s">
        <v>735</v>
      </c>
      <c r="O802" t="s">
        <v>1919</v>
      </c>
      <c r="P802">
        <f t="shared" si="25"/>
        <v>6</v>
      </c>
    </row>
    <row r="803" spans="1:16" x14ac:dyDescent="0.25">
      <c r="A803" s="1">
        <f t="shared" si="24"/>
        <v>41453</v>
      </c>
      <c r="B803" s="1">
        <v>41455</v>
      </c>
      <c r="C803" t="s">
        <v>723</v>
      </c>
      <c r="D803" t="s">
        <v>724</v>
      </c>
      <c r="E803">
        <v>3.3619669999999999</v>
      </c>
      <c r="F803" t="s">
        <v>1028</v>
      </c>
      <c r="G803" t="s">
        <v>726</v>
      </c>
      <c r="H803" t="s">
        <v>78</v>
      </c>
      <c r="I803" t="s">
        <v>18</v>
      </c>
      <c r="J803" t="s">
        <v>19</v>
      </c>
      <c r="K803" t="s">
        <v>20</v>
      </c>
      <c r="L803" t="s">
        <v>20</v>
      </c>
      <c r="M803" t="s">
        <v>727</v>
      </c>
      <c r="N803" t="s">
        <v>22</v>
      </c>
      <c r="O803" t="s">
        <v>1920</v>
      </c>
      <c r="P803">
        <f t="shared" si="25"/>
        <v>4</v>
      </c>
    </row>
    <row r="804" spans="1:16" x14ac:dyDescent="0.25">
      <c r="A804" s="1">
        <f t="shared" si="24"/>
        <v>41453</v>
      </c>
      <c r="B804" s="1">
        <v>41455</v>
      </c>
      <c r="C804" t="s">
        <v>756</v>
      </c>
      <c r="D804" t="s">
        <v>757</v>
      </c>
      <c r="E804">
        <v>2.83</v>
      </c>
      <c r="F804" t="s">
        <v>1921</v>
      </c>
      <c r="G804" t="s">
        <v>48</v>
      </c>
      <c r="H804" t="s">
        <v>99</v>
      </c>
      <c r="I804" t="s">
        <v>18</v>
      </c>
      <c r="J804" t="s">
        <v>19</v>
      </c>
      <c r="K804" t="s">
        <v>20</v>
      </c>
      <c r="L804" t="s">
        <v>20</v>
      </c>
      <c r="M804" t="s">
        <v>727</v>
      </c>
      <c r="N804" t="s">
        <v>22</v>
      </c>
      <c r="O804" t="s">
        <v>1922</v>
      </c>
      <c r="P804">
        <f t="shared" si="25"/>
        <v>2</v>
      </c>
    </row>
    <row r="805" spans="1:16" x14ac:dyDescent="0.25">
      <c r="A805" s="1">
        <f t="shared" si="24"/>
        <v>41453</v>
      </c>
      <c r="B805" s="1">
        <v>41455</v>
      </c>
      <c r="C805" t="s">
        <v>756</v>
      </c>
      <c r="D805" t="s">
        <v>757</v>
      </c>
      <c r="E805">
        <v>2.76</v>
      </c>
      <c r="F805" t="s">
        <v>1923</v>
      </c>
      <c r="G805" t="s">
        <v>48</v>
      </c>
      <c r="H805" t="s">
        <v>99</v>
      </c>
      <c r="I805" t="s">
        <v>18</v>
      </c>
      <c r="J805" t="s">
        <v>19</v>
      </c>
      <c r="K805" t="s">
        <v>20</v>
      </c>
      <c r="L805" t="s">
        <v>20</v>
      </c>
      <c r="M805" t="s">
        <v>727</v>
      </c>
      <c r="N805" t="s">
        <v>22</v>
      </c>
      <c r="O805" t="s">
        <v>1924</v>
      </c>
      <c r="P805">
        <f t="shared" si="25"/>
        <v>2</v>
      </c>
    </row>
    <row r="806" spans="1:16" hidden="1" x14ac:dyDescent="0.25">
      <c r="A806" s="1">
        <f t="shared" si="24"/>
        <v>41453</v>
      </c>
      <c r="B806" s="1">
        <v>41455</v>
      </c>
      <c r="C806" t="s">
        <v>1018</v>
      </c>
      <c r="D806" t="s">
        <v>1019</v>
      </c>
      <c r="E806">
        <v>1.1241000000000001</v>
      </c>
      <c r="F806" t="s">
        <v>1925</v>
      </c>
      <c r="G806" t="s">
        <v>794</v>
      </c>
      <c r="H806" t="s">
        <v>627</v>
      </c>
      <c r="I806" t="s">
        <v>18</v>
      </c>
      <c r="J806" t="s">
        <v>19</v>
      </c>
      <c r="K806" t="s">
        <v>20</v>
      </c>
      <c r="L806" t="s">
        <v>20</v>
      </c>
      <c r="M806" t="s">
        <v>45</v>
      </c>
      <c r="O806" t="s">
        <v>1926</v>
      </c>
      <c r="P806">
        <f t="shared" si="25"/>
        <v>6</v>
      </c>
    </row>
    <row r="807" spans="1:16" x14ac:dyDescent="0.25">
      <c r="A807" s="1">
        <f t="shared" si="24"/>
        <v>41453</v>
      </c>
      <c r="B807" s="1">
        <v>41455</v>
      </c>
      <c r="C807" t="s">
        <v>723</v>
      </c>
      <c r="D807" t="s">
        <v>724</v>
      </c>
      <c r="E807">
        <v>2.042951</v>
      </c>
      <c r="F807" t="s">
        <v>1927</v>
      </c>
      <c r="G807" t="s">
        <v>726</v>
      </c>
      <c r="H807" t="s">
        <v>78</v>
      </c>
      <c r="I807" t="s">
        <v>18</v>
      </c>
      <c r="J807" t="s">
        <v>19</v>
      </c>
      <c r="K807" t="s">
        <v>20</v>
      </c>
      <c r="L807" t="s">
        <v>20</v>
      </c>
      <c r="M807" t="s">
        <v>727</v>
      </c>
      <c r="N807" t="s">
        <v>22</v>
      </c>
      <c r="O807" t="s">
        <v>1928</v>
      </c>
      <c r="P807">
        <f t="shared" si="25"/>
        <v>4</v>
      </c>
    </row>
    <row r="808" spans="1:16" x14ac:dyDescent="0.25">
      <c r="A808" s="1">
        <f t="shared" si="24"/>
        <v>41453</v>
      </c>
      <c r="B808" s="1">
        <v>41455</v>
      </c>
      <c r="C808" t="s">
        <v>101</v>
      </c>
      <c r="D808" t="s">
        <v>102</v>
      </c>
      <c r="E808">
        <v>5.45</v>
      </c>
      <c r="F808" t="s">
        <v>1001</v>
      </c>
      <c r="H808" t="s">
        <v>73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67</v>
      </c>
      <c r="O808" t="s">
        <v>1929</v>
      </c>
      <c r="P808">
        <f t="shared" si="25"/>
        <v>3</v>
      </c>
    </row>
    <row r="809" spans="1:16" x14ac:dyDescent="0.25">
      <c r="A809" s="1">
        <f t="shared" si="24"/>
        <v>41453</v>
      </c>
      <c r="B809" s="1">
        <v>41455</v>
      </c>
      <c r="C809" t="s">
        <v>40</v>
      </c>
      <c r="D809" t="s">
        <v>41</v>
      </c>
      <c r="E809">
        <v>6.2</v>
      </c>
      <c r="F809" t="s">
        <v>1930</v>
      </c>
      <c r="G809" t="s">
        <v>48</v>
      </c>
      <c r="H809" t="s">
        <v>44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1931</v>
      </c>
      <c r="P809">
        <f t="shared" si="25"/>
        <v>2</v>
      </c>
    </row>
    <row r="810" spans="1:16" x14ac:dyDescent="0.25">
      <c r="A810" s="1">
        <f t="shared" si="24"/>
        <v>41453</v>
      </c>
      <c r="B810" s="1">
        <v>41455</v>
      </c>
      <c r="C810" t="s">
        <v>40</v>
      </c>
      <c r="D810" t="s">
        <v>41</v>
      </c>
      <c r="E810">
        <v>5.65</v>
      </c>
      <c r="F810" t="s">
        <v>1657</v>
      </c>
      <c r="G810" t="s">
        <v>48</v>
      </c>
      <c r="H810" t="s">
        <v>44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1932</v>
      </c>
      <c r="P810">
        <f t="shared" si="25"/>
        <v>2</v>
      </c>
    </row>
    <row r="811" spans="1:16" x14ac:dyDescent="0.25">
      <c r="A811" s="1">
        <f t="shared" si="24"/>
        <v>41453</v>
      </c>
      <c r="B811" s="1">
        <v>41455</v>
      </c>
      <c r="C811" t="s">
        <v>40</v>
      </c>
      <c r="D811" t="s">
        <v>41</v>
      </c>
      <c r="E811">
        <v>6</v>
      </c>
      <c r="F811" t="s">
        <v>1933</v>
      </c>
      <c r="G811" t="s">
        <v>717</v>
      </c>
      <c r="H811" t="s">
        <v>44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1934</v>
      </c>
      <c r="P811">
        <f t="shared" si="25"/>
        <v>2</v>
      </c>
    </row>
    <row r="812" spans="1:16" x14ac:dyDescent="0.25">
      <c r="A812" s="1">
        <f t="shared" si="24"/>
        <v>41453</v>
      </c>
      <c r="B812" s="1">
        <v>41455</v>
      </c>
      <c r="C812" t="s">
        <v>40</v>
      </c>
      <c r="D812" t="s">
        <v>41</v>
      </c>
      <c r="E812">
        <v>5.5</v>
      </c>
      <c r="F812" t="s">
        <v>1935</v>
      </c>
      <c r="G812" t="s">
        <v>48</v>
      </c>
      <c r="H812" t="s">
        <v>44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1936</v>
      </c>
      <c r="P812">
        <f t="shared" si="25"/>
        <v>2</v>
      </c>
    </row>
    <row r="813" spans="1:16" x14ac:dyDescent="0.25">
      <c r="A813" s="1">
        <f t="shared" si="24"/>
        <v>41453</v>
      </c>
      <c r="B813" s="1">
        <v>41455</v>
      </c>
      <c r="C813" t="s">
        <v>40</v>
      </c>
      <c r="D813" t="s">
        <v>41</v>
      </c>
      <c r="E813">
        <v>5.25</v>
      </c>
      <c r="F813" t="s">
        <v>1226</v>
      </c>
      <c r="G813" t="s">
        <v>48</v>
      </c>
      <c r="H813" t="s">
        <v>44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1937</v>
      </c>
      <c r="P813">
        <f t="shared" si="25"/>
        <v>2</v>
      </c>
    </row>
    <row r="814" spans="1:16" hidden="1" x14ac:dyDescent="0.25">
      <c r="A814" s="1">
        <f t="shared" si="24"/>
        <v>41453</v>
      </c>
      <c r="B814" s="1">
        <v>41455</v>
      </c>
      <c r="C814" t="s">
        <v>13</v>
      </c>
      <c r="D814" t="s">
        <v>14</v>
      </c>
      <c r="E814">
        <v>5.55</v>
      </c>
      <c r="F814" t="s">
        <v>1938</v>
      </c>
      <c r="G814" t="s">
        <v>16</v>
      </c>
      <c r="H814" t="s">
        <v>17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1939</v>
      </c>
      <c r="P814">
        <f t="shared" si="25"/>
        <v>6</v>
      </c>
    </row>
    <row r="815" spans="1:16" x14ac:dyDescent="0.25">
      <c r="A815" s="1">
        <f t="shared" si="24"/>
        <v>41453</v>
      </c>
      <c r="B815" s="1">
        <v>41455</v>
      </c>
      <c r="C815" t="s">
        <v>676</v>
      </c>
      <c r="D815" t="s">
        <v>677</v>
      </c>
      <c r="E815">
        <v>6.4</v>
      </c>
      <c r="F815" t="s">
        <v>1940</v>
      </c>
      <c r="G815" t="s">
        <v>72</v>
      </c>
      <c r="H815" t="s">
        <v>73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38</v>
      </c>
      <c r="O815" t="s">
        <v>1941</v>
      </c>
      <c r="P815">
        <f t="shared" si="25"/>
        <v>5</v>
      </c>
    </row>
    <row r="816" spans="1:16" x14ac:dyDescent="0.25">
      <c r="A816" s="1">
        <f t="shared" si="24"/>
        <v>41453</v>
      </c>
      <c r="B816" s="1">
        <v>41455</v>
      </c>
      <c r="C816" t="s">
        <v>1175</v>
      </c>
      <c r="D816" t="s">
        <v>1176</v>
      </c>
      <c r="E816">
        <v>6.5</v>
      </c>
      <c r="F816" t="s">
        <v>1942</v>
      </c>
      <c r="H816" t="s">
        <v>119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67</v>
      </c>
      <c r="O816" t="s">
        <v>1943</v>
      </c>
      <c r="P816">
        <f t="shared" si="25"/>
        <v>4</v>
      </c>
    </row>
    <row r="817" spans="1:16" x14ac:dyDescent="0.25">
      <c r="A817" s="1">
        <f t="shared" si="24"/>
        <v>41453</v>
      </c>
      <c r="B817" s="1">
        <v>41455</v>
      </c>
      <c r="C817" t="s">
        <v>1175</v>
      </c>
      <c r="D817" t="s">
        <v>1176</v>
      </c>
      <c r="E817">
        <v>7</v>
      </c>
      <c r="F817" t="s">
        <v>1944</v>
      </c>
      <c r="H817" t="s">
        <v>119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67</v>
      </c>
      <c r="O817" t="s">
        <v>1945</v>
      </c>
      <c r="P817">
        <f t="shared" si="25"/>
        <v>4</v>
      </c>
    </row>
    <row r="818" spans="1:16" hidden="1" x14ac:dyDescent="0.25">
      <c r="A818" s="1">
        <f t="shared" si="24"/>
        <v>41453</v>
      </c>
      <c r="B818" s="1">
        <v>41455</v>
      </c>
      <c r="C818" t="s">
        <v>1946</v>
      </c>
      <c r="D818" t="s">
        <v>1947</v>
      </c>
      <c r="E818">
        <v>7</v>
      </c>
      <c r="F818" t="s">
        <v>1194</v>
      </c>
      <c r="G818" t="s">
        <v>30</v>
      </c>
      <c r="H818" t="s">
        <v>73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67</v>
      </c>
      <c r="O818" t="s">
        <v>1948</v>
      </c>
      <c r="P818">
        <f t="shared" si="25"/>
        <v>6</v>
      </c>
    </row>
    <row r="819" spans="1:16" x14ac:dyDescent="0.25">
      <c r="A819" s="1">
        <f t="shared" si="24"/>
        <v>41453</v>
      </c>
      <c r="B819" s="1">
        <v>41455</v>
      </c>
      <c r="C819" t="s">
        <v>1845</v>
      </c>
      <c r="D819" t="s">
        <v>1846</v>
      </c>
      <c r="E819">
        <v>6.875</v>
      </c>
      <c r="F819" t="s">
        <v>1949</v>
      </c>
      <c r="H819" t="s">
        <v>119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67</v>
      </c>
      <c r="O819" t="s">
        <v>1950</v>
      </c>
      <c r="P819">
        <f t="shared" si="25"/>
        <v>2</v>
      </c>
    </row>
    <row r="820" spans="1:16" x14ac:dyDescent="0.25">
      <c r="A820" s="1">
        <f t="shared" si="24"/>
        <v>41453</v>
      </c>
      <c r="B820" s="1">
        <v>41455</v>
      </c>
      <c r="C820" t="s">
        <v>1845</v>
      </c>
      <c r="D820" t="s">
        <v>1846</v>
      </c>
      <c r="E820">
        <v>8.125</v>
      </c>
      <c r="F820" t="s">
        <v>1951</v>
      </c>
      <c r="H820" t="s">
        <v>119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67</v>
      </c>
      <c r="O820" t="s">
        <v>1952</v>
      </c>
      <c r="P820">
        <f t="shared" si="25"/>
        <v>2</v>
      </c>
    </row>
    <row r="821" spans="1:16" x14ac:dyDescent="0.25">
      <c r="A821" s="1">
        <f t="shared" si="24"/>
        <v>41453</v>
      </c>
      <c r="B821" s="1">
        <v>41455</v>
      </c>
      <c r="C821" t="s">
        <v>1953</v>
      </c>
      <c r="D821" t="s">
        <v>1954</v>
      </c>
      <c r="E821">
        <v>6.375</v>
      </c>
      <c r="F821" t="s">
        <v>1955</v>
      </c>
      <c r="H821" t="s">
        <v>37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67</v>
      </c>
      <c r="O821" t="s">
        <v>1956</v>
      </c>
      <c r="P821">
        <f t="shared" si="25"/>
        <v>3</v>
      </c>
    </row>
    <row r="822" spans="1:16" x14ac:dyDescent="0.25">
      <c r="A822" s="1">
        <f t="shared" si="24"/>
        <v>41453</v>
      </c>
      <c r="B822" s="1">
        <v>41455</v>
      </c>
      <c r="C822" t="s">
        <v>1957</v>
      </c>
      <c r="D822" t="s">
        <v>1958</v>
      </c>
      <c r="E822">
        <v>3.875</v>
      </c>
      <c r="F822" t="s">
        <v>1959</v>
      </c>
      <c r="G822" t="s">
        <v>72</v>
      </c>
      <c r="H822" t="s">
        <v>165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67</v>
      </c>
      <c r="O822" t="s">
        <v>1960</v>
      </c>
      <c r="P822">
        <f t="shared" si="25"/>
        <v>4</v>
      </c>
    </row>
    <row r="823" spans="1:16" x14ac:dyDescent="0.25">
      <c r="A823" s="1">
        <f t="shared" si="24"/>
        <v>41453</v>
      </c>
      <c r="B823" s="1">
        <v>41455</v>
      </c>
      <c r="C823" t="s">
        <v>40</v>
      </c>
      <c r="D823" t="s">
        <v>41</v>
      </c>
      <c r="E823">
        <v>4.375</v>
      </c>
      <c r="F823" t="s">
        <v>1961</v>
      </c>
      <c r="G823" t="s">
        <v>48</v>
      </c>
      <c r="H823" t="s">
        <v>44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1962</v>
      </c>
      <c r="P823">
        <f t="shared" si="25"/>
        <v>2</v>
      </c>
    </row>
    <row r="824" spans="1:16" hidden="1" x14ac:dyDescent="0.25">
      <c r="A824" s="1">
        <f t="shared" si="24"/>
        <v>41453</v>
      </c>
      <c r="B824" s="1">
        <v>41455</v>
      </c>
      <c r="C824" t="s">
        <v>1963</v>
      </c>
      <c r="D824" t="s">
        <v>779</v>
      </c>
      <c r="E824">
        <v>3.75</v>
      </c>
      <c r="F824" t="s">
        <v>1964</v>
      </c>
      <c r="G824" t="s">
        <v>72</v>
      </c>
      <c r="H824" t="s">
        <v>73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67</v>
      </c>
      <c r="O824" t="s">
        <v>1965</v>
      </c>
      <c r="P824">
        <f t="shared" si="25"/>
        <v>6</v>
      </c>
    </row>
    <row r="825" spans="1:16" hidden="1" x14ac:dyDescent="0.25">
      <c r="A825" s="1">
        <f t="shared" si="24"/>
        <v>41453</v>
      </c>
      <c r="B825" s="1">
        <v>41455</v>
      </c>
      <c r="C825" t="s">
        <v>1963</v>
      </c>
      <c r="D825" t="s">
        <v>779</v>
      </c>
      <c r="E825">
        <v>3.75</v>
      </c>
      <c r="F825" t="s">
        <v>1964</v>
      </c>
      <c r="G825" t="s">
        <v>30</v>
      </c>
      <c r="H825" t="s">
        <v>73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67</v>
      </c>
      <c r="O825" t="s">
        <v>1966</v>
      </c>
      <c r="P825">
        <f t="shared" si="25"/>
        <v>6</v>
      </c>
    </row>
    <row r="826" spans="1:16" x14ac:dyDescent="0.25">
      <c r="A826" s="1">
        <f t="shared" si="24"/>
        <v>41453</v>
      </c>
      <c r="B826" s="1">
        <v>41455</v>
      </c>
      <c r="C826" t="s">
        <v>40</v>
      </c>
      <c r="D826" t="s">
        <v>41</v>
      </c>
      <c r="E826">
        <v>4.25</v>
      </c>
      <c r="F826" t="s">
        <v>469</v>
      </c>
      <c r="G826" t="s">
        <v>55</v>
      </c>
      <c r="H826" t="s">
        <v>44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1967</v>
      </c>
      <c r="P826">
        <f t="shared" si="25"/>
        <v>2</v>
      </c>
    </row>
    <row r="827" spans="1:16" x14ac:dyDescent="0.25">
      <c r="A827" s="1">
        <f t="shared" si="24"/>
        <v>41453</v>
      </c>
      <c r="B827" s="1">
        <v>41455</v>
      </c>
      <c r="C827" t="s">
        <v>40</v>
      </c>
      <c r="D827" t="s">
        <v>41</v>
      </c>
      <c r="E827">
        <v>4.25</v>
      </c>
      <c r="F827" t="s">
        <v>469</v>
      </c>
      <c r="G827" t="s">
        <v>48</v>
      </c>
      <c r="H827" t="s">
        <v>44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1968</v>
      </c>
      <c r="P827">
        <f t="shared" si="25"/>
        <v>2</v>
      </c>
    </row>
    <row r="828" spans="1:16" x14ac:dyDescent="0.25">
      <c r="A828" s="1">
        <f t="shared" si="24"/>
        <v>41453</v>
      </c>
      <c r="B828" s="1">
        <v>41455</v>
      </c>
      <c r="C828" t="s">
        <v>40</v>
      </c>
      <c r="D828" t="s">
        <v>41</v>
      </c>
      <c r="E828">
        <v>4</v>
      </c>
      <c r="F828" t="s">
        <v>1969</v>
      </c>
      <c r="G828" t="s">
        <v>55</v>
      </c>
      <c r="H828" t="s">
        <v>44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1970</v>
      </c>
      <c r="P828">
        <f t="shared" si="25"/>
        <v>2</v>
      </c>
    </row>
    <row r="829" spans="1:16" x14ac:dyDescent="0.25">
      <c r="A829" s="1">
        <f t="shared" si="24"/>
        <v>41453</v>
      </c>
      <c r="B829" s="1">
        <v>41455</v>
      </c>
      <c r="C829" t="s">
        <v>1119</v>
      </c>
      <c r="D829" t="s">
        <v>584</v>
      </c>
      <c r="E829">
        <v>8.875</v>
      </c>
      <c r="F829" t="s">
        <v>1199</v>
      </c>
      <c r="H829" t="s">
        <v>37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1971</v>
      </c>
      <c r="P829">
        <f t="shared" si="25"/>
        <v>3</v>
      </c>
    </row>
    <row r="830" spans="1:16" x14ac:dyDescent="0.25">
      <c r="A830" s="1">
        <f t="shared" si="24"/>
        <v>41453</v>
      </c>
      <c r="B830" s="1">
        <v>41455</v>
      </c>
      <c r="C830" t="s">
        <v>40</v>
      </c>
      <c r="D830" t="s">
        <v>41</v>
      </c>
      <c r="E830">
        <v>4.25</v>
      </c>
      <c r="F830" t="s">
        <v>469</v>
      </c>
      <c r="G830" t="s">
        <v>1446</v>
      </c>
      <c r="H830" t="s">
        <v>44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1972</v>
      </c>
      <c r="P830">
        <f t="shared" si="25"/>
        <v>2</v>
      </c>
    </row>
    <row r="831" spans="1:16" x14ac:dyDescent="0.25">
      <c r="A831" s="1">
        <f t="shared" si="24"/>
        <v>41453</v>
      </c>
      <c r="B831" s="1">
        <v>41455</v>
      </c>
      <c r="C831" t="s">
        <v>40</v>
      </c>
      <c r="D831" t="s">
        <v>41</v>
      </c>
      <c r="E831">
        <v>4.25</v>
      </c>
      <c r="F831" t="s">
        <v>1973</v>
      </c>
      <c r="G831" t="s">
        <v>48</v>
      </c>
      <c r="H831" t="s">
        <v>44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1974</v>
      </c>
      <c r="P831">
        <f t="shared" si="25"/>
        <v>2</v>
      </c>
    </row>
    <row r="832" spans="1:16" x14ac:dyDescent="0.25">
      <c r="A832" s="1">
        <f t="shared" si="24"/>
        <v>41453</v>
      </c>
      <c r="B832" s="1">
        <v>41455</v>
      </c>
      <c r="C832" t="s">
        <v>40</v>
      </c>
      <c r="D832" t="s">
        <v>41</v>
      </c>
      <c r="E832">
        <v>4</v>
      </c>
      <c r="F832" t="s">
        <v>1100</v>
      </c>
      <c r="G832" t="s">
        <v>48</v>
      </c>
      <c r="H832" t="s">
        <v>44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1975</v>
      </c>
      <c r="P832">
        <f t="shared" si="25"/>
        <v>2</v>
      </c>
    </row>
    <row r="833" spans="1:16" x14ac:dyDescent="0.25">
      <c r="A833" s="1">
        <f t="shared" si="24"/>
        <v>41453</v>
      </c>
      <c r="B833" s="1">
        <v>41455</v>
      </c>
      <c r="C833" t="s">
        <v>1976</v>
      </c>
      <c r="D833" t="s">
        <v>1977</v>
      </c>
      <c r="E833">
        <v>5.0999999999999996</v>
      </c>
      <c r="F833" t="s">
        <v>1978</v>
      </c>
      <c r="H833" t="s">
        <v>31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38</v>
      </c>
      <c r="O833" t="s">
        <v>1979</v>
      </c>
      <c r="P833">
        <f t="shared" si="25"/>
        <v>2</v>
      </c>
    </row>
    <row r="834" spans="1:16" x14ac:dyDescent="0.25">
      <c r="A834" s="1">
        <f t="shared" si="24"/>
        <v>41453</v>
      </c>
      <c r="B834" s="1">
        <v>41455</v>
      </c>
      <c r="C834" t="s">
        <v>40</v>
      </c>
      <c r="D834" t="s">
        <v>41</v>
      </c>
      <c r="E834">
        <v>4</v>
      </c>
      <c r="F834" t="s">
        <v>1100</v>
      </c>
      <c r="G834" t="s">
        <v>1446</v>
      </c>
      <c r="H834" t="s">
        <v>44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1980</v>
      </c>
      <c r="P834">
        <f t="shared" si="25"/>
        <v>2</v>
      </c>
    </row>
    <row r="835" spans="1:16" x14ac:dyDescent="0.25">
      <c r="A835" s="1">
        <f t="shared" si="24"/>
        <v>41453</v>
      </c>
      <c r="B835" s="1">
        <v>41455</v>
      </c>
      <c r="C835" t="s">
        <v>40</v>
      </c>
      <c r="D835" t="s">
        <v>41</v>
      </c>
      <c r="E835">
        <v>4.375</v>
      </c>
      <c r="F835" t="s">
        <v>1981</v>
      </c>
      <c r="G835" t="s">
        <v>55</v>
      </c>
      <c r="H835" t="s">
        <v>44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1982</v>
      </c>
      <c r="P835">
        <f t="shared" si="25"/>
        <v>2</v>
      </c>
    </row>
    <row r="836" spans="1:16" x14ac:dyDescent="0.25">
      <c r="A836" s="1">
        <f t="shared" ref="A836:A899" si="26">B836-2</f>
        <v>41453</v>
      </c>
      <c r="B836" s="1">
        <v>41455</v>
      </c>
      <c r="C836" t="s">
        <v>1393</v>
      </c>
      <c r="D836" t="s">
        <v>191</v>
      </c>
      <c r="E836">
        <v>2.8</v>
      </c>
      <c r="F836" t="s">
        <v>1983</v>
      </c>
      <c r="G836" t="s">
        <v>55</v>
      </c>
      <c r="H836" t="s">
        <v>99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67</v>
      </c>
      <c r="O836" t="s">
        <v>1984</v>
      </c>
      <c r="P836">
        <f t="shared" ref="P836:P899" si="27">LEN(D836)</f>
        <v>2</v>
      </c>
    </row>
    <row r="837" spans="1:16" x14ac:dyDescent="0.25">
      <c r="A837" s="1">
        <f t="shared" si="26"/>
        <v>41453</v>
      </c>
      <c r="B837" s="1">
        <v>41455</v>
      </c>
      <c r="C837" t="s">
        <v>40</v>
      </c>
      <c r="D837" t="s">
        <v>41</v>
      </c>
      <c r="E837">
        <v>4.3</v>
      </c>
      <c r="F837" t="s">
        <v>616</v>
      </c>
      <c r="G837" t="s">
        <v>48</v>
      </c>
      <c r="H837" t="s">
        <v>44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1985</v>
      </c>
      <c r="P837">
        <f t="shared" si="27"/>
        <v>2</v>
      </c>
    </row>
    <row r="838" spans="1:16" x14ac:dyDescent="0.25">
      <c r="A838" s="1">
        <f t="shared" si="26"/>
        <v>41453</v>
      </c>
      <c r="B838" s="1">
        <v>41455</v>
      </c>
      <c r="C838" t="s">
        <v>40</v>
      </c>
      <c r="D838" t="s">
        <v>41</v>
      </c>
      <c r="E838">
        <v>5.15</v>
      </c>
      <c r="F838" t="s">
        <v>957</v>
      </c>
      <c r="G838" t="s">
        <v>55</v>
      </c>
      <c r="H838" t="s">
        <v>44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1986</v>
      </c>
      <c r="P838">
        <f t="shared" si="27"/>
        <v>2</v>
      </c>
    </row>
    <row r="839" spans="1:16" x14ac:dyDescent="0.25">
      <c r="A839" s="1">
        <f t="shared" si="26"/>
        <v>41453</v>
      </c>
      <c r="B839" s="1">
        <v>41455</v>
      </c>
      <c r="C839" t="s">
        <v>40</v>
      </c>
      <c r="D839" t="s">
        <v>41</v>
      </c>
      <c r="E839">
        <v>4</v>
      </c>
      <c r="F839" t="s">
        <v>1408</v>
      </c>
      <c r="G839" t="s">
        <v>48</v>
      </c>
      <c r="H839" t="s">
        <v>44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1987</v>
      </c>
      <c r="P839">
        <f t="shared" si="27"/>
        <v>2</v>
      </c>
    </row>
    <row r="840" spans="1:16" x14ac:dyDescent="0.25">
      <c r="A840" s="1">
        <f t="shared" si="26"/>
        <v>41453</v>
      </c>
      <c r="B840" s="1">
        <v>41455</v>
      </c>
      <c r="C840" t="s">
        <v>40</v>
      </c>
      <c r="D840" t="s">
        <v>41</v>
      </c>
      <c r="E840">
        <v>5.5</v>
      </c>
      <c r="F840" t="s">
        <v>1988</v>
      </c>
      <c r="G840" t="s">
        <v>717</v>
      </c>
      <c r="H840" t="s">
        <v>44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1989</v>
      </c>
      <c r="P840">
        <f t="shared" si="27"/>
        <v>2</v>
      </c>
    </row>
    <row r="841" spans="1:16" x14ac:dyDescent="0.25">
      <c r="A841" s="1">
        <f t="shared" si="26"/>
        <v>41453</v>
      </c>
      <c r="B841" s="1">
        <v>41455</v>
      </c>
      <c r="C841" t="s">
        <v>1864</v>
      </c>
      <c r="D841" t="s">
        <v>387</v>
      </c>
      <c r="E841">
        <v>8.125</v>
      </c>
      <c r="F841" t="s">
        <v>1990</v>
      </c>
      <c r="H841" t="s">
        <v>78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67</v>
      </c>
      <c r="O841" t="s">
        <v>1991</v>
      </c>
      <c r="P841">
        <f t="shared" si="27"/>
        <v>1</v>
      </c>
    </row>
    <row r="842" spans="1:16" x14ac:dyDescent="0.25">
      <c r="A842" s="1">
        <f t="shared" si="26"/>
        <v>41453</v>
      </c>
      <c r="B842" s="1">
        <v>41455</v>
      </c>
      <c r="C842" t="s">
        <v>40</v>
      </c>
      <c r="D842" t="s">
        <v>41</v>
      </c>
      <c r="E842">
        <v>4.25</v>
      </c>
      <c r="F842" t="s">
        <v>1581</v>
      </c>
      <c r="G842" t="s">
        <v>48</v>
      </c>
      <c r="H842" t="s">
        <v>44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1992</v>
      </c>
      <c r="P842">
        <f t="shared" si="27"/>
        <v>2</v>
      </c>
    </row>
    <row r="843" spans="1:16" x14ac:dyDescent="0.25">
      <c r="A843" s="1">
        <f t="shared" si="26"/>
        <v>41453</v>
      </c>
      <c r="B843" s="1">
        <v>41455</v>
      </c>
      <c r="C843" t="s">
        <v>1953</v>
      </c>
      <c r="D843" t="s">
        <v>1954</v>
      </c>
      <c r="E843">
        <v>8.75</v>
      </c>
      <c r="F843" t="s">
        <v>1197</v>
      </c>
      <c r="H843" t="s">
        <v>37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67</v>
      </c>
      <c r="O843" t="s">
        <v>1993</v>
      </c>
      <c r="P843">
        <f t="shared" si="27"/>
        <v>3</v>
      </c>
    </row>
    <row r="844" spans="1:16" x14ac:dyDescent="0.25">
      <c r="A844" s="1">
        <f t="shared" si="26"/>
        <v>41453</v>
      </c>
      <c r="B844" s="1">
        <v>41455</v>
      </c>
      <c r="C844" t="s">
        <v>40</v>
      </c>
      <c r="D844" t="s">
        <v>41</v>
      </c>
      <c r="E844">
        <v>5.0999999999999996</v>
      </c>
      <c r="F844" t="s">
        <v>1994</v>
      </c>
      <c r="G844" t="s">
        <v>48</v>
      </c>
      <c r="H844" t="s">
        <v>44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1995</v>
      </c>
      <c r="P844">
        <f t="shared" si="27"/>
        <v>2</v>
      </c>
    </row>
    <row r="845" spans="1:16" x14ac:dyDescent="0.25">
      <c r="A845" s="1">
        <f t="shared" si="26"/>
        <v>41453</v>
      </c>
      <c r="B845" s="1">
        <v>41455</v>
      </c>
      <c r="C845" t="s">
        <v>40</v>
      </c>
      <c r="D845" t="s">
        <v>41</v>
      </c>
      <c r="E845">
        <v>5.35</v>
      </c>
      <c r="F845" t="s">
        <v>1996</v>
      </c>
      <c r="G845" t="s">
        <v>48</v>
      </c>
      <c r="H845" t="s">
        <v>44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1997</v>
      </c>
      <c r="P845">
        <f t="shared" si="27"/>
        <v>2</v>
      </c>
    </row>
    <row r="846" spans="1:16" x14ac:dyDescent="0.25">
      <c r="A846" s="1">
        <f t="shared" si="26"/>
        <v>41453</v>
      </c>
      <c r="B846" s="1">
        <v>41455</v>
      </c>
      <c r="C846" t="s">
        <v>40</v>
      </c>
      <c r="D846" t="s">
        <v>41</v>
      </c>
      <c r="E846">
        <v>5.55</v>
      </c>
      <c r="F846" t="s">
        <v>1996</v>
      </c>
      <c r="G846" t="s">
        <v>48</v>
      </c>
      <c r="H846" t="s">
        <v>44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1998</v>
      </c>
      <c r="P846">
        <f t="shared" si="27"/>
        <v>2</v>
      </c>
    </row>
    <row r="847" spans="1:16" x14ac:dyDescent="0.25">
      <c r="A847" s="1">
        <f t="shared" si="26"/>
        <v>41453</v>
      </c>
      <c r="B847" s="1">
        <v>41455</v>
      </c>
      <c r="C847" t="s">
        <v>40</v>
      </c>
      <c r="D847" t="s">
        <v>41</v>
      </c>
      <c r="E847">
        <v>5</v>
      </c>
      <c r="F847" t="s">
        <v>1994</v>
      </c>
      <c r="G847" t="s">
        <v>48</v>
      </c>
      <c r="H847" t="s">
        <v>44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1999</v>
      </c>
      <c r="P847">
        <f t="shared" si="27"/>
        <v>2</v>
      </c>
    </row>
    <row r="848" spans="1:16" hidden="1" x14ac:dyDescent="0.25">
      <c r="A848" s="1">
        <f t="shared" si="26"/>
        <v>41453</v>
      </c>
      <c r="B848" s="1">
        <v>41455</v>
      </c>
      <c r="C848" t="s">
        <v>2000</v>
      </c>
      <c r="D848" t="s">
        <v>2001</v>
      </c>
      <c r="E848">
        <v>7</v>
      </c>
      <c r="F848" t="s">
        <v>2002</v>
      </c>
      <c r="G848" t="s">
        <v>30</v>
      </c>
      <c r="H848" t="s">
        <v>119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67</v>
      </c>
      <c r="O848" t="s">
        <v>2003</v>
      </c>
      <c r="P848">
        <f t="shared" si="27"/>
        <v>6</v>
      </c>
    </row>
    <row r="849" spans="1:16" x14ac:dyDescent="0.25">
      <c r="A849" s="1">
        <f t="shared" si="26"/>
        <v>41453</v>
      </c>
      <c r="B849" s="1">
        <v>41455</v>
      </c>
      <c r="C849" t="s">
        <v>40</v>
      </c>
      <c r="D849" t="s">
        <v>41</v>
      </c>
      <c r="E849">
        <v>4.8</v>
      </c>
      <c r="F849" t="s">
        <v>47</v>
      </c>
      <c r="G849" t="s">
        <v>48</v>
      </c>
      <c r="H849" t="s">
        <v>44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2004</v>
      </c>
      <c r="P849">
        <f t="shared" si="27"/>
        <v>2</v>
      </c>
    </row>
    <row r="850" spans="1:16" x14ac:dyDescent="0.25">
      <c r="A850" s="1">
        <f t="shared" si="26"/>
        <v>41453</v>
      </c>
      <c r="B850" s="1">
        <v>41455</v>
      </c>
      <c r="C850" t="s">
        <v>614</v>
      </c>
      <c r="D850" t="s">
        <v>615</v>
      </c>
      <c r="E850">
        <v>8.2070000000000007</v>
      </c>
      <c r="F850" t="s">
        <v>2005</v>
      </c>
      <c r="G850" t="s">
        <v>2006</v>
      </c>
      <c r="H850" t="s">
        <v>37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2007</v>
      </c>
      <c r="P850">
        <f t="shared" si="27"/>
        <v>3</v>
      </c>
    </row>
    <row r="851" spans="1:16" x14ac:dyDescent="0.25">
      <c r="A851" s="1">
        <f t="shared" si="26"/>
        <v>41453</v>
      </c>
      <c r="B851" s="1">
        <v>41455</v>
      </c>
      <c r="C851" t="s">
        <v>40</v>
      </c>
      <c r="D851" t="s">
        <v>41</v>
      </c>
      <c r="E851">
        <v>5</v>
      </c>
      <c r="F851" t="s">
        <v>1117</v>
      </c>
      <c r="G851" t="s">
        <v>48</v>
      </c>
      <c r="H851" t="s">
        <v>44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2008</v>
      </c>
      <c r="P851">
        <f t="shared" si="27"/>
        <v>2</v>
      </c>
    </row>
    <row r="852" spans="1:16" x14ac:dyDescent="0.25">
      <c r="A852" s="1">
        <f t="shared" si="26"/>
        <v>41453</v>
      </c>
      <c r="B852" s="1">
        <v>41455</v>
      </c>
      <c r="C852" t="s">
        <v>40</v>
      </c>
      <c r="D852" t="s">
        <v>41</v>
      </c>
      <c r="E852">
        <v>5.75</v>
      </c>
      <c r="F852" t="s">
        <v>877</v>
      </c>
      <c r="G852" t="s">
        <v>48</v>
      </c>
      <c r="H852" t="s">
        <v>44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2009</v>
      </c>
      <c r="P852">
        <f t="shared" si="27"/>
        <v>2</v>
      </c>
    </row>
    <row r="853" spans="1:16" x14ac:dyDescent="0.25">
      <c r="A853" s="1">
        <f t="shared" si="26"/>
        <v>41453</v>
      </c>
      <c r="B853" s="1">
        <v>41455</v>
      </c>
      <c r="C853" t="s">
        <v>190</v>
      </c>
      <c r="D853" t="s">
        <v>191</v>
      </c>
      <c r="E853">
        <v>4.375</v>
      </c>
      <c r="F853" t="s">
        <v>2010</v>
      </c>
      <c r="H853" t="s">
        <v>99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67</v>
      </c>
      <c r="O853" t="s">
        <v>2011</v>
      </c>
      <c r="P853">
        <f t="shared" si="27"/>
        <v>2</v>
      </c>
    </row>
    <row r="854" spans="1:16" x14ac:dyDescent="0.25">
      <c r="A854" s="1">
        <f t="shared" si="26"/>
        <v>41453</v>
      </c>
      <c r="B854" s="1">
        <v>41455</v>
      </c>
      <c r="C854" t="s">
        <v>190</v>
      </c>
      <c r="D854" t="s">
        <v>191</v>
      </c>
      <c r="E854">
        <v>5.375</v>
      </c>
      <c r="F854" t="s">
        <v>2012</v>
      </c>
      <c r="H854" t="s">
        <v>99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67</v>
      </c>
      <c r="O854" t="s">
        <v>2013</v>
      </c>
      <c r="P854">
        <f t="shared" si="27"/>
        <v>2</v>
      </c>
    </row>
    <row r="855" spans="1:16" x14ac:dyDescent="0.25">
      <c r="A855" s="1">
        <f t="shared" si="26"/>
        <v>41453</v>
      </c>
      <c r="B855" s="1">
        <v>41455</v>
      </c>
      <c r="C855" t="s">
        <v>40</v>
      </c>
      <c r="D855" t="s">
        <v>41</v>
      </c>
      <c r="E855">
        <v>4.45</v>
      </c>
      <c r="F855" t="s">
        <v>1581</v>
      </c>
      <c r="G855" t="s">
        <v>48</v>
      </c>
      <c r="H855" t="s">
        <v>44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2014</v>
      </c>
      <c r="P855">
        <f t="shared" si="27"/>
        <v>2</v>
      </c>
    </row>
    <row r="856" spans="1:16" x14ac:dyDescent="0.25">
      <c r="A856" s="1">
        <f t="shared" si="26"/>
        <v>41453</v>
      </c>
      <c r="B856" s="1">
        <v>41455</v>
      </c>
      <c r="C856" t="s">
        <v>40</v>
      </c>
      <c r="D856" t="s">
        <v>41</v>
      </c>
      <c r="E856">
        <v>5.45</v>
      </c>
      <c r="F856" t="s">
        <v>1996</v>
      </c>
      <c r="G856" t="s">
        <v>48</v>
      </c>
      <c r="H856" t="s">
        <v>44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2015</v>
      </c>
      <c r="P856">
        <f t="shared" si="27"/>
        <v>2</v>
      </c>
    </row>
    <row r="857" spans="1:16" x14ac:dyDescent="0.25">
      <c r="A857" s="1">
        <f t="shared" si="26"/>
        <v>41453</v>
      </c>
      <c r="B857" s="1">
        <v>41455</v>
      </c>
      <c r="C857" t="s">
        <v>40</v>
      </c>
      <c r="D857" t="s">
        <v>41</v>
      </c>
      <c r="E857">
        <v>5.35</v>
      </c>
      <c r="F857" t="s">
        <v>1996</v>
      </c>
      <c r="G857" t="s">
        <v>2016</v>
      </c>
      <c r="H857" t="s">
        <v>44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2017</v>
      </c>
      <c r="P857">
        <f t="shared" si="27"/>
        <v>2</v>
      </c>
    </row>
    <row r="858" spans="1:16" x14ac:dyDescent="0.25">
      <c r="A858" s="1">
        <f t="shared" si="26"/>
        <v>41453</v>
      </c>
      <c r="B858" s="1">
        <v>41455</v>
      </c>
      <c r="C858" t="s">
        <v>52</v>
      </c>
      <c r="D858" t="s">
        <v>53</v>
      </c>
      <c r="E858">
        <v>5.8</v>
      </c>
      <c r="F858" t="s">
        <v>2018</v>
      </c>
      <c r="H858" t="s">
        <v>31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38</v>
      </c>
      <c r="O858" t="s">
        <v>2019</v>
      </c>
      <c r="P858">
        <f t="shared" si="27"/>
        <v>3</v>
      </c>
    </row>
    <row r="859" spans="1:16" x14ac:dyDescent="0.25">
      <c r="A859" s="1">
        <f t="shared" si="26"/>
        <v>41453</v>
      </c>
      <c r="B859" s="1">
        <v>41455</v>
      </c>
      <c r="C859" t="s">
        <v>40</v>
      </c>
      <c r="D859" t="s">
        <v>41</v>
      </c>
      <c r="E859">
        <v>5</v>
      </c>
      <c r="F859" t="s">
        <v>2020</v>
      </c>
      <c r="G859" t="s">
        <v>48</v>
      </c>
      <c r="H859" t="s">
        <v>44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2021</v>
      </c>
      <c r="P859">
        <f t="shared" si="27"/>
        <v>2</v>
      </c>
    </row>
    <row r="860" spans="1:16" x14ac:dyDescent="0.25">
      <c r="A860" s="1">
        <f t="shared" si="26"/>
        <v>41453</v>
      </c>
      <c r="B860" s="1">
        <v>41455</v>
      </c>
      <c r="C860" t="s">
        <v>40</v>
      </c>
      <c r="D860" t="s">
        <v>41</v>
      </c>
      <c r="E860">
        <v>5.5</v>
      </c>
      <c r="F860" t="s">
        <v>156</v>
      </c>
      <c r="G860" t="s">
        <v>48</v>
      </c>
      <c r="H860" t="s">
        <v>44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2022</v>
      </c>
      <c r="P860">
        <f t="shared" si="27"/>
        <v>2</v>
      </c>
    </row>
    <row r="861" spans="1:16" x14ac:dyDescent="0.25">
      <c r="A861" s="1">
        <f t="shared" si="26"/>
        <v>41453</v>
      </c>
      <c r="B861" s="1">
        <v>41455</v>
      </c>
      <c r="C861" t="s">
        <v>40</v>
      </c>
      <c r="D861" t="s">
        <v>41</v>
      </c>
      <c r="E861">
        <v>4.5</v>
      </c>
      <c r="F861" t="s">
        <v>50</v>
      </c>
      <c r="G861" t="s">
        <v>48</v>
      </c>
      <c r="H861" t="s">
        <v>44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2023</v>
      </c>
      <c r="P861">
        <f t="shared" si="27"/>
        <v>2</v>
      </c>
    </row>
    <row r="862" spans="1:16" x14ac:dyDescent="0.25">
      <c r="A862" s="1">
        <f t="shared" si="26"/>
        <v>41453</v>
      </c>
      <c r="B862" s="1">
        <v>41455</v>
      </c>
      <c r="C862" t="s">
        <v>40</v>
      </c>
      <c r="D862" t="s">
        <v>41</v>
      </c>
      <c r="E862">
        <v>5.25</v>
      </c>
      <c r="F862" t="s">
        <v>156</v>
      </c>
      <c r="G862" t="s">
        <v>1446</v>
      </c>
      <c r="H862" t="s">
        <v>44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2024</v>
      </c>
      <c r="P862">
        <f t="shared" si="27"/>
        <v>2</v>
      </c>
    </row>
    <row r="863" spans="1:16" hidden="1" x14ac:dyDescent="0.25">
      <c r="A863" s="1">
        <f t="shared" si="26"/>
        <v>41453</v>
      </c>
      <c r="B863" s="1">
        <v>41455</v>
      </c>
      <c r="C863" t="s">
        <v>2000</v>
      </c>
      <c r="D863" t="s">
        <v>2001</v>
      </c>
      <c r="E863">
        <v>7</v>
      </c>
      <c r="F863" t="s">
        <v>2002</v>
      </c>
      <c r="G863" t="s">
        <v>72</v>
      </c>
      <c r="H863" t="s">
        <v>119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67</v>
      </c>
      <c r="O863" t="s">
        <v>2025</v>
      </c>
      <c r="P863">
        <f t="shared" si="27"/>
        <v>6</v>
      </c>
    </row>
    <row r="864" spans="1:16" x14ac:dyDescent="0.25">
      <c r="A864" s="1">
        <f t="shared" si="26"/>
        <v>41453</v>
      </c>
      <c r="B864" s="1">
        <v>41455</v>
      </c>
      <c r="C864" t="s">
        <v>40</v>
      </c>
      <c r="D864" t="s">
        <v>41</v>
      </c>
      <c r="E864">
        <v>4.6500000000000004</v>
      </c>
      <c r="F864" t="s">
        <v>47</v>
      </c>
      <c r="G864" t="s">
        <v>55</v>
      </c>
      <c r="H864" t="s">
        <v>44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2026</v>
      </c>
      <c r="P864">
        <f t="shared" si="27"/>
        <v>2</v>
      </c>
    </row>
    <row r="865" spans="1:16" x14ac:dyDescent="0.25">
      <c r="A865" s="1">
        <f t="shared" si="26"/>
        <v>41453</v>
      </c>
      <c r="B865" s="1">
        <v>41455</v>
      </c>
      <c r="C865" t="s">
        <v>40</v>
      </c>
      <c r="D865" t="s">
        <v>41</v>
      </c>
      <c r="E865">
        <v>5</v>
      </c>
      <c r="F865" t="s">
        <v>1098</v>
      </c>
      <c r="G865" t="s">
        <v>48</v>
      </c>
      <c r="H865" t="s">
        <v>44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2027</v>
      </c>
      <c r="P865">
        <f t="shared" si="27"/>
        <v>2</v>
      </c>
    </row>
    <row r="866" spans="1:16" x14ac:dyDescent="0.25">
      <c r="A866" s="1">
        <f t="shared" si="26"/>
        <v>41453</v>
      </c>
      <c r="B866" s="1">
        <v>41455</v>
      </c>
      <c r="C866" t="s">
        <v>40</v>
      </c>
      <c r="D866" t="s">
        <v>41</v>
      </c>
      <c r="E866">
        <v>5.15</v>
      </c>
      <c r="F866" t="s">
        <v>1536</v>
      </c>
      <c r="G866" t="s">
        <v>48</v>
      </c>
      <c r="H866" t="s">
        <v>44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2028</v>
      </c>
      <c r="P866">
        <f t="shared" si="27"/>
        <v>2</v>
      </c>
    </row>
    <row r="867" spans="1:16" hidden="1" x14ac:dyDescent="0.25">
      <c r="A867" s="1">
        <f t="shared" si="26"/>
        <v>41453</v>
      </c>
      <c r="B867" s="1">
        <v>41455</v>
      </c>
      <c r="C867" t="s">
        <v>1946</v>
      </c>
      <c r="D867" t="s">
        <v>1947</v>
      </c>
      <c r="E867">
        <v>5.25</v>
      </c>
      <c r="F867" t="s">
        <v>1692</v>
      </c>
      <c r="G867" t="s">
        <v>30</v>
      </c>
      <c r="H867" t="s">
        <v>73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67</v>
      </c>
      <c r="O867" t="s">
        <v>2029</v>
      </c>
      <c r="P867">
        <f t="shared" si="27"/>
        <v>6</v>
      </c>
    </row>
    <row r="868" spans="1:16" x14ac:dyDescent="0.25">
      <c r="A868" s="1">
        <f t="shared" si="26"/>
        <v>41453</v>
      </c>
      <c r="B868" s="1">
        <v>41455</v>
      </c>
      <c r="C868" t="s">
        <v>40</v>
      </c>
      <c r="D868" t="s">
        <v>41</v>
      </c>
      <c r="E868">
        <v>4.6500000000000004</v>
      </c>
      <c r="F868" t="s">
        <v>2030</v>
      </c>
      <c r="G868" t="s">
        <v>48</v>
      </c>
      <c r="H868" t="s">
        <v>44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2031</v>
      </c>
      <c r="P868">
        <f t="shared" si="27"/>
        <v>2</v>
      </c>
    </row>
    <row r="869" spans="1:16" x14ac:dyDescent="0.25">
      <c r="A869" s="1">
        <f t="shared" si="26"/>
        <v>41453</v>
      </c>
      <c r="B869" s="1">
        <v>41455</v>
      </c>
      <c r="C869" t="s">
        <v>40</v>
      </c>
      <c r="D869" t="s">
        <v>41</v>
      </c>
      <c r="E869">
        <v>5.0999999999999996</v>
      </c>
      <c r="F869" t="s">
        <v>2032</v>
      </c>
      <c r="G869" t="s">
        <v>48</v>
      </c>
      <c r="H869" t="s">
        <v>44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2033</v>
      </c>
      <c r="P869">
        <f t="shared" si="27"/>
        <v>2</v>
      </c>
    </row>
    <row r="870" spans="1:16" x14ac:dyDescent="0.25">
      <c r="A870" s="1">
        <f t="shared" si="26"/>
        <v>41453</v>
      </c>
      <c r="B870" s="1">
        <v>41455</v>
      </c>
      <c r="C870" t="s">
        <v>1750</v>
      </c>
      <c r="D870" t="s">
        <v>1751</v>
      </c>
      <c r="E870">
        <v>4.125</v>
      </c>
      <c r="F870" t="s">
        <v>2034</v>
      </c>
      <c r="H870" t="s">
        <v>84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67</v>
      </c>
      <c r="O870" t="s">
        <v>2035</v>
      </c>
      <c r="P870">
        <f t="shared" si="27"/>
        <v>2</v>
      </c>
    </row>
    <row r="871" spans="1:16" x14ac:dyDescent="0.25">
      <c r="A871" s="1">
        <f t="shared" si="26"/>
        <v>41453</v>
      </c>
      <c r="B871" s="1">
        <v>41455</v>
      </c>
      <c r="C871" t="s">
        <v>1134</v>
      </c>
      <c r="D871" t="s">
        <v>1135</v>
      </c>
      <c r="E871">
        <v>4.875</v>
      </c>
      <c r="F871" t="s">
        <v>2036</v>
      </c>
      <c r="H871" t="s">
        <v>66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67</v>
      </c>
      <c r="O871" t="s">
        <v>2037</v>
      </c>
      <c r="P871">
        <f t="shared" si="27"/>
        <v>3</v>
      </c>
    </row>
    <row r="872" spans="1:16" x14ac:dyDescent="0.25">
      <c r="A872" s="1">
        <f t="shared" si="26"/>
        <v>41453</v>
      </c>
      <c r="B872" s="1">
        <v>41455</v>
      </c>
      <c r="C872" t="s">
        <v>40</v>
      </c>
      <c r="D872" t="s">
        <v>41</v>
      </c>
      <c r="E872">
        <v>4</v>
      </c>
      <c r="F872" t="s">
        <v>633</v>
      </c>
      <c r="G872" t="s">
        <v>48</v>
      </c>
      <c r="H872" t="s">
        <v>44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2038</v>
      </c>
      <c r="P872">
        <f t="shared" si="27"/>
        <v>2</v>
      </c>
    </row>
    <row r="873" spans="1:16" hidden="1" x14ac:dyDescent="0.25">
      <c r="A873" s="1">
        <f t="shared" si="26"/>
        <v>41453</v>
      </c>
      <c r="B873" s="1">
        <v>41455</v>
      </c>
      <c r="C873" t="s">
        <v>1946</v>
      </c>
      <c r="D873" t="s">
        <v>1947</v>
      </c>
      <c r="E873">
        <v>5.25</v>
      </c>
      <c r="F873" t="s">
        <v>1692</v>
      </c>
      <c r="G873" t="s">
        <v>72</v>
      </c>
      <c r="H873" t="s">
        <v>73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67</v>
      </c>
      <c r="O873" t="s">
        <v>2039</v>
      </c>
      <c r="P873">
        <f t="shared" si="27"/>
        <v>6</v>
      </c>
    </row>
    <row r="874" spans="1:16" x14ac:dyDescent="0.25">
      <c r="A874" s="1">
        <f t="shared" si="26"/>
        <v>41453</v>
      </c>
      <c r="B874" s="1">
        <v>41455</v>
      </c>
      <c r="C874" t="s">
        <v>1864</v>
      </c>
      <c r="D874" t="s">
        <v>387</v>
      </c>
      <c r="E874">
        <v>6.625</v>
      </c>
      <c r="F874" t="s">
        <v>1117</v>
      </c>
      <c r="H874" t="s">
        <v>78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67</v>
      </c>
      <c r="O874" t="s">
        <v>2040</v>
      </c>
      <c r="P874">
        <f t="shared" si="27"/>
        <v>1</v>
      </c>
    </row>
    <row r="875" spans="1:16" x14ac:dyDescent="0.25">
      <c r="A875" s="1">
        <f t="shared" si="26"/>
        <v>41453</v>
      </c>
      <c r="B875" s="1">
        <v>41455</v>
      </c>
      <c r="C875" t="s">
        <v>699</v>
      </c>
      <c r="D875" t="s">
        <v>700</v>
      </c>
      <c r="E875">
        <v>3.6</v>
      </c>
      <c r="F875" t="s">
        <v>1805</v>
      </c>
      <c r="G875" t="s">
        <v>48</v>
      </c>
      <c r="H875" t="s">
        <v>31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2041</v>
      </c>
      <c r="P875">
        <f t="shared" si="27"/>
        <v>4</v>
      </c>
    </row>
    <row r="876" spans="1:16" x14ac:dyDescent="0.25">
      <c r="A876" s="1">
        <f t="shared" si="26"/>
        <v>41453</v>
      </c>
      <c r="B876" s="1">
        <v>41455</v>
      </c>
      <c r="C876" t="s">
        <v>40</v>
      </c>
      <c r="D876" t="s">
        <v>41</v>
      </c>
      <c r="E876">
        <v>4</v>
      </c>
      <c r="F876" t="s">
        <v>689</v>
      </c>
      <c r="G876" t="s">
        <v>48</v>
      </c>
      <c r="H876" t="s">
        <v>44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2042</v>
      </c>
      <c r="P876">
        <f t="shared" si="27"/>
        <v>2</v>
      </c>
    </row>
    <row r="877" spans="1:16" x14ac:dyDescent="0.25">
      <c r="A877" s="1">
        <f t="shared" si="26"/>
        <v>41453</v>
      </c>
      <c r="B877" s="1">
        <v>41455</v>
      </c>
      <c r="C877" t="s">
        <v>40</v>
      </c>
      <c r="D877" t="s">
        <v>41</v>
      </c>
      <c r="E877">
        <v>5.0999999999999996</v>
      </c>
      <c r="F877" t="s">
        <v>1536</v>
      </c>
      <c r="G877" t="s">
        <v>48</v>
      </c>
      <c r="H877" t="s">
        <v>44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2043</v>
      </c>
      <c r="P877">
        <f t="shared" si="27"/>
        <v>2</v>
      </c>
    </row>
    <row r="878" spans="1:16" x14ac:dyDescent="0.25">
      <c r="A878" s="1">
        <f t="shared" si="26"/>
        <v>41453</v>
      </c>
      <c r="B878" s="1">
        <v>41455</v>
      </c>
      <c r="C878" t="s">
        <v>1654</v>
      </c>
      <c r="D878" t="s">
        <v>1655</v>
      </c>
      <c r="E878">
        <v>5.65</v>
      </c>
      <c r="F878" t="s">
        <v>921</v>
      </c>
      <c r="H878" t="s">
        <v>17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67</v>
      </c>
      <c r="O878" t="s">
        <v>2044</v>
      </c>
      <c r="P878">
        <f t="shared" si="27"/>
        <v>3</v>
      </c>
    </row>
    <row r="879" spans="1:16" x14ac:dyDescent="0.25">
      <c r="A879" s="1">
        <f t="shared" si="26"/>
        <v>41453</v>
      </c>
      <c r="B879" s="1">
        <v>41455</v>
      </c>
      <c r="C879" t="s">
        <v>40</v>
      </c>
      <c r="D879" t="s">
        <v>41</v>
      </c>
      <c r="E879">
        <v>4.25</v>
      </c>
      <c r="F879" t="s">
        <v>505</v>
      </c>
      <c r="G879" t="s">
        <v>48</v>
      </c>
      <c r="H879" t="s">
        <v>44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2045</v>
      </c>
      <c r="P879">
        <f t="shared" si="27"/>
        <v>2</v>
      </c>
    </row>
    <row r="880" spans="1:16" x14ac:dyDescent="0.25">
      <c r="A880" s="1">
        <f t="shared" si="26"/>
        <v>41453</v>
      </c>
      <c r="B880" s="1">
        <v>41455</v>
      </c>
      <c r="C880" t="s">
        <v>40</v>
      </c>
      <c r="D880" t="s">
        <v>41</v>
      </c>
      <c r="E880">
        <v>5.15</v>
      </c>
      <c r="F880" t="s">
        <v>1098</v>
      </c>
      <c r="G880" t="s">
        <v>48</v>
      </c>
      <c r="H880" t="s">
        <v>44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2046</v>
      </c>
      <c r="P880">
        <f t="shared" si="27"/>
        <v>2</v>
      </c>
    </row>
    <row r="881" spans="1:16" x14ac:dyDescent="0.25">
      <c r="A881" s="1">
        <f t="shared" si="26"/>
        <v>41453</v>
      </c>
      <c r="B881" s="1">
        <v>41455</v>
      </c>
      <c r="C881" t="s">
        <v>40</v>
      </c>
      <c r="D881" t="s">
        <v>41</v>
      </c>
      <c r="E881">
        <v>4</v>
      </c>
      <c r="F881" t="s">
        <v>1657</v>
      </c>
      <c r="G881" t="s">
        <v>48</v>
      </c>
      <c r="H881" t="s">
        <v>44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2047</v>
      </c>
      <c r="P881">
        <f t="shared" si="27"/>
        <v>2</v>
      </c>
    </row>
    <row r="882" spans="1:16" x14ac:dyDescent="0.25">
      <c r="A882" s="1">
        <f t="shared" si="26"/>
        <v>41453</v>
      </c>
      <c r="B882" s="1">
        <v>41455</v>
      </c>
      <c r="C882" t="s">
        <v>40</v>
      </c>
      <c r="D882" t="s">
        <v>41</v>
      </c>
      <c r="E882">
        <v>5</v>
      </c>
      <c r="F882" t="s">
        <v>114</v>
      </c>
      <c r="G882" t="s">
        <v>48</v>
      </c>
      <c r="H882" t="s">
        <v>44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2048</v>
      </c>
      <c r="P882">
        <f t="shared" si="27"/>
        <v>2</v>
      </c>
    </row>
    <row r="883" spans="1:16" x14ac:dyDescent="0.25">
      <c r="A883" s="1">
        <f t="shared" si="26"/>
        <v>41453</v>
      </c>
      <c r="B883" s="1">
        <v>41455</v>
      </c>
      <c r="C883" t="s">
        <v>40</v>
      </c>
      <c r="D883" t="s">
        <v>41</v>
      </c>
      <c r="E883">
        <v>5</v>
      </c>
      <c r="F883" t="s">
        <v>500</v>
      </c>
      <c r="G883" t="s">
        <v>1446</v>
      </c>
      <c r="H883" t="s">
        <v>44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2049</v>
      </c>
      <c r="P883">
        <f t="shared" si="27"/>
        <v>2</v>
      </c>
    </row>
    <row r="884" spans="1:16" x14ac:dyDescent="0.25">
      <c r="A884" s="1">
        <f t="shared" si="26"/>
        <v>41453</v>
      </c>
      <c r="B884" s="1">
        <v>41455</v>
      </c>
      <c r="C884" t="s">
        <v>40</v>
      </c>
      <c r="D884" t="s">
        <v>41</v>
      </c>
      <c r="E884">
        <v>4</v>
      </c>
      <c r="F884" t="s">
        <v>1505</v>
      </c>
      <c r="G884" t="s">
        <v>48</v>
      </c>
      <c r="H884" t="s">
        <v>44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2050</v>
      </c>
      <c r="P884">
        <f t="shared" si="27"/>
        <v>2</v>
      </c>
    </row>
    <row r="885" spans="1:16" x14ac:dyDescent="0.25">
      <c r="A885" s="1">
        <f t="shared" si="26"/>
        <v>41453</v>
      </c>
      <c r="B885" s="1">
        <v>41455</v>
      </c>
      <c r="C885" t="s">
        <v>40</v>
      </c>
      <c r="D885" t="s">
        <v>41</v>
      </c>
      <c r="E885">
        <v>4.5999999999999996</v>
      </c>
      <c r="F885" t="s">
        <v>1567</v>
      </c>
      <c r="G885" t="s">
        <v>48</v>
      </c>
      <c r="H885" t="s">
        <v>44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2051</v>
      </c>
      <c r="P885">
        <f t="shared" si="27"/>
        <v>2</v>
      </c>
    </row>
    <row r="886" spans="1:16" x14ac:dyDescent="0.25">
      <c r="A886" s="1">
        <f t="shared" si="26"/>
        <v>41453</v>
      </c>
      <c r="B886" s="1">
        <v>41455</v>
      </c>
      <c r="C886" t="s">
        <v>40</v>
      </c>
      <c r="D886" t="s">
        <v>41</v>
      </c>
      <c r="E886">
        <v>3.25</v>
      </c>
      <c r="F886" t="s">
        <v>50</v>
      </c>
      <c r="G886" t="s">
        <v>48</v>
      </c>
      <c r="H886" t="s">
        <v>44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2052</v>
      </c>
      <c r="P886">
        <f t="shared" si="27"/>
        <v>2</v>
      </c>
    </row>
    <row r="887" spans="1:16" x14ac:dyDescent="0.25">
      <c r="A887" s="1">
        <f t="shared" si="26"/>
        <v>41453</v>
      </c>
      <c r="B887" s="1">
        <v>41455</v>
      </c>
      <c r="C887" t="s">
        <v>40</v>
      </c>
      <c r="D887" t="s">
        <v>41</v>
      </c>
      <c r="E887">
        <v>4.5</v>
      </c>
      <c r="F887" t="s">
        <v>1551</v>
      </c>
      <c r="G887" t="s">
        <v>48</v>
      </c>
      <c r="H887" t="s">
        <v>44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2053</v>
      </c>
      <c r="P887">
        <f t="shared" si="27"/>
        <v>2</v>
      </c>
    </row>
    <row r="888" spans="1:16" x14ac:dyDescent="0.25">
      <c r="A888" s="1">
        <f t="shared" si="26"/>
        <v>41453</v>
      </c>
      <c r="B888" s="1">
        <v>41455</v>
      </c>
      <c r="C888" t="s">
        <v>1134</v>
      </c>
      <c r="D888" t="s">
        <v>1135</v>
      </c>
      <c r="E888">
        <v>5</v>
      </c>
      <c r="F888" t="s">
        <v>2054</v>
      </c>
      <c r="H888" t="s">
        <v>66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67</v>
      </c>
      <c r="O888" t="s">
        <v>2055</v>
      </c>
      <c r="P888">
        <f t="shared" si="27"/>
        <v>3</v>
      </c>
    </row>
    <row r="889" spans="1:16" x14ac:dyDescent="0.25">
      <c r="A889" s="1">
        <f t="shared" si="26"/>
        <v>41453</v>
      </c>
      <c r="B889" s="1">
        <v>41455</v>
      </c>
      <c r="C889" t="s">
        <v>1236</v>
      </c>
      <c r="D889" t="s">
        <v>1237</v>
      </c>
      <c r="E889">
        <v>2.35</v>
      </c>
      <c r="F889" t="s">
        <v>1581</v>
      </c>
      <c r="G889" t="s">
        <v>48</v>
      </c>
      <c r="H889" t="s">
        <v>99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38</v>
      </c>
      <c r="O889" t="s">
        <v>2056</v>
      </c>
      <c r="P889">
        <f t="shared" si="27"/>
        <v>4</v>
      </c>
    </row>
    <row r="890" spans="1:16" x14ac:dyDescent="0.25">
      <c r="A890" s="1">
        <f t="shared" si="26"/>
        <v>41453</v>
      </c>
      <c r="B890" s="1">
        <v>41455</v>
      </c>
      <c r="C890" t="s">
        <v>40</v>
      </c>
      <c r="D890" t="s">
        <v>41</v>
      </c>
      <c r="E890">
        <v>3.25</v>
      </c>
      <c r="F890" t="s">
        <v>1454</v>
      </c>
      <c r="G890" t="s">
        <v>48</v>
      </c>
      <c r="H890" t="s">
        <v>44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2057</v>
      </c>
      <c r="P890">
        <f t="shared" si="27"/>
        <v>2</v>
      </c>
    </row>
    <row r="891" spans="1:16" x14ac:dyDescent="0.25">
      <c r="A891" s="1">
        <f t="shared" si="26"/>
        <v>41453</v>
      </c>
      <c r="B891" s="1">
        <v>41455</v>
      </c>
      <c r="C891" t="s">
        <v>40</v>
      </c>
      <c r="D891" t="s">
        <v>41</v>
      </c>
      <c r="E891">
        <v>3.25</v>
      </c>
      <c r="F891" t="s">
        <v>50</v>
      </c>
      <c r="G891" t="s">
        <v>1446</v>
      </c>
      <c r="H891" t="s">
        <v>44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2058</v>
      </c>
      <c r="P891">
        <f t="shared" si="27"/>
        <v>2</v>
      </c>
    </row>
    <row r="892" spans="1:16" x14ac:dyDescent="0.25">
      <c r="A892" s="1">
        <f t="shared" si="26"/>
        <v>41453</v>
      </c>
      <c r="B892" s="1">
        <v>41455</v>
      </c>
      <c r="C892" t="s">
        <v>40</v>
      </c>
      <c r="D892" t="s">
        <v>41</v>
      </c>
      <c r="E892">
        <v>3.25</v>
      </c>
      <c r="F892" t="s">
        <v>1226</v>
      </c>
      <c r="G892" t="s">
        <v>48</v>
      </c>
      <c r="H892" t="s">
        <v>44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2059</v>
      </c>
      <c r="P892">
        <f t="shared" si="27"/>
        <v>2</v>
      </c>
    </row>
    <row r="893" spans="1:16" x14ac:dyDescent="0.25">
      <c r="A893" s="1">
        <f t="shared" si="26"/>
        <v>41453</v>
      </c>
      <c r="B893" s="1">
        <v>41455</v>
      </c>
      <c r="C893" t="s">
        <v>40</v>
      </c>
      <c r="D893" t="s">
        <v>41</v>
      </c>
      <c r="E893">
        <v>4.25</v>
      </c>
      <c r="F893" t="s">
        <v>2060</v>
      </c>
      <c r="G893" t="s">
        <v>48</v>
      </c>
      <c r="H893" t="s">
        <v>44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2061</v>
      </c>
      <c r="P893">
        <f t="shared" si="27"/>
        <v>2</v>
      </c>
    </row>
    <row r="894" spans="1:16" x14ac:dyDescent="0.25">
      <c r="A894" s="1">
        <f t="shared" si="26"/>
        <v>41453</v>
      </c>
      <c r="B894" s="1">
        <v>41455</v>
      </c>
      <c r="C894" t="s">
        <v>1860</v>
      </c>
      <c r="D894" t="s">
        <v>1861</v>
      </c>
      <c r="E894">
        <v>4.5</v>
      </c>
      <c r="F894" t="s">
        <v>1978</v>
      </c>
      <c r="H894" t="s">
        <v>733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67</v>
      </c>
      <c r="O894" t="s">
        <v>2062</v>
      </c>
      <c r="P894">
        <f t="shared" si="27"/>
        <v>4</v>
      </c>
    </row>
    <row r="895" spans="1:16" x14ac:dyDescent="0.25">
      <c r="A895" s="1">
        <f t="shared" si="26"/>
        <v>41453</v>
      </c>
      <c r="B895" s="1">
        <v>41455</v>
      </c>
      <c r="C895" t="s">
        <v>40</v>
      </c>
      <c r="D895" t="s">
        <v>41</v>
      </c>
      <c r="E895">
        <v>4</v>
      </c>
      <c r="F895" t="s">
        <v>156</v>
      </c>
      <c r="G895" t="s">
        <v>48</v>
      </c>
      <c r="H895" t="s">
        <v>44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2063</v>
      </c>
      <c r="P895">
        <f t="shared" si="27"/>
        <v>2</v>
      </c>
    </row>
    <row r="896" spans="1:16" x14ac:dyDescent="0.25">
      <c r="A896" s="1">
        <f t="shared" si="26"/>
        <v>41453</v>
      </c>
      <c r="B896" s="1">
        <v>41455</v>
      </c>
      <c r="C896" t="s">
        <v>40</v>
      </c>
      <c r="D896" t="s">
        <v>41</v>
      </c>
      <c r="E896">
        <v>4.5</v>
      </c>
      <c r="F896" t="s">
        <v>1551</v>
      </c>
      <c r="G896" t="s">
        <v>999</v>
      </c>
      <c r="H896" t="s">
        <v>44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2064</v>
      </c>
      <c r="P896">
        <f t="shared" si="27"/>
        <v>2</v>
      </c>
    </row>
    <row r="897" spans="1:16" x14ac:dyDescent="0.25">
      <c r="A897" s="1">
        <f t="shared" si="26"/>
        <v>41453</v>
      </c>
      <c r="B897" s="1">
        <v>41455</v>
      </c>
      <c r="C897" t="s">
        <v>40</v>
      </c>
      <c r="D897" t="s">
        <v>41</v>
      </c>
      <c r="E897">
        <v>4.0999999999999996</v>
      </c>
      <c r="F897" t="s">
        <v>164</v>
      </c>
      <c r="G897" t="s">
        <v>48</v>
      </c>
      <c r="H897" t="s">
        <v>44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2065</v>
      </c>
      <c r="P897">
        <f t="shared" si="27"/>
        <v>2</v>
      </c>
    </row>
    <row r="898" spans="1:16" x14ac:dyDescent="0.25">
      <c r="A898" s="1">
        <f t="shared" si="26"/>
        <v>41453</v>
      </c>
      <c r="B898" s="1">
        <v>41455</v>
      </c>
      <c r="C898" t="s">
        <v>40</v>
      </c>
      <c r="D898" t="s">
        <v>41</v>
      </c>
      <c r="E898">
        <v>4.5</v>
      </c>
      <c r="F898" t="s">
        <v>616</v>
      </c>
      <c r="G898" t="s">
        <v>48</v>
      </c>
      <c r="H898" t="s">
        <v>44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2066</v>
      </c>
      <c r="P898">
        <f t="shared" si="27"/>
        <v>2</v>
      </c>
    </row>
    <row r="899" spans="1:16" x14ac:dyDescent="0.25">
      <c r="A899" s="1">
        <f t="shared" si="26"/>
        <v>41453</v>
      </c>
      <c r="B899" s="1">
        <v>41455</v>
      </c>
      <c r="C899" t="s">
        <v>40</v>
      </c>
      <c r="D899" t="s">
        <v>41</v>
      </c>
      <c r="E899">
        <v>4.5</v>
      </c>
      <c r="F899" t="s">
        <v>1551</v>
      </c>
      <c r="G899" t="s">
        <v>1446</v>
      </c>
      <c r="H899" t="s">
        <v>44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2067</v>
      </c>
      <c r="P899">
        <f t="shared" si="27"/>
        <v>2</v>
      </c>
    </row>
    <row r="900" spans="1:16" x14ac:dyDescent="0.25">
      <c r="A900" s="1">
        <f t="shared" ref="A900:A963" si="28">B900-2</f>
        <v>41453</v>
      </c>
      <c r="B900" s="1">
        <v>41455</v>
      </c>
      <c r="C900" t="s">
        <v>1957</v>
      </c>
      <c r="D900" t="s">
        <v>1958</v>
      </c>
      <c r="E900">
        <v>3.875</v>
      </c>
      <c r="F900" t="s">
        <v>1959</v>
      </c>
      <c r="G900" t="s">
        <v>30</v>
      </c>
      <c r="H900" t="s">
        <v>165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67</v>
      </c>
      <c r="O900" t="s">
        <v>2068</v>
      </c>
      <c r="P900">
        <f t="shared" ref="P900:P963" si="29">LEN(D900)</f>
        <v>4</v>
      </c>
    </row>
    <row r="901" spans="1:16" x14ac:dyDescent="0.25">
      <c r="A901" s="1">
        <f t="shared" si="28"/>
        <v>41453</v>
      </c>
      <c r="B901" s="1">
        <v>41455</v>
      </c>
      <c r="C901" t="s">
        <v>40</v>
      </c>
      <c r="D901" t="s">
        <v>41</v>
      </c>
      <c r="E901">
        <v>4.0999999999999996</v>
      </c>
      <c r="F901" t="s">
        <v>156</v>
      </c>
      <c r="G901" t="s">
        <v>48</v>
      </c>
      <c r="H901" t="s">
        <v>44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2069</v>
      </c>
      <c r="P901">
        <f t="shared" si="29"/>
        <v>2</v>
      </c>
    </row>
    <row r="902" spans="1:16" hidden="1" x14ac:dyDescent="0.25">
      <c r="A902" s="1">
        <f t="shared" si="28"/>
        <v>41453</v>
      </c>
      <c r="B902" s="1">
        <v>41455</v>
      </c>
      <c r="C902" t="s">
        <v>2070</v>
      </c>
      <c r="D902" t="s">
        <v>2071</v>
      </c>
      <c r="E902">
        <v>4</v>
      </c>
      <c r="F902" t="s">
        <v>2072</v>
      </c>
      <c r="G902" t="s">
        <v>55</v>
      </c>
      <c r="H902" t="s">
        <v>84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2073</v>
      </c>
      <c r="P902">
        <f t="shared" si="29"/>
        <v>6</v>
      </c>
    </row>
    <row r="903" spans="1:16" x14ac:dyDescent="0.25">
      <c r="A903" s="1">
        <f t="shared" si="28"/>
        <v>41453</v>
      </c>
      <c r="B903" s="1">
        <v>41455</v>
      </c>
      <c r="C903" t="s">
        <v>40</v>
      </c>
      <c r="D903" t="s">
        <v>41</v>
      </c>
      <c r="E903">
        <v>4.5</v>
      </c>
      <c r="F903" t="s">
        <v>1238</v>
      </c>
      <c r="G903" t="s">
        <v>48</v>
      </c>
      <c r="H903" t="s">
        <v>44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2074</v>
      </c>
      <c r="P903">
        <f t="shared" si="29"/>
        <v>2</v>
      </c>
    </row>
    <row r="904" spans="1:16" x14ac:dyDescent="0.25">
      <c r="A904" s="1">
        <f t="shared" si="28"/>
        <v>41453</v>
      </c>
      <c r="B904" s="1">
        <v>41455</v>
      </c>
      <c r="C904" t="s">
        <v>52</v>
      </c>
      <c r="D904" t="s">
        <v>53</v>
      </c>
      <c r="E904">
        <v>4.1500000000000004</v>
      </c>
      <c r="F904" t="s">
        <v>879</v>
      </c>
      <c r="G904" t="s">
        <v>55</v>
      </c>
      <c r="H904" t="s">
        <v>31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38</v>
      </c>
      <c r="O904" t="s">
        <v>2075</v>
      </c>
      <c r="P904">
        <f t="shared" si="29"/>
        <v>3</v>
      </c>
    </row>
    <row r="905" spans="1:16" x14ac:dyDescent="0.25">
      <c r="A905" s="1">
        <f t="shared" si="28"/>
        <v>41453</v>
      </c>
      <c r="B905" s="1">
        <v>41455</v>
      </c>
      <c r="C905" t="s">
        <v>52</v>
      </c>
      <c r="D905" t="s">
        <v>53</v>
      </c>
      <c r="E905">
        <v>5.7160000000000002</v>
      </c>
      <c r="F905" t="s">
        <v>2076</v>
      </c>
      <c r="G905" t="s">
        <v>55</v>
      </c>
      <c r="H905" t="s">
        <v>31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38</v>
      </c>
      <c r="O905" t="s">
        <v>2077</v>
      </c>
      <c r="P905">
        <f t="shared" si="29"/>
        <v>3</v>
      </c>
    </row>
    <row r="906" spans="1:16" x14ac:dyDescent="0.25">
      <c r="A906" s="1">
        <f t="shared" si="28"/>
        <v>41453</v>
      </c>
      <c r="B906" s="1">
        <v>41455</v>
      </c>
      <c r="C906" t="s">
        <v>40</v>
      </c>
      <c r="D906" t="s">
        <v>41</v>
      </c>
      <c r="E906">
        <v>4</v>
      </c>
      <c r="F906" t="s">
        <v>1234</v>
      </c>
      <c r="G906" t="s">
        <v>48</v>
      </c>
      <c r="H906" t="s">
        <v>44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2078</v>
      </c>
      <c r="P906">
        <f t="shared" si="29"/>
        <v>2</v>
      </c>
    </row>
    <row r="907" spans="1:16" x14ac:dyDescent="0.25">
      <c r="A907" s="1">
        <f t="shared" si="28"/>
        <v>41453</v>
      </c>
      <c r="B907" s="1">
        <v>41455</v>
      </c>
      <c r="C907" t="s">
        <v>40</v>
      </c>
      <c r="D907" t="s">
        <v>41</v>
      </c>
      <c r="E907">
        <v>4</v>
      </c>
      <c r="F907" t="s">
        <v>2079</v>
      </c>
      <c r="G907" t="s">
        <v>48</v>
      </c>
      <c r="H907" t="s">
        <v>44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2080</v>
      </c>
      <c r="P907">
        <f t="shared" si="29"/>
        <v>2</v>
      </c>
    </row>
    <row r="908" spans="1:16" x14ac:dyDescent="0.25">
      <c r="A908" s="1">
        <f t="shared" si="28"/>
        <v>41453</v>
      </c>
      <c r="B908" s="1">
        <v>41455</v>
      </c>
      <c r="C908" t="s">
        <v>40</v>
      </c>
      <c r="D908" t="s">
        <v>41</v>
      </c>
      <c r="E908">
        <v>3.3</v>
      </c>
      <c r="F908" t="s">
        <v>1454</v>
      </c>
      <c r="G908" t="s">
        <v>48</v>
      </c>
      <c r="H908" t="s">
        <v>44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2081</v>
      </c>
      <c r="P908">
        <f t="shared" si="29"/>
        <v>2</v>
      </c>
    </row>
    <row r="909" spans="1:16" x14ac:dyDescent="0.25">
      <c r="A909" s="1">
        <f t="shared" si="28"/>
        <v>41453</v>
      </c>
      <c r="B909" s="1">
        <v>41455</v>
      </c>
      <c r="C909" t="s">
        <v>40</v>
      </c>
      <c r="D909" t="s">
        <v>41</v>
      </c>
      <c r="E909">
        <v>4.5</v>
      </c>
      <c r="F909" t="s">
        <v>123</v>
      </c>
      <c r="G909" t="s">
        <v>48</v>
      </c>
      <c r="H909" t="s">
        <v>44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2082</v>
      </c>
      <c r="P909">
        <f t="shared" si="29"/>
        <v>2</v>
      </c>
    </row>
    <row r="910" spans="1:16" x14ac:dyDescent="0.25">
      <c r="A910" s="1">
        <f t="shared" si="28"/>
        <v>41453</v>
      </c>
      <c r="B910" s="1">
        <v>41455</v>
      </c>
      <c r="C910" t="s">
        <v>40</v>
      </c>
      <c r="D910" t="s">
        <v>41</v>
      </c>
      <c r="E910">
        <v>3.5</v>
      </c>
      <c r="F910" t="s">
        <v>2083</v>
      </c>
      <c r="G910" t="s">
        <v>48</v>
      </c>
      <c r="H910" t="s">
        <v>44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2084</v>
      </c>
      <c r="P910">
        <f t="shared" si="29"/>
        <v>2</v>
      </c>
    </row>
    <row r="911" spans="1:16" x14ac:dyDescent="0.25">
      <c r="A911" s="1">
        <f t="shared" si="28"/>
        <v>41453</v>
      </c>
      <c r="B911" s="1">
        <v>41455</v>
      </c>
      <c r="C911" t="s">
        <v>1134</v>
      </c>
      <c r="D911" t="s">
        <v>1135</v>
      </c>
      <c r="E911">
        <v>5.625</v>
      </c>
      <c r="F911" t="s">
        <v>2085</v>
      </c>
      <c r="H911" t="s">
        <v>66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67</v>
      </c>
      <c r="O911" t="s">
        <v>2086</v>
      </c>
      <c r="P911">
        <f t="shared" si="29"/>
        <v>3</v>
      </c>
    </row>
    <row r="912" spans="1:16" x14ac:dyDescent="0.25">
      <c r="A912" s="1">
        <f t="shared" si="28"/>
        <v>41453</v>
      </c>
      <c r="B912" s="1">
        <v>41455</v>
      </c>
      <c r="C912" t="s">
        <v>40</v>
      </c>
      <c r="D912" t="s">
        <v>41</v>
      </c>
      <c r="E912">
        <v>4</v>
      </c>
      <c r="F912" t="s">
        <v>160</v>
      </c>
      <c r="G912" t="s">
        <v>48</v>
      </c>
      <c r="H912" t="s">
        <v>44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2087</v>
      </c>
      <c r="P912">
        <f t="shared" si="29"/>
        <v>2</v>
      </c>
    </row>
    <row r="913" spans="1:16" x14ac:dyDescent="0.25">
      <c r="A913" s="1">
        <f t="shared" si="28"/>
        <v>41453</v>
      </c>
      <c r="B913" s="1">
        <v>41455</v>
      </c>
      <c r="C913" t="s">
        <v>40</v>
      </c>
      <c r="D913" t="s">
        <v>41</v>
      </c>
      <c r="E913">
        <v>4.75</v>
      </c>
      <c r="F913" t="s">
        <v>1391</v>
      </c>
      <c r="G913" t="s">
        <v>48</v>
      </c>
      <c r="H913" t="s">
        <v>44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2088</v>
      </c>
      <c r="P913">
        <f t="shared" si="29"/>
        <v>2</v>
      </c>
    </row>
    <row r="914" spans="1:16" x14ac:dyDescent="0.25">
      <c r="A914" s="1">
        <f t="shared" si="28"/>
        <v>41453</v>
      </c>
      <c r="B914" s="1">
        <v>41455</v>
      </c>
      <c r="C914" t="s">
        <v>40</v>
      </c>
      <c r="D914" t="s">
        <v>41</v>
      </c>
      <c r="E914">
        <v>5.45</v>
      </c>
      <c r="F914" t="s">
        <v>2089</v>
      </c>
      <c r="G914" t="s">
        <v>1446</v>
      </c>
      <c r="H914" t="s">
        <v>44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2090</v>
      </c>
      <c r="P914">
        <f t="shared" si="29"/>
        <v>2</v>
      </c>
    </row>
    <row r="915" spans="1:16" x14ac:dyDescent="0.25">
      <c r="A915" s="1">
        <f t="shared" si="28"/>
        <v>41453</v>
      </c>
      <c r="B915" s="1">
        <v>41455</v>
      </c>
      <c r="C915" t="s">
        <v>1119</v>
      </c>
      <c r="D915" t="s">
        <v>584</v>
      </c>
      <c r="E915">
        <v>8.625</v>
      </c>
      <c r="F915" t="s">
        <v>1140</v>
      </c>
      <c r="G915" t="s">
        <v>30</v>
      </c>
      <c r="H915" t="s">
        <v>37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2091</v>
      </c>
      <c r="P915">
        <f t="shared" si="29"/>
        <v>3</v>
      </c>
    </row>
    <row r="916" spans="1:16" x14ac:dyDescent="0.25">
      <c r="A916" s="1">
        <f t="shared" si="28"/>
        <v>41453</v>
      </c>
      <c r="B916" s="1">
        <v>41455</v>
      </c>
      <c r="C916" t="s">
        <v>699</v>
      </c>
      <c r="D916" t="s">
        <v>700</v>
      </c>
      <c r="E916">
        <v>4.05</v>
      </c>
      <c r="F916" t="s">
        <v>1258</v>
      </c>
      <c r="G916" t="s">
        <v>48</v>
      </c>
      <c r="H916" t="s">
        <v>31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2092</v>
      </c>
      <c r="P916">
        <f t="shared" si="29"/>
        <v>4</v>
      </c>
    </row>
    <row r="917" spans="1:16" x14ac:dyDescent="0.25">
      <c r="A917" s="1">
        <f t="shared" si="28"/>
        <v>41453</v>
      </c>
      <c r="B917" s="1">
        <v>41455</v>
      </c>
      <c r="C917" t="s">
        <v>40</v>
      </c>
      <c r="D917" t="s">
        <v>41</v>
      </c>
      <c r="E917">
        <v>5.35</v>
      </c>
      <c r="F917" t="s">
        <v>177</v>
      </c>
      <c r="G917" t="s">
        <v>48</v>
      </c>
      <c r="H917" t="s">
        <v>44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2093</v>
      </c>
      <c r="P917">
        <f t="shared" si="29"/>
        <v>2</v>
      </c>
    </row>
    <row r="918" spans="1:16" x14ac:dyDescent="0.25">
      <c r="A918" s="1">
        <f t="shared" si="28"/>
        <v>41453</v>
      </c>
      <c r="B918" s="1">
        <v>41455</v>
      </c>
      <c r="C918" t="s">
        <v>40</v>
      </c>
      <c r="D918" t="s">
        <v>41</v>
      </c>
      <c r="E918">
        <v>4.8</v>
      </c>
      <c r="F918" t="s">
        <v>2094</v>
      </c>
      <c r="G918" t="s">
        <v>48</v>
      </c>
      <c r="H918" t="s">
        <v>44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2095</v>
      </c>
      <c r="P918">
        <f t="shared" si="29"/>
        <v>2</v>
      </c>
    </row>
    <row r="919" spans="1:16" x14ac:dyDescent="0.25">
      <c r="A919" s="1">
        <f t="shared" si="28"/>
        <v>41453</v>
      </c>
      <c r="B919" s="1">
        <v>41455</v>
      </c>
      <c r="C919" t="s">
        <v>40</v>
      </c>
      <c r="D919" t="s">
        <v>41</v>
      </c>
      <c r="E919">
        <v>5.5</v>
      </c>
      <c r="F919" t="s">
        <v>187</v>
      </c>
      <c r="G919" t="s">
        <v>1446</v>
      </c>
      <c r="H919" t="s">
        <v>44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2096</v>
      </c>
      <c r="P919">
        <f t="shared" si="29"/>
        <v>2</v>
      </c>
    </row>
    <row r="920" spans="1:16" x14ac:dyDescent="0.25">
      <c r="A920" s="1">
        <f t="shared" si="28"/>
        <v>41453</v>
      </c>
      <c r="B920" s="1">
        <v>41455</v>
      </c>
      <c r="C920" t="s">
        <v>40</v>
      </c>
      <c r="D920" t="s">
        <v>41</v>
      </c>
      <c r="E920">
        <v>5.5</v>
      </c>
      <c r="F920" t="s">
        <v>187</v>
      </c>
      <c r="G920" t="s">
        <v>1849</v>
      </c>
      <c r="H920" t="s">
        <v>44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2097</v>
      </c>
      <c r="P920">
        <f t="shared" si="29"/>
        <v>2</v>
      </c>
    </row>
    <row r="921" spans="1:16" x14ac:dyDescent="0.25">
      <c r="A921" s="1">
        <f t="shared" si="28"/>
        <v>41453</v>
      </c>
      <c r="B921" s="1">
        <v>41455</v>
      </c>
      <c r="C921" t="s">
        <v>40</v>
      </c>
      <c r="D921" t="s">
        <v>41</v>
      </c>
      <c r="E921">
        <v>5.05</v>
      </c>
      <c r="F921" t="s">
        <v>830</v>
      </c>
      <c r="G921" t="s">
        <v>48</v>
      </c>
      <c r="H921" t="s">
        <v>44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2098</v>
      </c>
      <c r="P921">
        <f t="shared" si="29"/>
        <v>2</v>
      </c>
    </row>
    <row r="922" spans="1:16" x14ac:dyDescent="0.25">
      <c r="A922" s="1">
        <f t="shared" si="28"/>
        <v>41453</v>
      </c>
      <c r="B922" s="1">
        <v>41455</v>
      </c>
      <c r="C922" t="s">
        <v>40</v>
      </c>
      <c r="D922" t="s">
        <v>41</v>
      </c>
      <c r="E922">
        <v>5</v>
      </c>
      <c r="F922" t="s">
        <v>177</v>
      </c>
      <c r="G922" t="s">
        <v>48</v>
      </c>
      <c r="H922" t="s">
        <v>44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2099</v>
      </c>
      <c r="P922">
        <f t="shared" si="29"/>
        <v>2</v>
      </c>
    </row>
    <row r="923" spans="1:16" x14ac:dyDescent="0.25">
      <c r="A923" s="1">
        <f t="shared" si="28"/>
        <v>41453</v>
      </c>
      <c r="B923" s="1">
        <v>41455</v>
      </c>
      <c r="C923" t="s">
        <v>40</v>
      </c>
      <c r="D923" t="s">
        <v>41</v>
      </c>
      <c r="E923">
        <v>5.4</v>
      </c>
      <c r="F923" t="s">
        <v>830</v>
      </c>
      <c r="G923" t="s">
        <v>48</v>
      </c>
      <c r="H923" t="s">
        <v>44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22</v>
      </c>
      <c r="O923" t="s">
        <v>2100</v>
      </c>
      <c r="P923">
        <f t="shared" si="29"/>
        <v>2</v>
      </c>
    </row>
    <row r="924" spans="1:16" x14ac:dyDescent="0.25">
      <c r="A924" s="1">
        <f t="shared" si="28"/>
        <v>41453</v>
      </c>
      <c r="B924" s="1">
        <v>41455</v>
      </c>
      <c r="C924" t="s">
        <v>40</v>
      </c>
      <c r="D924" t="s">
        <v>41</v>
      </c>
      <c r="E924">
        <v>4.05</v>
      </c>
      <c r="F924" t="s">
        <v>160</v>
      </c>
      <c r="G924" t="s">
        <v>48</v>
      </c>
      <c r="H924" t="s">
        <v>44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2101</v>
      </c>
      <c r="P924">
        <f t="shared" si="29"/>
        <v>2</v>
      </c>
    </row>
    <row r="925" spans="1:16" x14ac:dyDescent="0.25">
      <c r="A925" s="1">
        <f t="shared" si="28"/>
        <v>41453</v>
      </c>
      <c r="B925" s="1">
        <v>41455</v>
      </c>
      <c r="C925" t="s">
        <v>40</v>
      </c>
      <c r="D925" t="s">
        <v>41</v>
      </c>
      <c r="E925">
        <v>4.4000000000000004</v>
      </c>
      <c r="F925" t="s">
        <v>968</v>
      </c>
      <c r="G925" t="s">
        <v>48</v>
      </c>
      <c r="H925" t="s">
        <v>44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2102</v>
      </c>
      <c r="P925">
        <f t="shared" si="29"/>
        <v>2</v>
      </c>
    </row>
    <row r="926" spans="1:16" x14ac:dyDescent="0.25">
      <c r="A926" s="1">
        <f t="shared" si="28"/>
        <v>41453</v>
      </c>
      <c r="B926" s="1">
        <v>41455</v>
      </c>
      <c r="C926" t="s">
        <v>40</v>
      </c>
      <c r="D926" t="s">
        <v>41</v>
      </c>
      <c r="E926">
        <v>4.5</v>
      </c>
      <c r="F926" t="s">
        <v>968</v>
      </c>
      <c r="G926" t="s">
        <v>48</v>
      </c>
      <c r="H926" t="s">
        <v>44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2103</v>
      </c>
      <c r="P926">
        <f t="shared" si="29"/>
        <v>2</v>
      </c>
    </row>
    <row r="927" spans="1:16" x14ac:dyDescent="0.25">
      <c r="A927" s="1">
        <f t="shared" si="28"/>
        <v>41453</v>
      </c>
      <c r="B927" s="1">
        <v>41455</v>
      </c>
      <c r="C927" t="s">
        <v>40</v>
      </c>
      <c r="D927" t="s">
        <v>41</v>
      </c>
      <c r="E927">
        <v>5</v>
      </c>
      <c r="F927" t="s">
        <v>830</v>
      </c>
      <c r="G927" t="s">
        <v>48</v>
      </c>
      <c r="H927" t="s">
        <v>44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2104</v>
      </c>
      <c r="P927">
        <f t="shared" si="29"/>
        <v>2</v>
      </c>
    </row>
    <row r="928" spans="1:16" x14ac:dyDescent="0.25">
      <c r="A928" s="1">
        <f t="shared" si="28"/>
        <v>41453</v>
      </c>
      <c r="B928" s="1">
        <v>41455</v>
      </c>
      <c r="C928" t="s">
        <v>40</v>
      </c>
      <c r="D928" t="s">
        <v>41</v>
      </c>
      <c r="E928">
        <v>4.8</v>
      </c>
      <c r="F928" t="s">
        <v>2094</v>
      </c>
      <c r="G928" t="s">
        <v>1446</v>
      </c>
      <c r="H928" t="s">
        <v>44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2105</v>
      </c>
      <c r="P928">
        <f t="shared" si="29"/>
        <v>2</v>
      </c>
    </row>
    <row r="929" spans="1:16" x14ac:dyDescent="0.25">
      <c r="A929" s="1">
        <f t="shared" si="28"/>
        <v>41453</v>
      </c>
      <c r="B929" s="1">
        <v>41455</v>
      </c>
      <c r="C929" t="s">
        <v>40</v>
      </c>
      <c r="D929" t="s">
        <v>41</v>
      </c>
      <c r="E929">
        <v>4.5</v>
      </c>
      <c r="F929" t="s">
        <v>355</v>
      </c>
      <c r="G929" t="s">
        <v>48</v>
      </c>
      <c r="H929" t="s">
        <v>44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2106</v>
      </c>
      <c r="P929">
        <f t="shared" si="29"/>
        <v>2</v>
      </c>
    </row>
    <row r="930" spans="1:16" x14ac:dyDescent="0.25">
      <c r="A930" s="1">
        <f t="shared" si="28"/>
        <v>41453</v>
      </c>
      <c r="B930" s="1">
        <v>41455</v>
      </c>
      <c r="C930" t="s">
        <v>40</v>
      </c>
      <c r="D930" t="s">
        <v>41</v>
      </c>
      <c r="E930">
        <v>5.4</v>
      </c>
      <c r="F930" t="s">
        <v>2089</v>
      </c>
      <c r="G930" t="s">
        <v>48</v>
      </c>
      <c r="H930" t="s">
        <v>44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2107</v>
      </c>
      <c r="P930">
        <f t="shared" si="29"/>
        <v>2</v>
      </c>
    </row>
    <row r="931" spans="1:16" x14ac:dyDescent="0.25">
      <c r="A931" s="1">
        <f t="shared" si="28"/>
        <v>41453</v>
      </c>
      <c r="B931" s="1">
        <v>41455</v>
      </c>
      <c r="C931" t="s">
        <v>1175</v>
      </c>
      <c r="D931" t="s">
        <v>1176</v>
      </c>
      <c r="E931">
        <v>5.375</v>
      </c>
      <c r="F931" t="s">
        <v>2108</v>
      </c>
      <c r="H931" t="s">
        <v>119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67</v>
      </c>
      <c r="O931" t="s">
        <v>2109</v>
      </c>
      <c r="P931">
        <f t="shared" si="29"/>
        <v>4</v>
      </c>
    </row>
    <row r="932" spans="1:16" x14ac:dyDescent="0.25">
      <c r="A932" s="1">
        <f t="shared" si="28"/>
        <v>41453</v>
      </c>
      <c r="B932" s="1">
        <v>41455</v>
      </c>
      <c r="C932" t="s">
        <v>40</v>
      </c>
      <c r="D932" t="s">
        <v>41</v>
      </c>
      <c r="E932">
        <v>5.65</v>
      </c>
      <c r="F932" t="s">
        <v>2110</v>
      </c>
      <c r="G932" t="s">
        <v>48</v>
      </c>
      <c r="H932" t="s">
        <v>44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2111</v>
      </c>
      <c r="P932">
        <f t="shared" si="29"/>
        <v>2</v>
      </c>
    </row>
    <row r="933" spans="1:16" x14ac:dyDescent="0.25">
      <c r="A933" s="1">
        <f t="shared" si="28"/>
        <v>41453</v>
      </c>
      <c r="B933" s="1">
        <v>41455</v>
      </c>
      <c r="C933" t="s">
        <v>40</v>
      </c>
      <c r="D933" t="s">
        <v>41</v>
      </c>
      <c r="E933">
        <v>4.8</v>
      </c>
      <c r="F933" t="s">
        <v>1224</v>
      </c>
      <c r="G933" t="s">
        <v>48</v>
      </c>
      <c r="H933" t="s">
        <v>44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2112</v>
      </c>
      <c r="P933">
        <f t="shared" si="29"/>
        <v>2</v>
      </c>
    </row>
    <row r="934" spans="1:16" x14ac:dyDescent="0.25">
      <c r="A934" s="1">
        <f t="shared" si="28"/>
        <v>41453</v>
      </c>
      <c r="B934" s="1">
        <v>41455</v>
      </c>
      <c r="C934" t="s">
        <v>40</v>
      </c>
      <c r="D934" t="s">
        <v>41</v>
      </c>
      <c r="E934">
        <v>5.85</v>
      </c>
      <c r="F934" t="s">
        <v>1930</v>
      </c>
      <c r="G934" t="s">
        <v>48</v>
      </c>
      <c r="H934" t="s">
        <v>44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2113</v>
      </c>
      <c r="P934">
        <f t="shared" si="29"/>
        <v>2</v>
      </c>
    </row>
    <row r="935" spans="1:16" x14ac:dyDescent="0.25">
      <c r="A935" s="1">
        <f t="shared" si="28"/>
        <v>41453</v>
      </c>
      <c r="B935" s="1">
        <v>41455</v>
      </c>
      <c r="C935" t="s">
        <v>40</v>
      </c>
      <c r="D935" t="s">
        <v>41</v>
      </c>
      <c r="E935">
        <v>5.9</v>
      </c>
      <c r="F935" t="s">
        <v>1935</v>
      </c>
      <c r="G935" t="s">
        <v>48</v>
      </c>
      <c r="H935" t="s">
        <v>44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2114</v>
      </c>
      <c r="P935">
        <f t="shared" si="29"/>
        <v>2</v>
      </c>
    </row>
    <row r="936" spans="1:16" hidden="1" x14ac:dyDescent="0.25">
      <c r="A936" s="1">
        <f t="shared" si="28"/>
        <v>41453</v>
      </c>
      <c r="B936" s="1">
        <v>41455</v>
      </c>
      <c r="C936" t="s">
        <v>2115</v>
      </c>
      <c r="D936" t="s">
        <v>2116</v>
      </c>
      <c r="E936">
        <v>7.375</v>
      </c>
      <c r="F936" t="s">
        <v>2117</v>
      </c>
      <c r="G936" t="s">
        <v>72</v>
      </c>
      <c r="H936" t="s">
        <v>165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2118</v>
      </c>
      <c r="P936">
        <f t="shared" si="29"/>
        <v>6</v>
      </c>
    </row>
    <row r="937" spans="1:16" hidden="1" x14ac:dyDescent="0.25">
      <c r="A937" s="1">
        <f t="shared" si="28"/>
        <v>41453</v>
      </c>
      <c r="B937" s="1">
        <v>41455</v>
      </c>
      <c r="C937" t="s">
        <v>2115</v>
      </c>
      <c r="D937" t="s">
        <v>2116</v>
      </c>
      <c r="E937">
        <v>7.375</v>
      </c>
      <c r="F937" t="s">
        <v>2117</v>
      </c>
      <c r="G937" t="s">
        <v>30</v>
      </c>
      <c r="H937" t="s">
        <v>165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2119</v>
      </c>
      <c r="P937">
        <f t="shared" si="29"/>
        <v>6</v>
      </c>
    </row>
    <row r="938" spans="1:16" x14ac:dyDescent="0.25">
      <c r="A938" s="1">
        <f t="shared" si="28"/>
        <v>41453</v>
      </c>
      <c r="B938" s="1">
        <v>41455</v>
      </c>
      <c r="C938" t="s">
        <v>40</v>
      </c>
      <c r="D938" t="s">
        <v>41</v>
      </c>
      <c r="E938">
        <v>5</v>
      </c>
      <c r="F938" t="s">
        <v>1226</v>
      </c>
      <c r="G938" t="s">
        <v>48</v>
      </c>
      <c r="H938" t="s">
        <v>44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2120</v>
      </c>
      <c r="P938">
        <f t="shared" si="29"/>
        <v>2</v>
      </c>
    </row>
    <row r="939" spans="1:16" x14ac:dyDescent="0.25">
      <c r="A939" s="1">
        <f t="shared" si="28"/>
        <v>41453</v>
      </c>
      <c r="B939" s="1">
        <v>41455</v>
      </c>
      <c r="C939" t="s">
        <v>40</v>
      </c>
      <c r="D939" t="s">
        <v>41</v>
      </c>
      <c r="E939">
        <v>4.4000000000000004</v>
      </c>
      <c r="F939" t="s">
        <v>1026</v>
      </c>
      <c r="G939" t="s">
        <v>48</v>
      </c>
      <c r="H939" t="s">
        <v>44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2121</v>
      </c>
      <c r="P939">
        <f t="shared" si="29"/>
        <v>2</v>
      </c>
    </row>
    <row r="940" spans="1:16" x14ac:dyDescent="0.25">
      <c r="A940" s="1">
        <f t="shared" si="28"/>
        <v>41453</v>
      </c>
      <c r="B940" s="1">
        <v>41455</v>
      </c>
      <c r="C940" t="s">
        <v>40</v>
      </c>
      <c r="D940" t="s">
        <v>41</v>
      </c>
      <c r="E940">
        <v>5.5</v>
      </c>
      <c r="F940" t="s">
        <v>1112</v>
      </c>
      <c r="G940" t="s">
        <v>48</v>
      </c>
      <c r="H940" t="s">
        <v>44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2122</v>
      </c>
      <c r="P940">
        <f t="shared" si="29"/>
        <v>2</v>
      </c>
    </row>
    <row r="941" spans="1:16" x14ac:dyDescent="0.25">
      <c r="A941" s="1">
        <f t="shared" si="28"/>
        <v>41453</v>
      </c>
      <c r="B941" s="1">
        <v>41455</v>
      </c>
      <c r="C941" t="s">
        <v>40</v>
      </c>
      <c r="D941" t="s">
        <v>41</v>
      </c>
      <c r="E941">
        <v>5</v>
      </c>
      <c r="F941" t="s">
        <v>2094</v>
      </c>
      <c r="G941" t="s">
        <v>999</v>
      </c>
      <c r="H941" t="s">
        <v>44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2123</v>
      </c>
      <c r="P941">
        <f t="shared" si="29"/>
        <v>2</v>
      </c>
    </row>
    <row r="942" spans="1:16" x14ac:dyDescent="0.25">
      <c r="A942" s="1">
        <f t="shared" si="28"/>
        <v>41453</v>
      </c>
      <c r="B942" s="1">
        <v>41455</v>
      </c>
      <c r="C942" t="s">
        <v>40</v>
      </c>
      <c r="D942" t="s">
        <v>41</v>
      </c>
      <c r="E942">
        <v>4.3499999999999996</v>
      </c>
      <c r="F942" t="s">
        <v>1026</v>
      </c>
      <c r="G942" t="s">
        <v>48</v>
      </c>
      <c r="H942" t="s">
        <v>44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2124</v>
      </c>
      <c r="P942">
        <f t="shared" si="29"/>
        <v>2</v>
      </c>
    </row>
    <row r="943" spans="1:16" x14ac:dyDescent="0.25">
      <c r="A943" s="1">
        <f t="shared" si="28"/>
        <v>41453</v>
      </c>
      <c r="B943" s="1">
        <v>41455</v>
      </c>
      <c r="C943" t="s">
        <v>40</v>
      </c>
      <c r="D943" t="s">
        <v>41</v>
      </c>
      <c r="E943">
        <v>5.45</v>
      </c>
      <c r="F943" t="s">
        <v>835</v>
      </c>
      <c r="G943" t="s">
        <v>48</v>
      </c>
      <c r="H943" t="s">
        <v>44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2125</v>
      </c>
      <c r="P943">
        <f t="shared" si="29"/>
        <v>2</v>
      </c>
    </row>
    <row r="944" spans="1:16" x14ac:dyDescent="0.25">
      <c r="A944" s="1">
        <f t="shared" si="28"/>
        <v>41453</v>
      </c>
      <c r="B944" s="1">
        <v>41455</v>
      </c>
      <c r="C944" t="s">
        <v>40</v>
      </c>
      <c r="D944" t="s">
        <v>41</v>
      </c>
      <c r="E944">
        <v>5.4</v>
      </c>
      <c r="F944" t="s">
        <v>835</v>
      </c>
      <c r="G944" t="s">
        <v>48</v>
      </c>
      <c r="H944" t="s">
        <v>44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2126</v>
      </c>
      <c r="P944">
        <f t="shared" si="29"/>
        <v>2</v>
      </c>
    </row>
    <row r="945" spans="1:16" x14ac:dyDescent="0.25">
      <c r="A945" s="1">
        <f t="shared" si="28"/>
        <v>41453</v>
      </c>
      <c r="B945" s="1">
        <v>41455</v>
      </c>
      <c r="C945" t="s">
        <v>40</v>
      </c>
      <c r="D945" t="s">
        <v>41</v>
      </c>
      <c r="E945">
        <v>4.75</v>
      </c>
      <c r="F945" t="s">
        <v>1224</v>
      </c>
      <c r="G945" t="s">
        <v>48</v>
      </c>
      <c r="H945" t="s">
        <v>44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2127</v>
      </c>
      <c r="P945">
        <f t="shared" si="29"/>
        <v>2</v>
      </c>
    </row>
    <row r="946" spans="1:16" x14ac:dyDescent="0.25">
      <c r="A946" s="1">
        <f t="shared" si="28"/>
        <v>41453</v>
      </c>
      <c r="B946" s="1">
        <v>41455</v>
      </c>
      <c r="C946" t="s">
        <v>40</v>
      </c>
      <c r="D946" t="s">
        <v>41</v>
      </c>
      <c r="E946">
        <v>5.75</v>
      </c>
      <c r="F946" t="s">
        <v>483</v>
      </c>
      <c r="G946" t="s">
        <v>48</v>
      </c>
      <c r="H946" t="s">
        <v>44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2128</v>
      </c>
      <c r="P946">
        <f t="shared" si="29"/>
        <v>2</v>
      </c>
    </row>
    <row r="947" spans="1:16" x14ac:dyDescent="0.25">
      <c r="A947" s="1">
        <f t="shared" si="28"/>
        <v>41453</v>
      </c>
      <c r="B947" s="1">
        <v>41455</v>
      </c>
      <c r="C947" t="s">
        <v>40</v>
      </c>
      <c r="D947" t="s">
        <v>41</v>
      </c>
      <c r="E947">
        <v>4.8499999999999996</v>
      </c>
      <c r="F947" t="s">
        <v>47</v>
      </c>
      <c r="G947" t="s">
        <v>48</v>
      </c>
      <c r="H947" t="s">
        <v>44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2129</v>
      </c>
      <c r="P947">
        <f t="shared" si="29"/>
        <v>2</v>
      </c>
    </row>
    <row r="948" spans="1:16" x14ac:dyDescent="0.25">
      <c r="A948" s="1">
        <f t="shared" si="28"/>
        <v>41453</v>
      </c>
      <c r="B948" s="1">
        <v>41455</v>
      </c>
      <c r="C948" t="s">
        <v>40</v>
      </c>
      <c r="D948" t="s">
        <v>41</v>
      </c>
      <c r="E948">
        <v>4.3</v>
      </c>
      <c r="F948" t="s">
        <v>2130</v>
      </c>
      <c r="G948" t="s">
        <v>48</v>
      </c>
      <c r="H948" t="s">
        <v>44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2131</v>
      </c>
      <c r="P948">
        <f t="shared" si="29"/>
        <v>2</v>
      </c>
    </row>
    <row r="949" spans="1:16" x14ac:dyDescent="0.25">
      <c r="A949" s="1">
        <f t="shared" si="28"/>
        <v>41453</v>
      </c>
      <c r="B949" s="1">
        <v>41455</v>
      </c>
      <c r="C949" t="s">
        <v>40</v>
      </c>
      <c r="D949" t="s">
        <v>41</v>
      </c>
      <c r="E949">
        <v>5.6</v>
      </c>
      <c r="F949" t="s">
        <v>1112</v>
      </c>
      <c r="G949" t="s">
        <v>48</v>
      </c>
      <c r="H949" t="s">
        <v>44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2132</v>
      </c>
      <c r="P949">
        <f t="shared" si="29"/>
        <v>2</v>
      </c>
    </row>
    <row r="950" spans="1:16" x14ac:dyDescent="0.25">
      <c r="A950" s="1">
        <f t="shared" si="28"/>
        <v>41453</v>
      </c>
      <c r="B950" s="1">
        <v>41455</v>
      </c>
      <c r="C950" t="s">
        <v>40</v>
      </c>
      <c r="D950" t="s">
        <v>41</v>
      </c>
      <c r="E950">
        <v>5.75</v>
      </c>
      <c r="F950" t="s">
        <v>1935</v>
      </c>
      <c r="G950" t="s">
        <v>48</v>
      </c>
      <c r="H950" t="s">
        <v>44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2133</v>
      </c>
      <c r="P950">
        <f t="shared" si="29"/>
        <v>2</v>
      </c>
    </row>
    <row r="951" spans="1:16" x14ac:dyDescent="0.25">
      <c r="A951" s="1">
        <f t="shared" si="28"/>
        <v>41453</v>
      </c>
      <c r="B951" s="1">
        <v>41455</v>
      </c>
      <c r="C951" t="s">
        <v>40</v>
      </c>
      <c r="D951" t="s">
        <v>41</v>
      </c>
      <c r="E951">
        <v>5.05</v>
      </c>
      <c r="F951" t="s">
        <v>1226</v>
      </c>
      <c r="G951" t="s">
        <v>48</v>
      </c>
      <c r="H951" t="s">
        <v>44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2134</v>
      </c>
      <c r="P951">
        <f t="shared" si="29"/>
        <v>2</v>
      </c>
    </row>
    <row r="952" spans="1:16" x14ac:dyDescent="0.25">
      <c r="A952" s="1">
        <f t="shared" si="28"/>
        <v>41453</v>
      </c>
      <c r="B952" s="1">
        <v>41455</v>
      </c>
      <c r="C952" t="s">
        <v>40</v>
      </c>
      <c r="D952" t="s">
        <v>41</v>
      </c>
      <c r="E952">
        <v>5.7</v>
      </c>
      <c r="F952" t="s">
        <v>1935</v>
      </c>
      <c r="G952" t="s">
        <v>48</v>
      </c>
      <c r="H952" t="s">
        <v>44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2135</v>
      </c>
      <c r="P952">
        <f t="shared" si="29"/>
        <v>2</v>
      </c>
    </row>
    <row r="953" spans="1:16" x14ac:dyDescent="0.25">
      <c r="A953" s="1">
        <f t="shared" si="28"/>
        <v>41453</v>
      </c>
      <c r="B953" s="1">
        <v>41455</v>
      </c>
      <c r="C953" t="s">
        <v>40</v>
      </c>
      <c r="D953" t="s">
        <v>41</v>
      </c>
      <c r="E953">
        <v>4.75</v>
      </c>
      <c r="F953" t="s">
        <v>1224</v>
      </c>
      <c r="G953" t="s">
        <v>1446</v>
      </c>
      <c r="H953" t="s">
        <v>44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2136</v>
      </c>
      <c r="P953">
        <f t="shared" si="29"/>
        <v>2</v>
      </c>
    </row>
    <row r="954" spans="1:16" x14ac:dyDescent="0.25">
      <c r="A954" s="1">
        <f t="shared" si="28"/>
        <v>41453</v>
      </c>
      <c r="B954" s="1">
        <v>41455</v>
      </c>
      <c r="C954" t="s">
        <v>40</v>
      </c>
      <c r="D954" t="s">
        <v>41</v>
      </c>
      <c r="E954">
        <v>4.55</v>
      </c>
      <c r="F954" t="s">
        <v>455</v>
      </c>
      <c r="G954" t="s">
        <v>48</v>
      </c>
      <c r="H954" t="s">
        <v>44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2137</v>
      </c>
      <c r="P954">
        <f t="shared" si="29"/>
        <v>2</v>
      </c>
    </row>
    <row r="955" spans="1:16" x14ac:dyDescent="0.25">
      <c r="A955" s="1">
        <f t="shared" si="28"/>
        <v>41453</v>
      </c>
      <c r="B955" s="1">
        <v>41455</v>
      </c>
      <c r="C955" t="s">
        <v>1119</v>
      </c>
      <c r="D955" t="s">
        <v>584</v>
      </c>
      <c r="E955">
        <v>8.625</v>
      </c>
      <c r="F955" t="s">
        <v>1140</v>
      </c>
      <c r="G955" t="s">
        <v>72</v>
      </c>
      <c r="H955" t="s">
        <v>37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2138</v>
      </c>
      <c r="P955">
        <f t="shared" si="29"/>
        <v>3</v>
      </c>
    </row>
    <row r="956" spans="1:16" x14ac:dyDescent="0.25">
      <c r="A956" s="1">
        <f t="shared" si="28"/>
        <v>41453</v>
      </c>
      <c r="B956" s="1">
        <v>41455</v>
      </c>
      <c r="C956" t="s">
        <v>1175</v>
      </c>
      <c r="D956" t="s">
        <v>1176</v>
      </c>
      <c r="E956">
        <v>4.125</v>
      </c>
      <c r="F956" t="s">
        <v>2139</v>
      </c>
      <c r="H956" t="s">
        <v>119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67</v>
      </c>
      <c r="O956" t="s">
        <v>2140</v>
      </c>
      <c r="P956">
        <f t="shared" si="29"/>
        <v>4</v>
      </c>
    </row>
    <row r="957" spans="1:16" x14ac:dyDescent="0.25">
      <c r="A957" s="1">
        <f t="shared" si="28"/>
        <v>41453</v>
      </c>
      <c r="B957" s="1">
        <v>41455</v>
      </c>
      <c r="C957" t="s">
        <v>1175</v>
      </c>
      <c r="D957" t="s">
        <v>1176</v>
      </c>
      <c r="E957">
        <v>6.5</v>
      </c>
      <c r="F957" t="s">
        <v>2141</v>
      </c>
      <c r="H957" t="s">
        <v>119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67</v>
      </c>
      <c r="O957" t="s">
        <v>2142</v>
      </c>
      <c r="P957">
        <f t="shared" si="29"/>
        <v>4</v>
      </c>
    </row>
    <row r="958" spans="1:16" x14ac:dyDescent="0.25">
      <c r="A958" s="1">
        <f t="shared" si="28"/>
        <v>41453</v>
      </c>
      <c r="B958" s="1">
        <v>41455</v>
      </c>
      <c r="C958" t="s">
        <v>40</v>
      </c>
      <c r="D958" t="s">
        <v>41</v>
      </c>
      <c r="E958">
        <v>5.55</v>
      </c>
      <c r="F958" t="s">
        <v>1112</v>
      </c>
      <c r="G958" t="s">
        <v>48</v>
      </c>
      <c r="H958" t="s">
        <v>44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2143</v>
      </c>
      <c r="P958">
        <f t="shared" si="29"/>
        <v>2</v>
      </c>
    </row>
    <row r="959" spans="1:16" x14ac:dyDescent="0.25">
      <c r="A959" s="1">
        <f t="shared" si="28"/>
        <v>41453</v>
      </c>
      <c r="B959" s="1">
        <v>41455</v>
      </c>
      <c r="C959" t="s">
        <v>40</v>
      </c>
      <c r="D959" t="s">
        <v>41</v>
      </c>
      <c r="E959">
        <v>5.55</v>
      </c>
      <c r="F959" t="s">
        <v>187</v>
      </c>
      <c r="G959" t="s">
        <v>48</v>
      </c>
      <c r="H959" t="s">
        <v>44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2144</v>
      </c>
      <c r="P959">
        <f t="shared" si="29"/>
        <v>2</v>
      </c>
    </row>
    <row r="960" spans="1:16" x14ac:dyDescent="0.25">
      <c r="A960" s="1">
        <f t="shared" si="28"/>
        <v>41453</v>
      </c>
      <c r="B960" s="1">
        <v>41455</v>
      </c>
      <c r="C960" t="s">
        <v>52</v>
      </c>
      <c r="D960" t="s">
        <v>53</v>
      </c>
      <c r="E960">
        <v>2.7559999999999998</v>
      </c>
      <c r="F960" t="s">
        <v>1318</v>
      </c>
      <c r="G960" t="s">
        <v>55</v>
      </c>
      <c r="H960" t="s">
        <v>31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38</v>
      </c>
      <c r="O960" t="s">
        <v>2145</v>
      </c>
      <c r="P960">
        <f t="shared" si="29"/>
        <v>3</v>
      </c>
    </row>
    <row r="961" spans="1:16" x14ac:dyDescent="0.25">
      <c r="A961" s="1">
        <f t="shared" si="28"/>
        <v>41453</v>
      </c>
      <c r="B961" s="1">
        <v>41455</v>
      </c>
      <c r="C961" t="s">
        <v>40</v>
      </c>
      <c r="D961" t="s">
        <v>41</v>
      </c>
      <c r="E961">
        <v>3.75</v>
      </c>
      <c r="F961" t="s">
        <v>47</v>
      </c>
      <c r="G961" t="s">
        <v>48</v>
      </c>
      <c r="H961" t="s">
        <v>44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2146</v>
      </c>
      <c r="P961">
        <f t="shared" si="29"/>
        <v>2</v>
      </c>
    </row>
    <row r="962" spans="1:16" x14ac:dyDescent="0.25">
      <c r="A962" s="1">
        <f t="shared" si="28"/>
        <v>41453</v>
      </c>
      <c r="B962" s="1">
        <v>41455</v>
      </c>
      <c r="C962" t="s">
        <v>1119</v>
      </c>
      <c r="D962" t="s">
        <v>584</v>
      </c>
      <c r="E962">
        <v>8.25</v>
      </c>
      <c r="F962" t="s">
        <v>2147</v>
      </c>
      <c r="H962" t="s">
        <v>37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2148</v>
      </c>
      <c r="P962">
        <f t="shared" si="29"/>
        <v>3</v>
      </c>
    </row>
    <row r="963" spans="1:16" hidden="1" x14ac:dyDescent="0.25">
      <c r="A963" s="1">
        <f t="shared" si="28"/>
        <v>41453</v>
      </c>
      <c r="B963" s="1">
        <v>41455</v>
      </c>
      <c r="C963" t="s">
        <v>729</v>
      </c>
      <c r="D963" t="s">
        <v>730</v>
      </c>
      <c r="E963" t="s">
        <v>20</v>
      </c>
      <c r="F963" t="s">
        <v>2149</v>
      </c>
      <c r="G963" t="s">
        <v>2150</v>
      </c>
      <c r="H963" t="s">
        <v>733</v>
      </c>
      <c r="I963" t="s">
        <v>18</v>
      </c>
      <c r="J963" t="s">
        <v>19</v>
      </c>
      <c r="K963" t="s">
        <v>20</v>
      </c>
      <c r="L963" t="s">
        <v>20</v>
      </c>
      <c r="M963" t="s">
        <v>734</v>
      </c>
      <c r="N963" t="s">
        <v>735</v>
      </c>
      <c r="O963" t="s">
        <v>2151</v>
      </c>
      <c r="P963">
        <f t="shared" si="29"/>
        <v>6</v>
      </c>
    </row>
    <row r="964" spans="1:16" x14ac:dyDescent="0.25">
      <c r="A964" s="1">
        <f t="shared" ref="A964:A1027" si="30">B964-2</f>
        <v>41453</v>
      </c>
      <c r="B964" s="1">
        <v>41455</v>
      </c>
      <c r="C964" t="s">
        <v>40</v>
      </c>
      <c r="D964" t="s">
        <v>41</v>
      </c>
      <c r="E964">
        <v>5.45</v>
      </c>
      <c r="F964" t="s">
        <v>505</v>
      </c>
      <c r="G964" t="s">
        <v>2152</v>
      </c>
      <c r="H964" t="s">
        <v>44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2153</v>
      </c>
      <c r="P964">
        <f t="shared" ref="P964:P1027" si="31">LEN(D964)</f>
        <v>2</v>
      </c>
    </row>
    <row r="965" spans="1:16" hidden="1" x14ac:dyDescent="0.25">
      <c r="A965" s="1">
        <f t="shared" si="30"/>
        <v>41453</v>
      </c>
      <c r="B965" s="1">
        <v>41455</v>
      </c>
      <c r="C965" t="s">
        <v>729</v>
      </c>
      <c r="D965" t="s">
        <v>730</v>
      </c>
      <c r="E965" t="s">
        <v>20</v>
      </c>
      <c r="F965" t="s">
        <v>2149</v>
      </c>
      <c r="G965" t="s">
        <v>2154</v>
      </c>
      <c r="H965" t="s">
        <v>99</v>
      </c>
      <c r="I965" t="s">
        <v>18</v>
      </c>
      <c r="J965" t="s">
        <v>19</v>
      </c>
      <c r="K965" t="s">
        <v>20</v>
      </c>
      <c r="L965" t="s">
        <v>20</v>
      </c>
      <c r="M965" t="s">
        <v>734</v>
      </c>
      <c r="N965" t="s">
        <v>735</v>
      </c>
      <c r="O965" t="s">
        <v>2155</v>
      </c>
      <c r="P965">
        <f t="shared" si="31"/>
        <v>6</v>
      </c>
    </row>
    <row r="966" spans="1:16" x14ac:dyDescent="0.25">
      <c r="A966" s="1">
        <f t="shared" si="30"/>
        <v>41453</v>
      </c>
      <c r="B966" s="1">
        <v>41455</v>
      </c>
      <c r="C966" t="s">
        <v>2156</v>
      </c>
      <c r="D966" t="s">
        <v>2157</v>
      </c>
      <c r="E966" t="s">
        <v>20</v>
      </c>
      <c r="F966" t="s">
        <v>2158</v>
      </c>
      <c r="G966" t="s">
        <v>2159</v>
      </c>
      <c r="H966" t="s">
        <v>302</v>
      </c>
      <c r="I966" t="s">
        <v>18</v>
      </c>
      <c r="J966" t="s">
        <v>19</v>
      </c>
      <c r="K966" t="s">
        <v>20</v>
      </c>
      <c r="L966" t="s">
        <v>20</v>
      </c>
      <c r="M966" t="s">
        <v>734</v>
      </c>
      <c r="O966" t="s">
        <v>2160</v>
      </c>
      <c r="P966">
        <f t="shared" si="31"/>
        <v>5</v>
      </c>
    </row>
    <row r="967" spans="1:16" x14ac:dyDescent="0.25">
      <c r="A967" s="1">
        <f t="shared" si="30"/>
        <v>41453</v>
      </c>
      <c r="B967" s="1">
        <v>41455</v>
      </c>
      <c r="C967" t="s">
        <v>2156</v>
      </c>
      <c r="D967" t="s">
        <v>2157</v>
      </c>
      <c r="E967" t="s">
        <v>20</v>
      </c>
      <c r="F967" t="s">
        <v>2158</v>
      </c>
      <c r="G967" t="s">
        <v>2161</v>
      </c>
      <c r="H967" t="s">
        <v>302</v>
      </c>
      <c r="I967" t="s">
        <v>18</v>
      </c>
      <c r="J967" t="s">
        <v>19</v>
      </c>
      <c r="K967" t="s">
        <v>20</v>
      </c>
      <c r="L967" t="s">
        <v>20</v>
      </c>
      <c r="M967" t="s">
        <v>734</v>
      </c>
      <c r="O967" t="s">
        <v>2162</v>
      </c>
      <c r="P967">
        <f t="shared" si="31"/>
        <v>5</v>
      </c>
    </row>
    <row r="968" spans="1:16" x14ac:dyDescent="0.25">
      <c r="A968" s="1">
        <f t="shared" si="30"/>
        <v>41453</v>
      </c>
      <c r="B968" s="1">
        <v>41455</v>
      </c>
      <c r="C968" t="s">
        <v>1134</v>
      </c>
      <c r="D968" t="s">
        <v>1135</v>
      </c>
      <c r="E968">
        <v>6.5</v>
      </c>
      <c r="F968" t="s">
        <v>2163</v>
      </c>
      <c r="H968" t="s">
        <v>66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67</v>
      </c>
      <c r="O968" t="s">
        <v>2164</v>
      </c>
      <c r="P968">
        <f t="shared" si="31"/>
        <v>3</v>
      </c>
    </row>
    <row r="969" spans="1:16" hidden="1" x14ac:dyDescent="0.25">
      <c r="A969" s="1">
        <f t="shared" si="30"/>
        <v>41453</v>
      </c>
      <c r="B969" s="1">
        <v>41455</v>
      </c>
      <c r="C969" t="s">
        <v>2165</v>
      </c>
      <c r="D969" t="s">
        <v>2166</v>
      </c>
      <c r="E969" t="s">
        <v>20</v>
      </c>
      <c r="F969" t="s">
        <v>1384</v>
      </c>
      <c r="G969" t="s">
        <v>794</v>
      </c>
      <c r="H969" t="s">
        <v>1104</v>
      </c>
      <c r="I969" t="s">
        <v>18</v>
      </c>
      <c r="J969" t="s">
        <v>19</v>
      </c>
      <c r="K969" t="s">
        <v>20</v>
      </c>
      <c r="L969" t="s">
        <v>20</v>
      </c>
      <c r="M969" t="s">
        <v>734</v>
      </c>
      <c r="N969" t="s">
        <v>22</v>
      </c>
      <c r="O969" t="s">
        <v>2167</v>
      </c>
      <c r="P969">
        <f t="shared" si="31"/>
        <v>6</v>
      </c>
    </row>
    <row r="970" spans="1:16" hidden="1" x14ac:dyDescent="0.25">
      <c r="A970" s="1">
        <f t="shared" si="30"/>
        <v>41453</v>
      </c>
      <c r="B970" s="1">
        <v>41455</v>
      </c>
      <c r="C970" t="s">
        <v>2165</v>
      </c>
      <c r="D970" t="s">
        <v>2166</v>
      </c>
      <c r="E970" t="s">
        <v>20</v>
      </c>
      <c r="F970" t="s">
        <v>1384</v>
      </c>
      <c r="G970" t="s">
        <v>72</v>
      </c>
      <c r="H970" t="s">
        <v>1104</v>
      </c>
      <c r="I970" t="s">
        <v>18</v>
      </c>
      <c r="J970" t="s">
        <v>19</v>
      </c>
      <c r="K970" t="s">
        <v>20</v>
      </c>
      <c r="L970" t="s">
        <v>20</v>
      </c>
      <c r="M970" t="s">
        <v>734</v>
      </c>
      <c r="N970" t="s">
        <v>22</v>
      </c>
      <c r="O970" t="s">
        <v>2168</v>
      </c>
      <c r="P970">
        <f t="shared" si="31"/>
        <v>6</v>
      </c>
    </row>
    <row r="971" spans="1:16" hidden="1" x14ac:dyDescent="0.25">
      <c r="A971" s="1">
        <f t="shared" si="30"/>
        <v>41453</v>
      </c>
      <c r="B971" s="1">
        <v>41455</v>
      </c>
      <c r="C971" t="s">
        <v>13</v>
      </c>
      <c r="D971" t="s">
        <v>14</v>
      </c>
      <c r="E971">
        <v>6.5</v>
      </c>
      <c r="F971" t="s">
        <v>1226</v>
      </c>
      <c r="G971" t="s">
        <v>55</v>
      </c>
      <c r="H971" t="s">
        <v>17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2169</v>
      </c>
      <c r="P971">
        <f t="shared" si="31"/>
        <v>6</v>
      </c>
    </row>
    <row r="972" spans="1:16" hidden="1" x14ac:dyDescent="0.25">
      <c r="A972" s="1">
        <f t="shared" si="30"/>
        <v>41453</v>
      </c>
      <c r="B972" s="1">
        <v>41455</v>
      </c>
      <c r="C972" t="s">
        <v>13</v>
      </c>
      <c r="D972" t="s">
        <v>14</v>
      </c>
      <c r="E972">
        <v>5.75</v>
      </c>
      <c r="F972" t="s">
        <v>1938</v>
      </c>
      <c r="G972" t="s">
        <v>16</v>
      </c>
      <c r="H972" t="s">
        <v>17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2170</v>
      </c>
      <c r="P972">
        <f t="shared" si="31"/>
        <v>6</v>
      </c>
    </row>
    <row r="973" spans="1:16" hidden="1" x14ac:dyDescent="0.25">
      <c r="A973" s="1">
        <f t="shared" si="30"/>
        <v>41453</v>
      </c>
      <c r="B973" s="1">
        <v>41455</v>
      </c>
      <c r="C973" t="s">
        <v>13</v>
      </c>
      <c r="D973" t="s">
        <v>14</v>
      </c>
      <c r="E973">
        <v>5.75</v>
      </c>
      <c r="F973" t="s">
        <v>2171</v>
      </c>
      <c r="G973" t="s">
        <v>16</v>
      </c>
      <c r="H973" t="s">
        <v>17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2172</v>
      </c>
      <c r="P973">
        <f t="shared" si="31"/>
        <v>6</v>
      </c>
    </row>
    <row r="974" spans="1:16" x14ac:dyDescent="0.25">
      <c r="A974" s="1">
        <f t="shared" si="30"/>
        <v>41453</v>
      </c>
      <c r="B974" s="1">
        <v>41455</v>
      </c>
      <c r="C974" t="s">
        <v>2173</v>
      </c>
      <c r="D974" t="s">
        <v>2174</v>
      </c>
      <c r="E974">
        <v>7.75</v>
      </c>
      <c r="F974" t="s">
        <v>2175</v>
      </c>
      <c r="H974" t="s">
        <v>627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67</v>
      </c>
      <c r="O974" t="s">
        <v>2176</v>
      </c>
      <c r="P974">
        <f t="shared" si="31"/>
        <v>3</v>
      </c>
    </row>
    <row r="975" spans="1:16" x14ac:dyDescent="0.25">
      <c r="A975" s="1">
        <f t="shared" si="30"/>
        <v>41453</v>
      </c>
      <c r="B975" s="1">
        <v>41455</v>
      </c>
      <c r="C975" t="s">
        <v>40</v>
      </c>
      <c r="D975" t="s">
        <v>41</v>
      </c>
      <c r="E975">
        <v>6.15</v>
      </c>
      <c r="F975" t="s">
        <v>2177</v>
      </c>
      <c r="G975" t="s">
        <v>717</v>
      </c>
      <c r="H975" t="s">
        <v>44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2178</v>
      </c>
      <c r="P975">
        <f t="shared" si="31"/>
        <v>2</v>
      </c>
    </row>
    <row r="976" spans="1:16" hidden="1" x14ac:dyDescent="0.25">
      <c r="A976" s="1">
        <f t="shared" si="30"/>
        <v>41453</v>
      </c>
      <c r="B976" s="1">
        <v>41455</v>
      </c>
      <c r="C976" t="s">
        <v>2165</v>
      </c>
      <c r="D976" t="s">
        <v>2166</v>
      </c>
      <c r="E976" t="s">
        <v>20</v>
      </c>
      <c r="F976" t="s">
        <v>1384</v>
      </c>
      <c r="G976" t="s">
        <v>2179</v>
      </c>
      <c r="H976" t="s">
        <v>1104</v>
      </c>
      <c r="I976" t="s">
        <v>18</v>
      </c>
      <c r="J976" t="s">
        <v>19</v>
      </c>
      <c r="K976" t="s">
        <v>20</v>
      </c>
      <c r="L976" t="s">
        <v>20</v>
      </c>
      <c r="M976" t="s">
        <v>734</v>
      </c>
      <c r="N976" t="s">
        <v>22</v>
      </c>
      <c r="O976" t="s">
        <v>2180</v>
      </c>
      <c r="P976">
        <f t="shared" si="31"/>
        <v>6</v>
      </c>
    </row>
    <row r="977" spans="1:16" x14ac:dyDescent="0.25">
      <c r="A977" s="1">
        <f t="shared" si="30"/>
        <v>41453</v>
      </c>
      <c r="B977" s="1">
        <v>41455</v>
      </c>
      <c r="C977" t="s">
        <v>1229</v>
      </c>
      <c r="D977" t="s">
        <v>584</v>
      </c>
      <c r="E977" t="s">
        <v>20</v>
      </c>
      <c r="F977" t="s">
        <v>2181</v>
      </c>
      <c r="G977" t="s">
        <v>55</v>
      </c>
      <c r="H977" t="s">
        <v>73</v>
      </c>
      <c r="I977" t="s">
        <v>18</v>
      </c>
      <c r="J977" t="s">
        <v>19</v>
      </c>
      <c r="K977" t="s">
        <v>20</v>
      </c>
      <c r="L977" t="s">
        <v>20</v>
      </c>
      <c r="M977" t="s">
        <v>727</v>
      </c>
      <c r="N977" t="s">
        <v>22</v>
      </c>
      <c r="O977" t="s">
        <v>2182</v>
      </c>
      <c r="P977">
        <f t="shared" si="31"/>
        <v>3</v>
      </c>
    </row>
    <row r="978" spans="1:16" x14ac:dyDescent="0.25">
      <c r="A978" s="1">
        <f t="shared" si="30"/>
        <v>41453</v>
      </c>
      <c r="B978" s="1">
        <v>41455</v>
      </c>
      <c r="C978" t="s">
        <v>1211</v>
      </c>
      <c r="D978" t="s">
        <v>775</v>
      </c>
      <c r="E978">
        <v>0</v>
      </c>
      <c r="F978" t="s">
        <v>2183</v>
      </c>
      <c r="G978" t="s">
        <v>1879</v>
      </c>
      <c r="H978" t="s">
        <v>73</v>
      </c>
      <c r="I978" t="s">
        <v>18</v>
      </c>
      <c r="J978" t="s">
        <v>19</v>
      </c>
      <c r="K978" t="s">
        <v>20</v>
      </c>
      <c r="L978" t="s">
        <v>20</v>
      </c>
      <c r="M978" t="s">
        <v>708</v>
      </c>
      <c r="N978" t="s">
        <v>22</v>
      </c>
      <c r="O978" t="s">
        <v>2184</v>
      </c>
      <c r="P978">
        <f t="shared" si="31"/>
        <v>3</v>
      </c>
    </row>
    <row r="979" spans="1:16" x14ac:dyDescent="0.25">
      <c r="A979" s="1">
        <f t="shared" si="30"/>
        <v>41453</v>
      </c>
      <c r="B979" s="1">
        <v>41455</v>
      </c>
      <c r="C979" t="s">
        <v>40</v>
      </c>
      <c r="D979" t="s">
        <v>41</v>
      </c>
      <c r="E979">
        <v>0.59225000000000005</v>
      </c>
      <c r="F979" t="s">
        <v>2185</v>
      </c>
      <c r="G979" t="s">
        <v>55</v>
      </c>
      <c r="H979" t="s">
        <v>44</v>
      </c>
      <c r="I979" t="s">
        <v>18</v>
      </c>
      <c r="J979" t="s">
        <v>19</v>
      </c>
      <c r="K979" t="s">
        <v>20</v>
      </c>
      <c r="L979" t="s">
        <v>20</v>
      </c>
      <c r="M979" t="s">
        <v>45</v>
      </c>
      <c r="N979" t="s">
        <v>22</v>
      </c>
      <c r="O979" t="s">
        <v>2186</v>
      </c>
      <c r="P979">
        <f t="shared" si="31"/>
        <v>2</v>
      </c>
    </row>
    <row r="980" spans="1:16" x14ac:dyDescent="0.25">
      <c r="A980" s="1">
        <f t="shared" si="30"/>
        <v>41453</v>
      </c>
      <c r="B980" s="1">
        <v>41455</v>
      </c>
      <c r="C980" t="s">
        <v>1119</v>
      </c>
      <c r="D980" t="s">
        <v>584</v>
      </c>
      <c r="E980">
        <v>5.3</v>
      </c>
      <c r="F980" t="s">
        <v>1180</v>
      </c>
      <c r="G980" t="s">
        <v>1181</v>
      </c>
      <c r="H980" t="s">
        <v>37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2187</v>
      </c>
      <c r="P980">
        <f t="shared" si="31"/>
        <v>3</v>
      </c>
    </row>
    <row r="981" spans="1:16" hidden="1" x14ac:dyDescent="0.25">
      <c r="A981" s="1">
        <f t="shared" si="30"/>
        <v>41453</v>
      </c>
      <c r="B981" s="1">
        <v>41455</v>
      </c>
      <c r="C981" t="s">
        <v>1946</v>
      </c>
      <c r="D981" t="s">
        <v>1947</v>
      </c>
      <c r="E981">
        <v>7</v>
      </c>
      <c r="F981" t="s">
        <v>1194</v>
      </c>
      <c r="G981" t="s">
        <v>72</v>
      </c>
      <c r="H981" t="s">
        <v>73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67</v>
      </c>
      <c r="O981" t="s">
        <v>2188</v>
      </c>
      <c r="P981">
        <f t="shared" si="31"/>
        <v>6</v>
      </c>
    </row>
    <row r="982" spans="1:16" x14ac:dyDescent="0.25">
      <c r="A982" s="1">
        <f t="shared" si="30"/>
        <v>41453</v>
      </c>
      <c r="B982" s="1">
        <v>41455</v>
      </c>
      <c r="C982" t="s">
        <v>1211</v>
      </c>
      <c r="D982" t="s">
        <v>775</v>
      </c>
      <c r="E982">
        <v>0</v>
      </c>
      <c r="F982" t="s">
        <v>2189</v>
      </c>
      <c r="G982" t="s">
        <v>1879</v>
      </c>
      <c r="H982" t="s">
        <v>73</v>
      </c>
      <c r="I982" t="s">
        <v>18</v>
      </c>
      <c r="J982" t="s">
        <v>19</v>
      </c>
      <c r="K982" t="s">
        <v>20</v>
      </c>
      <c r="L982" t="s">
        <v>20</v>
      </c>
      <c r="M982" t="s">
        <v>708</v>
      </c>
      <c r="N982" t="s">
        <v>22</v>
      </c>
      <c r="O982" t="s">
        <v>2190</v>
      </c>
      <c r="P982">
        <f t="shared" si="31"/>
        <v>3</v>
      </c>
    </row>
    <row r="983" spans="1:16" hidden="1" x14ac:dyDescent="0.25">
      <c r="A983" s="1">
        <f t="shared" si="30"/>
        <v>41453</v>
      </c>
      <c r="B983" s="1">
        <v>41455</v>
      </c>
      <c r="C983" t="s">
        <v>2165</v>
      </c>
      <c r="D983" t="s">
        <v>2166</v>
      </c>
      <c r="E983" t="s">
        <v>20</v>
      </c>
      <c r="F983" t="s">
        <v>1384</v>
      </c>
      <c r="G983" t="s">
        <v>2191</v>
      </c>
      <c r="H983" t="s">
        <v>1104</v>
      </c>
      <c r="I983" t="s">
        <v>18</v>
      </c>
      <c r="J983" t="s">
        <v>19</v>
      </c>
      <c r="K983" t="s">
        <v>20</v>
      </c>
      <c r="L983" t="s">
        <v>20</v>
      </c>
      <c r="M983" t="s">
        <v>734</v>
      </c>
      <c r="N983" t="s">
        <v>22</v>
      </c>
      <c r="O983" t="s">
        <v>2192</v>
      </c>
      <c r="P983">
        <f t="shared" si="31"/>
        <v>6</v>
      </c>
    </row>
    <row r="984" spans="1:16" x14ac:dyDescent="0.25">
      <c r="A984" s="1">
        <f t="shared" si="30"/>
        <v>41453</v>
      </c>
      <c r="B984" s="1">
        <v>41455</v>
      </c>
      <c r="C984" t="s">
        <v>1211</v>
      </c>
      <c r="D984" t="s">
        <v>775</v>
      </c>
      <c r="E984">
        <v>0</v>
      </c>
      <c r="F984" t="s">
        <v>2193</v>
      </c>
      <c r="G984" t="s">
        <v>1879</v>
      </c>
      <c r="H984" t="s">
        <v>73</v>
      </c>
      <c r="I984" t="s">
        <v>18</v>
      </c>
      <c r="J984" t="s">
        <v>19</v>
      </c>
      <c r="K984" t="s">
        <v>20</v>
      </c>
      <c r="L984" t="s">
        <v>20</v>
      </c>
      <c r="M984" t="s">
        <v>708</v>
      </c>
      <c r="N984" t="s">
        <v>22</v>
      </c>
      <c r="O984" t="s">
        <v>2194</v>
      </c>
      <c r="P984">
        <f t="shared" si="31"/>
        <v>3</v>
      </c>
    </row>
    <row r="985" spans="1:16" hidden="1" x14ac:dyDescent="0.25">
      <c r="A985" s="1">
        <f t="shared" si="30"/>
        <v>41453</v>
      </c>
      <c r="B985" s="1">
        <v>41455</v>
      </c>
      <c r="C985" t="s">
        <v>729</v>
      </c>
      <c r="D985" t="s">
        <v>730</v>
      </c>
      <c r="E985" t="s">
        <v>20</v>
      </c>
      <c r="F985" t="s">
        <v>2149</v>
      </c>
      <c r="G985" t="s">
        <v>2195</v>
      </c>
      <c r="H985" t="s">
        <v>733</v>
      </c>
      <c r="I985" t="s">
        <v>18</v>
      </c>
      <c r="J985" t="s">
        <v>19</v>
      </c>
      <c r="K985" t="s">
        <v>20</v>
      </c>
      <c r="L985" t="s">
        <v>20</v>
      </c>
      <c r="M985" t="s">
        <v>734</v>
      </c>
      <c r="N985" t="s">
        <v>735</v>
      </c>
      <c r="O985" t="s">
        <v>2196</v>
      </c>
      <c r="P985">
        <f t="shared" si="31"/>
        <v>6</v>
      </c>
    </row>
    <row r="986" spans="1:16" x14ac:dyDescent="0.25">
      <c r="A986" s="1">
        <f t="shared" si="30"/>
        <v>41453</v>
      </c>
      <c r="B986" s="1">
        <v>41455</v>
      </c>
      <c r="C986" t="s">
        <v>774</v>
      </c>
      <c r="D986" t="s">
        <v>775</v>
      </c>
      <c r="E986">
        <v>0.45324999999999999</v>
      </c>
      <c r="F986" t="s">
        <v>2197</v>
      </c>
      <c r="G986" t="s">
        <v>55</v>
      </c>
      <c r="H986" t="s">
        <v>73</v>
      </c>
      <c r="I986" t="s">
        <v>18</v>
      </c>
      <c r="J986" t="s">
        <v>19</v>
      </c>
      <c r="K986" t="s">
        <v>20</v>
      </c>
      <c r="L986" t="s">
        <v>20</v>
      </c>
      <c r="M986" t="s">
        <v>45</v>
      </c>
      <c r="N986" t="s">
        <v>22</v>
      </c>
      <c r="O986" t="s">
        <v>2198</v>
      </c>
      <c r="P986">
        <f t="shared" si="31"/>
        <v>3</v>
      </c>
    </row>
    <row r="987" spans="1:16" hidden="1" x14ac:dyDescent="0.25">
      <c r="A987" s="1">
        <f t="shared" si="30"/>
        <v>41453</v>
      </c>
      <c r="B987" s="1">
        <v>41455</v>
      </c>
      <c r="C987" t="s">
        <v>729</v>
      </c>
      <c r="D987" t="s">
        <v>730</v>
      </c>
      <c r="E987" t="s">
        <v>20</v>
      </c>
      <c r="F987" t="s">
        <v>731</v>
      </c>
      <c r="G987" t="s">
        <v>2199</v>
      </c>
      <c r="H987" t="s">
        <v>733</v>
      </c>
      <c r="I987" t="s">
        <v>18</v>
      </c>
      <c r="J987" t="s">
        <v>19</v>
      </c>
      <c r="K987" t="s">
        <v>20</v>
      </c>
      <c r="L987" t="s">
        <v>20</v>
      </c>
      <c r="M987" t="s">
        <v>734</v>
      </c>
      <c r="N987" t="s">
        <v>735</v>
      </c>
      <c r="O987" t="s">
        <v>2200</v>
      </c>
      <c r="P987">
        <f t="shared" si="31"/>
        <v>6</v>
      </c>
    </row>
    <row r="988" spans="1:16" x14ac:dyDescent="0.25">
      <c r="A988" s="1">
        <f t="shared" si="30"/>
        <v>41453</v>
      </c>
      <c r="B988" s="1">
        <v>41455</v>
      </c>
      <c r="C988" t="s">
        <v>2201</v>
      </c>
      <c r="D988" t="s">
        <v>2202</v>
      </c>
      <c r="E988">
        <v>6.75</v>
      </c>
      <c r="F988" t="s">
        <v>2203</v>
      </c>
      <c r="H988" t="s">
        <v>84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2204</v>
      </c>
      <c r="P988">
        <f t="shared" si="31"/>
        <v>3</v>
      </c>
    </row>
    <row r="989" spans="1:16" hidden="1" x14ac:dyDescent="0.25">
      <c r="A989" s="1">
        <f t="shared" si="30"/>
        <v>41453</v>
      </c>
      <c r="B989" s="1">
        <v>41455</v>
      </c>
      <c r="C989" t="s">
        <v>743</v>
      </c>
      <c r="D989" t="s">
        <v>744</v>
      </c>
      <c r="E989" t="s">
        <v>20</v>
      </c>
      <c r="F989" t="s">
        <v>745</v>
      </c>
      <c r="G989" t="s">
        <v>2205</v>
      </c>
      <c r="H989" t="s">
        <v>78</v>
      </c>
      <c r="I989" t="s">
        <v>18</v>
      </c>
      <c r="J989" t="s">
        <v>19</v>
      </c>
      <c r="K989" t="s">
        <v>20</v>
      </c>
      <c r="L989" t="s">
        <v>20</v>
      </c>
      <c r="M989" t="s">
        <v>734</v>
      </c>
      <c r="N989" t="s">
        <v>735</v>
      </c>
      <c r="O989" t="s">
        <v>2206</v>
      </c>
      <c r="P989">
        <f t="shared" si="31"/>
        <v>6</v>
      </c>
    </row>
    <row r="990" spans="1:16" x14ac:dyDescent="0.25">
      <c r="A990" s="1">
        <f t="shared" si="30"/>
        <v>41453</v>
      </c>
      <c r="B990" s="1">
        <v>41455</v>
      </c>
      <c r="C990" t="s">
        <v>198</v>
      </c>
      <c r="D990" t="s">
        <v>199</v>
      </c>
      <c r="E990">
        <v>6.2130000000000001</v>
      </c>
      <c r="F990" t="s">
        <v>2207</v>
      </c>
      <c r="G990" t="s">
        <v>307</v>
      </c>
      <c r="H990" t="s">
        <v>99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38</v>
      </c>
      <c r="O990" t="s">
        <v>2208</v>
      </c>
      <c r="P990">
        <f t="shared" si="31"/>
        <v>3</v>
      </c>
    </row>
    <row r="991" spans="1:16" x14ac:dyDescent="0.25">
      <c r="A991" s="1">
        <f t="shared" si="30"/>
        <v>41453</v>
      </c>
      <c r="B991" s="1">
        <v>41455</v>
      </c>
      <c r="C991" t="s">
        <v>198</v>
      </c>
      <c r="D991" t="s">
        <v>199</v>
      </c>
      <c r="E991">
        <v>5.3869999999999996</v>
      </c>
      <c r="F991" t="s">
        <v>602</v>
      </c>
      <c r="G991" t="s">
        <v>307</v>
      </c>
      <c r="H991" t="s">
        <v>99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38</v>
      </c>
      <c r="O991" t="s">
        <v>2209</v>
      </c>
      <c r="P991">
        <f t="shared" si="31"/>
        <v>3</v>
      </c>
    </row>
    <row r="992" spans="1:16" hidden="1" x14ac:dyDescent="0.25">
      <c r="A992" s="1">
        <f t="shared" si="30"/>
        <v>41453</v>
      </c>
      <c r="B992" s="1">
        <v>41455</v>
      </c>
      <c r="C992" t="s">
        <v>1280</v>
      </c>
      <c r="D992" t="s">
        <v>1281</v>
      </c>
      <c r="E992">
        <v>1.77525</v>
      </c>
      <c r="F992" t="s">
        <v>2210</v>
      </c>
      <c r="G992" t="s">
        <v>72</v>
      </c>
      <c r="H992" t="s">
        <v>78</v>
      </c>
      <c r="I992" t="s">
        <v>18</v>
      </c>
      <c r="J992" t="s">
        <v>19</v>
      </c>
      <c r="K992" t="s">
        <v>20</v>
      </c>
      <c r="L992" t="s">
        <v>20</v>
      </c>
      <c r="M992" t="s">
        <v>45</v>
      </c>
      <c r="N992" t="s">
        <v>22</v>
      </c>
      <c r="O992" t="s">
        <v>2211</v>
      </c>
      <c r="P992">
        <f t="shared" si="31"/>
        <v>6</v>
      </c>
    </row>
    <row r="993" spans="1:16" x14ac:dyDescent="0.25">
      <c r="A993" s="1">
        <f t="shared" si="30"/>
        <v>41453</v>
      </c>
      <c r="B993" s="1">
        <v>41455</v>
      </c>
      <c r="C993" t="s">
        <v>756</v>
      </c>
      <c r="D993" t="s">
        <v>757</v>
      </c>
      <c r="E993">
        <v>2.79</v>
      </c>
      <c r="F993" t="s">
        <v>998</v>
      </c>
      <c r="G993" t="s">
        <v>48</v>
      </c>
      <c r="H993" t="s">
        <v>99</v>
      </c>
      <c r="I993" t="s">
        <v>18</v>
      </c>
      <c r="J993" t="s">
        <v>19</v>
      </c>
      <c r="K993" t="s">
        <v>20</v>
      </c>
      <c r="L993" t="s">
        <v>20</v>
      </c>
      <c r="M993" t="s">
        <v>727</v>
      </c>
      <c r="N993" t="s">
        <v>22</v>
      </c>
      <c r="O993" t="s">
        <v>2212</v>
      </c>
      <c r="P993">
        <f t="shared" si="31"/>
        <v>2</v>
      </c>
    </row>
    <row r="994" spans="1:16" x14ac:dyDescent="0.25">
      <c r="A994" s="1">
        <f t="shared" si="30"/>
        <v>41453</v>
      </c>
      <c r="B994" s="1">
        <v>41455</v>
      </c>
      <c r="C994" t="s">
        <v>1750</v>
      </c>
      <c r="D994" t="s">
        <v>1751</v>
      </c>
      <c r="E994">
        <v>4.75</v>
      </c>
      <c r="F994" t="s">
        <v>2213</v>
      </c>
      <c r="H994" t="s">
        <v>84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67</v>
      </c>
      <c r="O994" t="s">
        <v>2214</v>
      </c>
      <c r="P994">
        <f t="shared" si="31"/>
        <v>2</v>
      </c>
    </row>
    <row r="995" spans="1:16" x14ac:dyDescent="0.25">
      <c r="A995" s="1">
        <f t="shared" si="30"/>
        <v>41453</v>
      </c>
      <c r="B995" s="1">
        <v>41455</v>
      </c>
      <c r="C995" t="s">
        <v>40</v>
      </c>
      <c r="D995" t="s">
        <v>41</v>
      </c>
      <c r="E995">
        <v>5.25</v>
      </c>
      <c r="F995" t="s">
        <v>741</v>
      </c>
      <c r="G995" t="s">
        <v>1849</v>
      </c>
      <c r="H995" t="s">
        <v>44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2215</v>
      </c>
      <c r="P995">
        <f t="shared" si="31"/>
        <v>2</v>
      </c>
    </row>
    <row r="996" spans="1:16" x14ac:dyDescent="0.25">
      <c r="A996" s="1">
        <f t="shared" si="30"/>
        <v>41453</v>
      </c>
      <c r="B996" s="1">
        <v>41455</v>
      </c>
      <c r="C996" t="s">
        <v>40</v>
      </c>
      <c r="D996" t="s">
        <v>41</v>
      </c>
      <c r="E996">
        <v>4.6500000000000004</v>
      </c>
      <c r="F996" t="s">
        <v>220</v>
      </c>
      <c r="G996" t="s">
        <v>48</v>
      </c>
      <c r="H996" t="s">
        <v>44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2216</v>
      </c>
      <c r="P996">
        <f t="shared" si="31"/>
        <v>2</v>
      </c>
    </row>
    <row r="997" spans="1:16" x14ac:dyDescent="0.25">
      <c r="A997" s="1">
        <f t="shared" si="30"/>
        <v>41453</v>
      </c>
      <c r="B997" s="1">
        <v>41455</v>
      </c>
      <c r="C997" t="s">
        <v>1864</v>
      </c>
      <c r="D997" t="s">
        <v>387</v>
      </c>
      <c r="E997">
        <v>3.984</v>
      </c>
      <c r="F997" t="s">
        <v>1904</v>
      </c>
      <c r="G997" t="s">
        <v>72</v>
      </c>
      <c r="H997" t="s">
        <v>78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67</v>
      </c>
      <c r="O997" t="s">
        <v>2217</v>
      </c>
      <c r="P997">
        <f t="shared" si="31"/>
        <v>1</v>
      </c>
    </row>
    <row r="998" spans="1:16" x14ac:dyDescent="0.25">
      <c r="A998" s="1">
        <f t="shared" si="30"/>
        <v>41453</v>
      </c>
      <c r="B998" s="1">
        <v>41455</v>
      </c>
      <c r="C998" t="s">
        <v>40</v>
      </c>
      <c r="D998" t="s">
        <v>41</v>
      </c>
      <c r="E998">
        <v>5</v>
      </c>
      <c r="F998" t="s">
        <v>1458</v>
      </c>
      <c r="G998" t="s">
        <v>48</v>
      </c>
      <c r="H998" t="s">
        <v>44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2218</v>
      </c>
      <c r="P998">
        <f t="shared" si="31"/>
        <v>2</v>
      </c>
    </row>
    <row r="999" spans="1:16" x14ac:dyDescent="0.25">
      <c r="A999" s="1">
        <f t="shared" si="30"/>
        <v>41453</v>
      </c>
      <c r="B999" s="1">
        <v>41455</v>
      </c>
      <c r="C999" t="s">
        <v>40</v>
      </c>
      <c r="D999" t="s">
        <v>41</v>
      </c>
      <c r="E999">
        <v>4.3499999999999996</v>
      </c>
      <c r="F999" t="s">
        <v>1098</v>
      </c>
      <c r="G999" t="s">
        <v>48</v>
      </c>
      <c r="H999" t="s">
        <v>44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2219</v>
      </c>
      <c r="P999">
        <f t="shared" si="31"/>
        <v>2</v>
      </c>
    </row>
    <row r="1000" spans="1:16" x14ac:dyDescent="0.25">
      <c r="A1000" s="1">
        <f t="shared" si="30"/>
        <v>41453</v>
      </c>
      <c r="B1000" s="1">
        <v>41455</v>
      </c>
      <c r="C1000" t="s">
        <v>40</v>
      </c>
      <c r="D1000" t="s">
        <v>41</v>
      </c>
      <c r="E1000">
        <v>4.6500000000000004</v>
      </c>
      <c r="F1000" t="s">
        <v>2220</v>
      </c>
      <c r="G1000" t="s">
        <v>48</v>
      </c>
      <c r="H1000" t="s">
        <v>44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2221</v>
      </c>
      <c r="P1000">
        <f t="shared" si="31"/>
        <v>2</v>
      </c>
    </row>
    <row r="1001" spans="1:16" x14ac:dyDescent="0.25">
      <c r="A1001" s="1">
        <f t="shared" si="30"/>
        <v>41453</v>
      </c>
      <c r="B1001" s="1">
        <v>41455</v>
      </c>
      <c r="C1001" t="s">
        <v>40</v>
      </c>
      <c r="D1001" t="s">
        <v>41</v>
      </c>
      <c r="E1001">
        <v>5.25</v>
      </c>
      <c r="F1001" t="s">
        <v>2222</v>
      </c>
      <c r="G1001" t="s">
        <v>48</v>
      </c>
      <c r="H1001" t="s">
        <v>44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2223</v>
      </c>
      <c r="P1001">
        <f t="shared" si="31"/>
        <v>2</v>
      </c>
    </row>
    <row r="1002" spans="1:16" x14ac:dyDescent="0.25">
      <c r="A1002" s="1">
        <f t="shared" si="30"/>
        <v>41453</v>
      </c>
      <c r="B1002" s="1">
        <v>41455</v>
      </c>
      <c r="C1002" t="s">
        <v>1864</v>
      </c>
      <c r="D1002" t="s">
        <v>387</v>
      </c>
      <c r="E1002">
        <v>5</v>
      </c>
      <c r="F1002" t="s">
        <v>968</v>
      </c>
      <c r="H1002" t="s">
        <v>78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67</v>
      </c>
      <c r="O1002" t="s">
        <v>2224</v>
      </c>
      <c r="P1002">
        <f t="shared" si="31"/>
        <v>1</v>
      </c>
    </row>
    <row r="1003" spans="1:16" x14ac:dyDescent="0.25">
      <c r="A1003" s="1">
        <f t="shared" si="30"/>
        <v>41453</v>
      </c>
      <c r="B1003" s="1">
        <v>41455</v>
      </c>
      <c r="C1003" t="s">
        <v>1119</v>
      </c>
      <c r="D1003" t="s">
        <v>584</v>
      </c>
      <c r="E1003">
        <v>5.75</v>
      </c>
      <c r="F1003" t="s">
        <v>2225</v>
      </c>
      <c r="H1003" t="s">
        <v>37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2226</v>
      </c>
      <c r="P1003">
        <f t="shared" si="31"/>
        <v>3</v>
      </c>
    </row>
    <row r="1004" spans="1:16" x14ac:dyDescent="0.25">
      <c r="A1004" s="1">
        <f t="shared" si="30"/>
        <v>41453</v>
      </c>
      <c r="B1004" s="1">
        <v>41455</v>
      </c>
      <c r="C1004" t="s">
        <v>40</v>
      </c>
      <c r="D1004" t="s">
        <v>41</v>
      </c>
      <c r="E1004">
        <v>5.0999999999999996</v>
      </c>
      <c r="F1004" t="s">
        <v>2227</v>
      </c>
      <c r="G1004" t="s">
        <v>48</v>
      </c>
      <c r="H1004" t="s">
        <v>44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2228</v>
      </c>
      <c r="P1004">
        <f t="shared" si="31"/>
        <v>2</v>
      </c>
    </row>
    <row r="1005" spans="1:16" x14ac:dyDescent="0.25">
      <c r="A1005" s="1">
        <f t="shared" si="30"/>
        <v>41453</v>
      </c>
      <c r="B1005" s="1">
        <v>41455</v>
      </c>
      <c r="C1005" t="s">
        <v>1316</v>
      </c>
      <c r="D1005" t="s">
        <v>1317</v>
      </c>
      <c r="E1005">
        <v>1.0941000000000001</v>
      </c>
      <c r="F1005" t="s">
        <v>2229</v>
      </c>
      <c r="H1005" t="s">
        <v>119</v>
      </c>
      <c r="I1005" t="s">
        <v>18</v>
      </c>
      <c r="J1005" t="s">
        <v>19</v>
      </c>
      <c r="K1005" t="s">
        <v>20</v>
      </c>
      <c r="L1005" t="s">
        <v>20</v>
      </c>
      <c r="M1005" t="s">
        <v>45</v>
      </c>
      <c r="N1005" t="s">
        <v>67</v>
      </c>
      <c r="O1005" t="s">
        <v>2230</v>
      </c>
      <c r="P1005">
        <f t="shared" si="31"/>
        <v>3</v>
      </c>
    </row>
    <row r="1006" spans="1:16" x14ac:dyDescent="0.25">
      <c r="A1006" s="1">
        <f t="shared" si="30"/>
        <v>41453</v>
      </c>
      <c r="B1006" s="1">
        <v>41455</v>
      </c>
      <c r="C1006" t="s">
        <v>40</v>
      </c>
      <c r="D1006" t="s">
        <v>41</v>
      </c>
      <c r="E1006">
        <v>5</v>
      </c>
      <c r="F1006" t="s">
        <v>576</v>
      </c>
      <c r="G1006" t="s">
        <v>48</v>
      </c>
      <c r="H1006" t="s">
        <v>44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2231</v>
      </c>
      <c r="P1006">
        <f t="shared" si="31"/>
        <v>2</v>
      </c>
    </row>
    <row r="1007" spans="1:16" x14ac:dyDescent="0.25">
      <c r="A1007" s="1">
        <f t="shared" si="30"/>
        <v>41453</v>
      </c>
      <c r="B1007" s="1">
        <v>41455</v>
      </c>
      <c r="C1007" t="s">
        <v>40</v>
      </c>
      <c r="D1007" t="s">
        <v>41</v>
      </c>
      <c r="E1007">
        <v>5.0999999999999996</v>
      </c>
      <c r="F1007" t="s">
        <v>1602</v>
      </c>
      <c r="G1007" t="s">
        <v>48</v>
      </c>
      <c r="H1007" t="s">
        <v>44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2232</v>
      </c>
      <c r="P1007">
        <f t="shared" si="31"/>
        <v>2</v>
      </c>
    </row>
    <row r="1008" spans="1:16" x14ac:dyDescent="0.25">
      <c r="A1008" s="1">
        <f t="shared" si="30"/>
        <v>41453</v>
      </c>
      <c r="B1008" s="1">
        <v>41455</v>
      </c>
      <c r="C1008" t="s">
        <v>1119</v>
      </c>
      <c r="D1008" t="s">
        <v>584</v>
      </c>
      <c r="E1008">
        <v>8.625</v>
      </c>
      <c r="F1008" t="s">
        <v>1140</v>
      </c>
      <c r="H1008" t="s">
        <v>37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2233</v>
      </c>
      <c r="P1008">
        <f t="shared" si="31"/>
        <v>3</v>
      </c>
    </row>
    <row r="1009" spans="1:16" x14ac:dyDescent="0.25">
      <c r="A1009" s="1">
        <f t="shared" si="30"/>
        <v>41453</v>
      </c>
      <c r="B1009" s="1">
        <v>41455</v>
      </c>
      <c r="C1009" t="s">
        <v>1119</v>
      </c>
      <c r="D1009" t="s">
        <v>584</v>
      </c>
      <c r="E1009">
        <v>8.75</v>
      </c>
      <c r="F1009" t="s">
        <v>1445</v>
      </c>
      <c r="H1009" t="s">
        <v>37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2234</v>
      </c>
      <c r="P1009">
        <f t="shared" si="31"/>
        <v>3</v>
      </c>
    </row>
    <row r="1010" spans="1:16" x14ac:dyDescent="0.25">
      <c r="A1010" s="1">
        <f t="shared" si="30"/>
        <v>41453</v>
      </c>
      <c r="B1010" s="1">
        <v>41455</v>
      </c>
      <c r="C1010" t="s">
        <v>1134</v>
      </c>
      <c r="D1010" t="s">
        <v>1135</v>
      </c>
      <c r="E1010">
        <v>5.625</v>
      </c>
      <c r="F1010" t="s">
        <v>2235</v>
      </c>
      <c r="H1010" t="s">
        <v>66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67</v>
      </c>
      <c r="O1010" t="s">
        <v>2236</v>
      </c>
      <c r="P1010">
        <f t="shared" si="31"/>
        <v>3</v>
      </c>
    </row>
    <row r="1011" spans="1:16" x14ac:dyDescent="0.25">
      <c r="A1011" s="1">
        <f t="shared" si="30"/>
        <v>41453</v>
      </c>
      <c r="B1011" s="1">
        <v>41455</v>
      </c>
      <c r="C1011" t="s">
        <v>40</v>
      </c>
      <c r="D1011" t="s">
        <v>41</v>
      </c>
      <c r="E1011">
        <v>5.5</v>
      </c>
      <c r="F1011" t="s">
        <v>2237</v>
      </c>
      <c r="G1011" t="s">
        <v>48</v>
      </c>
      <c r="H1011" t="s">
        <v>44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2238</v>
      </c>
      <c r="P1011">
        <f t="shared" si="31"/>
        <v>2</v>
      </c>
    </row>
    <row r="1012" spans="1:16" x14ac:dyDescent="0.25">
      <c r="A1012" s="1">
        <f t="shared" si="30"/>
        <v>41453</v>
      </c>
      <c r="B1012" s="1">
        <v>41455</v>
      </c>
      <c r="C1012" t="s">
        <v>2239</v>
      </c>
      <c r="D1012" t="s">
        <v>2240</v>
      </c>
      <c r="E1012">
        <v>4.32</v>
      </c>
      <c r="F1012" t="s">
        <v>2241</v>
      </c>
      <c r="H1012" t="s">
        <v>78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38</v>
      </c>
      <c r="O1012" t="s">
        <v>2242</v>
      </c>
      <c r="P1012">
        <f t="shared" si="31"/>
        <v>3</v>
      </c>
    </row>
    <row r="1013" spans="1:16" x14ac:dyDescent="0.25">
      <c r="A1013" s="1">
        <f t="shared" si="30"/>
        <v>41453</v>
      </c>
      <c r="B1013" s="1">
        <v>41455</v>
      </c>
      <c r="C1013" t="s">
        <v>1236</v>
      </c>
      <c r="D1013" t="s">
        <v>1237</v>
      </c>
      <c r="E1013">
        <v>5.05</v>
      </c>
      <c r="F1013" t="s">
        <v>294</v>
      </c>
      <c r="G1013" t="s">
        <v>48</v>
      </c>
      <c r="H1013" t="s">
        <v>99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38</v>
      </c>
      <c r="O1013" t="s">
        <v>2243</v>
      </c>
      <c r="P1013">
        <f t="shared" si="31"/>
        <v>4</v>
      </c>
    </row>
    <row r="1014" spans="1:16" x14ac:dyDescent="0.25">
      <c r="A1014" s="1">
        <f t="shared" si="30"/>
        <v>41453</v>
      </c>
      <c r="B1014" s="1">
        <v>41455</v>
      </c>
      <c r="C1014" t="s">
        <v>1119</v>
      </c>
      <c r="D1014" t="s">
        <v>584</v>
      </c>
      <c r="E1014">
        <v>6.25</v>
      </c>
      <c r="F1014" t="s">
        <v>2030</v>
      </c>
      <c r="H1014" t="s">
        <v>37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2244</v>
      </c>
      <c r="P1014">
        <f t="shared" si="31"/>
        <v>3</v>
      </c>
    </row>
    <row r="1015" spans="1:16" x14ac:dyDescent="0.25">
      <c r="A1015" s="1">
        <f t="shared" si="30"/>
        <v>41453</v>
      </c>
      <c r="B1015" s="1">
        <v>41455</v>
      </c>
      <c r="C1015" t="s">
        <v>1864</v>
      </c>
      <c r="D1015" t="s">
        <v>387</v>
      </c>
      <c r="E1015">
        <v>3.25</v>
      </c>
      <c r="F1015" t="s">
        <v>2245</v>
      </c>
      <c r="G1015" t="s">
        <v>1600</v>
      </c>
      <c r="H1015" t="s">
        <v>78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67</v>
      </c>
      <c r="O1015" t="s">
        <v>2246</v>
      </c>
      <c r="P1015">
        <f t="shared" si="31"/>
        <v>1</v>
      </c>
    </row>
    <row r="1016" spans="1:16" x14ac:dyDescent="0.25">
      <c r="A1016" s="1">
        <f t="shared" si="30"/>
        <v>41453</v>
      </c>
      <c r="B1016" s="1">
        <v>41455</v>
      </c>
      <c r="C1016" t="s">
        <v>1864</v>
      </c>
      <c r="D1016" t="s">
        <v>387</v>
      </c>
      <c r="E1016">
        <v>3.25</v>
      </c>
      <c r="F1016" t="s">
        <v>2245</v>
      </c>
      <c r="G1016" t="s">
        <v>55</v>
      </c>
      <c r="H1016" t="s">
        <v>78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67</v>
      </c>
      <c r="O1016" t="s">
        <v>2247</v>
      </c>
      <c r="P1016">
        <f t="shared" si="31"/>
        <v>1</v>
      </c>
    </row>
    <row r="1017" spans="1:16" x14ac:dyDescent="0.25">
      <c r="A1017" s="1">
        <f t="shared" si="30"/>
        <v>41453</v>
      </c>
      <c r="B1017" s="1">
        <v>41455</v>
      </c>
      <c r="C1017" t="s">
        <v>1864</v>
      </c>
      <c r="D1017" t="s">
        <v>387</v>
      </c>
      <c r="E1017">
        <v>3.25</v>
      </c>
      <c r="F1017" t="s">
        <v>2248</v>
      </c>
      <c r="G1017" t="s">
        <v>55</v>
      </c>
      <c r="H1017" t="s">
        <v>78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67</v>
      </c>
      <c r="O1017" t="s">
        <v>2249</v>
      </c>
      <c r="P1017">
        <f t="shared" si="31"/>
        <v>1</v>
      </c>
    </row>
    <row r="1018" spans="1:16" x14ac:dyDescent="0.25">
      <c r="A1018" s="1">
        <f t="shared" si="30"/>
        <v>41453</v>
      </c>
      <c r="B1018" s="1">
        <v>41455</v>
      </c>
      <c r="C1018" t="s">
        <v>40</v>
      </c>
      <c r="D1018" t="s">
        <v>41</v>
      </c>
      <c r="E1018">
        <v>5.45</v>
      </c>
      <c r="F1018" t="s">
        <v>2237</v>
      </c>
      <c r="G1018" t="s">
        <v>48</v>
      </c>
      <c r="H1018" t="s">
        <v>44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2250</v>
      </c>
      <c r="P1018">
        <f t="shared" si="31"/>
        <v>2</v>
      </c>
    </row>
    <row r="1019" spans="1:16" x14ac:dyDescent="0.25">
      <c r="A1019" s="1">
        <f t="shared" si="30"/>
        <v>41453</v>
      </c>
      <c r="B1019" s="1">
        <v>41455</v>
      </c>
      <c r="C1019" t="s">
        <v>1864</v>
      </c>
      <c r="D1019" t="s">
        <v>387</v>
      </c>
      <c r="E1019">
        <v>4.2069999999999999</v>
      </c>
      <c r="F1019" t="s">
        <v>2251</v>
      </c>
      <c r="G1019" t="s">
        <v>72</v>
      </c>
      <c r="H1019" t="s">
        <v>78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67</v>
      </c>
      <c r="O1019" t="s">
        <v>2252</v>
      </c>
      <c r="P1019">
        <f t="shared" si="31"/>
        <v>1</v>
      </c>
    </row>
    <row r="1020" spans="1:16" x14ac:dyDescent="0.25">
      <c r="A1020" s="1">
        <f t="shared" si="30"/>
        <v>41453</v>
      </c>
      <c r="B1020" s="1">
        <v>41455</v>
      </c>
      <c r="C1020" t="s">
        <v>1864</v>
      </c>
      <c r="D1020" t="s">
        <v>387</v>
      </c>
      <c r="E1020">
        <v>5.75</v>
      </c>
      <c r="F1020" t="s">
        <v>2253</v>
      </c>
      <c r="H1020" t="s">
        <v>78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67</v>
      </c>
      <c r="O1020" t="s">
        <v>2254</v>
      </c>
      <c r="P1020">
        <f t="shared" si="31"/>
        <v>1</v>
      </c>
    </row>
    <row r="1021" spans="1:16" x14ac:dyDescent="0.25">
      <c r="A1021" s="1">
        <f t="shared" si="30"/>
        <v>41453</v>
      </c>
      <c r="B1021" s="1">
        <v>41455</v>
      </c>
      <c r="C1021" t="s">
        <v>40</v>
      </c>
      <c r="D1021" t="s">
        <v>41</v>
      </c>
      <c r="E1021">
        <v>5.05</v>
      </c>
      <c r="F1021" t="s">
        <v>2255</v>
      </c>
      <c r="G1021" t="s">
        <v>48</v>
      </c>
      <c r="H1021" t="s">
        <v>44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2256</v>
      </c>
      <c r="P1021">
        <f t="shared" si="31"/>
        <v>2</v>
      </c>
    </row>
    <row r="1022" spans="1:16" x14ac:dyDescent="0.25">
      <c r="A1022" s="1">
        <f t="shared" si="30"/>
        <v>41453</v>
      </c>
      <c r="B1022" s="1">
        <v>41455</v>
      </c>
      <c r="C1022" t="s">
        <v>2257</v>
      </c>
      <c r="D1022" t="s">
        <v>293</v>
      </c>
      <c r="E1022">
        <v>0.88560000000000005</v>
      </c>
      <c r="F1022" t="s">
        <v>2258</v>
      </c>
      <c r="G1022" t="s">
        <v>2259</v>
      </c>
      <c r="H1022" t="s">
        <v>31</v>
      </c>
      <c r="I1022" t="s">
        <v>18</v>
      </c>
      <c r="J1022" t="s">
        <v>19</v>
      </c>
      <c r="K1022" t="s">
        <v>20</v>
      </c>
      <c r="L1022" t="s">
        <v>20</v>
      </c>
      <c r="M1022" t="s">
        <v>45</v>
      </c>
      <c r="N1022" t="s">
        <v>67</v>
      </c>
      <c r="O1022" t="s">
        <v>2260</v>
      </c>
      <c r="P1022">
        <f t="shared" si="31"/>
        <v>2</v>
      </c>
    </row>
    <row r="1023" spans="1:16" x14ac:dyDescent="0.25">
      <c r="A1023" s="1">
        <f t="shared" si="30"/>
        <v>41453</v>
      </c>
      <c r="B1023" s="1">
        <v>41455</v>
      </c>
      <c r="C1023" t="s">
        <v>40</v>
      </c>
      <c r="D1023" t="s">
        <v>41</v>
      </c>
      <c r="E1023">
        <v>5</v>
      </c>
      <c r="F1023" t="s">
        <v>2255</v>
      </c>
      <c r="G1023" t="s">
        <v>48</v>
      </c>
      <c r="H1023" t="s">
        <v>44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2261</v>
      </c>
      <c r="P1023">
        <f t="shared" si="31"/>
        <v>2</v>
      </c>
    </row>
    <row r="1024" spans="1:16" x14ac:dyDescent="0.25">
      <c r="A1024" s="1">
        <f t="shared" si="30"/>
        <v>41453</v>
      </c>
      <c r="B1024" s="1">
        <v>41455</v>
      </c>
      <c r="C1024" t="s">
        <v>40</v>
      </c>
      <c r="D1024" t="s">
        <v>41</v>
      </c>
      <c r="E1024">
        <v>5.2</v>
      </c>
      <c r="F1024" t="s">
        <v>2262</v>
      </c>
      <c r="G1024" t="s">
        <v>48</v>
      </c>
      <c r="H1024" t="s">
        <v>44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2263</v>
      </c>
      <c r="P1024">
        <f t="shared" si="31"/>
        <v>2</v>
      </c>
    </row>
    <row r="1025" spans="1:16" x14ac:dyDescent="0.25">
      <c r="A1025" s="1">
        <f t="shared" si="30"/>
        <v>41453</v>
      </c>
      <c r="B1025" s="1">
        <v>41455</v>
      </c>
      <c r="C1025" t="s">
        <v>2264</v>
      </c>
      <c r="D1025" t="s">
        <v>2265</v>
      </c>
      <c r="E1025">
        <v>0.52324999999999999</v>
      </c>
      <c r="F1025" t="s">
        <v>2266</v>
      </c>
      <c r="H1025" t="s">
        <v>165</v>
      </c>
      <c r="I1025" t="s">
        <v>18</v>
      </c>
      <c r="J1025" t="s">
        <v>19</v>
      </c>
      <c r="K1025" t="s">
        <v>20</v>
      </c>
      <c r="L1025" t="s">
        <v>20</v>
      </c>
      <c r="M1025" t="s">
        <v>45</v>
      </c>
      <c r="N1025" t="s">
        <v>67</v>
      </c>
      <c r="O1025" t="s">
        <v>2267</v>
      </c>
      <c r="P1025">
        <f t="shared" si="31"/>
        <v>4</v>
      </c>
    </row>
    <row r="1026" spans="1:16" x14ac:dyDescent="0.25">
      <c r="A1026" s="1">
        <f t="shared" si="30"/>
        <v>41453</v>
      </c>
      <c r="B1026" s="1">
        <v>41455</v>
      </c>
      <c r="C1026" t="s">
        <v>40</v>
      </c>
      <c r="D1026" t="s">
        <v>41</v>
      </c>
      <c r="E1026">
        <v>5.25</v>
      </c>
      <c r="F1026" t="s">
        <v>1253</v>
      </c>
      <c r="G1026" t="s">
        <v>48</v>
      </c>
      <c r="H1026" t="s">
        <v>44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2268</v>
      </c>
      <c r="P1026">
        <f t="shared" si="31"/>
        <v>2</v>
      </c>
    </row>
    <row r="1027" spans="1:16" x14ac:dyDescent="0.25">
      <c r="A1027" s="1">
        <f t="shared" si="30"/>
        <v>41453</v>
      </c>
      <c r="B1027" s="1">
        <v>41455</v>
      </c>
      <c r="C1027" t="s">
        <v>40</v>
      </c>
      <c r="D1027" t="s">
        <v>41</v>
      </c>
      <c r="E1027">
        <v>4.0999999999999996</v>
      </c>
      <c r="F1027" t="s">
        <v>1100</v>
      </c>
      <c r="G1027" t="s">
        <v>48</v>
      </c>
      <c r="H1027" t="s">
        <v>44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2269</v>
      </c>
      <c r="P1027">
        <f t="shared" si="31"/>
        <v>2</v>
      </c>
    </row>
    <row r="1028" spans="1:16" x14ac:dyDescent="0.25">
      <c r="A1028" s="1">
        <f t="shared" ref="A1028:A1091" si="32">B1028-2</f>
        <v>41453</v>
      </c>
      <c r="B1028" s="1">
        <v>41455</v>
      </c>
      <c r="C1028" t="s">
        <v>40</v>
      </c>
      <c r="D1028" t="s">
        <v>41</v>
      </c>
      <c r="E1028">
        <v>5</v>
      </c>
      <c r="F1028" t="s">
        <v>1602</v>
      </c>
      <c r="G1028" t="s">
        <v>1446</v>
      </c>
      <c r="H1028" t="s">
        <v>44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2270</v>
      </c>
      <c r="P1028">
        <f t="shared" ref="P1028:P1091" si="33">LEN(D1028)</f>
        <v>2</v>
      </c>
    </row>
    <row r="1029" spans="1:16" x14ac:dyDescent="0.25">
      <c r="A1029" s="1">
        <f t="shared" si="32"/>
        <v>41453</v>
      </c>
      <c r="B1029" s="1">
        <v>41455</v>
      </c>
      <c r="C1029" t="s">
        <v>40</v>
      </c>
      <c r="D1029" t="s">
        <v>41</v>
      </c>
      <c r="E1029">
        <v>4.8</v>
      </c>
      <c r="F1029" t="s">
        <v>2271</v>
      </c>
      <c r="G1029" t="s">
        <v>48</v>
      </c>
      <c r="H1029" t="s">
        <v>44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2272</v>
      </c>
      <c r="P1029">
        <f t="shared" si="33"/>
        <v>2</v>
      </c>
    </row>
    <row r="1030" spans="1:16" x14ac:dyDescent="0.25">
      <c r="A1030" s="1">
        <f t="shared" si="32"/>
        <v>41453</v>
      </c>
      <c r="B1030" s="1">
        <v>41455</v>
      </c>
      <c r="C1030" t="s">
        <v>40</v>
      </c>
      <c r="D1030" t="s">
        <v>41</v>
      </c>
      <c r="E1030">
        <v>5</v>
      </c>
      <c r="F1030" t="s">
        <v>1301</v>
      </c>
      <c r="G1030" t="s">
        <v>48</v>
      </c>
      <c r="H1030" t="s">
        <v>44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2273</v>
      </c>
      <c r="P1030">
        <f t="shared" si="33"/>
        <v>2</v>
      </c>
    </row>
    <row r="1031" spans="1:16" x14ac:dyDescent="0.25">
      <c r="A1031" s="1">
        <f t="shared" si="32"/>
        <v>41453</v>
      </c>
      <c r="B1031" s="1">
        <v>41455</v>
      </c>
      <c r="C1031" t="s">
        <v>40</v>
      </c>
      <c r="D1031" t="s">
        <v>41</v>
      </c>
      <c r="E1031">
        <v>4.5</v>
      </c>
      <c r="F1031" t="s">
        <v>957</v>
      </c>
      <c r="G1031" t="s">
        <v>48</v>
      </c>
      <c r="H1031" t="s">
        <v>44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2274</v>
      </c>
      <c r="P1031">
        <f t="shared" si="33"/>
        <v>2</v>
      </c>
    </row>
    <row r="1032" spans="1:16" x14ac:dyDescent="0.25">
      <c r="A1032" s="1">
        <f t="shared" si="32"/>
        <v>41453</v>
      </c>
      <c r="B1032" s="1">
        <v>41455</v>
      </c>
      <c r="C1032" t="s">
        <v>40</v>
      </c>
      <c r="D1032" t="s">
        <v>41</v>
      </c>
      <c r="E1032">
        <v>5</v>
      </c>
      <c r="F1032" t="s">
        <v>381</v>
      </c>
      <c r="G1032" t="s">
        <v>48</v>
      </c>
      <c r="H1032" t="s">
        <v>44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2275</v>
      </c>
      <c r="P1032">
        <f t="shared" si="33"/>
        <v>2</v>
      </c>
    </row>
    <row r="1033" spans="1:16" x14ac:dyDescent="0.25">
      <c r="A1033" s="1">
        <f t="shared" si="32"/>
        <v>41453</v>
      </c>
      <c r="B1033" s="1">
        <v>41455</v>
      </c>
      <c r="C1033" t="s">
        <v>40</v>
      </c>
      <c r="D1033" t="s">
        <v>41</v>
      </c>
      <c r="E1033">
        <v>4.6500000000000004</v>
      </c>
      <c r="F1033" t="s">
        <v>187</v>
      </c>
      <c r="G1033" t="s">
        <v>48</v>
      </c>
      <c r="H1033" t="s">
        <v>44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2276</v>
      </c>
      <c r="P1033">
        <f t="shared" si="33"/>
        <v>2</v>
      </c>
    </row>
    <row r="1034" spans="1:16" x14ac:dyDescent="0.25">
      <c r="A1034" s="1">
        <f t="shared" si="32"/>
        <v>41453</v>
      </c>
      <c r="B1034" s="1">
        <v>41455</v>
      </c>
      <c r="C1034" t="s">
        <v>1860</v>
      </c>
      <c r="D1034" t="s">
        <v>1861</v>
      </c>
      <c r="E1034">
        <v>5.3</v>
      </c>
      <c r="F1034" t="s">
        <v>2277</v>
      </c>
      <c r="H1034" t="s">
        <v>733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67</v>
      </c>
      <c r="O1034" t="s">
        <v>2278</v>
      </c>
      <c r="P1034">
        <f t="shared" si="33"/>
        <v>4</v>
      </c>
    </row>
    <row r="1035" spans="1:16" x14ac:dyDescent="0.25">
      <c r="A1035" s="1">
        <f t="shared" si="32"/>
        <v>41453</v>
      </c>
      <c r="B1035" s="1">
        <v>41455</v>
      </c>
      <c r="C1035" t="s">
        <v>40</v>
      </c>
      <c r="D1035" t="s">
        <v>41</v>
      </c>
      <c r="E1035">
        <v>5.2</v>
      </c>
      <c r="F1035" t="s">
        <v>1746</v>
      </c>
      <c r="G1035" t="s">
        <v>48</v>
      </c>
      <c r="H1035" t="s">
        <v>44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2279</v>
      </c>
      <c r="P1035">
        <f t="shared" si="33"/>
        <v>2</v>
      </c>
    </row>
    <row r="1036" spans="1:16" x14ac:dyDescent="0.25">
      <c r="A1036" s="1">
        <f t="shared" si="32"/>
        <v>41453</v>
      </c>
      <c r="B1036" s="1">
        <v>41455</v>
      </c>
      <c r="C1036" t="s">
        <v>40</v>
      </c>
      <c r="D1036" t="s">
        <v>41</v>
      </c>
      <c r="E1036">
        <v>5</v>
      </c>
      <c r="F1036" t="s">
        <v>1602</v>
      </c>
      <c r="G1036" t="s">
        <v>48</v>
      </c>
      <c r="H1036" t="s">
        <v>44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2280</v>
      </c>
      <c r="P1036">
        <f t="shared" si="33"/>
        <v>2</v>
      </c>
    </row>
    <row r="1037" spans="1:16" x14ac:dyDescent="0.25">
      <c r="A1037" s="1">
        <f t="shared" si="32"/>
        <v>41453</v>
      </c>
      <c r="B1037" s="1">
        <v>41455</v>
      </c>
      <c r="C1037" t="s">
        <v>2281</v>
      </c>
      <c r="D1037" t="s">
        <v>2282</v>
      </c>
      <c r="E1037">
        <v>5</v>
      </c>
      <c r="F1037" t="s">
        <v>1124</v>
      </c>
      <c r="G1037" t="s">
        <v>55</v>
      </c>
      <c r="H1037" t="s">
        <v>31</v>
      </c>
      <c r="I1037" t="s">
        <v>18</v>
      </c>
      <c r="J1037" t="s">
        <v>19</v>
      </c>
      <c r="K1037" t="s">
        <v>20</v>
      </c>
      <c r="L1037" t="s">
        <v>20</v>
      </c>
      <c r="M1037" t="s">
        <v>206</v>
      </c>
      <c r="N1037" t="s">
        <v>22</v>
      </c>
      <c r="O1037" t="s">
        <v>2283</v>
      </c>
      <c r="P1037">
        <f t="shared" si="33"/>
        <v>2</v>
      </c>
    </row>
    <row r="1038" spans="1:16" x14ac:dyDescent="0.25">
      <c r="A1038" s="1">
        <f t="shared" si="32"/>
        <v>41453</v>
      </c>
      <c r="B1038" s="1">
        <v>41455</v>
      </c>
      <c r="C1038" t="s">
        <v>2284</v>
      </c>
      <c r="D1038" t="s">
        <v>2285</v>
      </c>
      <c r="E1038">
        <v>0.874</v>
      </c>
      <c r="F1038" t="s">
        <v>2286</v>
      </c>
      <c r="G1038" t="s">
        <v>2259</v>
      </c>
      <c r="H1038" t="s">
        <v>119</v>
      </c>
      <c r="I1038" t="s">
        <v>18</v>
      </c>
      <c r="J1038" t="s">
        <v>19</v>
      </c>
      <c r="K1038" t="s">
        <v>20</v>
      </c>
      <c r="L1038" t="s">
        <v>20</v>
      </c>
      <c r="M1038" t="s">
        <v>45</v>
      </c>
      <c r="N1038" t="s">
        <v>67</v>
      </c>
      <c r="O1038" t="s">
        <v>2287</v>
      </c>
      <c r="P1038">
        <f t="shared" si="33"/>
        <v>4</v>
      </c>
    </row>
    <row r="1039" spans="1:16" x14ac:dyDescent="0.25">
      <c r="A1039" s="1">
        <f t="shared" si="32"/>
        <v>41453</v>
      </c>
      <c r="B1039" s="1">
        <v>41455</v>
      </c>
      <c r="C1039" t="s">
        <v>40</v>
      </c>
      <c r="D1039" t="s">
        <v>41</v>
      </c>
      <c r="E1039">
        <v>5.25</v>
      </c>
      <c r="F1039" t="s">
        <v>2288</v>
      </c>
      <c r="G1039" t="s">
        <v>48</v>
      </c>
      <c r="H1039" t="s">
        <v>44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2289</v>
      </c>
      <c r="P1039">
        <f t="shared" si="33"/>
        <v>2</v>
      </c>
    </row>
    <row r="1040" spans="1:16" x14ac:dyDescent="0.25">
      <c r="A1040" s="1">
        <f t="shared" si="32"/>
        <v>41453</v>
      </c>
      <c r="B1040" s="1">
        <v>41455</v>
      </c>
      <c r="C1040" t="s">
        <v>40</v>
      </c>
      <c r="D1040" t="s">
        <v>41</v>
      </c>
      <c r="E1040">
        <v>5.25</v>
      </c>
      <c r="F1040" t="s">
        <v>1253</v>
      </c>
      <c r="G1040" t="s">
        <v>1446</v>
      </c>
      <c r="H1040" t="s">
        <v>44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2290</v>
      </c>
      <c r="P1040">
        <f t="shared" si="33"/>
        <v>2</v>
      </c>
    </row>
    <row r="1041" spans="1:16" x14ac:dyDescent="0.25">
      <c r="A1041" s="1">
        <f t="shared" si="32"/>
        <v>41453</v>
      </c>
      <c r="B1041" s="1">
        <v>41455</v>
      </c>
      <c r="C1041" t="s">
        <v>1864</v>
      </c>
      <c r="D1041" t="s">
        <v>387</v>
      </c>
      <c r="E1041">
        <v>5.875</v>
      </c>
      <c r="F1041" t="s">
        <v>2291</v>
      </c>
      <c r="H1041" t="s">
        <v>78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67</v>
      </c>
      <c r="O1041" t="s">
        <v>2292</v>
      </c>
      <c r="P1041">
        <f t="shared" si="33"/>
        <v>1</v>
      </c>
    </row>
    <row r="1042" spans="1:16" hidden="1" x14ac:dyDescent="0.25">
      <c r="A1042" s="1">
        <f t="shared" si="32"/>
        <v>41453</v>
      </c>
      <c r="B1042" s="1">
        <v>41455</v>
      </c>
      <c r="C1042" t="s">
        <v>2070</v>
      </c>
      <c r="D1042" t="s">
        <v>2071</v>
      </c>
      <c r="E1042">
        <v>1.7730999999999999</v>
      </c>
      <c r="F1042" t="s">
        <v>2293</v>
      </c>
      <c r="G1042" t="s">
        <v>55</v>
      </c>
      <c r="H1042" t="s">
        <v>84</v>
      </c>
      <c r="I1042" t="s">
        <v>18</v>
      </c>
      <c r="J1042" t="s">
        <v>19</v>
      </c>
      <c r="K1042" t="s">
        <v>20</v>
      </c>
      <c r="L1042" t="s">
        <v>20</v>
      </c>
      <c r="M1042" t="s">
        <v>727</v>
      </c>
      <c r="N1042" t="s">
        <v>22</v>
      </c>
      <c r="O1042" t="s">
        <v>2294</v>
      </c>
      <c r="P1042">
        <f t="shared" si="33"/>
        <v>6</v>
      </c>
    </row>
    <row r="1043" spans="1:16" x14ac:dyDescent="0.25">
      <c r="A1043" s="1">
        <f t="shared" si="32"/>
        <v>41453</v>
      </c>
      <c r="B1043" s="1">
        <v>41455</v>
      </c>
      <c r="C1043" t="s">
        <v>40</v>
      </c>
      <c r="D1043" t="s">
        <v>41</v>
      </c>
      <c r="E1043">
        <v>5.25</v>
      </c>
      <c r="F1043" t="s">
        <v>2295</v>
      </c>
      <c r="G1043" t="s">
        <v>1849</v>
      </c>
      <c r="H1043" t="s">
        <v>44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2296</v>
      </c>
      <c r="P1043">
        <f t="shared" si="33"/>
        <v>2</v>
      </c>
    </row>
    <row r="1044" spans="1:16" x14ac:dyDescent="0.25">
      <c r="A1044" s="1">
        <f t="shared" si="32"/>
        <v>41453</v>
      </c>
      <c r="B1044" s="1">
        <v>41455</v>
      </c>
      <c r="C1044" t="s">
        <v>40</v>
      </c>
      <c r="D1044" t="s">
        <v>41</v>
      </c>
      <c r="E1044">
        <v>4.55</v>
      </c>
      <c r="F1044" t="s">
        <v>114</v>
      </c>
      <c r="G1044" t="s">
        <v>48</v>
      </c>
      <c r="H1044" t="s">
        <v>44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2297</v>
      </c>
      <c r="P1044">
        <f t="shared" si="33"/>
        <v>2</v>
      </c>
    </row>
    <row r="1045" spans="1:16" x14ac:dyDescent="0.25">
      <c r="A1045" s="1">
        <f t="shared" si="32"/>
        <v>41453</v>
      </c>
      <c r="B1045" s="1">
        <v>41455</v>
      </c>
      <c r="C1045" t="s">
        <v>40</v>
      </c>
      <c r="D1045" t="s">
        <v>41</v>
      </c>
      <c r="E1045">
        <v>4.5</v>
      </c>
      <c r="F1045" t="s">
        <v>220</v>
      </c>
      <c r="G1045" t="s">
        <v>48</v>
      </c>
      <c r="H1045" t="s">
        <v>44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2298</v>
      </c>
      <c r="P1045">
        <f t="shared" si="33"/>
        <v>2</v>
      </c>
    </row>
    <row r="1046" spans="1:16" x14ac:dyDescent="0.25">
      <c r="A1046" s="1">
        <f t="shared" si="32"/>
        <v>41453</v>
      </c>
      <c r="B1046" s="1">
        <v>41455</v>
      </c>
      <c r="C1046" t="s">
        <v>40</v>
      </c>
      <c r="D1046" t="s">
        <v>41</v>
      </c>
      <c r="E1046">
        <v>5.25</v>
      </c>
      <c r="F1046" t="s">
        <v>741</v>
      </c>
      <c r="G1046" t="s">
        <v>2299</v>
      </c>
      <c r="H1046" t="s">
        <v>44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2300</v>
      </c>
      <c r="P1046">
        <f t="shared" si="33"/>
        <v>2</v>
      </c>
    </row>
    <row r="1047" spans="1:16" x14ac:dyDescent="0.25">
      <c r="A1047" s="1">
        <f t="shared" si="32"/>
        <v>41453</v>
      </c>
      <c r="B1047" s="1">
        <v>41455</v>
      </c>
      <c r="C1047" t="s">
        <v>40</v>
      </c>
      <c r="D1047" t="s">
        <v>41</v>
      </c>
      <c r="E1047">
        <v>4.5999999999999996</v>
      </c>
      <c r="F1047" t="s">
        <v>114</v>
      </c>
      <c r="G1047" t="s">
        <v>48</v>
      </c>
      <c r="H1047" t="s">
        <v>44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2301</v>
      </c>
      <c r="P1047">
        <f t="shared" si="33"/>
        <v>2</v>
      </c>
    </row>
    <row r="1048" spans="1:16" x14ac:dyDescent="0.25">
      <c r="A1048" s="1">
        <f t="shared" si="32"/>
        <v>41453</v>
      </c>
      <c r="B1048" s="1">
        <v>41455</v>
      </c>
      <c r="C1048" t="s">
        <v>40</v>
      </c>
      <c r="D1048" t="s">
        <v>41</v>
      </c>
      <c r="E1048">
        <v>4.05</v>
      </c>
      <c r="F1048" t="s">
        <v>1106</v>
      </c>
      <c r="G1048" t="s">
        <v>48</v>
      </c>
      <c r="H1048" t="s">
        <v>44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2302</v>
      </c>
      <c r="P1048">
        <f t="shared" si="33"/>
        <v>2</v>
      </c>
    </row>
    <row r="1049" spans="1:16" x14ac:dyDescent="0.25">
      <c r="A1049" s="1">
        <f t="shared" si="32"/>
        <v>41453</v>
      </c>
      <c r="B1049" s="1">
        <v>41455</v>
      </c>
      <c r="C1049" t="s">
        <v>424</v>
      </c>
      <c r="D1049" t="s">
        <v>425</v>
      </c>
      <c r="E1049">
        <v>1.125</v>
      </c>
      <c r="F1049" t="s">
        <v>2303</v>
      </c>
      <c r="H1049" t="s">
        <v>99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67</v>
      </c>
      <c r="O1049" t="s">
        <v>2304</v>
      </c>
      <c r="P1049">
        <f t="shared" si="33"/>
        <v>3</v>
      </c>
    </row>
    <row r="1050" spans="1:16" x14ac:dyDescent="0.25">
      <c r="A1050" s="1">
        <f t="shared" si="32"/>
        <v>41453</v>
      </c>
      <c r="B1050" s="1">
        <v>41455</v>
      </c>
      <c r="C1050" t="s">
        <v>424</v>
      </c>
      <c r="D1050" t="s">
        <v>425</v>
      </c>
      <c r="E1050">
        <v>0.4471</v>
      </c>
      <c r="F1050" t="s">
        <v>2303</v>
      </c>
      <c r="G1050" t="s">
        <v>2259</v>
      </c>
      <c r="H1050" t="s">
        <v>99</v>
      </c>
      <c r="I1050" t="s">
        <v>18</v>
      </c>
      <c r="J1050" t="s">
        <v>19</v>
      </c>
      <c r="K1050" t="s">
        <v>20</v>
      </c>
      <c r="L1050" t="s">
        <v>20</v>
      </c>
      <c r="M1050" t="s">
        <v>45</v>
      </c>
      <c r="N1050" t="s">
        <v>67</v>
      </c>
      <c r="O1050" t="s">
        <v>2305</v>
      </c>
      <c r="P1050">
        <f t="shared" si="33"/>
        <v>3</v>
      </c>
    </row>
    <row r="1051" spans="1:16" x14ac:dyDescent="0.25">
      <c r="A1051" s="1">
        <f t="shared" si="32"/>
        <v>41453</v>
      </c>
      <c r="B1051" s="1">
        <v>41455</v>
      </c>
      <c r="C1051" t="s">
        <v>2306</v>
      </c>
      <c r="D1051" t="s">
        <v>2307</v>
      </c>
      <c r="E1051">
        <v>0.97609999999999997</v>
      </c>
      <c r="F1051" t="s">
        <v>2308</v>
      </c>
      <c r="G1051" t="s">
        <v>43</v>
      </c>
      <c r="H1051" t="s">
        <v>99</v>
      </c>
      <c r="I1051" t="s">
        <v>18</v>
      </c>
      <c r="J1051" t="s">
        <v>19</v>
      </c>
      <c r="K1051" t="s">
        <v>20</v>
      </c>
      <c r="L1051" t="s">
        <v>20</v>
      </c>
      <c r="M1051" t="s">
        <v>45</v>
      </c>
      <c r="N1051" t="s">
        <v>67</v>
      </c>
      <c r="O1051" t="s">
        <v>2309</v>
      </c>
      <c r="P1051">
        <f t="shared" si="33"/>
        <v>3</v>
      </c>
    </row>
    <row r="1052" spans="1:16" x14ac:dyDescent="0.25">
      <c r="A1052" s="1">
        <f t="shared" si="32"/>
        <v>41453</v>
      </c>
      <c r="B1052" s="1">
        <v>41455</v>
      </c>
      <c r="C1052" t="s">
        <v>1236</v>
      </c>
      <c r="D1052" t="s">
        <v>1237</v>
      </c>
      <c r="E1052">
        <v>4</v>
      </c>
      <c r="F1052" t="s">
        <v>1973</v>
      </c>
      <c r="G1052" t="s">
        <v>48</v>
      </c>
      <c r="H1052" t="s">
        <v>99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38</v>
      </c>
      <c r="O1052" t="s">
        <v>2310</v>
      </c>
      <c r="P1052">
        <f t="shared" si="33"/>
        <v>4</v>
      </c>
    </row>
    <row r="1053" spans="1:16" x14ac:dyDescent="0.25">
      <c r="A1053" s="1">
        <f t="shared" si="32"/>
        <v>41453</v>
      </c>
      <c r="B1053" s="1">
        <v>41455</v>
      </c>
      <c r="C1053" t="s">
        <v>1845</v>
      </c>
      <c r="D1053" t="s">
        <v>1846</v>
      </c>
      <c r="E1053">
        <v>3.5</v>
      </c>
      <c r="F1053" t="s">
        <v>2311</v>
      </c>
      <c r="H1053" t="s">
        <v>119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67</v>
      </c>
      <c r="O1053" t="s">
        <v>2312</v>
      </c>
      <c r="P1053">
        <f t="shared" si="33"/>
        <v>2</v>
      </c>
    </row>
    <row r="1054" spans="1:16" x14ac:dyDescent="0.25">
      <c r="A1054" s="1">
        <f t="shared" si="32"/>
        <v>41453</v>
      </c>
      <c r="B1054" s="1">
        <v>41455</v>
      </c>
      <c r="C1054" t="s">
        <v>40</v>
      </c>
      <c r="D1054" t="s">
        <v>41</v>
      </c>
      <c r="E1054">
        <v>3.9</v>
      </c>
      <c r="F1054" t="s">
        <v>1106</v>
      </c>
      <c r="G1054" t="s">
        <v>48</v>
      </c>
      <c r="H1054" t="s">
        <v>44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2313</v>
      </c>
      <c r="P1054">
        <f t="shared" si="33"/>
        <v>2</v>
      </c>
    </row>
    <row r="1055" spans="1:16" x14ac:dyDescent="0.25">
      <c r="A1055" s="1">
        <f t="shared" si="32"/>
        <v>41453</v>
      </c>
      <c r="B1055" s="1">
        <v>41455</v>
      </c>
      <c r="C1055" t="s">
        <v>1393</v>
      </c>
      <c r="D1055" t="s">
        <v>191</v>
      </c>
      <c r="E1055">
        <v>3.9</v>
      </c>
      <c r="F1055" t="s">
        <v>2314</v>
      </c>
      <c r="G1055" t="s">
        <v>55</v>
      </c>
      <c r="H1055" t="s">
        <v>99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67</v>
      </c>
      <c r="O1055" t="s">
        <v>2315</v>
      </c>
      <c r="P1055">
        <f t="shared" si="33"/>
        <v>2</v>
      </c>
    </row>
    <row r="1056" spans="1:16" x14ac:dyDescent="0.25">
      <c r="A1056" s="1">
        <f t="shared" si="32"/>
        <v>41453</v>
      </c>
      <c r="B1056" s="1">
        <v>41455</v>
      </c>
      <c r="C1056" t="s">
        <v>40</v>
      </c>
      <c r="D1056" t="s">
        <v>41</v>
      </c>
      <c r="E1056">
        <v>5.0999999999999996</v>
      </c>
      <c r="F1056" t="s">
        <v>2316</v>
      </c>
      <c r="G1056" t="s">
        <v>48</v>
      </c>
      <c r="H1056" t="s">
        <v>44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2317</v>
      </c>
      <c r="P1056">
        <f t="shared" si="33"/>
        <v>2</v>
      </c>
    </row>
    <row r="1057" spans="1:16" x14ac:dyDescent="0.25">
      <c r="A1057" s="1">
        <f t="shared" si="32"/>
        <v>41453</v>
      </c>
      <c r="B1057" s="1">
        <v>41455</v>
      </c>
      <c r="C1057" t="s">
        <v>40</v>
      </c>
      <c r="D1057" t="s">
        <v>41</v>
      </c>
      <c r="E1057">
        <v>5.25</v>
      </c>
      <c r="F1057" t="s">
        <v>29</v>
      </c>
      <c r="G1057" t="s">
        <v>48</v>
      </c>
      <c r="H1057" t="s">
        <v>44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2318</v>
      </c>
      <c r="P1057">
        <f t="shared" si="33"/>
        <v>2</v>
      </c>
    </row>
    <row r="1058" spans="1:16" x14ac:dyDescent="0.25">
      <c r="A1058" s="1">
        <f t="shared" si="32"/>
        <v>41453</v>
      </c>
      <c r="B1058" s="1">
        <v>41455</v>
      </c>
      <c r="C1058" t="s">
        <v>40</v>
      </c>
      <c r="D1058" t="s">
        <v>41</v>
      </c>
      <c r="E1058">
        <v>5.25</v>
      </c>
      <c r="F1058" t="s">
        <v>2295</v>
      </c>
      <c r="G1058" t="s">
        <v>2299</v>
      </c>
      <c r="H1058" t="s">
        <v>44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2319</v>
      </c>
      <c r="P1058">
        <f t="shared" si="33"/>
        <v>2</v>
      </c>
    </row>
    <row r="1059" spans="1:16" x14ac:dyDescent="0.25">
      <c r="A1059" s="1">
        <f t="shared" si="32"/>
        <v>41453</v>
      </c>
      <c r="B1059" s="1">
        <v>41455</v>
      </c>
      <c r="C1059" t="s">
        <v>40</v>
      </c>
      <c r="D1059" t="s">
        <v>41</v>
      </c>
      <c r="E1059">
        <v>5.2</v>
      </c>
      <c r="F1059" t="s">
        <v>2295</v>
      </c>
      <c r="G1059" t="s">
        <v>48</v>
      </c>
      <c r="H1059" t="s">
        <v>44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2320</v>
      </c>
      <c r="P1059">
        <f t="shared" si="33"/>
        <v>2</v>
      </c>
    </row>
    <row r="1060" spans="1:16" x14ac:dyDescent="0.25">
      <c r="A1060" s="1">
        <f t="shared" si="32"/>
        <v>41453</v>
      </c>
      <c r="B1060" s="1">
        <v>41455</v>
      </c>
      <c r="C1060" t="s">
        <v>40</v>
      </c>
      <c r="D1060" t="s">
        <v>41</v>
      </c>
      <c r="E1060">
        <v>4.6500000000000004</v>
      </c>
      <c r="F1060" t="s">
        <v>1474</v>
      </c>
      <c r="G1060" t="s">
        <v>48</v>
      </c>
      <c r="H1060" t="s">
        <v>44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2321</v>
      </c>
      <c r="P1060">
        <f t="shared" si="33"/>
        <v>2</v>
      </c>
    </row>
    <row r="1061" spans="1:16" x14ac:dyDescent="0.25">
      <c r="A1061" s="1">
        <f t="shared" si="32"/>
        <v>41453</v>
      </c>
      <c r="B1061" s="1">
        <v>41455</v>
      </c>
      <c r="C1061" t="s">
        <v>1845</v>
      </c>
      <c r="D1061" t="s">
        <v>1846</v>
      </c>
      <c r="E1061">
        <v>7</v>
      </c>
      <c r="F1061" t="s">
        <v>2322</v>
      </c>
      <c r="H1061" t="s">
        <v>119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67</v>
      </c>
      <c r="O1061" t="s">
        <v>2323</v>
      </c>
      <c r="P1061">
        <f t="shared" si="33"/>
        <v>2</v>
      </c>
    </row>
    <row r="1062" spans="1:16" x14ac:dyDescent="0.25">
      <c r="A1062" s="1">
        <f t="shared" si="32"/>
        <v>41453</v>
      </c>
      <c r="B1062" s="1">
        <v>41455</v>
      </c>
      <c r="C1062" t="s">
        <v>40</v>
      </c>
      <c r="D1062" t="s">
        <v>41</v>
      </c>
      <c r="E1062">
        <v>4.4000000000000004</v>
      </c>
      <c r="F1062" t="s">
        <v>1474</v>
      </c>
      <c r="G1062" t="s">
        <v>48</v>
      </c>
      <c r="H1062" t="s">
        <v>44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2324</v>
      </c>
      <c r="P1062">
        <f t="shared" si="33"/>
        <v>2</v>
      </c>
    </row>
    <row r="1063" spans="1:16" x14ac:dyDescent="0.25">
      <c r="A1063" s="1">
        <f t="shared" si="32"/>
        <v>41453</v>
      </c>
      <c r="B1063" s="1">
        <v>41455</v>
      </c>
      <c r="C1063" t="s">
        <v>40</v>
      </c>
      <c r="D1063" t="s">
        <v>41</v>
      </c>
      <c r="E1063">
        <v>4.45</v>
      </c>
      <c r="F1063" t="s">
        <v>2325</v>
      </c>
      <c r="G1063" t="s">
        <v>48</v>
      </c>
      <c r="H1063" t="s">
        <v>44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2326</v>
      </c>
      <c r="P1063">
        <f t="shared" si="33"/>
        <v>2</v>
      </c>
    </row>
    <row r="1064" spans="1:16" x14ac:dyDescent="0.25">
      <c r="A1064" s="1">
        <f t="shared" si="32"/>
        <v>41453</v>
      </c>
      <c r="B1064" s="1">
        <v>41455</v>
      </c>
      <c r="C1064" t="s">
        <v>40</v>
      </c>
      <c r="D1064" t="s">
        <v>41</v>
      </c>
      <c r="E1064">
        <v>5.3</v>
      </c>
      <c r="F1064" t="s">
        <v>29</v>
      </c>
      <c r="G1064" t="s">
        <v>48</v>
      </c>
      <c r="H1064" t="s">
        <v>44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2327</v>
      </c>
      <c r="P1064">
        <f t="shared" si="33"/>
        <v>2</v>
      </c>
    </row>
    <row r="1065" spans="1:16" x14ac:dyDescent="0.25">
      <c r="A1065" s="1">
        <f t="shared" si="32"/>
        <v>41453</v>
      </c>
      <c r="B1065" s="1">
        <v>41455</v>
      </c>
      <c r="C1065" t="s">
        <v>40</v>
      </c>
      <c r="D1065" t="s">
        <v>41</v>
      </c>
      <c r="E1065">
        <v>4.5999999999999996</v>
      </c>
      <c r="F1065" t="s">
        <v>1112</v>
      </c>
      <c r="G1065" t="s">
        <v>48</v>
      </c>
      <c r="H1065" t="s">
        <v>44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2328</v>
      </c>
      <c r="P1065">
        <f t="shared" si="33"/>
        <v>2</v>
      </c>
    </row>
    <row r="1066" spans="1:16" x14ac:dyDescent="0.25">
      <c r="A1066" s="1">
        <f t="shared" si="32"/>
        <v>41453</v>
      </c>
      <c r="B1066" s="1">
        <v>41455</v>
      </c>
      <c r="C1066" t="s">
        <v>2281</v>
      </c>
      <c r="D1066" t="s">
        <v>2282</v>
      </c>
      <c r="E1066">
        <v>3.4739</v>
      </c>
      <c r="F1066" t="s">
        <v>2329</v>
      </c>
      <c r="G1066" t="s">
        <v>2330</v>
      </c>
      <c r="H1066" t="s">
        <v>31</v>
      </c>
      <c r="I1066" t="s">
        <v>18</v>
      </c>
      <c r="J1066" t="s">
        <v>19</v>
      </c>
      <c r="K1066" t="s">
        <v>20</v>
      </c>
      <c r="L1066" t="s">
        <v>20</v>
      </c>
      <c r="M1066" t="s">
        <v>727</v>
      </c>
      <c r="N1066" t="s">
        <v>22</v>
      </c>
      <c r="O1066" t="s">
        <v>2331</v>
      </c>
      <c r="P1066">
        <f t="shared" si="33"/>
        <v>2</v>
      </c>
    </row>
    <row r="1067" spans="1:16" x14ac:dyDescent="0.25">
      <c r="A1067" s="1">
        <f t="shared" si="32"/>
        <v>41453</v>
      </c>
      <c r="B1067" s="1">
        <v>41455</v>
      </c>
      <c r="C1067" t="s">
        <v>40</v>
      </c>
      <c r="D1067" t="s">
        <v>41</v>
      </c>
      <c r="E1067">
        <v>5.05</v>
      </c>
      <c r="F1067" t="s">
        <v>1746</v>
      </c>
      <c r="G1067" t="s">
        <v>48</v>
      </c>
      <c r="H1067" t="s">
        <v>44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2332</v>
      </c>
      <c r="P1067">
        <f t="shared" si="33"/>
        <v>2</v>
      </c>
    </row>
    <row r="1068" spans="1:16" x14ac:dyDescent="0.25">
      <c r="A1068" s="1">
        <f t="shared" si="32"/>
        <v>41453</v>
      </c>
      <c r="B1068" s="1">
        <v>41455</v>
      </c>
      <c r="C1068" t="s">
        <v>40</v>
      </c>
      <c r="D1068" t="s">
        <v>41</v>
      </c>
      <c r="E1068">
        <v>5</v>
      </c>
      <c r="F1068" t="s">
        <v>2333</v>
      </c>
      <c r="G1068" t="s">
        <v>48</v>
      </c>
      <c r="H1068" t="s">
        <v>44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2334</v>
      </c>
      <c r="P1068">
        <f t="shared" si="33"/>
        <v>2</v>
      </c>
    </row>
    <row r="1069" spans="1:16" x14ac:dyDescent="0.25">
      <c r="A1069" s="1">
        <f t="shared" si="32"/>
        <v>41453</v>
      </c>
      <c r="B1069" s="1">
        <v>41455</v>
      </c>
      <c r="C1069" t="s">
        <v>40</v>
      </c>
      <c r="D1069" t="s">
        <v>41</v>
      </c>
      <c r="E1069">
        <v>4.3499999999999996</v>
      </c>
      <c r="F1069" t="s">
        <v>2325</v>
      </c>
      <c r="G1069" t="s">
        <v>48</v>
      </c>
      <c r="H1069" t="s">
        <v>44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2335</v>
      </c>
      <c r="P1069">
        <f t="shared" si="33"/>
        <v>2</v>
      </c>
    </row>
    <row r="1070" spans="1:16" x14ac:dyDescent="0.25">
      <c r="A1070" s="1">
        <f t="shared" si="32"/>
        <v>41453</v>
      </c>
      <c r="B1070" s="1">
        <v>41455</v>
      </c>
      <c r="C1070" t="s">
        <v>52</v>
      </c>
      <c r="D1070" t="s">
        <v>53</v>
      </c>
      <c r="E1070">
        <v>4.7069999999999999</v>
      </c>
      <c r="F1070" t="s">
        <v>2336</v>
      </c>
      <c r="G1070" t="s">
        <v>55</v>
      </c>
      <c r="H1070" t="s">
        <v>31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38</v>
      </c>
      <c r="O1070" t="s">
        <v>2337</v>
      </c>
      <c r="P1070">
        <f t="shared" si="33"/>
        <v>3</v>
      </c>
    </row>
    <row r="1071" spans="1:16" x14ac:dyDescent="0.25">
      <c r="A1071" s="1">
        <f t="shared" si="32"/>
        <v>41453</v>
      </c>
      <c r="B1071" s="1">
        <v>41455</v>
      </c>
      <c r="C1071" t="s">
        <v>1393</v>
      </c>
      <c r="D1071" t="s">
        <v>191</v>
      </c>
      <c r="E1071">
        <v>3.15</v>
      </c>
      <c r="F1071" t="s">
        <v>164</v>
      </c>
      <c r="G1071" t="s">
        <v>55</v>
      </c>
      <c r="H1071" t="s">
        <v>99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67</v>
      </c>
      <c r="O1071" t="s">
        <v>2338</v>
      </c>
      <c r="P1071">
        <f t="shared" si="33"/>
        <v>2</v>
      </c>
    </row>
    <row r="1072" spans="1:16" x14ac:dyDescent="0.25">
      <c r="A1072" s="1">
        <f t="shared" si="32"/>
        <v>41453</v>
      </c>
      <c r="B1072" s="1">
        <v>41455</v>
      </c>
      <c r="C1072" t="s">
        <v>2339</v>
      </c>
      <c r="D1072" t="s">
        <v>2340</v>
      </c>
      <c r="E1072">
        <v>1.375</v>
      </c>
      <c r="F1072" t="s">
        <v>2341</v>
      </c>
      <c r="H1072" t="s">
        <v>44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67</v>
      </c>
      <c r="O1072" t="s">
        <v>2342</v>
      </c>
      <c r="P1072">
        <f t="shared" si="33"/>
        <v>3</v>
      </c>
    </row>
    <row r="1073" spans="1:16" x14ac:dyDescent="0.25">
      <c r="A1073" s="1">
        <f t="shared" si="32"/>
        <v>41453</v>
      </c>
      <c r="B1073" s="1">
        <v>41455</v>
      </c>
      <c r="C1073" t="s">
        <v>40</v>
      </c>
      <c r="D1073" t="s">
        <v>41</v>
      </c>
      <c r="E1073">
        <v>3.5</v>
      </c>
      <c r="F1073" t="s">
        <v>2343</v>
      </c>
      <c r="G1073" t="s">
        <v>48</v>
      </c>
      <c r="H1073" t="s">
        <v>44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2344</v>
      </c>
      <c r="P1073">
        <f t="shared" si="33"/>
        <v>2</v>
      </c>
    </row>
    <row r="1074" spans="1:16" x14ac:dyDescent="0.25">
      <c r="A1074" s="1">
        <f t="shared" si="32"/>
        <v>41453</v>
      </c>
      <c r="B1074" s="1">
        <v>41455</v>
      </c>
      <c r="C1074" t="s">
        <v>40</v>
      </c>
      <c r="D1074" t="s">
        <v>41</v>
      </c>
      <c r="E1074">
        <v>4.4000000000000004</v>
      </c>
      <c r="F1074" t="s">
        <v>1788</v>
      </c>
      <c r="G1074" t="s">
        <v>48</v>
      </c>
      <c r="H1074" t="s">
        <v>44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2345</v>
      </c>
      <c r="P1074">
        <f t="shared" si="33"/>
        <v>2</v>
      </c>
    </row>
    <row r="1075" spans="1:16" x14ac:dyDescent="0.25">
      <c r="A1075" s="1">
        <f t="shared" si="32"/>
        <v>41453</v>
      </c>
      <c r="B1075" s="1">
        <v>41455</v>
      </c>
      <c r="C1075" t="s">
        <v>2346</v>
      </c>
      <c r="D1075" t="s">
        <v>135</v>
      </c>
      <c r="E1075">
        <v>2.2000000000000002</v>
      </c>
      <c r="F1075" t="s">
        <v>1735</v>
      </c>
      <c r="H1075" t="s">
        <v>44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2347</v>
      </c>
      <c r="P1075">
        <f t="shared" si="33"/>
        <v>3</v>
      </c>
    </row>
    <row r="1076" spans="1:16" x14ac:dyDescent="0.25">
      <c r="A1076" s="1">
        <f t="shared" si="32"/>
        <v>41453</v>
      </c>
      <c r="B1076" s="1">
        <v>41455</v>
      </c>
      <c r="C1076" t="s">
        <v>2346</v>
      </c>
      <c r="D1076" t="s">
        <v>135</v>
      </c>
      <c r="E1076">
        <v>3.75</v>
      </c>
      <c r="F1076" t="s">
        <v>877</v>
      </c>
      <c r="H1076" t="s">
        <v>44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2348</v>
      </c>
      <c r="P1076">
        <f t="shared" si="33"/>
        <v>3</v>
      </c>
    </row>
    <row r="1077" spans="1:16" x14ac:dyDescent="0.25">
      <c r="A1077" s="1">
        <f t="shared" si="32"/>
        <v>41453</v>
      </c>
      <c r="B1077" s="1">
        <v>41455</v>
      </c>
      <c r="C1077" t="s">
        <v>40</v>
      </c>
      <c r="D1077" t="s">
        <v>41</v>
      </c>
      <c r="E1077">
        <v>4.5</v>
      </c>
      <c r="F1077" t="s">
        <v>2325</v>
      </c>
      <c r="G1077" t="s">
        <v>48</v>
      </c>
      <c r="H1077" t="s">
        <v>44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2349</v>
      </c>
      <c r="P1077">
        <f t="shared" si="33"/>
        <v>2</v>
      </c>
    </row>
    <row r="1078" spans="1:16" x14ac:dyDescent="0.25">
      <c r="A1078" s="1">
        <f t="shared" si="32"/>
        <v>41453</v>
      </c>
      <c r="B1078" s="1">
        <v>41455</v>
      </c>
      <c r="C1078" t="s">
        <v>40</v>
      </c>
      <c r="D1078" t="s">
        <v>41</v>
      </c>
      <c r="E1078">
        <v>4</v>
      </c>
      <c r="F1078" t="s">
        <v>982</v>
      </c>
      <c r="G1078" t="s">
        <v>48</v>
      </c>
      <c r="H1078" t="s">
        <v>44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2350</v>
      </c>
      <c r="P1078">
        <f t="shared" si="33"/>
        <v>2</v>
      </c>
    </row>
    <row r="1079" spans="1:16" x14ac:dyDescent="0.25">
      <c r="A1079" s="1">
        <f t="shared" si="32"/>
        <v>41453</v>
      </c>
      <c r="B1079" s="1">
        <v>41455</v>
      </c>
      <c r="C1079" t="s">
        <v>40</v>
      </c>
      <c r="D1079" t="s">
        <v>41</v>
      </c>
      <c r="E1079">
        <v>4.5</v>
      </c>
      <c r="F1079" t="s">
        <v>1786</v>
      </c>
      <c r="G1079" t="s">
        <v>48</v>
      </c>
      <c r="H1079" t="s">
        <v>44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2351</v>
      </c>
      <c r="P1079">
        <f t="shared" si="33"/>
        <v>2</v>
      </c>
    </row>
    <row r="1080" spans="1:16" x14ac:dyDescent="0.25">
      <c r="A1080" s="1">
        <f t="shared" si="32"/>
        <v>41453</v>
      </c>
      <c r="B1080" s="1">
        <v>41455</v>
      </c>
      <c r="C1080" t="s">
        <v>1236</v>
      </c>
      <c r="D1080" t="s">
        <v>1237</v>
      </c>
      <c r="E1080">
        <v>3.15</v>
      </c>
      <c r="F1080" t="s">
        <v>485</v>
      </c>
      <c r="G1080" t="s">
        <v>1446</v>
      </c>
      <c r="H1080" t="s">
        <v>99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38</v>
      </c>
      <c r="O1080" t="s">
        <v>2352</v>
      </c>
      <c r="P1080">
        <f t="shared" si="33"/>
        <v>4</v>
      </c>
    </row>
    <row r="1081" spans="1:16" x14ac:dyDescent="0.25">
      <c r="A1081" s="1">
        <f t="shared" si="32"/>
        <v>41453</v>
      </c>
      <c r="B1081" s="1">
        <v>41455</v>
      </c>
      <c r="C1081" t="s">
        <v>40</v>
      </c>
      <c r="D1081" t="s">
        <v>41</v>
      </c>
      <c r="E1081">
        <v>3.5</v>
      </c>
      <c r="F1081" t="s">
        <v>2343</v>
      </c>
      <c r="G1081" t="s">
        <v>1446</v>
      </c>
      <c r="H1081" t="s">
        <v>44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2353</v>
      </c>
      <c r="P1081">
        <f t="shared" si="33"/>
        <v>2</v>
      </c>
    </row>
    <row r="1082" spans="1:16" x14ac:dyDescent="0.25">
      <c r="A1082" s="1">
        <f t="shared" si="32"/>
        <v>41453</v>
      </c>
      <c r="B1082" s="1">
        <v>41455</v>
      </c>
      <c r="C1082" t="s">
        <v>1957</v>
      </c>
      <c r="D1082" t="s">
        <v>1958</v>
      </c>
      <c r="E1082">
        <v>3.8</v>
      </c>
      <c r="F1082" t="s">
        <v>2354</v>
      </c>
      <c r="G1082" t="s">
        <v>30</v>
      </c>
      <c r="H1082" t="s">
        <v>165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67</v>
      </c>
      <c r="O1082" t="s">
        <v>2355</v>
      </c>
      <c r="P1082">
        <f t="shared" si="33"/>
        <v>4</v>
      </c>
    </row>
    <row r="1083" spans="1:16" x14ac:dyDescent="0.25">
      <c r="A1083" s="1">
        <f t="shared" si="32"/>
        <v>41453</v>
      </c>
      <c r="B1083" s="1">
        <v>41455</v>
      </c>
      <c r="C1083" t="s">
        <v>40</v>
      </c>
      <c r="D1083" t="s">
        <v>41</v>
      </c>
      <c r="E1083">
        <v>4.4000000000000004</v>
      </c>
      <c r="F1083" t="s">
        <v>1474</v>
      </c>
      <c r="G1083" t="s">
        <v>999</v>
      </c>
      <c r="H1083" t="s">
        <v>44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2356</v>
      </c>
      <c r="P1083">
        <f t="shared" si="33"/>
        <v>2</v>
      </c>
    </row>
    <row r="1084" spans="1:16" x14ac:dyDescent="0.25">
      <c r="A1084" s="1">
        <f t="shared" si="32"/>
        <v>41453</v>
      </c>
      <c r="B1084" s="1">
        <v>41455</v>
      </c>
      <c r="C1084" t="s">
        <v>1236</v>
      </c>
      <c r="D1084" t="s">
        <v>1237</v>
      </c>
      <c r="E1084">
        <v>3</v>
      </c>
      <c r="F1084" t="s">
        <v>1930</v>
      </c>
      <c r="G1084" t="s">
        <v>48</v>
      </c>
      <c r="H1084" t="s">
        <v>99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38</v>
      </c>
      <c r="O1084" t="s">
        <v>2357</v>
      </c>
      <c r="P1084">
        <f t="shared" si="33"/>
        <v>4</v>
      </c>
    </row>
    <row r="1085" spans="1:16" x14ac:dyDescent="0.25">
      <c r="A1085" s="1">
        <f t="shared" si="32"/>
        <v>41453</v>
      </c>
      <c r="B1085" s="1">
        <v>41455</v>
      </c>
      <c r="C1085" t="s">
        <v>40</v>
      </c>
      <c r="D1085" t="s">
        <v>41</v>
      </c>
      <c r="E1085">
        <v>4.4000000000000004</v>
      </c>
      <c r="F1085" t="s">
        <v>1474</v>
      </c>
      <c r="G1085" t="s">
        <v>1446</v>
      </c>
      <c r="H1085" t="s">
        <v>44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2358</v>
      </c>
      <c r="P1085">
        <f t="shared" si="33"/>
        <v>2</v>
      </c>
    </row>
    <row r="1086" spans="1:16" x14ac:dyDescent="0.25">
      <c r="A1086" s="1">
        <f t="shared" si="32"/>
        <v>41453</v>
      </c>
      <c r="B1086" s="1">
        <v>41455</v>
      </c>
      <c r="C1086" t="s">
        <v>1236</v>
      </c>
      <c r="D1086" t="s">
        <v>1237</v>
      </c>
      <c r="E1086">
        <v>3.15</v>
      </c>
      <c r="F1086" t="s">
        <v>485</v>
      </c>
      <c r="G1086" t="s">
        <v>48</v>
      </c>
      <c r="H1086" t="s">
        <v>99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38</v>
      </c>
      <c r="O1086" t="s">
        <v>2359</v>
      </c>
      <c r="P1086">
        <f t="shared" si="33"/>
        <v>4</v>
      </c>
    </row>
    <row r="1087" spans="1:16" x14ac:dyDescent="0.25">
      <c r="A1087" s="1">
        <f t="shared" si="32"/>
        <v>41453</v>
      </c>
      <c r="B1087" s="1">
        <v>41455</v>
      </c>
      <c r="C1087" t="s">
        <v>714</v>
      </c>
      <c r="D1087" t="s">
        <v>715</v>
      </c>
      <c r="E1087">
        <v>0.5</v>
      </c>
      <c r="F1087" t="s">
        <v>2360</v>
      </c>
      <c r="H1087" t="s">
        <v>282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283</v>
      </c>
      <c r="O1087" t="s">
        <v>2361</v>
      </c>
      <c r="P1087">
        <f t="shared" si="33"/>
        <v>4</v>
      </c>
    </row>
    <row r="1088" spans="1:16" x14ac:dyDescent="0.25">
      <c r="A1088" s="1">
        <f t="shared" si="32"/>
        <v>41453</v>
      </c>
      <c r="B1088" s="1">
        <v>41455</v>
      </c>
      <c r="C1088" t="s">
        <v>1441</v>
      </c>
      <c r="D1088" t="s">
        <v>1442</v>
      </c>
      <c r="E1088">
        <v>2.25</v>
      </c>
      <c r="F1088" t="s">
        <v>2362</v>
      </c>
      <c r="G1088" t="s">
        <v>2363</v>
      </c>
      <c r="H1088" t="s">
        <v>99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67</v>
      </c>
      <c r="O1088" t="s">
        <v>2364</v>
      </c>
      <c r="P1088">
        <f t="shared" si="33"/>
        <v>3</v>
      </c>
    </row>
    <row r="1089" spans="1:16" x14ac:dyDescent="0.25">
      <c r="A1089" s="1">
        <f t="shared" si="32"/>
        <v>41453</v>
      </c>
      <c r="B1089" s="1">
        <v>41455</v>
      </c>
      <c r="C1089" t="s">
        <v>40</v>
      </c>
      <c r="D1089" t="s">
        <v>41</v>
      </c>
      <c r="E1089">
        <v>4.3499999999999996</v>
      </c>
      <c r="F1089" t="s">
        <v>1786</v>
      </c>
      <c r="G1089" t="s">
        <v>48</v>
      </c>
      <c r="H1089" t="s">
        <v>44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2365</v>
      </c>
      <c r="P1089">
        <f t="shared" si="33"/>
        <v>2</v>
      </c>
    </row>
    <row r="1090" spans="1:16" x14ac:dyDescent="0.25">
      <c r="A1090" s="1">
        <f t="shared" si="32"/>
        <v>41453</v>
      </c>
      <c r="B1090" s="1">
        <v>41455</v>
      </c>
      <c r="C1090" t="s">
        <v>52</v>
      </c>
      <c r="D1090" t="s">
        <v>53</v>
      </c>
      <c r="E1090">
        <v>3.3780000000000001</v>
      </c>
      <c r="F1090" t="s">
        <v>421</v>
      </c>
      <c r="G1090" t="s">
        <v>55</v>
      </c>
      <c r="H1090" t="s">
        <v>31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38</v>
      </c>
      <c r="O1090" t="s">
        <v>2366</v>
      </c>
      <c r="P1090">
        <f t="shared" si="33"/>
        <v>3</v>
      </c>
    </row>
    <row r="1091" spans="1:16" x14ac:dyDescent="0.25">
      <c r="A1091" s="1">
        <f t="shared" si="32"/>
        <v>41453</v>
      </c>
      <c r="B1091" s="1">
        <v>41455</v>
      </c>
      <c r="C1091" t="s">
        <v>40</v>
      </c>
      <c r="D1091" t="s">
        <v>41</v>
      </c>
      <c r="E1091">
        <v>3.95</v>
      </c>
      <c r="F1091" t="s">
        <v>2367</v>
      </c>
      <c r="G1091" t="s">
        <v>48</v>
      </c>
      <c r="H1091" t="s">
        <v>44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2368</v>
      </c>
      <c r="P1091">
        <f t="shared" si="33"/>
        <v>2</v>
      </c>
    </row>
    <row r="1092" spans="1:16" x14ac:dyDescent="0.25">
      <c r="A1092" s="1">
        <f t="shared" ref="A1092:A1155" si="34">B1092-2</f>
        <v>41453</v>
      </c>
      <c r="B1092" s="1">
        <v>41455</v>
      </c>
      <c r="C1092" t="s">
        <v>1864</v>
      </c>
      <c r="D1092" t="s">
        <v>387</v>
      </c>
      <c r="E1092">
        <v>2.75</v>
      </c>
      <c r="F1092" t="s">
        <v>2369</v>
      </c>
      <c r="G1092" t="s">
        <v>48</v>
      </c>
      <c r="H1092" t="s">
        <v>78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67</v>
      </c>
      <c r="O1092" t="s">
        <v>2370</v>
      </c>
      <c r="P1092">
        <f t="shared" ref="P1092:P1155" si="35">LEN(D1092)</f>
        <v>1</v>
      </c>
    </row>
    <row r="1093" spans="1:16" x14ac:dyDescent="0.25">
      <c r="A1093" s="1">
        <f t="shared" si="34"/>
        <v>41453</v>
      </c>
      <c r="B1093" s="1">
        <v>41455</v>
      </c>
      <c r="C1093" t="s">
        <v>40</v>
      </c>
      <c r="D1093" t="s">
        <v>41</v>
      </c>
      <c r="E1093">
        <v>3.65</v>
      </c>
      <c r="F1093" t="s">
        <v>1994</v>
      </c>
      <c r="G1093" t="s">
        <v>48</v>
      </c>
      <c r="H1093" t="s">
        <v>44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2371</v>
      </c>
      <c r="P1093">
        <f t="shared" si="35"/>
        <v>2</v>
      </c>
    </row>
    <row r="1094" spans="1:16" x14ac:dyDescent="0.25">
      <c r="A1094" s="1">
        <f t="shared" si="34"/>
        <v>41453</v>
      </c>
      <c r="B1094" s="1">
        <v>41455</v>
      </c>
      <c r="C1094" t="s">
        <v>40</v>
      </c>
      <c r="D1094" t="s">
        <v>41</v>
      </c>
      <c r="E1094">
        <v>4.05</v>
      </c>
      <c r="F1094" t="s">
        <v>1567</v>
      </c>
      <c r="G1094" t="s">
        <v>48</v>
      </c>
      <c r="H1094" t="s">
        <v>44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2372</v>
      </c>
      <c r="P1094">
        <f t="shared" si="35"/>
        <v>2</v>
      </c>
    </row>
    <row r="1095" spans="1:16" x14ac:dyDescent="0.25">
      <c r="A1095" s="1">
        <f t="shared" si="34"/>
        <v>41453</v>
      </c>
      <c r="B1095" s="1">
        <v>41455</v>
      </c>
      <c r="C1095" t="s">
        <v>1441</v>
      </c>
      <c r="D1095" t="s">
        <v>1442</v>
      </c>
      <c r="E1095">
        <v>2.75</v>
      </c>
      <c r="F1095" t="s">
        <v>485</v>
      </c>
      <c r="G1095" t="s">
        <v>2363</v>
      </c>
      <c r="H1095" t="s">
        <v>99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67</v>
      </c>
      <c r="O1095" t="s">
        <v>2373</v>
      </c>
      <c r="P1095">
        <f t="shared" si="35"/>
        <v>3</v>
      </c>
    </row>
    <row r="1096" spans="1:16" x14ac:dyDescent="0.25">
      <c r="A1096" s="1">
        <f t="shared" si="34"/>
        <v>41453</v>
      </c>
      <c r="B1096" s="1">
        <v>41455</v>
      </c>
      <c r="C1096" t="s">
        <v>40</v>
      </c>
      <c r="D1096" t="s">
        <v>41</v>
      </c>
      <c r="E1096">
        <v>4.3499999999999996</v>
      </c>
      <c r="F1096" t="s">
        <v>616</v>
      </c>
      <c r="G1096" t="s">
        <v>48</v>
      </c>
      <c r="H1096" t="s">
        <v>44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2374</v>
      </c>
      <c r="P1096">
        <f t="shared" si="35"/>
        <v>2</v>
      </c>
    </row>
    <row r="1097" spans="1:16" x14ac:dyDescent="0.25">
      <c r="A1097" s="1">
        <f t="shared" si="34"/>
        <v>41453</v>
      </c>
      <c r="B1097" s="1">
        <v>41455</v>
      </c>
      <c r="C1097" t="s">
        <v>40</v>
      </c>
      <c r="D1097" t="s">
        <v>41</v>
      </c>
      <c r="E1097">
        <v>4</v>
      </c>
      <c r="F1097" t="s">
        <v>2367</v>
      </c>
      <c r="G1097" t="s">
        <v>48</v>
      </c>
      <c r="H1097" t="s">
        <v>44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2375</v>
      </c>
      <c r="P1097">
        <f t="shared" si="35"/>
        <v>2</v>
      </c>
    </row>
    <row r="1098" spans="1:16" x14ac:dyDescent="0.25">
      <c r="A1098" s="1">
        <f t="shared" si="34"/>
        <v>41453</v>
      </c>
      <c r="B1098" s="1">
        <v>41455</v>
      </c>
      <c r="C1098" t="s">
        <v>1957</v>
      </c>
      <c r="D1098" t="s">
        <v>1958</v>
      </c>
      <c r="E1098">
        <v>3.8</v>
      </c>
      <c r="F1098" t="s">
        <v>2354</v>
      </c>
      <c r="G1098" t="s">
        <v>72</v>
      </c>
      <c r="H1098" t="s">
        <v>165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67</v>
      </c>
      <c r="O1098" t="s">
        <v>2376</v>
      </c>
      <c r="P1098">
        <f t="shared" si="35"/>
        <v>4</v>
      </c>
    </row>
    <row r="1099" spans="1:16" x14ac:dyDescent="0.25">
      <c r="A1099" s="1">
        <f t="shared" si="34"/>
        <v>41453</v>
      </c>
      <c r="B1099" s="1">
        <v>41455</v>
      </c>
      <c r="C1099" t="s">
        <v>40</v>
      </c>
      <c r="D1099" t="s">
        <v>41</v>
      </c>
      <c r="E1099">
        <v>3</v>
      </c>
      <c r="F1099" t="s">
        <v>2079</v>
      </c>
      <c r="G1099" t="s">
        <v>48</v>
      </c>
      <c r="H1099" t="s">
        <v>44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2377</v>
      </c>
      <c r="P1099">
        <f t="shared" si="35"/>
        <v>2</v>
      </c>
    </row>
    <row r="1100" spans="1:16" x14ac:dyDescent="0.25">
      <c r="A1100" s="1">
        <f t="shared" si="34"/>
        <v>41453</v>
      </c>
      <c r="B1100" s="1">
        <v>41455</v>
      </c>
      <c r="C1100" t="s">
        <v>40</v>
      </c>
      <c r="D1100" t="s">
        <v>41</v>
      </c>
      <c r="E1100">
        <v>4</v>
      </c>
      <c r="F1100" t="s">
        <v>1314</v>
      </c>
      <c r="G1100" t="s">
        <v>48</v>
      </c>
      <c r="H1100" t="s">
        <v>44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2378</v>
      </c>
      <c r="P1100">
        <f t="shared" si="35"/>
        <v>2</v>
      </c>
    </row>
    <row r="1101" spans="1:16" x14ac:dyDescent="0.25">
      <c r="A1101" s="1">
        <f t="shared" si="34"/>
        <v>41453</v>
      </c>
      <c r="B1101" s="1">
        <v>41455</v>
      </c>
      <c r="C1101" t="s">
        <v>1236</v>
      </c>
      <c r="D1101" t="s">
        <v>1237</v>
      </c>
      <c r="E1101">
        <v>3</v>
      </c>
      <c r="F1101" t="s">
        <v>2379</v>
      </c>
      <c r="G1101" t="s">
        <v>2380</v>
      </c>
      <c r="H1101" t="s">
        <v>99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38</v>
      </c>
      <c r="O1101" t="s">
        <v>2381</v>
      </c>
      <c r="P1101">
        <f t="shared" si="35"/>
        <v>4</v>
      </c>
    </row>
    <row r="1102" spans="1:16" x14ac:dyDescent="0.25">
      <c r="A1102" s="1">
        <f t="shared" si="34"/>
        <v>41453</v>
      </c>
      <c r="B1102" s="1">
        <v>41455</v>
      </c>
      <c r="C1102" t="s">
        <v>2346</v>
      </c>
      <c r="D1102" t="s">
        <v>135</v>
      </c>
      <c r="E1102">
        <v>3.4</v>
      </c>
      <c r="F1102" t="s">
        <v>2382</v>
      </c>
      <c r="H1102" t="s">
        <v>44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2383</v>
      </c>
      <c r="P1102">
        <f t="shared" si="35"/>
        <v>3</v>
      </c>
    </row>
    <row r="1103" spans="1:16" x14ac:dyDescent="0.25">
      <c r="A1103" s="1">
        <f t="shared" si="34"/>
        <v>41453</v>
      </c>
      <c r="B1103" s="1">
        <v>41455</v>
      </c>
      <c r="C1103" t="s">
        <v>1236</v>
      </c>
      <c r="D1103" t="s">
        <v>1237</v>
      </c>
      <c r="E1103">
        <v>3.05</v>
      </c>
      <c r="F1103" t="s">
        <v>483</v>
      </c>
      <c r="G1103" t="s">
        <v>48</v>
      </c>
      <c r="H1103" t="s">
        <v>99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38</v>
      </c>
      <c r="O1103" t="s">
        <v>2384</v>
      </c>
      <c r="P1103">
        <f t="shared" si="35"/>
        <v>4</v>
      </c>
    </row>
    <row r="1104" spans="1:16" x14ac:dyDescent="0.25">
      <c r="A1104" s="1">
        <f t="shared" si="34"/>
        <v>41453</v>
      </c>
      <c r="B1104" s="1">
        <v>41455</v>
      </c>
      <c r="C1104" t="s">
        <v>40</v>
      </c>
      <c r="D1104" t="s">
        <v>41</v>
      </c>
      <c r="E1104">
        <v>4</v>
      </c>
      <c r="F1104" t="s">
        <v>1110</v>
      </c>
      <c r="G1104" t="s">
        <v>48</v>
      </c>
      <c r="H1104" t="s">
        <v>44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2385</v>
      </c>
      <c r="P1104">
        <f t="shared" si="35"/>
        <v>2</v>
      </c>
    </row>
    <row r="1105" spans="1:16" x14ac:dyDescent="0.25">
      <c r="A1105" s="1">
        <f t="shared" si="34"/>
        <v>41453</v>
      </c>
      <c r="B1105" s="1">
        <v>41455</v>
      </c>
      <c r="C1105" t="s">
        <v>40</v>
      </c>
      <c r="D1105" t="s">
        <v>41</v>
      </c>
      <c r="E1105">
        <v>4.6500000000000004</v>
      </c>
      <c r="F1105" t="s">
        <v>65</v>
      </c>
      <c r="G1105" t="s">
        <v>48</v>
      </c>
      <c r="H1105" t="s">
        <v>44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2386</v>
      </c>
      <c r="P1105">
        <f t="shared" si="35"/>
        <v>2</v>
      </c>
    </row>
    <row r="1106" spans="1:16" x14ac:dyDescent="0.25">
      <c r="A1106" s="1">
        <f t="shared" si="34"/>
        <v>41453</v>
      </c>
      <c r="B1106" s="1">
        <v>41455</v>
      </c>
      <c r="C1106" t="s">
        <v>40</v>
      </c>
      <c r="D1106" t="s">
        <v>41</v>
      </c>
      <c r="E1106">
        <v>4</v>
      </c>
      <c r="F1106" t="s">
        <v>1596</v>
      </c>
      <c r="G1106" t="s">
        <v>48</v>
      </c>
      <c r="H1106" t="s">
        <v>44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2387</v>
      </c>
      <c r="P1106">
        <f t="shared" si="35"/>
        <v>2</v>
      </c>
    </row>
    <row r="1107" spans="1:16" x14ac:dyDescent="0.25">
      <c r="A1107" s="1">
        <f t="shared" si="34"/>
        <v>41453</v>
      </c>
      <c r="B1107" s="1">
        <v>41455</v>
      </c>
      <c r="C1107" t="s">
        <v>40</v>
      </c>
      <c r="D1107" t="s">
        <v>41</v>
      </c>
      <c r="E1107">
        <v>4.3</v>
      </c>
      <c r="F1107" t="s">
        <v>1463</v>
      </c>
      <c r="G1107" t="s">
        <v>48</v>
      </c>
      <c r="H1107" t="s">
        <v>44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2388</v>
      </c>
      <c r="P1107">
        <f t="shared" si="35"/>
        <v>2</v>
      </c>
    </row>
    <row r="1108" spans="1:16" x14ac:dyDescent="0.25">
      <c r="A1108" s="1">
        <f t="shared" si="34"/>
        <v>41453</v>
      </c>
      <c r="B1108" s="1">
        <v>41455</v>
      </c>
      <c r="C1108" t="s">
        <v>40</v>
      </c>
      <c r="D1108" t="s">
        <v>41</v>
      </c>
      <c r="E1108">
        <v>4.5</v>
      </c>
      <c r="F1108" t="s">
        <v>2389</v>
      </c>
      <c r="G1108" t="s">
        <v>48</v>
      </c>
      <c r="H1108" t="s">
        <v>44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2390</v>
      </c>
      <c r="P1108">
        <f t="shared" si="35"/>
        <v>2</v>
      </c>
    </row>
    <row r="1109" spans="1:16" x14ac:dyDescent="0.25">
      <c r="A1109" s="1">
        <f t="shared" si="34"/>
        <v>41453</v>
      </c>
      <c r="B1109" s="1">
        <v>41455</v>
      </c>
      <c r="C1109" t="s">
        <v>40</v>
      </c>
      <c r="D1109" t="s">
        <v>41</v>
      </c>
      <c r="E1109">
        <v>4</v>
      </c>
      <c r="F1109" t="s">
        <v>1314</v>
      </c>
      <c r="G1109" t="s">
        <v>1446</v>
      </c>
      <c r="H1109" t="s">
        <v>44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2391</v>
      </c>
      <c r="P1109">
        <f t="shared" si="35"/>
        <v>2</v>
      </c>
    </row>
    <row r="1110" spans="1:16" x14ac:dyDescent="0.25">
      <c r="A1110" s="1">
        <f t="shared" si="34"/>
        <v>41453</v>
      </c>
      <c r="B1110" s="1">
        <v>41455</v>
      </c>
      <c r="C1110" t="s">
        <v>280</v>
      </c>
      <c r="D1110" t="s">
        <v>281</v>
      </c>
      <c r="E1110">
        <v>1.125</v>
      </c>
      <c r="F1110" t="s">
        <v>1445</v>
      </c>
      <c r="H1110" t="s">
        <v>282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283</v>
      </c>
      <c r="O1110" t="s">
        <v>2392</v>
      </c>
      <c r="P1110">
        <f t="shared" si="35"/>
        <v>4</v>
      </c>
    </row>
    <row r="1111" spans="1:16" x14ac:dyDescent="0.25">
      <c r="A1111" s="1">
        <f t="shared" si="34"/>
        <v>41453</v>
      </c>
      <c r="B1111" s="1">
        <v>41455</v>
      </c>
      <c r="C1111" t="s">
        <v>1119</v>
      </c>
      <c r="D1111" t="s">
        <v>584</v>
      </c>
      <c r="E1111">
        <v>8.625</v>
      </c>
      <c r="F1111" t="s">
        <v>835</v>
      </c>
      <c r="H1111" t="s">
        <v>37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2393</v>
      </c>
      <c r="P1111">
        <f t="shared" si="35"/>
        <v>3</v>
      </c>
    </row>
    <row r="1112" spans="1:16" x14ac:dyDescent="0.25">
      <c r="A1112" s="1">
        <f t="shared" si="34"/>
        <v>41453</v>
      </c>
      <c r="B1112" s="1">
        <v>41455</v>
      </c>
      <c r="C1112" t="s">
        <v>40</v>
      </c>
      <c r="D1112" t="s">
        <v>41</v>
      </c>
      <c r="E1112">
        <v>2.4500000000000002</v>
      </c>
      <c r="F1112" t="s">
        <v>1445</v>
      </c>
      <c r="G1112" t="s">
        <v>55</v>
      </c>
      <c r="H1112" t="s">
        <v>44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2394</v>
      </c>
      <c r="P1112">
        <f t="shared" si="35"/>
        <v>2</v>
      </c>
    </row>
    <row r="1113" spans="1:16" x14ac:dyDescent="0.25">
      <c r="A1113" s="1">
        <f t="shared" si="34"/>
        <v>41453</v>
      </c>
      <c r="B1113" s="1">
        <v>41455</v>
      </c>
      <c r="C1113" t="s">
        <v>40</v>
      </c>
      <c r="D1113" t="s">
        <v>41</v>
      </c>
      <c r="E1113">
        <v>4.3499999999999996</v>
      </c>
      <c r="F1113" t="s">
        <v>2395</v>
      </c>
      <c r="G1113" t="s">
        <v>48</v>
      </c>
      <c r="H1113" t="s">
        <v>44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2396</v>
      </c>
      <c r="P1113">
        <f t="shared" si="35"/>
        <v>2</v>
      </c>
    </row>
    <row r="1114" spans="1:16" x14ac:dyDescent="0.25">
      <c r="A1114" s="1">
        <f t="shared" si="34"/>
        <v>41453</v>
      </c>
      <c r="B1114" s="1">
        <v>41455</v>
      </c>
      <c r="C1114" t="s">
        <v>40</v>
      </c>
      <c r="D1114" t="s">
        <v>41</v>
      </c>
      <c r="E1114">
        <v>4</v>
      </c>
      <c r="F1114" t="s">
        <v>483</v>
      </c>
      <c r="G1114" t="s">
        <v>48</v>
      </c>
      <c r="H1114" t="s">
        <v>44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2397</v>
      </c>
      <c r="P1114">
        <f t="shared" si="35"/>
        <v>2</v>
      </c>
    </row>
    <row r="1115" spans="1:16" x14ac:dyDescent="0.25">
      <c r="A1115" s="1">
        <f t="shared" si="34"/>
        <v>41453</v>
      </c>
      <c r="B1115" s="1">
        <v>41455</v>
      </c>
      <c r="C1115" t="s">
        <v>1864</v>
      </c>
      <c r="D1115" t="s">
        <v>387</v>
      </c>
      <c r="E1115">
        <v>4.25</v>
      </c>
      <c r="F1115" t="s">
        <v>2398</v>
      </c>
      <c r="H1115" t="s">
        <v>78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67</v>
      </c>
      <c r="O1115" t="s">
        <v>2399</v>
      </c>
      <c r="P1115">
        <f t="shared" si="35"/>
        <v>1</v>
      </c>
    </row>
    <row r="1116" spans="1:16" x14ac:dyDescent="0.25">
      <c r="A1116" s="1">
        <f t="shared" si="34"/>
        <v>41453</v>
      </c>
      <c r="B1116" s="1">
        <v>41455</v>
      </c>
      <c r="C1116" t="s">
        <v>723</v>
      </c>
      <c r="D1116" t="s">
        <v>724</v>
      </c>
      <c r="E1116">
        <v>1.8505499999999999</v>
      </c>
      <c r="F1116" t="s">
        <v>1938</v>
      </c>
      <c r="G1116" t="s">
        <v>61</v>
      </c>
      <c r="H1116" t="s">
        <v>78</v>
      </c>
      <c r="I1116" t="s">
        <v>18</v>
      </c>
      <c r="J1116" t="s">
        <v>19</v>
      </c>
      <c r="K1116" t="s">
        <v>20</v>
      </c>
      <c r="L1116" t="s">
        <v>20</v>
      </c>
      <c r="M1116" t="s">
        <v>45</v>
      </c>
      <c r="N1116" t="s">
        <v>22</v>
      </c>
      <c r="O1116" t="s">
        <v>2400</v>
      </c>
      <c r="P1116">
        <f t="shared" si="35"/>
        <v>4</v>
      </c>
    </row>
    <row r="1117" spans="1:16" x14ac:dyDescent="0.25">
      <c r="A1117" s="1">
        <f t="shared" si="34"/>
        <v>41453</v>
      </c>
      <c r="B1117" s="1">
        <v>41455</v>
      </c>
      <c r="C1117" t="s">
        <v>2401</v>
      </c>
      <c r="D1117" t="s">
        <v>2402</v>
      </c>
      <c r="E1117">
        <v>7.875</v>
      </c>
      <c r="F1117" t="s">
        <v>2403</v>
      </c>
      <c r="H1117" t="s">
        <v>73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67</v>
      </c>
      <c r="O1117" t="s">
        <v>2404</v>
      </c>
      <c r="P1117">
        <f t="shared" si="35"/>
        <v>3</v>
      </c>
    </row>
    <row r="1118" spans="1:16" hidden="1" x14ac:dyDescent="0.25">
      <c r="A1118" s="1">
        <f t="shared" si="34"/>
        <v>41453</v>
      </c>
      <c r="B1118" s="1">
        <v>41455</v>
      </c>
      <c r="C1118" t="s">
        <v>1963</v>
      </c>
      <c r="D1118" t="s">
        <v>779</v>
      </c>
      <c r="E1118">
        <v>4</v>
      </c>
      <c r="F1118" t="s">
        <v>2405</v>
      </c>
      <c r="G1118" t="s">
        <v>72</v>
      </c>
      <c r="H1118" t="s">
        <v>73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67</v>
      </c>
      <c r="O1118" t="s">
        <v>2406</v>
      </c>
      <c r="P1118">
        <f t="shared" si="35"/>
        <v>6</v>
      </c>
    </row>
    <row r="1119" spans="1:16" x14ac:dyDescent="0.25">
      <c r="A1119" s="1">
        <f t="shared" si="34"/>
        <v>41453</v>
      </c>
      <c r="B1119" s="1">
        <v>41455</v>
      </c>
      <c r="C1119" t="s">
        <v>280</v>
      </c>
      <c r="D1119" t="s">
        <v>281</v>
      </c>
      <c r="E1119">
        <v>3.875</v>
      </c>
      <c r="F1119" t="s">
        <v>2407</v>
      </c>
      <c r="G1119" t="s">
        <v>43</v>
      </c>
      <c r="H1119" t="s">
        <v>282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283</v>
      </c>
      <c r="O1119" t="s">
        <v>2408</v>
      </c>
      <c r="P1119">
        <f t="shared" si="35"/>
        <v>4</v>
      </c>
    </row>
    <row r="1120" spans="1:16" x14ac:dyDescent="0.25">
      <c r="A1120" s="1">
        <f t="shared" si="34"/>
        <v>41453</v>
      </c>
      <c r="B1120" s="1">
        <v>41455</v>
      </c>
      <c r="C1120" t="s">
        <v>40</v>
      </c>
      <c r="D1120" t="s">
        <v>41</v>
      </c>
      <c r="E1120">
        <v>3.35</v>
      </c>
      <c r="F1120" t="s">
        <v>2409</v>
      </c>
      <c r="G1120" t="s">
        <v>55</v>
      </c>
      <c r="H1120" t="s">
        <v>44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2410</v>
      </c>
      <c r="P1120">
        <f t="shared" si="35"/>
        <v>2</v>
      </c>
    </row>
    <row r="1121" spans="1:16" x14ac:dyDescent="0.25">
      <c r="A1121" s="1">
        <f t="shared" si="34"/>
        <v>41453</v>
      </c>
      <c r="B1121" s="1">
        <v>41455</v>
      </c>
      <c r="C1121" t="s">
        <v>40</v>
      </c>
      <c r="D1121" t="s">
        <v>41</v>
      </c>
      <c r="E1121">
        <v>4.3</v>
      </c>
      <c r="F1121" t="s">
        <v>1551</v>
      </c>
      <c r="G1121" t="s">
        <v>48</v>
      </c>
      <c r="H1121" t="s">
        <v>44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2411</v>
      </c>
      <c r="P1121">
        <f t="shared" si="35"/>
        <v>2</v>
      </c>
    </row>
    <row r="1122" spans="1:16" x14ac:dyDescent="0.25">
      <c r="A1122" s="1">
        <f t="shared" si="34"/>
        <v>41453</v>
      </c>
      <c r="B1122" s="1">
        <v>41455</v>
      </c>
      <c r="C1122" t="s">
        <v>40</v>
      </c>
      <c r="D1122" t="s">
        <v>41</v>
      </c>
      <c r="E1122">
        <v>4.6500000000000004</v>
      </c>
      <c r="F1122" t="s">
        <v>2412</v>
      </c>
      <c r="G1122" t="s">
        <v>55</v>
      </c>
      <c r="H1122" t="s">
        <v>44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2413</v>
      </c>
      <c r="P1122">
        <f t="shared" si="35"/>
        <v>2</v>
      </c>
    </row>
    <row r="1123" spans="1:16" x14ac:dyDescent="0.25">
      <c r="A1123" s="1">
        <f t="shared" si="34"/>
        <v>41453</v>
      </c>
      <c r="B1123" s="1">
        <v>41455</v>
      </c>
      <c r="C1123" t="s">
        <v>40</v>
      </c>
      <c r="D1123" t="s">
        <v>41</v>
      </c>
      <c r="E1123">
        <v>3.65</v>
      </c>
      <c r="F1123" t="s">
        <v>1994</v>
      </c>
      <c r="G1123" t="s">
        <v>1446</v>
      </c>
      <c r="H1123" t="s">
        <v>44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2414</v>
      </c>
      <c r="P1123">
        <f t="shared" si="35"/>
        <v>2</v>
      </c>
    </row>
    <row r="1124" spans="1:16" x14ac:dyDescent="0.25">
      <c r="A1124" s="1">
        <f t="shared" si="34"/>
        <v>41453</v>
      </c>
      <c r="B1124" s="1">
        <v>41455</v>
      </c>
      <c r="C1124" t="s">
        <v>40</v>
      </c>
      <c r="D1124" t="s">
        <v>41</v>
      </c>
      <c r="E1124">
        <v>4.1500000000000004</v>
      </c>
      <c r="F1124" t="s">
        <v>2415</v>
      </c>
      <c r="G1124" t="s">
        <v>48</v>
      </c>
      <c r="H1124" t="s">
        <v>44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2416</v>
      </c>
      <c r="P1124">
        <f t="shared" si="35"/>
        <v>2</v>
      </c>
    </row>
    <row r="1125" spans="1:16" x14ac:dyDescent="0.25">
      <c r="A1125" s="1">
        <f t="shared" si="34"/>
        <v>41453</v>
      </c>
      <c r="B1125" s="1">
        <v>41455</v>
      </c>
      <c r="C1125" t="s">
        <v>40</v>
      </c>
      <c r="D1125" t="s">
        <v>41</v>
      </c>
      <c r="E1125">
        <v>4.6500000000000004</v>
      </c>
      <c r="F1125" t="s">
        <v>2417</v>
      </c>
      <c r="G1125" t="s">
        <v>48</v>
      </c>
      <c r="H1125" t="s">
        <v>44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2418</v>
      </c>
      <c r="P1125">
        <f t="shared" si="35"/>
        <v>2</v>
      </c>
    </row>
    <row r="1126" spans="1:16" x14ac:dyDescent="0.25">
      <c r="A1126" s="1">
        <f t="shared" si="34"/>
        <v>41453</v>
      </c>
      <c r="B1126" s="1">
        <v>41455</v>
      </c>
      <c r="C1126" t="s">
        <v>40</v>
      </c>
      <c r="D1126" t="s">
        <v>41</v>
      </c>
      <c r="E1126">
        <v>4</v>
      </c>
      <c r="F1126" t="s">
        <v>1567</v>
      </c>
      <c r="G1126" t="s">
        <v>1446</v>
      </c>
      <c r="H1126" t="s">
        <v>44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2419</v>
      </c>
      <c r="P1126">
        <f t="shared" si="35"/>
        <v>2</v>
      </c>
    </row>
    <row r="1127" spans="1:16" x14ac:dyDescent="0.25">
      <c r="A1127" s="1">
        <f t="shared" si="34"/>
        <v>41453</v>
      </c>
      <c r="B1127" s="1">
        <v>41455</v>
      </c>
      <c r="C1127" t="s">
        <v>40</v>
      </c>
      <c r="D1127" t="s">
        <v>41</v>
      </c>
      <c r="E1127">
        <v>4.2</v>
      </c>
      <c r="F1127" t="s">
        <v>2420</v>
      </c>
      <c r="G1127" t="s">
        <v>48</v>
      </c>
      <c r="H1127" t="s">
        <v>44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2421</v>
      </c>
      <c r="P1127">
        <f t="shared" si="35"/>
        <v>2</v>
      </c>
    </row>
    <row r="1128" spans="1:16" x14ac:dyDescent="0.25">
      <c r="A1128" s="1">
        <f t="shared" si="34"/>
        <v>41453</v>
      </c>
      <c r="B1128" s="1">
        <v>41455</v>
      </c>
      <c r="C1128" t="s">
        <v>40</v>
      </c>
      <c r="D1128" t="s">
        <v>41</v>
      </c>
      <c r="E1128">
        <v>3.75</v>
      </c>
      <c r="F1128" t="s">
        <v>1994</v>
      </c>
      <c r="G1128" t="s">
        <v>48</v>
      </c>
      <c r="H1128" t="s">
        <v>44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2422</v>
      </c>
      <c r="P1128">
        <f t="shared" si="35"/>
        <v>2</v>
      </c>
    </row>
    <row r="1129" spans="1:16" hidden="1" x14ac:dyDescent="0.25">
      <c r="A1129" s="1">
        <f t="shared" si="34"/>
        <v>41453</v>
      </c>
      <c r="B1129" s="1">
        <v>41455</v>
      </c>
      <c r="C1129" t="s">
        <v>1963</v>
      </c>
      <c r="D1129" t="s">
        <v>779</v>
      </c>
      <c r="E1129">
        <v>4</v>
      </c>
      <c r="F1129" t="s">
        <v>2405</v>
      </c>
      <c r="G1129" t="s">
        <v>30</v>
      </c>
      <c r="H1129" t="s">
        <v>73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67</v>
      </c>
      <c r="O1129" t="s">
        <v>2423</v>
      </c>
      <c r="P1129">
        <f t="shared" si="35"/>
        <v>6</v>
      </c>
    </row>
    <row r="1130" spans="1:16" x14ac:dyDescent="0.25">
      <c r="A1130" s="1">
        <f t="shared" si="34"/>
        <v>41453</v>
      </c>
      <c r="B1130" s="1">
        <v>41455</v>
      </c>
      <c r="C1130" t="s">
        <v>40</v>
      </c>
      <c r="D1130" t="s">
        <v>41</v>
      </c>
      <c r="E1130">
        <v>4.6500000000000004</v>
      </c>
      <c r="F1130" t="s">
        <v>2424</v>
      </c>
      <c r="G1130" t="s">
        <v>48</v>
      </c>
      <c r="H1130" t="s">
        <v>44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2425</v>
      </c>
      <c r="P1130">
        <f t="shared" si="35"/>
        <v>2</v>
      </c>
    </row>
    <row r="1131" spans="1:16" x14ac:dyDescent="0.25">
      <c r="A1131" s="1">
        <f t="shared" si="34"/>
        <v>41453</v>
      </c>
      <c r="B1131" s="1">
        <v>41455</v>
      </c>
      <c r="C1131" t="s">
        <v>2426</v>
      </c>
      <c r="D1131" t="s">
        <v>2427</v>
      </c>
      <c r="E1131">
        <v>2.25</v>
      </c>
      <c r="F1131" t="s">
        <v>2428</v>
      </c>
      <c r="G1131" t="s">
        <v>72</v>
      </c>
      <c r="H1131" t="s">
        <v>733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2429</v>
      </c>
      <c r="P1131">
        <f t="shared" si="35"/>
        <v>4</v>
      </c>
    </row>
    <row r="1132" spans="1:16" x14ac:dyDescent="0.25">
      <c r="A1132" s="1">
        <f t="shared" si="34"/>
        <v>41453</v>
      </c>
      <c r="B1132" s="1">
        <v>41455</v>
      </c>
      <c r="C1132" t="s">
        <v>40</v>
      </c>
      <c r="D1132" t="s">
        <v>41</v>
      </c>
      <c r="E1132">
        <v>2.9</v>
      </c>
      <c r="F1132" t="s">
        <v>2430</v>
      </c>
      <c r="H1132" t="s">
        <v>44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2431</v>
      </c>
      <c r="P1132">
        <f t="shared" si="35"/>
        <v>2</v>
      </c>
    </row>
    <row r="1133" spans="1:16" x14ac:dyDescent="0.25">
      <c r="A1133" s="1">
        <f t="shared" si="34"/>
        <v>41453</v>
      </c>
      <c r="B1133" s="1">
        <v>41455</v>
      </c>
      <c r="C1133" t="s">
        <v>40</v>
      </c>
      <c r="D1133" t="s">
        <v>41</v>
      </c>
      <c r="E1133">
        <v>3.5</v>
      </c>
      <c r="F1133" t="s">
        <v>2020</v>
      </c>
      <c r="G1133" t="s">
        <v>48</v>
      </c>
      <c r="H1133" t="s">
        <v>44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2432</v>
      </c>
      <c r="P1133">
        <f t="shared" si="35"/>
        <v>2</v>
      </c>
    </row>
    <row r="1134" spans="1:16" x14ac:dyDescent="0.25">
      <c r="A1134" s="1">
        <f t="shared" si="34"/>
        <v>41453</v>
      </c>
      <c r="B1134" s="1">
        <v>41455</v>
      </c>
      <c r="C1134" t="s">
        <v>1864</v>
      </c>
      <c r="D1134" t="s">
        <v>387</v>
      </c>
      <c r="E1134">
        <v>2.75</v>
      </c>
      <c r="F1134" t="s">
        <v>2369</v>
      </c>
      <c r="G1134" t="s">
        <v>1446</v>
      </c>
      <c r="H1134" t="s">
        <v>78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67</v>
      </c>
      <c r="O1134" t="s">
        <v>2433</v>
      </c>
      <c r="P1134">
        <f t="shared" si="35"/>
        <v>1</v>
      </c>
    </row>
    <row r="1135" spans="1:16" x14ac:dyDescent="0.25">
      <c r="A1135" s="1">
        <f t="shared" si="34"/>
        <v>41453</v>
      </c>
      <c r="B1135" s="1">
        <v>41455</v>
      </c>
      <c r="C1135" t="s">
        <v>1426</v>
      </c>
      <c r="D1135" t="s">
        <v>1427</v>
      </c>
      <c r="E1135">
        <v>4.375</v>
      </c>
      <c r="F1135" t="s">
        <v>2434</v>
      </c>
      <c r="H1135" t="s">
        <v>99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67</v>
      </c>
      <c r="O1135" t="s">
        <v>2435</v>
      </c>
      <c r="P1135">
        <f t="shared" si="35"/>
        <v>2</v>
      </c>
    </row>
    <row r="1136" spans="1:16" x14ac:dyDescent="0.25">
      <c r="A1136" s="1">
        <f t="shared" si="34"/>
        <v>41453</v>
      </c>
      <c r="B1136" s="1">
        <v>41455</v>
      </c>
      <c r="C1136" t="s">
        <v>1864</v>
      </c>
      <c r="D1136" t="s">
        <v>387</v>
      </c>
      <c r="E1136">
        <v>2.75</v>
      </c>
      <c r="F1136" t="s">
        <v>2369</v>
      </c>
      <c r="G1136" t="s">
        <v>1849</v>
      </c>
      <c r="H1136" t="s">
        <v>78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67</v>
      </c>
      <c r="O1136" t="s">
        <v>2436</v>
      </c>
      <c r="P1136">
        <f t="shared" si="35"/>
        <v>1</v>
      </c>
    </row>
    <row r="1137" spans="1:16" x14ac:dyDescent="0.25">
      <c r="A1137" s="1">
        <f t="shared" si="34"/>
        <v>41453</v>
      </c>
      <c r="B1137" s="1">
        <v>41455</v>
      </c>
      <c r="C1137" t="s">
        <v>40</v>
      </c>
      <c r="D1137" t="s">
        <v>41</v>
      </c>
      <c r="E1137">
        <v>5.3</v>
      </c>
      <c r="F1137" t="s">
        <v>2437</v>
      </c>
      <c r="H1137" t="s">
        <v>165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2438</v>
      </c>
      <c r="P1137">
        <f t="shared" si="35"/>
        <v>2</v>
      </c>
    </row>
    <row r="1138" spans="1:16" x14ac:dyDescent="0.25">
      <c r="A1138" s="1">
        <f t="shared" si="34"/>
        <v>41453</v>
      </c>
      <c r="B1138" s="1">
        <v>41455</v>
      </c>
      <c r="C1138" t="s">
        <v>2346</v>
      </c>
      <c r="D1138" t="s">
        <v>135</v>
      </c>
      <c r="E1138">
        <v>1.9</v>
      </c>
      <c r="F1138" t="s">
        <v>1439</v>
      </c>
      <c r="H1138" t="s">
        <v>44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22</v>
      </c>
      <c r="O1138" t="s">
        <v>2439</v>
      </c>
      <c r="P1138">
        <f t="shared" si="35"/>
        <v>3</v>
      </c>
    </row>
    <row r="1139" spans="1:16" x14ac:dyDescent="0.25">
      <c r="A1139" s="1">
        <f t="shared" si="34"/>
        <v>41453</v>
      </c>
      <c r="B1139" s="1">
        <v>41455</v>
      </c>
      <c r="C1139" t="s">
        <v>1236</v>
      </c>
      <c r="D1139" t="s">
        <v>1237</v>
      </c>
      <c r="E1139">
        <v>3.3</v>
      </c>
      <c r="F1139" t="s">
        <v>2333</v>
      </c>
      <c r="G1139" t="s">
        <v>48</v>
      </c>
      <c r="H1139" t="s">
        <v>99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38</v>
      </c>
      <c r="O1139" t="s">
        <v>2440</v>
      </c>
      <c r="P1139">
        <f t="shared" si="35"/>
        <v>4</v>
      </c>
    </row>
    <row r="1140" spans="1:16" x14ac:dyDescent="0.25">
      <c r="A1140" s="1">
        <f t="shared" si="34"/>
        <v>41453</v>
      </c>
      <c r="B1140" s="1">
        <v>41455</v>
      </c>
      <c r="C1140" t="s">
        <v>40</v>
      </c>
      <c r="D1140" t="s">
        <v>41</v>
      </c>
      <c r="E1140">
        <v>3.25</v>
      </c>
      <c r="F1140" t="s">
        <v>105</v>
      </c>
      <c r="G1140" t="s">
        <v>48</v>
      </c>
      <c r="H1140" t="s">
        <v>44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2441</v>
      </c>
      <c r="P1140">
        <f t="shared" si="35"/>
        <v>2</v>
      </c>
    </row>
    <row r="1141" spans="1:16" x14ac:dyDescent="0.25">
      <c r="A1141" s="1">
        <f t="shared" si="34"/>
        <v>41453</v>
      </c>
      <c r="B1141" s="1">
        <v>41455</v>
      </c>
      <c r="C1141" t="s">
        <v>1236</v>
      </c>
      <c r="D1141" t="s">
        <v>1237</v>
      </c>
      <c r="E1141">
        <v>3</v>
      </c>
      <c r="F1141" t="s">
        <v>1973</v>
      </c>
      <c r="G1141" t="s">
        <v>48</v>
      </c>
      <c r="H1141" t="s">
        <v>99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38</v>
      </c>
      <c r="O1141" t="s">
        <v>2442</v>
      </c>
      <c r="P1141">
        <f t="shared" si="35"/>
        <v>4</v>
      </c>
    </row>
    <row r="1142" spans="1:16" x14ac:dyDescent="0.25">
      <c r="A1142" s="1">
        <f t="shared" si="34"/>
        <v>41453</v>
      </c>
      <c r="B1142" s="1">
        <v>41455</v>
      </c>
      <c r="C1142" t="s">
        <v>1236</v>
      </c>
      <c r="D1142" t="s">
        <v>1237</v>
      </c>
      <c r="E1142">
        <v>3</v>
      </c>
      <c r="F1142" t="s">
        <v>469</v>
      </c>
      <c r="G1142" t="s">
        <v>958</v>
      </c>
      <c r="H1142" t="s">
        <v>99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38</v>
      </c>
      <c r="O1142" t="s">
        <v>2443</v>
      </c>
      <c r="P1142">
        <f t="shared" si="35"/>
        <v>4</v>
      </c>
    </row>
    <row r="1143" spans="1:16" x14ac:dyDescent="0.25">
      <c r="A1143" s="1">
        <f t="shared" si="34"/>
        <v>41453</v>
      </c>
      <c r="B1143" s="1">
        <v>41455</v>
      </c>
      <c r="C1143" t="s">
        <v>40</v>
      </c>
      <c r="D1143" t="s">
        <v>41</v>
      </c>
      <c r="E1143">
        <v>4.05</v>
      </c>
      <c r="F1143" t="s">
        <v>576</v>
      </c>
      <c r="G1143" t="s">
        <v>48</v>
      </c>
      <c r="H1143" t="s">
        <v>44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2444</v>
      </c>
      <c r="P1143">
        <f t="shared" si="35"/>
        <v>2</v>
      </c>
    </row>
    <row r="1144" spans="1:16" x14ac:dyDescent="0.25">
      <c r="A1144" s="1">
        <f t="shared" si="34"/>
        <v>41453</v>
      </c>
      <c r="B1144" s="1">
        <v>41455</v>
      </c>
      <c r="C1144" t="s">
        <v>40</v>
      </c>
      <c r="D1144" t="s">
        <v>41</v>
      </c>
      <c r="E1144">
        <v>4.3499999999999996</v>
      </c>
      <c r="F1144" t="s">
        <v>1253</v>
      </c>
      <c r="G1144" t="s">
        <v>48</v>
      </c>
      <c r="H1144" t="s">
        <v>44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2445</v>
      </c>
      <c r="P1144">
        <f t="shared" si="35"/>
        <v>2</v>
      </c>
    </row>
    <row r="1145" spans="1:16" x14ac:dyDescent="0.25">
      <c r="A1145" s="1">
        <f t="shared" si="34"/>
        <v>41453</v>
      </c>
      <c r="B1145" s="1">
        <v>41455</v>
      </c>
      <c r="C1145" t="s">
        <v>2446</v>
      </c>
      <c r="D1145" t="s">
        <v>87</v>
      </c>
      <c r="E1145">
        <v>7.875</v>
      </c>
      <c r="F1145" t="s">
        <v>2403</v>
      </c>
      <c r="H1145" t="s">
        <v>84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67</v>
      </c>
      <c r="O1145" t="s">
        <v>2447</v>
      </c>
      <c r="P1145">
        <f t="shared" si="35"/>
        <v>3</v>
      </c>
    </row>
    <row r="1146" spans="1:16" x14ac:dyDescent="0.25">
      <c r="A1146" s="1">
        <f t="shared" si="34"/>
        <v>41453</v>
      </c>
      <c r="B1146" s="1">
        <v>41455</v>
      </c>
      <c r="C1146" t="s">
        <v>756</v>
      </c>
      <c r="D1146" t="s">
        <v>757</v>
      </c>
      <c r="E1146">
        <v>2.91</v>
      </c>
      <c r="F1146" t="s">
        <v>2448</v>
      </c>
      <c r="G1146" t="s">
        <v>48</v>
      </c>
      <c r="H1146" t="s">
        <v>99</v>
      </c>
      <c r="I1146" t="s">
        <v>18</v>
      </c>
      <c r="J1146" t="s">
        <v>19</v>
      </c>
      <c r="K1146" t="s">
        <v>20</v>
      </c>
      <c r="L1146" t="s">
        <v>20</v>
      </c>
      <c r="M1146" t="s">
        <v>727</v>
      </c>
      <c r="N1146" t="s">
        <v>22</v>
      </c>
      <c r="O1146" t="s">
        <v>2449</v>
      </c>
      <c r="P1146">
        <f t="shared" si="35"/>
        <v>2</v>
      </c>
    </row>
    <row r="1147" spans="1:16" x14ac:dyDescent="0.25">
      <c r="A1147" s="1">
        <f t="shared" si="34"/>
        <v>41453</v>
      </c>
      <c r="B1147" s="1">
        <v>41455</v>
      </c>
      <c r="C1147" t="s">
        <v>2446</v>
      </c>
      <c r="D1147" t="s">
        <v>87</v>
      </c>
      <c r="E1147">
        <v>9.75</v>
      </c>
      <c r="F1147" t="s">
        <v>847</v>
      </c>
      <c r="H1147" t="s">
        <v>84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67</v>
      </c>
      <c r="O1147" t="s">
        <v>2450</v>
      </c>
      <c r="P1147">
        <f t="shared" si="35"/>
        <v>3</v>
      </c>
    </row>
    <row r="1148" spans="1:16" x14ac:dyDescent="0.25">
      <c r="A1148" s="1">
        <f t="shared" si="34"/>
        <v>41453</v>
      </c>
      <c r="B1148" s="1">
        <v>41455</v>
      </c>
      <c r="C1148" t="s">
        <v>2451</v>
      </c>
      <c r="D1148" t="s">
        <v>244</v>
      </c>
      <c r="E1148">
        <v>6.5</v>
      </c>
      <c r="F1148" t="s">
        <v>2141</v>
      </c>
      <c r="G1148" t="s">
        <v>72</v>
      </c>
      <c r="H1148" t="s">
        <v>84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67</v>
      </c>
      <c r="O1148" t="s">
        <v>2452</v>
      </c>
      <c r="P1148">
        <f t="shared" si="35"/>
        <v>4</v>
      </c>
    </row>
    <row r="1149" spans="1:16" x14ac:dyDescent="0.25">
      <c r="A1149" s="1">
        <f t="shared" si="34"/>
        <v>41453</v>
      </c>
      <c r="B1149" s="1">
        <v>41455</v>
      </c>
      <c r="C1149" t="s">
        <v>2451</v>
      </c>
      <c r="D1149" t="s">
        <v>244</v>
      </c>
      <c r="E1149">
        <v>6.125</v>
      </c>
      <c r="F1149" t="s">
        <v>1816</v>
      </c>
      <c r="G1149" t="s">
        <v>72</v>
      </c>
      <c r="H1149" t="s">
        <v>84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67</v>
      </c>
      <c r="O1149" t="s">
        <v>2453</v>
      </c>
      <c r="P1149">
        <f t="shared" si="35"/>
        <v>4</v>
      </c>
    </row>
    <row r="1150" spans="1:16" x14ac:dyDescent="0.25">
      <c r="A1150" s="1">
        <f t="shared" si="34"/>
        <v>41453</v>
      </c>
      <c r="B1150" s="1">
        <v>41455</v>
      </c>
      <c r="C1150" t="s">
        <v>2451</v>
      </c>
      <c r="D1150" t="s">
        <v>244</v>
      </c>
      <c r="E1150">
        <v>6.5</v>
      </c>
      <c r="F1150" t="s">
        <v>2141</v>
      </c>
      <c r="G1150" t="s">
        <v>30</v>
      </c>
      <c r="H1150" t="s">
        <v>84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67</v>
      </c>
      <c r="O1150" t="s">
        <v>2454</v>
      </c>
      <c r="P1150">
        <f t="shared" si="35"/>
        <v>4</v>
      </c>
    </row>
    <row r="1151" spans="1:16" x14ac:dyDescent="0.25">
      <c r="A1151" s="1">
        <f t="shared" si="34"/>
        <v>41453</v>
      </c>
      <c r="B1151" s="1">
        <v>41455</v>
      </c>
      <c r="C1151" t="s">
        <v>2451</v>
      </c>
      <c r="D1151" t="s">
        <v>244</v>
      </c>
      <c r="E1151">
        <v>6.875</v>
      </c>
      <c r="F1151" t="s">
        <v>1431</v>
      </c>
      <c r="G1151" t="s">
        <v>72</v>
      </c>
      <c r="H1151" t="s">
        <v>84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67</v>
      </c>
      <c r="O1151" t="s">
        <v>2455</v>
      </c>
      <c r="P1151">
        <f t="shared" si="35"/>
        <v>4</v>
      </c>
    </row>
    <row r="1152" spans="1:16" x14ac:dyDescent="0.25">
      <c r="A1152" s="1">
        <f t="shared" si="34"/>
        <v>41453</v>
      </c>
      <c r="B1152" s="1">
        <v>41455</v>
      </c>
      <c r="C1152" t="s">
        <v>2451</v>
      </c>
      <c r="D1152" t="s">
        <v>244</v>
      </c>
      <c r="E1152">
        <v>5.375</v>
      </c>
      <c r="F1152" t="s">
        <v>2108</v>
      </c>
      <c r="G1152" t="s">
        <v>72</v>
      </c>
      <c r="H1152" t="s">
        <v>84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67</v>
      </c>
      <c r="O1152" t="s">
        <v>2456</v>
      </c>
      <c r="P1152">
        <f t="shared" si="35"/>
        <v>4</v>
      </c>
    </row>
    <row r="1153" spans="1:16" x14ac:dyDescent="0.25">
      <c r="A1153" s="1">
        <f t="shared" si="34"/>
        <v>41453</v>
      </c>
      <c r="B1153" s="1">
        <v>41455</v>
      </c>
      <c r="C1153" t="s">
        <v>2451</v>
      </c>
      <c r="D1153" t="s">
        <v>244</v>
      </c>
      <c r="E1153">
        <v>6.875</v>
      </c>
      <c r="F1153" t="s">
        <v>1431</v>
      </c>
      <c r="G1153" t="s">
        <v>83</v>
      </c>
      <c r="H1153" t="s">
        <v>84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67</v>
      </c>
      <c r="O1153" t="s">
        <v>2457</v>
      </c>
      <c r="P1153">
        <f t="shared" si="35"/>
        <v>4</v>
      </c>
    </row>
    <row r="1154" spans="1:16" x14ac:dyDescent="0.25">
      <c r="A1154" s="1">
        <f t="shared" si="34"/>
        <v>41453</v>
      </c>
      <c r="B1154" s="1">
        <v>41455</v>
      </c>
      <c r="C1154" t="s">
        <v>2451</v>
      </c>
      <c r="D1154" t="s">
        <v>244</v>
      </c>
      <c r="E1154">
        <v>5.375</v>
      </c>
      <c r="F1154" t="s">
        <v>2108</v>
      </c>
      <c r="G1154" t="s">
        <v>30</v>
      </c>
      <c r="H1154" t="s">
        <v>84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67</v>
      </c>
      <c r="O1154" t="s">
        <v>2458</v>
      </c>
      <c r="P1154">
        <f t="shared" si="35"/>
        <v>4</v>
      </c>
    </row>
    <row r="1155" spans="1:16" x14ac:dyDescent="0.25">
      <c r="A1155" s="1">
        <f t="shared" si="34"/>
        <v>41453</v>
      </c>
      <c r="B1155" s="1">
        <v>41455</v>
      </c>
      <c r="C1155" t="s">
        <v>2451</v>
      </c>
      <c r="D1155" t="s">
        <v>244</v>
      </c>
      <c r="E1155">
        <v>5.375</v>
      </c>
      <c r="F1155" t="s">
        <v>2108</v>
      </c>
      <c r="G1155" t="s">
        <v>83</v>
      </c>
      <c r="H1155" t="s">
        <v>84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67</v>
      </c>
      <c r="O1155" t="s">
        <v>2459</v>
      </c>
      <c r="P1155">
        <f t="shared" si="35"/>
        <v>4</v>
      </c>
    </row>
    <row r="1156" spans="1:16" x14ac:dyDescent="0.25">
      <c r="A1156" s="1">
        <f t="shared" ref="A1156:A1219" si="36">B1156-2</f>
        <v>41453</v>
      </c>
      <c r="B1156" s="1">
        <v>41455</v>
      </c>
      <c r="C1156" t="s">
        <v>1236</v>
      </c>
      <c r="D1156" t="s">
        <v>1237</v>
      </c>
      <c r="E1156">
        <v>3</v>
      </c>
      <c r="F1156" t="s">
        <v>1474</v>
      </c>
      <c r="G1156" t="s">
        <v>48</v>
      </c>
      <c r="H1156" t="s">
        <v>99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38</v>
      </c>
      <c r="O1156" t="s">
        <v>2460</v>
      </c>
      <c r="P1156">
        <f t="shared" ref="P1156:P1219" si="37">LEN(D1156)</f>
        <v>4</v>
      </c>
    </row>
    <row r="1157" spans="1:16" x14ac:dyDescent="0.25">
      <c r="A1157" s="1">
        <f t="shared" si="36"/>
        <v>41453</v>
      </c>
      <c r="B1157" s="1">
        <v>41455</v>
      </c>
      <c r="C1157" t="s">
        <v>2451</v>
      </c>
      <c r="D1157" t="s">
        <v>244</v>
      </c>
      <c r="E1157">
        <v>6.125</v>
      </c>
      <c r="F1157" t="s">
        <v>1816</v>
      </c>
      <c r="G1157" t="s">
        <v>83</v>
      </c>
      <c r="H1157" t="s">
        <v>84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67</v>
      </c>
      <c r="O1157" t="s">
        <v>2461</v>
      </c>
      <c r="P1157">
        <f t="shared" si="37"/>
        <v>4</v>
      </c>
    </row>
    <row r="1158" spans="1:16" x14ac:dyDescent="0.25">
      <c r="A1158" s="1">
        <f t="shared" si="36"/>
        <v>41453</v>
      </c>
      <c r="B1158" s="1">
        <v>41455</v>
      </c>
      <c r="C1158" t="s">
        <v>40</v>
      </c>
      <c r="D1158" t="s">
        <v>41</v>
      </c>
      <c r="E1158">
        <v>3.6</v>
      </c>
      <c r="F1158" t="s">
        <v>2462</v>
      </c>
      <c r="G1158" t="s">
        <v>48</v>
      </c>
      <c r="H1158" t="s">
        <v>44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2463</v>
      </c>
      <c r="P1158">
        <f t="shared" si="37"/>
        <v>2</v>
      </c>
    </row>
    <row r="1159" spans="1:16" x14ac:dyDescent="0.25">
      <c r="A1159" s="1">
        <f t="shared" si="36"/>
        <v>41453</v>
      </c>
      <c r="B1159" s="1">
        <v>41455</v>
      </c>
      <c r="C1159" t="s">
        <v>1750</v>
      </c>
      <c r="D1159" t="s">
        <v>1751</v>
      </c>
      <c r="E1159">
        <v>2.85</v>
      </c>
      <c r="F1159" t="s">
        <v>2464</v>
      </c>
      <c r="H1159" t="s">
        <v>84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67</v>
      </c>
      <c r="O1159" t="s">
        <v>2465</v>
      </c>
      <c r="P1159">
        <f t="shared" si="37"/>
        <v>2</v>
      </c>
    </row>
    <row r="1160" spans="1:16" x14ac:dyDescent="0.25">
      <c r="A1160" s="1">
        <f t="shared" si="36"/>
        <v>41453</v>
      </c>
      <c r="B1160" s="1">
        <v>41455</v>
      </c>
      <c r="C1160" t="s">
        <v>1750</v>
      </c>
      <c r="D1160" t="s">
        <v>1751</v>
      </c>
      <c r="E1160">
        <v>4.25</v>
      </c>
      <c r="F1160" t="s">
        <v>2466</v>
      </c>
      <c r="H1160" t="s">
        <v>84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67</v>
      </c>
      <c r="O1160" t="s">
        <v>2467</v>
      </c>
      <c r="P1160">
        <f t="shared" si="37"/>
        <v>2</v>
      </c>
    </row>
    <row r="1161" spans="1:16" x14ac:dyDescent="0.25">
      <c r="A1161" s="1">
        <f t="shared" si="36"/>
        <v>41453</v>
      </c>
      <c r="B1161" s="1">
        <v>41455</v>
      </c>
      <c r="C1161" t="s">
        <v>2451</v>
      </c>
      <c r="D1161" t="s">
        <v>244</v>
      </c>
      <c r="E1161">
        <v>6.5</v>
      </c>
      <c r="F1161" t="s">
        <v>2141</v>
      </c>
      <c r="G1161" t="s">
        <v>83</v>
      </c>
      <c r="H1161" t="s">
        <v>84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67</v>
      </c>
      <c r="O1161" t="s">
        <v>2468</v>
      </c>
      <c r="P1161">
        <f t="shared" si="37"/>
        <v>4</v>
      </c>
    </row>
    <row r="1162" spans="1:16" x14ac:dyDescent="0.25">
      <c r="A1162" s="1">
        <f t="shared" si="36"/>
        <v>41453</v>
      </c>
      <c r="B1162" s="1">
        <v>41455</v>
      </c>
      <c r="C1162" t="s">
        <v>2451</v>
      </c>
      <c r="D1162" t="s">
        <v>244</v>
      </c>
      <c r="E1162">
        <v>6.875</v>
      </c>
      <c r="F1162" t="s">
        <v>1431</v>
      </c>
      <c r="G1162" t="s">
        <v>30</v>
      </c>
      <c r="H1162" t="s">
        <v>84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67</v>
      </c>
      <c r="O1162" t="s">
        <v>2469</v>
      </c>
      <c r="P1162">
        <f t="shared" si="37"/>
        <v>4</v>
      </c>
    </row>
    <row r="1163" spans="1:16" x14ac:dyDescent="0.25">
      <c r="A1163" s="1">
        <f t="shared" si="36"/>
        <v>41453</v>
      </c>
      <c r="B1163" s="1">
        <v>41455</v>
      </c>
      <c r="C1163" t="s">
        <v>2451</v>
      </c>
      <c r="D1163" t="s">
        <v>244</v>
      </c>
      <c r="E1163">
        <v>6.125</v>
      </c>
      <c r="F1163" t="s">
        <v>1816</v>
      </c>
      <c r="G1163" t="s">
        <v>30</v>
      </c>
      <c r="H1163" t="s">
        <v>84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67</v>
      </c>
      <c r="O1163" t="s">
        <v>2470</v>
      </c>
      <c r="P1163">
        <f t="shared" si="37"/>
        <v>4</v>
      </c>
    </row>
    <row r="1164" spans="1:16" x14ac:dyDescent="0.25">
      <c r="A1164" s="1">
        <f t="shared" si="36"/>
        <v>41453</v>
      </c>
      <c r="B1164" s="1">
        <v>41455</v>
      </c>
      <c r="C1164" t="s">
        <v>40</v>
      </c>
      <c r="D1164" t="s">
        <v>41</v>
      </c>
      <c r="E1164">
        <v>3</v>
      </c>
      <c r="F1164" t="s">
        <v>2471</v>
      </c>
      <c r="G1164" t="s">
        <v>48</v>
      </c>
      <c r="H1164" t="s">
        <v>44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2472</v>
      </c>
      <c r="P1164">
        <f t="shared" si="37"/>
        <v>2</v>
      </c>
    </row>
    <row r="1165" spans="1:16" x14ac:dyDescent="0.25">
      <c r="A1165" s="1">
        <f t="shared" si="36"/>
        <v>41453</v>
      </c>
      <c r="B1165" s="1">
        <v>41455</v>
      </c>
      <c r="C1165" t="s">
        <v>40</v>
      </c>
      <c r="D1165" t="s">
        <v>41</v>
      </c>
      <c r="E1165">
        <v>3</v>
      </c>
      <c r="F1165" t="s">
        <v>2471</v>
      </c>
      <c r="G1165" t="s">
        <v>1849</v>
      </c>
      <c r="H1165" t="s">
        <v>44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2473</v>
      </c>
      <c r="P1165">
        <f t="shared" si="37"/>
        <v>2</v>
      </c>
    </row>
    <row r="1166" spans="1:16" x14ac:dyDescent="0.25">
      <c r="A1166" s="1">
        <f t="shared" si="36"/>
        <v>41453</v>
      </c>
      <c r="B1166" s="1">
        <v>41455</v>
      </c>
      <c r="C1166" t="s">
        <v>40</v>
      </c>
      <c r="D1166" t="s">
        <v>41</v>
      </c>
      <c r="E1166">
        <v>3.6</v>
      </c>
      <c r="F1166" t="s">
        <v>2462</v>
      </c>
      <c r="G1166" t="s">
        <v>1849</v>
      </c>
      <c r="H1166" t="s">
        <v>44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2474</v>
      </c>
      <c r="P1166">
        <f t="shared" si="37"/>
        <v>2</v>
      </c>
    </row>
    <row r="1167" spans="1:16" x14ac:dyDescent="0.25">
      <c r="A1167" s="1">
        <f t="shared" si="36"/>
        <v>41453</v>
      </c>
      <c r="B1167" s="1">
        <v>41455</v>
      </c>
      <c r="C1167" t="s">
        <v>1864</v>
      </c>
      <c r="D1167" t="s">
        <v>387</v>
      </c>
      <c r="E1167">
        <v>1.75</v>
      </c>
      <c r="F1167" t="s">
        <v>2475</v>
      </c>
      <c r="G1167" t="s">
        <v>48</v>
      </c>
      <c r="H1167" t="s">
        <v>78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67</v>
      </c>
      <c r="O1167" t="s">
        <v>2476</v>
      </c>
      <c r="P1167">
        <f t="shared" si="37"/>
        <v>1</v>
      </c>
    </row>
    <row r="1168" spans="1:16" x14ac:dyDescent="0.25">
      <c r="A1168" s="1">
        <f t="shared" si="36"/>
        <v>41453</v>
      </c>
      <c r="B1168" s="1">
        <v>41455</v>
      </c>
      <c r="C1168" t="s">
        <v>40</v>
      </c>
      <c r="D1168" t="s">
        <v>41</v>
      </c>
      <c r="E1168">
        <v>3.6</v>
      </c>
      <c r="F1168" t="s">
        <v>1082</v>
      </c>
      <c r="G1168" t="s">
        <v>48</v>
      </c>
      <c r="H1168" t="s">
        <v>44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2477</v>
      </c>
      <c r="P1168">
        <f t="shared" si="37"/>
        <v>2</v>
      </c>
    </row>
    <row r="1169" spans="1:16" x14ac:dyDescent="0.25">
      <c r="A1169" s="1">
        <f t="shared" si="36"/>
        <v>41453</v>
      </c>
      <c r="B1169" s="1">
        <v>41455</v>
      </c>
      <c r="C1169" t="s">
        <v>1119</v>
      </c>
      <c r="D1169" t="s">
        <v>584</v>
      </c>
      <c r="E1169">
        <v>5.875</v>
      </c>
      <c r="F1169" t="s">
        <v>1973</v>
      </c>
      <c r="H1169" t="s">
        <v>37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2478</v>
      </c>
      <c r="P1169">
        <f t="shared" si="37"/>
        <v>3</v>
      </c>
    </row>
    <row r="1170" spans="1:16" x14ac:dyDescent="0.25">
      <c r="A1170" s="1">
        <f t="shared" si="36"/>
        <v>41453</v>
      </c>
      <c r="B1170" s="1">
        <v>41455</v>
      </c>
      <c r="C1170" t="s">
        <v>1845</v>
      </c>
      <c r="D1170" t="s">
        <v>1846</v>
      </c>
      <c r="E1170">
        <v>2.2999999999999998</v>
      </c>
      <c r="F1170" t="s">
        <v>2479</v>
      </c>
      <c r="H1170" t="s">
        <v>119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67</v>
      </c>
      <c r="O1170" t="s">
        <v>2480</v>
      </c>
      <c r="P1170">
        <f t="shared" si="37"/>
        <v>2</v>
      </c>
    </row>
    <row r="1171" spans="1:16" x14ac:dyDescent="0.25">
      <c r="A1171" s="1">
        <f t="shared" si="36"/>
        <v>41453</v>
      </c>
      <c r="B1171" s="1">
        <v>41455</v>
      </c>
      <c r="C1171" t="s">
        <v>40</v>
      </c>
      <c r="D1171" t="s">
        <v>41</v>
      </c>
      <c r="E1171">
        <v>3</v>
      </c>
      <c r="F1171" t="s">
        <v>2481</v>
      </c>
      <c r="G1171" t="s">
        <v>48</v>
      </c>
      <c r="H1171" t="s">
        <v>44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2482</v>
      </c>
      <c r="P1171">
        <f t="shared" si="37"/>
        <v>2</v>
      </c>
    </row>
    <row r="1172" spans="1:16" x14ac:dyDescent="0.25">
      <c r="A1172" s="1">
        <f t="shared" si="36"/>
        <v>41453</v>
      </c>
      <c r="B1172" s="1">
        <v>41455</v>
      </c>
      <c r="C1172" t="s">
        <v>1864</v>
      </c>
      <c r="D1172" t="s">
        <v>387</v>
      </c>
      <c r="E1172">
        <v>1.75</v>
      </c>
      <c r="F1172" t="s">
        <v>2483</v>
      </c>
      <c r="G1172" t="s">
        <v>48</v>
      </c>
      <c r="H1172" t="s">
        <v>78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67</v>
      </c>
      <c r="O1172" t="s">
        <v>2484</v>
      </c>
      <c r="P1172">
        <f t="shared" si="37"/>
        <v>1</v>
      </c>
    </row>
    <row r="1173" spans="1:16" x14ac:dyDescent="0.25">
      <c r="A1173" s="1">
        <f t="shared" si="36"/>
        <v>41453</v>
      </c>
      <c r="B1173" s="1">
        <v>41455</v>
      </c>
      <c r="C1173" t="s">
        <v>2339</v>
      </c>
      <c r="D1173" t="s">
        <v>2340</v>
      </c>
      <c r="E1173">
        <v>2</v>
      </c>
      <c r="F1173" t="s">
        <v>2485</v>
      </c>
      <c r="G1173" t="s">
        <v>55</v>
      </c>
      <c r="H1173" t="s">
        <v>44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67</v>
      </c>
      <c r="O1173" t="s">
        <v>2486</v>
      </c>
      <c r="P1173">
        <f t="shared" si="37"/>
        <v>3</v>
      </c>
    </row>
    <row r="1174" spans="1:16" x14ac:dyDescent="0.25">
      <c r="A1174" s="1">
        <f t="shared" si="36"/>
        <v>41453</v>
      </c>
      <c r="B1174" s="1">
        <v>41455</v>
      </c>
      <c r="C1174" t="s">
        <v>40</v>
      </c>
      <c r="D1174" t="s">
        <v>41</v>
      </c>
      <c r="E1174">
        <v>3.5</v>
      </c>
      <c r="F1174" t="s">
        <v>1756</v>
      </c>
      <c r="G1174" t="s">
        <v>48</v>
      </c>
      <c r="H1174" t="s">
        <v>44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2487</v>
      </c>
      <c r="P1174">
        <f t="shared" si="37"/>
        <v>2</v>
      </c>
    </row>
    <row r="1175" spans="1:16" x14ac:dyDescent="0.25">
      <c r="A1175" s="1">
        <f t="shared" si="36"/>
        <v>41453</v>
      </c>
      <c r="B1175" s="1">
        <v>41455</v>
      </c>
      <c r="C1175" t="s">
        <v>1236</v>
      </c>
      <c r="D1175" t="s">
        <v>1237</v>
      </c>
      <c r="E1175">
        <v>3</v>
      </c>
      <c r="F1175" t="s">
        <v>585</v>
      </c>
      <c r="G1175" t="s">
        <v>48</v>
      </c>
      <c r="H1175" t="s">
        <v>99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38</v>
      </c>
      <c r="O1175" t="s">
        <v>2488</v>
      </c>
      <c r="P1175">
        <f t="shared" si="37"/>
        <v>4</v>
      </c>
    </row>
    <row r="1176" spans="1:16" x14ac:dyDescent="0.25">
      <c r="A1176" s="1">
        <f t="shared" si="36"/>
        <v>41453</v>
      </c>
      <c r="B1176" s="1">
        <v>41455</v>
      </c>
      <c r="C1176" t="s">
        <v>40</v>
      </c>
      <c r="D1176" t="s">
        <v>41</v>
      </c>
      <c r="E1176">
        <v>3.7</v>
      </c>
      <c r="F1176" t="s">
        <v>2489</v>
      </c>
      <c r="G1176" t="s">
        <v>48</v>
      </c>
      <c r="H1176" t="s">
        <v>44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2490</v>
      </c>
      <c r="P1176">
        <f t="shared" si="37"/>
        <v>2</v>
      </c>
    </row>
    <row r="1177" spans="1:16" hidden="1" x14ac:dyDescent="0.25">
      <c r="A1177" s="1">
        <f t="shared" si="36"/>
        <v>41453</v>
      </c>
      <c r="B1177" s="1">
        <v>41455</v>
      </c>
      <c r="C1177" t="s">
        <v>1963</v>
      </c>
      <c r="D1177" t="s">
        <v>779</v>
      </c>
      <c r="E1177">
        <v>1.625</v>
      </c>
      <c r="F1177" t="s">
        <v>2491</v>
      </c>
      <c r="G1177" t="s">
        <v>30</v>
      </c>
      <c r="H1177" t="s">
        <v>73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67</v>
      </c>
      <c r="O1177" t="s">
        <v>2492</v>
      </c>
      <c r="P1177">
        <f t="shared" si="37"/>
        <v>6</v>
      </c>
    </row>
    <row r="1178" spans="1:16" x14ac:dyDescent="0.25">
      <c r="A1178" s="1">
        <f t="shared" si="36"/>
        <v>41453</v>
      </c>
      <c r="B1178" s="1">
        <v>41455</v>
      </c>
      <c r="C1178" t="s">
        <v>2493</v>
      </c>
      <c r="D1178" t="s">
        <v>2494</v>
      </c>
      <c r="E1178">
        <v>2.4</v>
      </c>
      <c r="F1178" t="s">
        <v>2495</v>
      </c>
      <c r="H1178" t="s">
        <v>733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283</v>
      </c>
      <c r="O1178" t="s">
        <v>2496</v>
      </c>
      <c r="P1178">
        <f t="shared" si="37"/>
        <v>4</v>
      </c>
    </row>
    <row r="1179" spans="1:16" x14ac:dyDescent="0.25">
      <c r="A1179" s="1">
        <f t="shared" si="36"/>
        <v>41453</v>
      </c>
      <c r="B1179" s="1">
        <v>41455</v>
      </c>
      <c r="C1179" t="s">
        <v>40</v>
      </c>
      <c r="D1179" t="s">
        <v>41</v>
      </c>
      <c r="E1179">
        <v>3.6</v>
      </c>
      <c r="F1179" t="s">
        <v>1460</v>
      </c>
      <c r="G1179" t="s">
        <v>48</v>
      </c>
      <c r="H1179" t="s">
        <v>44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2497</v>
      </c>
      <c r="P1179">
        <f t="shared" si="37"/>
        <v>2</v>
      </c>
    </row>
    <row r="1180" spans="1:16" x14ac:dyDescent="0.25">
      <c r="A1180" s="1">
        <f t="shared" si="36"/>
        <v>41453</v>
      </c>
      <c r="B1180" s="1">
        <v>41455</v>
      </c>
      <c r="C1180" t="s">
        <v>2498</v>
      </c>
      <c r="D1180" t="s">
        <v>274</v>
      </c>
      <c r="E1180">
        <v>1.756</v>
      </c>
      <c r="F1180" t="s">
        <v>1212</v>
      </c>
      <c r="H1180" t="s">
        <v>31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2499</v>
      </c>
      <c r="P1180">
        <f t="shared" si="37"/>
        <v>3</v>
      </c>
    </row>
    <row r="1181" spans="1:16" x14ac:dyDescent="0.25">
      <c r="A1181" s="1">
        <f t="shared" si="36"/>
        <v>41453</v>
      </c>
      <c r="B1181" s="1">
        <v>41455</v>
      </c>
      <c r="C1181" t="s">
        <v>1864</v>
      </c>
      <c r="D1181" t="s">
        <v>387</v>
      </c>
      <c r="E1181">
        <v>1.25</v>
      </c>
      <c r="F1181" t="s">
        <v>2500</v>
      </c>
      <c r="G1181" t="s">
        <v>48</v>
      </c>
      <c r="H1181" t="s">
        <v>78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67</v>
      </c>
      <c r="O1181" t="s">
        <v>2501</v>
      </c>
      <c r="P1181">
        <f t="shared" si="37"/>
        <v>1</v>
      </c>
    </row>
    <row r="1182" spans="1:16" x14ac:dyDescent="0.25">
      <c r="A1182" s="1">
        <f t="shared" si="36"/>
        <v>41453</v>
      </c>
      <c r="B1182" s="1">
        <v>41455</v>
      </c>
      <c r="C1182" t="s">
        <v>40</v>
      </c>
      <c r="D1182" t="s">
        <v>41</v>
      </c>
      <c r="E1182">
        <v>3.15</v>
      </c>
      <c r="F1182" t="s">
        <v>2502</v>
      </c>
      <c r="G1182" t="s">
        <v>717</v>
      </c>
      <c r="H1182" t="s">
        <v>44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2503</v>
      </c>
      <c r="P1182">
        <f t="shared" si="37"/>
        <v>2</v>
      </c>
    </row>
    <row r="1183" spans="1:16" x14ac:dyDescent="0.25">
      <c r="A1183" s="1">
        <f t="shared" si="36"/>
        <v>41453</v>
      </c>
      <c r="B1183" s="1">
        <v>41455</v>
      </c>
      <c r="C1183" t="s">
        <v>2504</v>
      </c>
      <c r="D1183" t="s">
        <v>2505</v>
      </c>
      <c r="E1183">
        <v>1.95</v>
      </c>
      <c r="F1183" t="s">
        <v>2506</v>
      </c>
      <c r="G1183" t="s">
        <v>72</v>
      </c>
      <c r="H1183" t="s">
        <v>73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67</v>
      </c>
      <c r="O1183" t="s">
        <v>2507</v>
      </c>
      <c r="P1183">
        <f t="shared" si="37"/>
        <v>5</v>
      </c>
    </row>
    <row r="1184" spans="1:16" x14ac:dyDescent="0.25">
      <c r="A1184" s="1">
        <f t="shared" si="36"/>
        <v>41453</v>
      </c>
      <c r="B1184" s="1">
        <v>41455</v>
      </c>
      <c r="C1184" t="s">
        <v>2504</v>
      </c>
      <c r="D1184" t="s">
        <v>2505</v>
      </c>
      <c r="E1184">
        <v>1.95</v>
      </c>
      <c r="F1184" t="s">
        <v>2506</v>
      </c>
      <c r="G1184" t="s">
        <v>30</v>
      </c>
      <c r="H1184" t="s">
        <v>73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67</v>
      </c>
      <c r="O1184" t="s">
        <v>2508</v>
      </c>
      <c r="P1184">
        <f t="shared" si="37"/>
        <v>5</v>
      </c>
    </row>
    <row r="1185" spans="1:16" hidden="1" x14ac:dyDescent="0.25">
      <c r="A1185" s="1">
        <f t="shared" si="36"/>
        <v>41453</v>
      </c>
      <c r="B1185" s="1">
        <v>41455</v>
      </c>
      <c r="C1185" t="s">
        <v>1963</v>
      </c>
      <c r="D1185" t="s">
        <v>779</v>
      </c>
      <c r="E1185">
        <v>1.625</v>
      </c>
      <c r="F1185" t="s">
        <v>2491</v>
      </c>
      <c r="G1185" t="s">
        <v>72</v>
      </c>
      <c r="H1185" t="s">
        <v>73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67</v>
      </c>
      <c r="O1185" t="s">
        <v>2509</v>
      </c>
      <c r="P1185">
        <f t="shared" si="37"/>
        <v>6</v>
      </c>
    </row>
    <row r="1186" spans="1:16" x14ac:dyDescent="0.25">
      <c r="A1186" s="1">
        <f t="shared" si="36"/>
        <v>41453</v>
      </c>
      <c r="B1186" s="1">
        <v>41455</v>
      </c>
      <c r="C1186" t="s">
        <v>1864</v>
      </c>
      <c r="D1186" t="s">
        <v>387</v>
      </c>
      <c r="E1186">
        <v>4.25</v>
      </c>
      <c r="F1186" t="s">
        <v>2510</v>
      </c>
      <c r="H1186" t="s">
        <v>78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67</v>
      </c>
      <c r="O1186" t="s">
        <v>2511</v>
      </c>
      <c r="P1186">
        <f t="shared" si="37"/>
        <v>1</v>
      </c>
    </row>
    <row r="1187" spans="1:16" x14ac:dyDescent="0.25">
      <c r="A1187" s="1">
        <f t="shared" si="36"/>
        <v>41453</v>
      </c>
      <c r="B1187" s="1">
        <v>41455</v>
      </c>
      <c r="C1187" t="s">
        <v>40</v>
      </c>
      <c r="D1187" t="s">
        <v>41</v>
      </c>
      <c r="E1187">
        <v>3.1</v>
      </c>
      <c r="F1187" t="s">
        <v>2060</v>
      </c>
      <c r="G1187" t="s">
        <v>48</v>
      </c>
      <c r="H1187" t="s">
        <v>44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2512</v>
      </c>
      <c r="P1187">
        <f t="shared" si="37"/>
        <v>2</v>
      </c>
    </row>
    <row r="1188" spans="1:16" x14ac:dyDescent="0.25">
      <c r="A1188" s="1">
        <f t="shared" si="36"/>
        <v>41453</v>
      </c>
      <c r="B1188" s="1">
        <v>41455</v>
      </c>
      <c r="C1188" t="s">
        <v>2306</v>
      </c>
      <c r="D1188" t="s">
        <v>2307</v>
      </c>
      <c r="E1188">
        <v>1.0061</v>
      </c>
      <c r="F1188" t="s">
        <v>2513</v>
      </c>
      <c r="G1188" t="s">
        <v>43</v>
      </c>
      <c r="H1188" t="s">
        <v>99</v>
      </c>
      <c r="I1188" t="s">
        <v>18</v>
      </c>
      <c r="J1188" t="s">
        <v>19</v>
      </c>
      <c r="K1188" t="s">
        <v>20</v>
      </c>
      <c r="L1188" t="s">
        <v>20</v>
      </c>
      <c r="M1188" t="s">
        <v>45</v>
      </c>
      <c r="N1188" t="s">
        <v>67</v>
      </c>
      <c r="O1188" t="s">
        <v>2514</v>
      </c>
      <c r="P1188">
        <f t="shared" si="37"/>
        <v>3</v>
      </c>
    </row>
    <row r="1189" spans="1:16" x14ac:dyDescent="0.25">
      <c r="A1189" s="1">
        <f t="shared" si="36"/>
        <v>41453</v>
      </c>
      <c r="B1189" s="1">
        <v>41455</v>
      </c>
      <c r="C1189" t="s">
        <v>40</v>
      </c>
      <c r="D1189" t="s">
        <v>41</v>
      </c>
      <c r="E1189">
        <v>3.75</v>
      </c>
      <c r="F1189" t="s">
        <v>1082</v>
      </c>
      <c r="G1189" t="s">
        <v>48</v>
      </c>
      <c r="H1189" t="s">
        <v>44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2515</v>
      </c>
      <c r="P1189">
        <f t="shared" si="37"/>
        <v>2</v>
      </c>
    </row>
    <row r="1190" spans="1:16" x14ac:dyDescent="0.25">
      <c r="A1190" s="1">
        <f t="shared" si="36"/>
        <v>41453</v>
      </c>
      <c r="B1190" s="1">
        <v>41455</v>
      </c>
      <c r="C1190" t="s">
        <v>40</v>
      </c>
      <c r="D1190" t="s">
        <v>41</v>
      </c>
      <c r="E1190">
        <v>3</v>
      </c>
      <c r="F1190" t="s">
        <v>982</v>
      </c>
      <c r="G1190" t="s">
        <v>48</v>
      </c>
      <c r="H1190" t="s">
        <v>44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2516</v>
      </c>
      <c r="P1190">
        <f t="shared" si="37"/>
        <v>2</v>
      </c>
    </row>
    <row r="1191" spans="1:16" x14ac:dyDescent="0.25">
      <c r="A1191" s="1">
        <f t="shared" si="36"/>
        <v>41453</v>
      </c>
      <c r="B1191" s="1">
        <v>41455</v>
      </c>
      <c r="C1191" t="s">
        <v>40</v>
      </c>
      <c r="D1191" t="s">
        <v>41</v>
      </c>
      <c r="E1191">
        <v>3.5</v>
      </c>
      <c r="F1191" t="s">
        <v>2517</v>
      </c>
      <c r="G1191" t="s">
        <v>48</v>
      </c>
      <c r="H1191" t="s">
        <v>44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2518</v>
      </c>
      <c r="P1191">
        <f t="shared" si="37"/>
        <v>2</v>
      </c>
    </row>
    <row r="1192" spans="1:16" x14ac:dyDescent="0.25">
      <c r="A1192" s="1">
        <f t="shared" si="36"/>
        <v>41453</v>
      </c>
      <c r="B1192" s="1">
        <v>41455</v>
      </c>
      <c r="C1192" t="s">
        <v>40</v>
      </c>
      <c r="D1192" t="s">
        <v>41</v>
      </c>
      <c r="E1192">
        <v>3</v>
      </c>
      <c r="F1192" t="s">
        <v>1961</v>
      </c>
      <c r="G1192" t="s">
        <v>48</v>
      </c>
      <c r="H1192" t="s">
        <v>44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2519</v>
      </c>
      <c r="P1192">
        <f t="shared" si="37"/>
        <v>2</v>
      </c>
    </row>
    <row r="1193" spans="1:16" x14ac:dyDescent="0.25">
      <c r="A1193" s="1">
        <f t="shared" si="36"/>
        <v>41453</v>
      </c>
      <c r="B1193" s="1">
        <v>41455</v>
      </c>
      <c r="C1193" t="s">
        <v>40</v>
      </c>
      <c r="D1193" t="s">
        <v>41</v>
      </c>
      <c r="E1193">
        <v>4</v>
      </c>
      <c r="F1193" t="s">
        <v>2520</v>
      </c>
      <c r="G1193" t="s">
        <v>48</v>
      </c>
      <c r="H1193" t="s">
        <v>44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2521</v>
      </c>
      <c r="P1193">
        <f t="shared" si="37"/>
        <v>2</v>
      </c>
    </row>
    <row r="1194" spans="1:16" x14ac:dyDescent="0.25">
      <c r="A1194" s="1">
        <f t="shared" si="36"/>
        <v>41453</v>
      </c>
      <c r="B1194" s="1">
        <v>41455</v>
      </c>
      <c r="C1194" t="s">
        <v>40</v>
      </c>
      <c r="D1194" t="s">
        <v>41</v>
      </c>
      <c r="E1194">
        <v>3</v>
      </c>
      <c r="F1194" t="s">
        <v>2522</v>
      </c>
      <c r="G1194" t="s">
        <v>48</v>
      </c>
      <c r="H1194" t="s">
        <v>44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2523</v>
      </c>
      <c r="P1194">
        <f t="shared" si="37"/>
        <v>2</v>
      </c>
    </row>
    <row r="1195" spans="1:16" x14ac:dyDescent="0.25">
      <c r="A1195" s="1">
        <f t="shared" si="36"/>
        <v>41453</v>
      </c>
      <c r="B1195" s="1">
        <v>41455</v>
      </c>
      <c r="C1195" t="s">
        <v>40</v>
      </c>
      <c r="D1195" t="s">
        <v>41</v>
      </c>
      <c r="E1195">
        <v>4</v>
      </c>
      <c r="F1195" t="s">
        <v>2227</v>
      </c>
      <c r="G1195" t="s">
        <v>48</v>
      </c>
      <c r="H1195" t="s">
        <v>44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2524</v>
      </c>
      <c r="P1195">
        <f t="shared" si="37"/>
        <v>2</v>
      </c>
    </row>
    <row r="1196" spans="1:16" x14ac:dyDescent="0.25">
      <c r="A1196" s="1">
        <f t="shared" si="36"/>
        <v>41453</v>
      </c>
      <c r="B1196" s="1">
        <v>41455</v>
      </c>
      <c r="C1196" t="s">
        <v>2451</v>
      </c>
      <c r="D1196" t="s">
        <v>244</v>
      </c>
      <c r="E1196">
        <v>1.625</v>
      </c>
      <c r="F1196" t="s">
        <v>2525</v>
      </c>
      <c r="G1196" t="s">
        <v>72</v>
      </c>
      <c r="H1196" t="s">
        <v>84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67</v>
      </c>
      <c r="O1196" t="s">
        <v>2526</v>
      </c>
      <c r="P1196">
        <f t="shared" si="37"/>
        <v>4</v>
      </c>
    </row>
    <row r="1197" spans="1:16" x14ac:dyDescent="0.25">
      <c r="A1197" s="1">
        <f t="shared" si="36"/>
        <v>41453</v>
      </c>
      <c r="B1197" s="1">
        <v>41455</v>
      </c>
      <c r="C1197" t="s">
        <v>2451</v>
      </c>
      <c r="D1197" t="s">
        <v>244</v>
      </c>
      <c r="E1197">
        <v>2.25</v>
      </c>
      <c r="F1197" t="s">
        <v>2527</v>
      </c>
      <c r="G1197" t="s">
        <v>72</v>
      </c>
      <c r="H1197" t="s">
        <v>84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67</v>
      </c>
      <c r="O1197" t="s">
        <v>2528</v>
      </c>
      <c r="P1197">
        <f t="shared" si="37"/>
        <v>4</v>
      </c>
    </row>
    <row r="1198" spans="1:16" x14ac:dyDescent="0.25">
      <c r="A1198" s="1">
        <f t="shared" si="36"/>
        <v>41453</v>
      </c>
      <c r="B1198" s="1">
        <v>41455</v>
      </c>
      <c r="C1198" t="s">
        <v>2451</v>
      </c>
      <c r="D1198" t="s">
        <v>244</v>
      </c>
      <c r="E1198">
        <v>5</v>
      </c>
      <c r="F1198" t="s">
        <v>2529</v>
      </c>
      <c r="G1198" t="s">
        <v>72</v>
      </c>
      <c r="H1198" t="s">
        <v>84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67</v>
      </c>
      <c r="O1198" t="s">
        <v>2530</v>
      </c>
      <c r="P1198">
        <f t="shared" si="37"/>
        <v>4</v>
      </c>
    </row>
    <row r="1199" spans="1:16" x14ac:dyDescent="0.25">
      <c r="A1199" s="1">
        <f t="shared" si="36"/>
        <v>41453</v>
      </c>
      <c r="B1199" s="1">
        <v>41455</v>
      </c>
      <c r="C1199" t="s">
        <v>1236</v>
      </c>
      <c r="D1199" t="s">
        <v>1237</v>
      </c>
      <c r="E1199">
        <v>3</v>
      </c>
      <c r="F1199" t="s">
        <v>2415</v>
      </c>
      <c r="G1199" t="s">
        <v>2531</v>
      </c>
      <c r="H1199" t="s">
        <v>99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38</v>
      </c>
      <c r="O1199" t="s">
        <v>2532</v>
      </c>
      <c r="P1199">
        <f t="shared" si="37"/>
        <v>4</v>
      </c>
    </row>
    <row r="1200" spans="1:16" x14ac:dyDescent="0.25">
      <c r="A1200" s="1">
        <f t="shared" si="36"/>
        <v>41453</v>
      </c>
      <c r="B1200" s="1">
        <v>41455</v>
      </c>
      <c r="C1200" t="s">
        <v>40</v>
      </c>
      <c r="D1200" t="s">
        <v>41</v>
      </c>
      <c r="E1200">
        <v>3</v>
      </c>
      <c r="F1200" t="s">
        <v>1373</v>
      </c>
      <c r="G1200" t="s">
        <v>48</v>
      </c>
      <c r="H1200" t="s">
        <v>44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2533</v>
      </c>
      <c r="P1200">
        <f t="shared" si="37"/>
        <v>2</v>
      </c>
    </row>
    <row r="1201" spans="1:16" x14ac:dyDescent="0.25">
      <c r="A1201" s="1">
        <f t="shared" si="36"/>
        <v>41453</v>
      </c>
      <c r="B1201" s="1">
        <v>41455</v>
      </c>
      <c r="C1201" t="s">
        <v>2451</v>
      </c>
      <c r="D1201" t="s">
        <v>244</v>
      </c>
      <c r="E1201">
        <v>3.5</v>
      </c>
      <c r="F1201" t="s">
        <v>2534</v>
      </c>
      <c r="H1201" t="s">
        <v>84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67</v>
      </c>
      <c r="O1201" t="s">
        <v>2535</v>
      </c>
      <c r="P1201">
        <f t="shared" si="37"/>
        <v>4</v>
      </c>
    </row>
    <row r="1202" spans="1:16" x14ac:dyDescent="0.25">
      <c r="A1202" s="1">
        <f t="shared" si="36"/>
        <v>41453</v>
      </c>
      <c r="B1202" s="1">
        <v>41455</v>
      </c>
      <c r="C1202" t="s">
        <v>2451</v>
      </c>
      <c r="D1202" t="s">
        <v>244</v>
      </c>
      <c r="E1202">
        <v>6.875</v>
      </c>
      <c r="F1202" t="s">
        <v>1431</v>
      </c>
      <c r="H1202" t="s">
        <v>84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67</v>
      </c>
      <c r="O1202" t="s">
        <v>2536</v>
      </c>
      <c r="P1202">
        <f t="shared" si="37"/>
        <v>4</v>
      </c>
    </row>
    <row r="1203" spans="1:16" x14ac:dyDescent="0.25">
      <c r="A1203" s="1">
        <f t="shared" si="36"/>
        <v>41453</v>
      </c>
      <c r="B1203" s="1">
        <v>41455</v>
      </c>
      <c r="C1203" t="s">
        <v>2451</v>
      </c>
      <c r="D1203" t="s">
        <v>244</v>
      </c>
      <c r="E1203">
        <v>1.625</v>
      </c>
      <c r="F1203" t="s">
        <v>2525</v>
      </c>
      <c r="H1203" t="s">
        <v>84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67</v>
      </c>
      <c r="O1203" t="s">
        <v>2537</v>
      </c>
      <c r="P1203">
        <f t="shared" si="37"/>
        <v>4</v>
      </c>
    </row>
    <row r="1204" spans="1:16" x14ac:dyDescent="0.25">
      <c r="A1204" s="1">
        <f t="shared" si="36"/>
        <v>41453</v>
      </c>
      <c r="B1204" s="1">
        <v>41455</v>
      </c>
      <c r="C1204" t="s">
        <v>2451</v>
      </c>
      <c r="D1204" t="s">
        <v>244</v>
      </c>
      <c r="E1204">
        <v>2.25</v>
      </c>
      <c r="F1204" t="s">
        <v>2527</v>
      </c>
      <c r="H1204" t="s">
        <v>84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67</v>
      </c>
      <c r="O1204" t="s">
        <v>2538</v>
      </c>
      <c r="P1204">
        <f t="shared" si="37"/>
        <v>4</v>
      </c>
    </row>
    <row r="1205" spans="1:16" x14ac:dyDescent="0.25">
      <c r="A1205" s="1">
        <f t="shared" si="36"/>
        <v>41453</v>
      </c>
      <c r="B1205" s="1">
        <v>41455</v>
      </c>
      <c r="C1205" t="s">
        <v>2451</v>
      </c>
      <c r="D1205" t="s">
        <v>244</v>
      </c>
      <c r="E1205">
        <v>6.125</v>
      </c>
      <c r="F1205" t="s">
        <v>1816</v>
      </c>
      <c r="H1205" t="s">
        <v>84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67</v>
      </c>
      <c r="O1205" t="s">
        <v>2539</v>
      </c>
      <c r="P1205">
        <f t="shared" si="37"/>
        <v>4</v>
      </c>
    </row>
    <row r="1206" spans="1:16" x14ac:dyDescent="0.25">
      <c r="A1206" s="1">
        <f t="shared" si="36"/>
        <v>41453</v>
      </c>
      <c r="B1206" s="1">
        <v>41455</v>
      </c>
      <c r="C1206" t="s">
        <v>40</v>
      </c>
      <c r="D1206" t="s">
        <v>41</v>
      </c>
      <c r="E1206">
        <v>3.55</v>
      </c>
      <c r="F1206" t="s">
        <v>2424</v>
      </c>
      <c r="G1206" t="s">
        <v>999</v>
      </c>
      <c r="H1206" t="s">
        <v>44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2540</v>
      </c>
      <c r="P1206">
        <f t="shared" si="37"/>
        <v>2</v>
      </c>
    </row>
    <row r="1207" spans="1:16" x14ac:dyDescent="0.25">
      <c r="A1207" s="1">
        <f t="shared" si="36"/>
        <v>41453</v>
      </c>
      <c r="B1207" s="1">
        <v>41455</v>
      </c>
      <c r="C1207" t="s">
        <v>1119</v>
      </c>
      <c r="D1207" t="s">
        <v>584</v>
      </c>
      <c r="E1207">
        <v>4.625</v>
      </c>
      <c r="F1207" t="s">
        <v>1079</v>
      </c>
      <c r="H1207" t="s">
        <v>37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2541</v>
      </c>
      <c r="P1207">
        <f t="shared" si="37"/>
        <v>3</v>
      </c>
    </row>
    <row r="1208" spans="1:16" x14ac:dyDescent="0.25">
      <c r="A1208" s="1">
        <f t="shared" si="36"/>
        <v>41453</v>
      </c>
      <c r="B1208" s="1">
        <v>41455</v>
      </c>
      <c r="C1208" t="s">
        <v>40</v>
      </c>
      <c r="D1208" t="s">
        <v>41</v>
      </c>
      <c r="E1208">
        <v>3.8</v>
      </c>
      <c r="F1208" t="s">
        <v>65</v>
      </c>
      <c r="G1208" t="s">
        <v>48</v>
      </c>
      <c r="H1208" t="s">
        <v>44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2542</v>
      </c>
      <c r="P1208">
        <f t="shared" si="37"/>
        <v>2</v>
      </c>
    </row>
    <row r="1209" spans="1:16" x14ac:dyDescent="0.25">
      <c r="A1209" s="1">
        <f t="shared" si="36"/>
        <v>41453</v>
      </c>
      <c r="B1209" s="1">
        <v>41455</v>
      </c>
      <c r="C1209" t="s">
        <v>1236</v>
      </c>
      <c r="D1209" t="s">
        <v>1237</v>
      </c>
      <c r="E1209">
        <v>2</v>
      </c>
      <c r="F1209" t="s">
        <v>2079</v>
      </c>
      <c r="G1209" t="s">
        <v>999</v>
      </c>
      <c r="H1209" t="s">
        <v>99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38</v>
      </c>
      <c r="O1209" t="s">
        <v>2543</v>
      </c>
      <c r="P1209">
        <f t="shared" si="37"/>
        <v>4</v>
      </c>
    </row>
    <row r="1210" spans="1:16" x14ac:dyDescent="0.25">
      <c r="A1210" s="1">
        <f t="shared" si="36"/>
        <v>41453</v>
      </c>
      <c r="B1210" s="1">
        <v>41455</v>
      </c>
      <c r="C1210" t="s">
        <v>40</v>
      </c>
      <c r="D1210" t="s">
        <v>41</v>
      </c>
      <c r="E1210">
        <v>3.55</v>
      </c>
      <c r="F1210" t="s">
        <v>2544</v>
      </c>
      <c r="G1210" t="s">
        <v>48</v>
      </c>
      <c r="H1210" t="s">
        <v>44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2545</v>
      </c>
      <c r="P1210">
        <f t="shared" si="37"/>
        <v>2</v>
      </c>
    </row>
    <row r="1211" spans="1:16" x14ac:dyDescent="0.25">
      <c r="A1211" s="1">
        <f t="shared" si="36"/>
        <v>41453</v>
      </c>
      <c r="B1211" s="1">
        <v>41455</v>
      </c>
      <c r="C1211" t="s">
        <v>1236</v>
      </c>
      <c r="D1211" t="s">
        <v>1237</v>
      </c>
      <c r="E1211">
        <v>3</v>
      </c>
      <c r="F1211" t="s">
        <v>1126</v>
      </c>
      <c r="G1211" t="s">
        <v>48</v>
      </c>
      <c r="H1211" t="s">
        <v>99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38</v>
      </c>
      <c r="O1211" t="s">
        <v>2546</v>
      </c>
      <c r="P1211">
        <f t="shared" si="37"/>
        <v>4</v>
      </c>
    </row>
    <row r="1212" spans="1:16" x14ac:dyDescent="0.25">
      <c r="A1212" s="1">
        <f t="shared" si="36"/>
        <v>41453</v>
      </c>
      <c r="B1212" s="1">
        <v>41455</v>
      </c>
      <c r="C1212" t="s">
        <v>40</v>
      </c>
      <c r="D1212" t="s">
        <v>41</v>
      </c>
      <c r="E1212">
        <v>3.05</v>
      </c>
      <c r="F1212" t="s">
        <v>1559</v>
      </c>
      <c r="G1212" t="s">
        <v>48</v>
      </c>
      <c r="H1212" t="s">
        <v>44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2547</v>
      </c>
      <c r="P1212">
        <f t="shared" si="37"/>
        <v>2</v>
      </c>
    </row>
    <row r="1213" spans="1:16" x14ac:dyDescent="0.25">
      <c r="A1213" s="1">
        <f t="shared" si="36"/>
        <v>41453</v>
      </c>
      <c r="B1213" s="1">
        <v>41455</v>
      </c>
      <c r="C1213" t="s">
        <v>2548</v>
      </c>
      <c r="D1213" t="s">
        <v>305</v>
      </c>
      <c r="E1213">
        <v>3.1</v>
      </c>
      <c r="F1213" t="s">
        <v>228</v>
      </c>
      <c r="G1213" t="s">
        <v>48</v>
      </c>
      <c r="H1213" t="s">
        <v>84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38</v>
      </c>
      <c r="O1213" t="s">
        <v>2549</v>
      </c>
      <c r="P1213">
        <f t="shared" si="37"/>
        <v>3</v>
      </c>
    </row>
    <row r="1214" spans="1:16" x14ac:dyDescent="0.25">
      <c r="A1214" s="1">
        <f t="shared" si="36"/>
        <v>41453</v>
      </c>
      <c r="B1214" s="1">
        <v>41455</v>
      </c>
      <c r="C1214" t="s">
        <v>40</v>
      </c>
      <c r="D1214" t="s">
        <v>41</v>
      </c>
      <c r="E1214">
        <v>3.1</v>
      </c>
      <c r="F1214" t="s">
        <v>2550</v>
      </c>
      <c r="G1214" t="s">
        <v>717</v>
      </c>
      <c r="H1214" t="s">
        <v>44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2551</v>
      </c>
      <c r="P1214">
        <f t="shared" si="37"/>
        <v>2</v>
      </c>
    </row>
    <row r="1215" spans="1:16" x14ac:dyDescent="0.25">
      <c r="A1215" s="1">
        <f t="shared" si="36"/>
        <v>41453</v>
      </c>
      <c r="B1215" s="1">
        <v>41455</v>
      </c>
      <c r="C1215" t="s">
        <v>40</v>
      </c>
      <c r="D1215" t="s">
        <v>41</v>
      </c>
      <c r="E1215">
        <v>3</v>
      </c>
      <c r="F1215" t="s">
        <v>94</v>
      </c>
      <c r="G1215" t="s">
        <v>48</v>
      </c>
      <c r="H1215" t="s">
        <v>44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2552</v>
      </c>
      <c r="P1215">
        <f t="shared" si="37"/>
        <v>2</v>
      </c>
    </row>
    <row r="1216" spans="1:16" x14ac:dyDescent="0.25">
      <c r="A1216" s="1">
        <f t="shared" si="36"/>
        <v>41453</v>
      </c>
      <c r="B1216" s="1">
        <v>41455</v>
      </c>
      <c r="C1216" t="s">
        <v>2553</v>
      </c>
      <c r="D1216" t="s">
        <v>289</v>
      </c>
      <c r="E1216">
        <v>0.66010000000000002</v>
      </c>
      <c r="F1216" t="s">
        <v>996</v>
      </c>
      <c r="G1216" t="s">
        <v>2259</v>
      </c>
      <c r="H1216" t="s">
        <v>31</v>
      </c>
      <c r="I1216" t="s">
        <v>18</v>
      </c>
      <c r="J1216" t="s">
        <v>19</v>
      </c>
      <c r="K1216" t="s">
        <v>20</v>
      </c>
      <c r="L1216" t="s">
        <v>20</v>
      </c>
      <c r="M1216" t="s">
        <v>45</v>
      </c>
      <c r="N1216" t="s">
        <v>67</v>
      </c>
      <c r="O1216" t="s">
        <v>2554</v>
      </c>
      <c r="P1216">
        <f t="shared" si="37"/>
        <v>1</v>
      </c>
    </row>
    <row r="1217" spans="1:16" x14ac:dyDescent="0.25">
      <c r="A1217" s="1">
        <f t="shared" si="36"/>
        <v>41453</v>
      </c>
      <c r="B1217" s="1">
        <v>41455</v>
      </c>
      <c r="C1217" t="s">
        <v>1426</v>
      </c>
      <c r="D1217" t="s">
        <v>1427</v>
      </c>
      <c r="E1217">
        <v>2.625</v>
      </c>
      <c r="F1217" t="s">
        <v>2555</v>
      </c>
      <c r="H1217" t="s">
        <v>99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67</v>
      </c>
      <c r="O1217" t="s">
        <v>2556</v>
      </c>
      <c r="P1217">
        <f t="shared" si="37"/>
        <v>2</v>
      </c>
    </row>
    <row r="1218" spans="1:16" x14ac:dyDescent="0.25">
      <c r="A1218" s="1">
        <f t="shared" si="36"/>
        <v>41453</v>
      </c>
      <c r="B1218" s="1">
        <v>41455</v>
      </c>
      <c r="C1218" t="s">
        <v>1426</v>
      </c>
      <c r="D1218" t="s">
        <v>1427</v>
      </c>
      <c r="E1218">
        <v>4.125</v>
      </c>
      <c r="F1218" t="s">
        <v>2557</v>
      </c>
      <c r="H1218" t="s">
        <v>99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67</v>
      </c>
      <c r="O1218" t="s">
        <v>2558</v>
      </c>
      <c r="P1218">
        <f t="shared" si="37"/>
        <v>2</v>
      </c>
    </row>
    <row r="1219" spans="1:16" x14ac:dyDescent="0.25">
      <c r="A1219" s="1">
        <f t="shared" si="36"/>
        <v>41453</v>
      </c>
      <c r="B1219" s="1">
        <v>41455</v>
      </c>
      <c r="C1219" t="s">
        <v>40</v>
      </c>
      <c r="D1219" t="s">
        <v>41</v>
      </c>
      <c r="E1219">
        <v>3.7</v>
      </c>
      <c r="F1219" t="s">
        <v>2544</v>
      </c>
      <c r="G1219" t="s">
        <v>48</v>
      </c>
      <c r="H1219" t="s">
        <v>44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2559</v>
      </c>
      <c r="P1219">
        <f t="shared" si="37"/>
        <v>2</v>
      </c>
    </row>
    <row r="1220" spans="1:16" x14ac:dyDescent="0.25">
      <c r="A1220" s="1">
        <f t="shared" ref="A1220:A1283" si="38">B1220-2</f>
        <v>41453</v>
      </c>
      <c r="B1220" s="1">
        <v>41455</v>
      </c>
      <c r="C1220" t="s">
        <v>40</v>
      </c>
      <c r="D1220" t="s">
        <v>41</v>
      </c>
      <c r="E1220">
        <v>3.75</v>
      </c>
      <c r="F1220" t="s">
        <v>65</v>
      </c>
      <c r="G1220" t="s">
        <v>48</v>
      </c>
      <c r="H1220" t="s">
        <v>44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2560</v>
      </c>
      <c r="P1220">
        <f t="shared" ref="P1220:P1283" si="39">LEN(D1220)</f>
        <v>2</v>
      </c>
    </row>
    <row r="1221" spans="1:16" x14ac:dyDescent="0.25">
      <c r="A1221" s="1">
        <f t="shared" si="38"/>
        <v>41453</v>
      </c>
      <c r="B1221" s="1">
        <v>41455</v>
      </c>
      <c r="C1221" t="s">
        <v>2346</v>
      </c>
      <c r="D1221" t="s">
        <v>135</v>
      </c>
      <c r="E1221">
        <v>0.8</v>
      </c>
      <c r="F1221" t="s">
        <v>2561</v>
      </c>
      <c r="H1221" t="s">
        <v>44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2562</v>
      </c>
      <c r="P1221">
        <f t="shared" si="39"/>
        <v>3</v>
      </c>
    </row>
    <row r="1222" spans="1:16" x14ac:dyDescent="0.25">
      <c r="A1222" s="1">
        <f t="shared" si="38"/>
        <v>41453</v>
      </c>
      <c r="B1222" s="1">
        <v>41455</v>
      </c>
      <c r="C1222" t="s">
        <v>40</v>
      </c>
      <c r="D1222" t="s">
        <v>41</v>
      </c>
      <c r="E1222">
        <v>3.5</v>
      </c>
      <c r="F1222" t="s">
        <v>1746</v>
      </c>
      <c r="G1222" t="s">
        <v>48</v>
      </c>
      <c r="H1222" t="s">
        <v>44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2563</v>
      </c>
      <c r="P1222">
        <f t="shared" si="39"/>
        <v>2</v>
      </c>
    </row>
    <row r="1223" spans="1:16" x14ac:dyDescent="0.25">
      <c r="A1223" s="1">
        <f t="shared" si="38"/>
        <v>41453</v>
      </c>
      <c r="B1223" s="1">
        <v>41455</v>
      </c>
      <c r="C1223" t="s">
        <v>40</v>
      </c>
      <c r="D1223" t="s">
        <v>41</v>
      </c>
      <c r="E1223">
        <v>3.125</v>
      </c>
      <c r="F1223" t="s">
        <v>540</v>
      </c>
      <c r="G1223" t="s">
        <v>48</v>
      </c>
      <c r="H1223" t="s">
        <v>44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2564</v>
      </c>
      <c r="P1223">
        <f t="shared" si="39"/>
        <v>2</v>
      </c>
    </row>
    <row r="1224" spans="1:16" x14ac:dyDescent="0.25">
      <c r="A1224" s="1">
        <f t="shared" si="38"/>
        <v>41453</v>
      </c>
      <c r="B1224" s="1">
        <v>41455</v>
      </c>
      <c r="C1224" t="s">
        <v>1236</v>
      </c>
      <c r="D1224" t="s">
        <v>1237</v>
      </c>
      <c r="E1224">
        <v>2</v>
      </c>
      <c r="F1224" t="s">
        <v>2079</v>
      </c>
      <c r="G1224" t="s">
        <v>1446</v>
      </c>
      <c r="H1224" t="s">
        <v>99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38</v>
      </c>
      <c r="O1224" t="s">
        <v>2565</v>
      </c>
      <c r="P1224">
        <f t="shared" si="39"/>
        <v>4</v>
      </c>
    </row>
    <row r="1225" spans="1:16" x14ac:dyDescent="0.25">
      <c r="A1225" s="1">
        <f t="shared" si="38"/>
        <v>41453</v>
      </c>
      <c r="B1225" s="1">
        <v>41455</v>
      </c>
      <c r="C1225" t="s">
        <v>1236</v>
      </c>
      <c r="D1225" t="s">
        <v>1237</v>
      </c>
      <c r="E1225">
        <v>2</v>
      </c>
      <c r="F1225" t="s">
        <v>2079</v>
      </c>
      <c r="G1225" t="s">
        <v>48</v>
      </c>
      <c r="H1225" t="s">
        <v>99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38</v>
      </c>
      <c r="O1225" t="s">
        <v>2566</v>
      </c>
      <c r="P1225">
        <f t="shared" si="39"/>
        <v>4</v>
      </c>
    </row>
    <row r="1226" spans="1:16" x14ac:dyDescent="0.25">
      <c r="A1226" s="1">
        <f t="shared" si="38"/>
        <v>41453</v>
      </c>
      <c r="B1226" s="1">
        <v>41455</v>
      </c>
      <c r="C1226" t="s">
        <v>2567</v>
      </c>
      <c r="D1226" t="s">
        <v>2568</v>
      </c>
      <c r="E1226">
        <v>1.0330999999999999</v>
      </c>
      <c r="F1226" t="s">
        <v>2569</v>
      </c>
      <c r="G1226" t="s">
        <v>72</v>
      </c>
      <c r="H1226" t="s">
        <v>31</v>
      </c>
      <c r="I1226" t="s">
        <v>18</v>
      </c>
      <c r="J1226" t="s">
        <v>19</v>
      </c>
      <c r="K1226" t="s">
        <v>20</v>
      </c>
      <c r="L1226" t="s">
        <v>20</v>
      </c>
      <c r="M1226" t="s">
        <v>45</v>
      </c>
      <c r="N1226" t="s">
        <v>67</v>
      </c>
      <c r="O1226" t="s">
        <v>2570</v>
      </c>
      <c r="P1226">
        <f t="shared" si="39"/>
        <v>4</v>
      </c>
    </row>
    <row r="1227" spans="1:16" x14ac:dyDescent="0.25">
      <c r="A1227" s="1">
        <f t="shared" si="38"/>
        <v>41453</v>
      </c>
      <c r="B1227" s="1">
        <v>41455</v>
      </c>
      <c r="C1227" t="s">
        <v>386</v>
      </c>
      <c r="D1227" t="s">
        <v>387</v>
      </c>
      <c r="E1227">
        <v>4.75</v>
      </c>
      <c r="F1227" t="s">
        <v>2571</v>
      </c>
      <c r="H1227" t="s">
        <v>78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67</v>
      </c>
      <c r="O1227" t="s">
        <v>2572</v>
      </c>
      <c r="P1227">
        <f t="shared" si="39"/>
        <v>1</v>
      </c>
    </row>
    <row r="1228" spans="1:16" x14ac:dyDescent="0.25">
      <c r="A1228" s="1">
        <f t="shared" si="38"/>
        <v>41453</v>
      </c>
      <c r="B1228" s="1">
        <v>41455</v>
      </c>
      <c r="C1228" t="s">
        <v>1393</v>
      </c>
      <c r="D1228" t="s">
        <v>191</v>
      </c>
      <c r="E1228">
        <v>0.75</v>
      </c>
      <c r="F1228" t="s">
        <v>2573</v>
      </c>
      <c r="H1228" t="s">
        <v>99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67</v>
      </c>
      <c r="O1228" t="s">
        <v>2574</v>
      </c>
      <c r="P1228">
        <f t="shared" si="39"/>
        <v>2</v>
      </c>
    </row>
    <row r="1229" spans="1:16" x14ac:dyDescent="0.25">
      <c r="A1229" s="1">
        <f t="shared" si="38"/>
        <v>41453</v>
      </c>
      <c r="B1229" s="1">
        <v>41455</v>
      </c>
      <c r="C1229" t="s">
        <v>40</v>
      </c>
      <c r="D1229" t="s">
        <v>41</v>
      </c>
      <c r="E1229">
        <v>3</v>
      </c>
      <c r="F1229" t="s">
        <v>1587</v>
      </c>
      <c r="G1229" t="s">
        <v>48</v>
      </c>
      <c r="H1229" t="s">
        <v>44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2575</v>
      </c>
      <c r="P1229">
        <f t="shared" si="39"/>
        <v>2</v>
      </c>
    </row>
    <row r="1230" spans="1:16" x14ac:dyDescent="0.25">
      <c r="A1230" s="1">
        <f t="shared" si="38"/>
        <v>41453</v>
      </c>
      <c r="B1230" s="1">
        <v>41455</v>
      </c>
      <c r="C1230" t="s">
        <v>2576</v>
      </c>
      <c r="D1230" t="s">
        <v>2577</v>
      </c>
      <c r="E1230">
        <v>1.875</v>
      </c>
      <c r="F1230" t="s">
        <v>2578</v>
      </c>
      <c r="G1230" t="s">
        <v>43</v>
      </c>
      <c r="H1230" t="s">
        <v>31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67</v>
      </c>
      <c r="O1230" t="s">
        <v>2579</v>
      </c>
      <c r="P1230">
        <f t="shared" si="39"/>
        <v>2</v>
      </c>
    </row>
    <row r="1231" spans="1:16" x14ac:dyDescent="0.25">
      <c r="A1231" s="1">
        <f t="shared" si="38"/>
        <v>41453</v>
      </c>
      <c r="B1231" s="1">
        <v>41455</v>
      </c>
      <c r="C1231" t="s">
        <v>40</v>
      </c>
      <c r="D1231" t="s">
        <v>41</v>
      </c>
      <c r="E1231">
        <v>3.6</v>
      </c>
      <c r="F1231" t="s">
        <v>2424</v>
      </c>
      <c r="G1231" t="s">
        <v>48</v>
      </c>
      <c r="H1231" t="s">
        <v>44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2580</v>
      </c>
      <c r="P1231">
        <f t="shared" si="39"/>
        <v>2</v>
      </c>
    </row>
    <row r="1232" spans="1:16" x14ac:dyDescent="0.25">
      <c r="A1232" s="1">
        <f t="shared" si="38"/>
        <v>41453</v>
      </c>
      <c r="B1232" s="1">
        <v>41455</v>
      </c>
      <c r="C1232" t="s">
        <v>1864</v>
      </c>
      <c r="D1232" t="s">
        <v>387</v>
      </c>
      <c r="E1232">
        <v>2.375</v>
      </c>
      <c r="F1232" t="s">
        <v>1230</v>
      </c>
      <c r="H1232" t="s">
        <v>78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67</v>
      </c>
      <c r="O1232" t="s">
        <v>2581</v>
      </c>
      <c r="P1232">
        <f t="shared" si="39"/>
        <v>1</v>
      </c>
    </row>
    <row r="1233" spans="1:16" x14ac:dyDescent="0.25">
      <c r="A1233" s="1">
        <f t="shared" si="38"/>
        <v>41453</v>
      </c>
      <c r="B1233" s="1">
        <v>41455</v>
      </c>
      <c r="C1233" t="s">
        <v>40</v>
      </c>
      <c r="D1233" t="s">
        <v>41</v>
      </c>
      <c r="E1233">
        <v>1.25</v>
      </c>
      <c r="F1233" t="s">
        <v>2582</v>
      </c>
      <c r="G1233" t="s">
        <v>43</v>
      </c>
      <c r="H1233" t="s">
        <v>44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2583</v>
      </c>
      <c r="P1233">
        <f t="shared" si="39"/>
        <v>2</v>
      </c>
    </row>
    <row r="1234" spans="1:16" x14ac:dyDescent="0.25">
      <c r="A1234" s="1">
        <f t="shared" si="38"/>
        <v>41453</v>
      </c>
      <c r="B1234" s="1">
        <v>41455</v>
      </c>
      <c r="C1234" t="s">
        <v>40</v>
      </c>
      <c r="D1234" t="s">
        <v>41</v>
      </c>
      <c r="E1234">
        <v>3.5</v>
      </c>
      <c r="F1234" t="s">
        <v>824</v>
      </c>
      <c r="G1234" t="s">
        <v>999</v>
      </c>
      <c r="H1234" t="s">
        <v>44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2584</v>
      </c>
      <c r="P1234">
        <f t="shared" si="39"/>
        <v>2</v>
      </c>
    </row>
    <row r="1235" spans="1:16" x14ac:dyDescent="0.25">
      <c r="A1235" s="1">
        <f t="shared" si="38"/>
        <v>41453</v>
      </c>
      <c r="B1235" s="1">
        <v>41455</v>
      </c>
      <c r="C1235" t="s">
        <v>40</v>
      </c>
      <c r="D1235" t="s">
        <v>41</v>
      </c>
      <c r="E1235">
        <v>3.55</v>
      </c>
      <c r="F1235" t="s">
        <v>2424</v>
      </c>
      <c r="G1235" t="s">
        <v>48</v>
      </c>
      <c r="H1235" t="s">
        <v>44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2585</v>
      </c>
      <c r="P1235">
        <f t="shared" si="39"/>
        <v>2</v>
      </c>
    </row>
    <row r="1236" spans="1:16" x14ac:dyDescent="0.25">
      <c r="A1236" s="1">
        <f t="shared" si="38"/>
        <v>41453</v>
      </c>
      <c r="B1236" s="1">
        <v>41455</v>
      </c>
      <c r="C1236" t="s">
        <v>40</v>
      </c>
      <c r="D1236" t="s">
        <v>41</v>
      </c>
      <c r="E1236">
        <v>3.05</v>
      </c>
      <c r="F1236" t="s">
        <v>123</v>
      </c>
      <c r="G1236" t="s">
        <v>48</v>
      </c>
      <c r="H1236" t="s">
        <v>44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2586</v>
      </c>
      <c r="P1236">
        <f t="shared" si="39"/>
        <v>2</v>
      </c>
    </row>
    <row r="1237" spans="1:16" x14ac:dyDescent="0.25">
      <c r="A1237" s="1">
        <f t="shared" si="38"/>
        <v>41453</v>
      </c>
      <c r="B1237" s="1">
        <v>41455</v>
      </c>
      <c r="C1237" t="s">
        <v>40</v>
      </c>
      <c r="D1237" t="s">
        <v>41</v>
      </c>
      <c r="E1237">
        <v>3.625</v>
      </c>
      <c r="F1237" t="s">
        <v>2489</v>
      </c>
      <c r="G1237" t="s">
        <v>48</v>
      </c>
      <c r="H1237" t="s">
        <v>44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2587</v>
      </c>
      <c r="P1237">
        <f t="shared" si="39"/>
        <v>2</v>
      </c>
    </row>
    <row r="1238" spans="1:16" x14ac:dyDescent="0.25">
      <c r="A1238" s="1">
        <f t="shared" si="38"/>
        <v>41453</v>
      </c>
      <c r="B1238" s="1">
        <v>41455</v>
      </c>
      <c r="C1238" t="s">
        <v>1426</v>
      </c>
      <c r="D1238" t="s">
        <v>1427</v>
      </c>
      <c r="E1238">
        <v>2.5</v>
      </c>
      <c r="F1238" t="s">
        <v>306</v>
      </c>
      <c r="H1238" t="s">
        <v>99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67</v>
      </c>
      <c r="O1238" t="s">
        <v>2588</v>
      </c>
      <c r="P1238">
        <f t="shared" si="39"/>
        <v>2</v>
      </c>
    </row>
    <row r="1239" spans="1:16" x14ac:dyDescent="0.25">
      <c r="A1239" s="1">
        <f t="shared" si="38"/>
        <v>41453</v>
      </c>
      <c r="B1239" s="1">
        <v>41455</v>
      </c>
      <c r="C1239" t="s">
        <v>40</v>
      </c>
      <c r="D1239" t="s">
        <v>41</v>
      </c>
      <c r="E1239">
        <v>3.05</v>
      </c>
      <c r="F1239" t="s">
        <v>514</v>
      </c>
      <c r="G1239" t="s">
        <v>48</v>
      </c>
      <c r="H1239" t="s">
        <v>44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2589</v>
      </c>
      <c r="P1239">
        <f t="shared" si="39"/>
        <v>2</v>
      </c>
    </row>
    <row r="1240" spans="1:16" x14ac:dyDescent="0.25">
      <c r="A1240" s="1">
        <f t="shared" si="38"/>
        <v>41453</v>
      </c>
      <c r="B1240" s="1">
        <v>41455</v>
      </c>
      <c r="C1240" t="s">
        <v>40</v>
      </c>
      <c r="D1240" t="s">
        <v>41</v>
      </c>
      <c r="E1240">
        <v>1</v>
      </c>
      <c r="F1240" t="s">
        <v>2590</v>
      </c>
      <c r="G1240" t="s">
        <v>55</v>
      </c>
      <c r="H1240" t="s">
        <v>44</v>
      </c>
      <c r="I1240" t="s">
        <v>18</v>
      </c>
      <c r="J1240" t="s">
        <v>19</v>
      </c>
      <c r="K1240" t="s">
        <v>20</v>
      </c>
      <c r="L1240" t="s">
        <v>20</v>
      </c>
      <c r="M1240" t="s">
        <v>727</v>
      </c>
      <c r="N1240" t="s">
        <v>22</v>
      </c>
      <c r="O1240" t="s">
        <v>2591</v>
      </c>
      <c r="P1240">
        <f t="shared" si="39"/>
        <v>2</v>
      </c>
    </row>
    <row r="1241" spans="1:16" x14ac:dyDescent="0.25">
      <c r="A1241" s="1">
        <f t="shared" si="38"/>
        <v>41453</v>
      </c>
      <c r="B1241" s="1">
        <v>41455</v>
      </c>
      <c r="C1241" t="s">
        <v>40</v>
      </c>
      <c r="D1241" t="s">
        <v>41</v>
      </c>
      <c r="E1241">
        <v>3.5</v>
      </c>
      <c r="F1241" t="s">
        <v>2592</v>
      </c>
      <c r="G1241" t="s">
        <v>48</v>
      </c>
      <c r="H1241" t="s">
        <v>44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2593</v>
      </c>
      <c r="P1241">
        <f t="shared" si="39"/>
        <v>2</v>
      </c>
    </row>
    <row r="1242" spans="1:16" x14ac:dyDescent="0.25">
      <c r="A1242" s="1">
        <f t="shared" si="38"/>
        <v>41453</v>
      </c>
      <c r="B1242" s="1">
        <v>41455</v>
      </c>
      <c r="C1242" t="s">
        <v>40</v>
      </c>
      <c r="D1242" t="s">
        <v>41</v>
      </c>
      <c r="E1242">
        <v>1.6</v>
      </c>
      <c r="F1242" t="s">
        <v>2181</v>
      </c>
      <c r="G1242" t="s">
        <v>717</v>
      </c>
      <c r="H1242" t="s">
        <v>44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2594</v>
      </c>
      <c r="P1242">
        <f t="shared" si="39"/>
        <v>2</v>
      </c>
    </row>
    <row r="1243" spans="1:16" x14ac:dyDescent="0.25">
      <c r="A1243" s="1">
        <f t="shared" si="38"/>
        <v>41453</v>
      </c>
      <c r="B1243" s="1">
        <v>41455</v>
      </c>
      <c r="C1243" t="s">
        <v>40</v>
      </c>
      <c r="D1243" t="s">
        <v>41</v>
      </c>
      <c r="E1243">
        <v>3</v>
      </c>
      <c r="F1243" t="s">
        <v>1638</v>
      </c>
      <c r="G1243" t="s">
        <v>48</v>
      </c>
      <c r="H1243" t="s">
        <v>44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22</v>
      </c>
      <c r="O1243" t="s">
        <v>2595</v>
      </c>
      <c r="P1243">
        <f t="shared" si="39"/>
        <v>2</v>
      </c>
    </row>
    <row r="1244" spans="1:16" x14ac:dyDescent="0.25">
      <c r="A1244" s="1">
        <f t="shared" si="38"/>
        <v>41453</v>
      </c>
      <c r="B1244" s="1">
        <v>41455</v>
      </c>
      <c r="C1244" t="s">
        <v>40</v>
      </c>
      <c r="D1244" t="s">
        <v>41</v>
      </c>
      <c r="E1244">
        <v>3.5</v>
      </c>
      <c r="F1244" t="s">
        <v>824</v>
      </c>
      <c r="G1244" t="s">
        <v>48</v>
      </c>
      <c r="H1244" t="s">
        <v>44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2596</v>
      </c>
      <c r="P1244">
        <f t="shared" si="39"/>
        <v>2</v>
      </c>
    </row>
    <row r="1245" spans="1:16" x14ac:dyDescent="0.25">
      <c r="A1245" s="1">
        <f t="shared" si="38"/>
        <v>41453</v>
      </c>
      <c r="B1245" s="1">
        <v>41455</v>
      </c>
      <c r="C1245" t="s">
        <v>2548</v>
      </c>
      <c r="D1245" t="s">
        <v>305</v>
      </c>
      <c r="E1245">
        <v>3.05</v>
      </c>
      <c r="F1245" t="s">
        <v>2415</v>
      </c>
      <c r="G1245" t="s">
        <v>48</v>
      </c>
      <c r="H1245" t="s">
        <v>84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38</v>
      </c>
      <c r="O1245" t="s">
        <v>2597</v>
      </c>
      <c r="P1245">
        <f t="shared" si="39"/>
        <v>3</v>
      </c>
    </row>
    <row r="1246" spans="1:16" x14ac:dyDescent="0.25">
      <c r="A1246" s="1">
        <f t="shared" si="38"/>
        <v>41453</v>
      </c>
      <c r="B1246" s="1">
        <v>41455</v>
      </c>
      <c r="C1246" t="s">
        <v>40</v>
      </c>
      <c r="D1246" t="s">
        <v>41</v>
      </c>
      <c r="E1246">
        <v>3.55</v>
      </c>
      <c r="F1246" t="s">
        <v>2424</v>
      </c>
      <c r="G1246" t="s">
        <v>1446</v>
      </c>
      <c r="H1246" t="s">
        <v>44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2598</v>
      </c>
      <c r="P1246">
        <f t="shared" si="39"/>
        <v>2</v>
      </c>
    </row>
    <row r="1247" spans="1:16" x14ac:dyDescent="0.25">
      <c r="A1247" s="1">
        <f t="shared" si="38"/>
        <v>41453</v>
      </c>
      <c r="B1247" s="1">
        <v>41455</v>
      </c>
      <c r="C1247" t="s">
        <v>2451</v>
      </c>
      <c r="D1247" t="s">
        <v>244</v>
      </c>
      <c r="E1247">
        <v>5</v>
      </c>
      <c r="F1247" t="s">
        <v>2529</v>
      </c>
      <c r="H1247" t="s">
        <v>84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67</v>
      </c>
      <c r="O1247" t="s">
        <v>2599</v>
      </c>
      <c r="P1247">
        <f t="shared" si="39"/>
        <v>4</v>
      </c>
    </row>
    <row r="1248" spans="1:16" x14ac:dyDescent="0.25">
      <c r="A1248" s="1">
        <f t="shared" si="38"/>
        <v>41453</v>
      </c>
      <c r="B1248" s="1">
        <v>41455</v>
      </c>
      <c r="C1248" t="s">
        <v>2493</v>
      </c>
      <c r="D1248" t="s">
        <v>2494</v>
      </c>
      <c r="E1248">
        <v>3.3</v>
      </c>
      <c r="F1248" t="s">
        <v>2600</v>
      </c>
      <c r="H1248" t="s">
        <v>733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283</v>
      </c>
      <c r="O1248" t="s">
        <v>2601</v>
      </c>
      <c r="P1248">
        <f t="shared" si="39"/>
        <v>4</v>
      </c>
    </row>
    <row r="1249" spans="1:16" x14ac:dyDescent="0.25">
      <c r="A1249" s="1">
        <f t="shared" si="38"/>
        <v>41453</v>
      </c>
      <c r="B1249" s="1">
        <v>41455</v>
      </c>
      <c r="C1249" t="s">
        <v>1864</v>
      </c>
      <c r="D1249" t="s">
        <v>387</v>
      </c>
      <c r="E1249">
        <v>3</v>
      </c>
      <c r="F1249" t="s">
        <v>2602</v>
      </c>
      <c r="H1249" t="s">
        <v>78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67</v>
      </c>
      <c r="O1249" t="s">
        <v>2603</v>
      </c>
      <c r="P1249">
        <f t="shared" si="39"/>
        <v>1</v>
      </c>
    </row>
    <row r="1250" spans="1:16" x14ac:dyDescent="0.25">
      <c r="A1250" s="1">
        <f t="shared" si="38"/>
        <v>41453</v>
      </c>
      <c r="B1250" s="1">
        <v>41455</v>
      </c>
      <c r="C1250" t="s">
        <v>40</v>
      </c>
      <c r="D1250" t="s">
        <v>41</v>
      </c>
      <c r="E1250">
        <v>3.25</v>
      </c>
      <c r="F1250" t="s">
        <v>1098</v>
      </c>
      <c r="G1250" t="s">
        <v>48</v>
      </c>
      <c r="H1250" t="s">
        <v>44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2604</v>
      </c>
      <c r="P1250">
        <f t="shared" si="39"/>
        <v>2</v>
      </c>
    </row>
    <row r="1251" spans="1:16" x14ac:dyDescent="0.25">
      <c r="A1251" s="1">
        <f t="shared" si="38"/>
        <v>41453</v>
      </c>
      <c r="B1251" s="1">
        <v>41455</v>
      </c>
      <c r="C1251" t="s">
        <v>40</v>
      </c>
      <c r="D1251" t="s">
        <v>41</v>
      </c>
      <c r="E1251">
        <v>3.15</v>
      </c>
      <c r="F1251" t="s">
        <v>1098</v>
      </c>
      <c r="G1251" t="s">
        <v>48</v>
      </c>
      <c r="H1251" t="s">
        <v>44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2605</v>
      </c>
      <c r="P1251">
        <f t="shared" si="39"/>
        <v>2</v>
      </c>
    </row>
    <row r="1252" spans="1:16" x14ac:dyDescent="0.25">
      <c r="A1252" s="1">
        <f t="shared" si="38"/>
        <v>41453</v>
      </c>
      <c r="B1252" s="1">
        <v>41455</v>
      </c>
      <c r="C1252" t="s">
        <v>40</v>
      </c>
      <c r="D1252" t="s">
        <v>41</v>
      </c>
      <c r="E1252">
        <v>4.05</v>
      </c>
      <c r="F1252" t="s">
        <v>2227</v>
      </c>
      <c r="G1252" t="s">
        <v>48</v>
      </c>
      <c r="H1252" t="s">
        <v>44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2606</v>
      </c>
      <c r="P1252">
        <f t="shared" si="39"/>
        <v>2</v>
      </c>
    </row>
    <row r="1253" spans="1:16" x14ac:dyDescent="0.25">
      <c r="A1253" s="1">
        <f t="shared" si="38"/>
        <v>41453</v>
      </c>
      <c r="B1253" s="1">
        <v>41455</v>
      </c>
      <c r="C1253" t="s">
        <v>40</v>
      </c>
      <c r="D1253" t="s">
        <v>41</v>
      </c>
      <c r="E1253">
        <v>2.95</v>
      </c>
      <c r="F1253" t="s">
        <v>2607</v>
      </c>
      <c r="G1253" t="s">
        <v>48</v>
      </c>
      <c r="H1253" t="s">
        <v>44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2608</v>
      </c>
      <c r="P1253">
        <f t="shared" si="39"/>
        <v>2</v>
      </c>
    </row>
    <row r="1254" spans="1:16" x14ac:dyDescent="0.25">
      <c r="A1254" s="1">
        <f t="shared" si="38"/>
        <v>41453</v>
      </c>
      <c r="B1254" s="1">
        <v>41455</v>
      </c>
      <c r="C1254" t="s">
        <v>40</v>
      </c>
      <c r="D1254" t="s">
        <v>41</v>
      </c>
      <c r="E1254">
        <v>4.05</v>
      </c>
      <c r="F1254" t="s">
        <v>2609</v>
      </c>
      <c r="G1254" t="s">
        <v>48</v>
      </c>
      <c r="H1254" t="s">
        <v>44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2610</v>
      </c>
      <c r="P1254">
        <f t="shared" si="39"/>
        <v>2</v>
      </c>
    </row>
    <row r="1255" spans="1:16" x14ac:dyDescent="0.25">
      <c r="A1255" s="1">
        <f t="shared" si="38"/>
        <v>41453</v>
      </c>
      <c r="B1255" s="1">
        <v>41455</v>
      </c>
      <c r="C1255" t="s">
        <v>40</v>
      </c>
      <c r="D1255" t="s">
        <v>41</v>
      </c>
      <c r="E1255">
        <v>1.45</v>
      </c>
      <c r="F1255" t="s">
        <v>2611</v>
      </c>
      <c r="G1255" t="s">
        <v>717</v>
      </c>
      <c r="H1255" t="s">
        <v>44</v>
      </c>
      <c r="I1255" t="s">
        <v>18</v>
      </c>
      <c r="J1255" t="s">
        <v>19</v>
      </c>
      <c r="K1255" t="s">
        <v>20</v>
      </c>
      <c r="L1255" t="s">
        <v>20</v>
      </c>
      <c r="M1255" t="s">
        <v>727</v>
      </c>
      <c r="N1255" t="s">
        <v>22</v>
      </c>
      <c r="O1255" t="s">
        <v>2612</v>
      </c>
      <c r="P1255">
        <f t="shared" si="39"/>
        <v>2</v>
      </c>
    </row>
    <row r="1256" spans="1:16" x14ac:dyDescent="0.25">
      <c r="A1256" s="1">
        <f t="shared" si="38"/>
        <v>41453</v>
      </c>
      <c r="B1256" s="1">
        <v>41455</v>
      </c>
      <c r="C1256" t="s">
        <v>40</v>
      </c>
      <c r="D1256" t="s">
        <v>41</v>
      </c>
      <c r="E1256">
        <v>4.0999999999999996</v>
      </c>
      <c r="F1256" t="s">
        <v>2227</v>
      </c>
      <c r="G1256" t="s">
        <v>48</v>
      </c>
      <c r="H1256" t="s">
        <v>44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2613</v>
      </c>
      <c r="P1256">
        <f t="shared" si="39"/>
        <v>2</v>
      </c>
    </row>
    <row r="1257" spans="1:16" x14ac:dyDescent="0.25">
      <c r="A1257" s="1">
        <f t="shared" si="38"/>
        <v>41453</v>
      </c>
      <c r="B1257" s="1">
        <v>41455</v>
      </c>
      <c r="C1257" t="s">
        <v>1236</v>
      </c>
      <c r="D1257" t="s">
        <v>1237</v>
      </c>
      <c r="E1257">
        <v>3</v>
      </c>
      <c r="F1257" t="s">
        <v>136</v>
      </c>
      <c r="G1257" t="s">
        <v>48</v>
      </c>
      <c r="H1257" t="s">
        <v>99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38</v>
      </c>
      <c r="O1257" t="s">
        <v>2614</v>
      </c>
      <c r="P1257">
        <f t="shared" si="39"/>
        <v>4</v>
      </c>
    </row>
    <row r="1258" spans="1:16" x14ac:dyDescent="0.25">
      <c r="A1258" s="1">
        <f t="shared" si="38"/>
        <v>41453</v>
      </c>
      <c r="B1258" s="1">
        <v>41455</v>
      </c>
      <c r="C1258" t="s">
        <v>2451</v>
      </c>
      <c r="D1258" t="s">
        <v>244</v>
      </c>
      <c r="E1258">
        <v>3.5</v>
      </c>
      <c r="F1258" t="s">
        <v>2534</v>
      </c>
      <c r="G1258" t="s">
        <v>72</v>
      </c>
      <c r="H1258" t="s">
        <v>84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67</v>
      </c>
      <c r="O1258" t="s">
        <v>2615</v>
      </c>
      <c r="P1258">
        <f t="shared" si="39"/>
        <v>4</v>
      </c>
    </row>
    <row r="1259" spans="1:16" x14ac:dyDescent="0.25">
      <c r="A1259" s="1">
        <f t="shared" si="38"/>
        <v>41453</v>
      </c>
      <c r="B1259" s="1">
        <v>41455</v>
      </c>
      <c r="C1259" t="s">
        <v>1236</v>
      </c>
      <c r="D1259" t="s">
        <v>1237</v>
      </c>
      <c r="E1259">
        <v>3</v>
      </c>
      <c r="F1259" t="s">
        <v>2220</v>
      </c>
      <c r="G1259" t="s">
        <v>48</v>
      </c>
      <c r="H1259" t="s">
        <v>99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38</v>
      </c>
      <c r="O1259" t="s">
        <v>2616</v>
      </c>
      <c r="P1259">
        <f t="shared" si="39"/>
        <v>4</v>
      </c>
    </row>
    <row r="1260" spans="1:16" x14ac:dyDescent="0.25">
      <c r="A1260" s="1">
        <f t="shared" si="38"/>
        <v>41453</v>
      </c>
      <c r="B1260" s="1">
        <v>41455</v>
      </c>
      <c r="C1260" t="s">
        <v>1864</v>
      </c>
      <c r="D1260" t="s">
        <v>387</v>
      </c>
      <c r="E1260">
        <v>2.125</v>
      </c>
      <c r="F1260" t="s">
        <v>2248</v>
      </c>
      <c r="G1260" t="s">
        <v>48</v>
      </c>
      <c r="H1260" t="s">
        <v>78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67</v>
      </c>
      <c r="O1260" t="s">
        <v>2617</v>
      </c>
      <c r="P1260">
        <f t="shared" si="39"/>
        <v>1</v>
      </c>
    </row>
    <row r="1261" spans="1:16" x14ac:dyDescent="0.25">
      <c r="A1261" s="1">
        <f t="shared" si="38"/>
        <v>41453</v>
      </c>
      <c r="B1261" s="1">
        <v>41455</v>
      </c>
      <c r="C1261" t="s">
        <v>1236</v>
      </c>
      <c r="D1261" t="s">
        <v>1237</v>
      </c>
      <c r="E1261">
        <v>3</v>
      </c>
      <c r="F1261" t="s">
        <v>2032</v>
      </c>
      <c r="G1261" t="s">
        <v>999</v>
      </c>
      <c r="H1261" t="s">
        <v>99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38</v>
      </c>
      <c r="O1261" t="s">
        <v>2618</v>
      </c>
      <c r="P1261">
        <f t="shared" si="39"/>
        <v>4</v>
      </c>
    </row>
    <row r="1262" spans="1:16" x14ac:dyDescent="0.25">
      <c r="A1262" s="1">
        <f t="shared" si="38"/>
        <v>41453</v>
      </c>
      <c r="B1262" s="1">
        <v>41455</v>
      </c>
      <c r="C1262" t="s">
        <v>40</v>
      </c>
      <c r="D1262" t="s">
        <v>41</v>
      </c>
      <c r="E1262">
        <v>3.25</v>
      </c>
      <c r="F1262" t="s">
        <v>830</v>
      </c>
      <c r="G1262" t="s">
        <v>48</v>
      </c>
      <c r="H1262" t="s">
        <v>44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2619</v>
      </c>
      <c r="P1262">
        <f t="shared" si="39"/>
        <v>2</v>
      </c>
    </row>
    <row r="1263" spans="1:16" x14ac:dyDescent="0.25">
      <c r="A1263" s="1">
        <f t="shared" si="38"/>
        <v>41453</v>
      </c>
      <c r="B1263" s="1">
        <v>41455</v>
      </c>
      <c r="C1263" t="s">
        <v>1236</v>
      </c>
      <c r="D1263" t="s">
        <v>1237</v>
      </c>
      <c r="E1263">
        <v>3</v>
      </c>
      <c r="F1263" t="s">
        <v>2415</v>
      </c>
      <c r="G1263" t="s">
        <v>48</v>
      </c>
      <c r="H1263" t="s">
        <v>99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38</v>
      </c>
      <c r="O1263" t="s">
        <v>2620</v>
      </c>
      <c r="P1263">
        <f t="shared" si="39"/>
        <v>4</v>
      </c>
    </row>
    <row r="1264" spans="1:16" x14ac:dyDescent="0.25">
      <c r="A1264" s="1">
        <f t="shared" si="38"/>
        <v>41453</v>
      </c>
      <c r="B1264" s="1">
        <v>41455</v>
      </c>
      <c r="C1264" t="s">
        <v>40</v>
      </c>
      <c r="D1264" t="s">
        <v>41</v>
      </c>
      <c r="E1264">
        <v>4.2</v>
      </c>
      <c r="F1264" t="s">
        <v>2227</v>
      </c>
      <c r="G1264" t="s">
        <v>48</v>
      </c>
      <c r="H1264" t="s">
        <v>44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2621</v>
      </c>
      <c r="P1264">
        <f t="shared" si="39"/>
        <v>2</v>
      </c>
    </row>
    <row r="1265" spans="1:16" x14ac:dyDescent="0.25">
      <c r="A1265" s="1">
        <f t="shared" si="38"/>
        <v>41453</v>
      </c>
      <c r="B1265" s="1">
        <v>41455</v>
      </c>
      <c r="C1265" t="s">
        <v>40</v>
      </c>
      <c r="D1265" t="s">
        <v>41</v>
      </c>
      <c r="E1265">
        <v>3.1</v>
      </c>
      <c r="F1265" t="s">
        <v>1098</v>
      </c>
      <c r="G1265" t="s">
        <v>48</v>
      </c>
      <c r="H1265" t="s">
        <v>44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2622</v>
      </c>
      <c r="P1265">
        <f t="shared" si="39"/>
        <v>2</v>
      </c>
    </row>
    <row r="1266" spans="1:16" x14ac:dyDescent="0.25">
      <c r="A1266" s="1">
        <f t="shared" si="38"/>
        <v>41453</v>
      </c>
      <c r="B1266" s="1">
        <v>41455</v>
      </c>
      <c r="C1266" t="s">
        <v>40</v>
      </c>
      <c r="D1266" t="s">
        <v>41</v>
      </c>
      <c r="E1266">
        <v>3</v>
      </c>
      <c r="F1266" t="s">
        <v>1069</v>
      </c>
      <c r="G1266" t="s">
        <v>48</v>
      </c>
      <c r="H1266" t="s">
        <v>44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2623</v>
      </c>
      <c r="P1266">
        <f t="shared" si="39"/>
        <v>2</v>
      </c>
    </row>
    <row r="1267" spans="1:16" x14ac:dyDescent="0.25">
      <c r="A1267" s="1">
        <f t="shared" si="38"/>
        <v>41453</v>
      </c>
      <c r="B1267" s="1">
        <v>41455</v>
      </c>
      <c r="C1267" t="s">
        <v>40</v>
      </c>
      <c r="D1267" t="s">
        <v>41</v>
      </c>
      <c r="E1267">
        <v>3.35</v>
      </c>
      <c r="F1267" t="s">
        <v>220</v>
      </c>
      <c r="G1267" t="s">
        <v>48</v>
      </c>
      <c r="H1267" t="s">
        <v>44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2624</v>
      </c>
      <c r="P1267">
        <f t="shared" si="39"/>
        <v>2</v>
      </c>
    </row>
    <row r="1268" spans="1:16" x14ac:dyDescent="0.25">
      <c r="A1268" s="1">
        <f t="shared" si="38"/>
        <v>41453</v>
      </c>
      <c r="B1268" s="1">
        <v>41455</v>
      </c>
      <c r="C1268" t="s">
        <v>2451</v>
      </c>
      <c r="D1268" t="s">
        <v>244</v>
      </c>
      <c r="E1268">
        <v>5</v>
      </c>
      <c r="F1268" t="s">
        <v>2529</v>
      </c>
      <c r="G1268" t="s">
        <v>30</v>
      </c>
      <c r="H1268" t="s">
        <v>84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67</v>
      </c>
      <c r="O1268" t="s">
        <v>2625</v>
      </c>
      <c r="P1268">
        <f t="shared" si="39"/>
        <v>4</v>
      </c>
    </row>
    <row r="1269" spans="1:16" x14ac:dyDescent="0.25">
      <c r="A1269" s="1">
        <f t="shared" si="38"/>
        <v>41453</v>
      </c>
      <c r="B1269" s="1">
        <v>41455</v>
      </c>
      <c r="C1269" t="s">
        <v>2451</v>
      </c>
      <c r="D1269" t="s">
        <v>244</v>
      </c>
      <c r="E1269">
        <v>2.25</v>
      </c>
      <c r="F1269" t="s">
        <v>2527</v>
      </c>
      <c r="G1269" t="s">
        <v>30</v>
      </c>
      <c r="H1269" t="s">
        <v>84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67</v>
      </c>
      <c r="O1269" t="s">
        <v>2626</v>
      </c>
      <c r="P1269">
        <f t="shared" si="39"/>
        <v>4</v>
      </c>
    </row>
    <row r="1270" spans="1:16" x14ac:dyDescent="0.25">
      <c r="A1270" s="1">
        <f t="shared" si="38"/>
        <v>41453</v>
      </c>
      <c r="B1270" s="1">
        <v>41455</v>
      </c>
      <c r="C1270" t="s">
        <v>40</v>
      </c>
      <c r="D1270" t="s">
        <v>41</v>
      </c>
      <c r="E1270">
        <v>4.1500000000000004</v>
      </c>
      <c r="F1270" t="s">
        <v>2609</v>
      </c>
      <c r="G1270" t="s">
        <v>48</v>
      </c>
      <c r="H1270" t="s">
        <v>44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2627</v>
      </c>
      <c r="P1270">
        <f t="shared" si="39"/>
        <v>2</v>
      </c>
    </row>
    <row r="1271" spans="1:16" x14ac:dyDescent="0.25">
      <c r="A1271" s="1">
        <f t="shared" si="38"/>
        <v>41453</v>
      </c>
      <c r="B1271" s="1">
        <v>41455</v>
      </c>
      <c r="C1271" t="s">
        <v>1236</v>
      </c>
      <c r="D1271" t="s">
        <v>1237</v>
      </c>
      <c r="E1271">
        <v>3</v>
      </c>
      <c r="F1271" t="s">
        <v>2032</v>
      </c>
      <c r="G1271" t="s">
        <v>48</v>
      </c>
      <c r="H1271" t="s">
        <v>99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38</v>
      </c>
      <c r="O1271" t="s">
        <v>2628</v>
      </c>
      <c r="P1271">
        <f t="shared" si="39"/>
        <v>4</v>
      </c>
    </row>
    <row r="1272" spans="1:16" x14ac:dyDescent="0.25">
      <c r="A1272" s="1">
        <f t="shared" si="38"/>
        <v>41453</v>
      </c>
      <c r="B1272" s="1">
        <v>41455</v>
      </c>
      <c r="C1272" t="s">
        <v>1236</v>
      </c>
      <c r="D1272" t="s">
        <v>1237</v>
      </c>
      <c r="E1272">
        <v>3</v>
      </c>
      <c r="F1272" t="s">
        <v>1079</v>
      </c>
      <c r="G1272" t="s">
        <v>48</v>
      </c>
      <c r="H1272" t="s">
        <v>99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38</v>
      </c>
      <c r="O1272" t="s">
        <v>2629</v>
      </c>
      <c r="P1272">
        <f t="shared" si="39"/>
        <v>4</v>
      </c>
    </row>
    <row r="1273" spans="1:16" x14ac:dyDescent="0.25">
      <c r="A1273" s="1">
        <f t="shared" si="38"/>
        <v>41453</v>
      </c>
      <c r="B1273" s="1">
        <v>41455</v>
      </c>
      <c r="C1273" t="s">
        <v>40</v>
      </c>
      <c r="D1273" t="s">
        <v>41</v>
      </c>
      <c r="E1273">
        <v>3.5</v>
      </c>
      <c r="F1273" t="s">
        <v>177</v>
      </c>
      <c r="G1273" t="s">
        <v>48</v>
      </c>
      <c r="H1273" t="s">
        <v>44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2630</v>
      </c>
      <c r="P1273">
        <f t="shared" si="39"/>
        <v>2</v>
      </c>
    </row>
    <row r="1274" spans="1:16" x14ac:dyDescent="0.25">
      <c r="A1274" s="1">
        <f t="shared" si="38"/>
        <v>41453</v>
      </c>
      <c r="B1274" s="1">
        <v>41455</v>
      </c>
      <c r="C1274" t="s">
        <v>40</v>
      </c>
      <c r="D1274" t="s">
        <v>41</v>
      </c>
      <c r="E1274">
        <v>2.2999999999999998</v>
      </c>
      <c r="F1274" t="s">
        <v>2631</v>
      </c>
      <c r="G1274" t="s">
        <v>55</v>
      </c>
      <c r="H1274" t="s">
        <v>44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2632</v>
      </c>
      <c r="P1274">
        <f t="shared" si="39"/>
        <v>2</v>
      </c>
    </row>
    <row r="1275" spans="1:16" x14ac:dyDescent="0.25">
      <c r="A1275" s="1">
        <f t="shared" si="38"/>
        <v>41453</v>
      </c>
      <c r="B1275" s="1">
        <v>41455</v>
      </c>
      <c r="C1275" t="s">
        <v>1393</v>
      </c>
      <c r="D1275" t="s">
        <v>191</v>
      </c>
      <c r="E1275">
        <v>2.25</v>
      </c>
      <c r="F1275" t="s">
        <v>2633</v>
      </c>
      <c r="H1275" t="s">
        <v>99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67</v>
      </c>
      <c r="O1275" t="s">
        <v>2634</v>
      </c>
      <c r="P1275">
        <f t="shared" si="39"/>
        <v>2</v>
      </c>
    </row>
    <row r="1276" spans="1:16" x14ac:dyDescent="0.25">
      <c r="A1276" s="1">
        <f t="shared" si="38"/>
        <v>41453</v>
      </c>
      <c r="B1276" s="1">
        <v>41455</v>
      </c>
      <c r="C1276" t="s">
        <v>1864</v>
      </c>
      <c r="D1276" t="s">
        <v>387</v>
      </c>
      <c r="E1276">
        <v>2.5</v>
      </c>
      <c r="F1276" t="s">
        <v>2635</v>
      </c>
      <c r="G1276" t="s">
        <v>958</v>
      </c>
      <c r="H1276" t="s">
        <v>78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67</v>
      </c>
      <c r="O1276" t="s">
        <v>2636</v>
      </c>
      <c r="P1276">
        <f t="shared" si="39"/>
        <v>1</v>
      </c>
    </row>
    <row r="1277" spans="1:16" x14ac:dyDescent="0.25">
      <c r="A1277" s="1">
        <f t="shared" si="38"/>
        <v>41453</v>
      </c>
      <c r="B1277" s="1">
        <v>41455</v>
      </c>
      <c r="C1277" t="s">
        <v>1236</v>
      </c>
      <c r="D1277" t="s">
        <v>1237</v>
      </c>
      <c r="E1277">
        <v>3</v>
      </c>
      <c r="F1277" t="s">
        <v>469</v>
      </c>
      <c r="G1277" t="s">
        <v>48</v>
      </c>
      <c r="H1277" t="s">
        <v>99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38</v>
      </c>
      <c r="O1277" t="s">
        <v>2637</v>
      </c>
      <c r="P1277">
        <f t="shared" si="39"/>
        <v>4</v>
      </c>
    </row>
    <row r="1278" spans="1:16" x14ac:dyDescent="0.25">
      <c r="A1278" s="1">
        <f t="shared" si="38"/>
        <v>41453</v>
      </c>
      <c r="B1278" s="1">
        <v>41455</v>
      </c>
      <c r="C1278" t="s">
        <v>1864</v>
      </c>
      <c r="D1278" t="s">
        <v>387</v>
      </c>
      <c r="E1278">
        <v>2.75</v>
      </c>
      <c r="F1278" t="s">
        <v>2638</v>
      </c>
      <c r="G1278" t="s">
        <v>48</v>
      </c>
      <c r="H1278" t="s">
        <v>78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67</v>
      </c>
      <c r="O1278" t="s">
        <v>2639</v>
      </c>
      <c r="P1278">
        <f t="shared" si="39"/>
        <v>1</v>
      </c>
    </row>
    <row r="1279" spans="1:16" x14ac:dyDescent="0.25">
      <c r="A1279" s="1">
        <f t="shared" si="38"/>
        <v>41453</v>
      </c>
      <c r="B1279" s="1">
        <v>41455</v>
      </c>
      <c r="C1279" t="s">
        <v>40</v>
      </c>
      <c r="D1279" t="s">
        <v>41</v>
      </c>
      <c r="E1279">
        <v>3.2</v>
      </c>
      <c r="F1279" t="s">
        <v>105</v>
      </c>
      <c r="G1279" t="s">
        <v>48</v>
      </c>
      <c r="H1279" t="s">
        <v>44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2640</v>
      </c>
      <c r="P1279">
        <f t="shared" si="39"/>
        <v>2</v>
      </c>
    </row>
    <row r="1280" spans="1:16" x14ac:dyDescent="0.25">
      <c r="A1280" s="1">
        <f t="shared" si="38"/>
        <v>41453</v>
      </c>
      <c r="B1280" s="1">
        <v>41455</v>
      </c>
      <c r="C1280" t="s">
        <v>40</v>
      </c>
      <c r="D1280" t="s">
        <v>41</v>
      </c>
      <c r="E1280">
        <v>4</v>
      </c>
      <c r="F1280" t="s">
        <v>1110</v>
      </c>
      <c r="G1280" t="s">
        <v>999</v>
      </c>
      <c r="H1280" t="s">
        <v>44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2641</v>
      </c>
      <c r="P1280">
        <f t="shared" si="39"/>
        <v>2</v>
      </c>
    </row>
    <row r="1281" spans="1:16" x14ac:dyDescent="0.25">
      <c r="A1281" s="1">
        <f t="shared" si="38"/>
        <v>41453</v>
      </c>
      <c r="B1281" s="1">
        <v>41455</v>
      </c>
      <c r="C1281" t="s">
        <v>40</v>
      </c>
      <c r="D1281" t="s">
        <v>41</v>
      </c>
      <c r="E1281">
        <v>4.3</v>
      </c>
      <c r="F1281" t="s">
        <v>2395</v>
      </c>
      <c r="G1281" t="s">
        <v>48</v>
      </c>
      <c r="H1281" t="s">
        <v>44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2642</v>
      </c>
      <c r="P1281">
        <f t="shared" si="39"/>
        <v>2</v>
      </c>
    </row>
    <row r="1282" spans="1:16" x14ac:dyDescent="0.25">
      <c r="A1282" s="1">
        <f t="shared" si="38"/>
        <v>41453</v>
      </c>
      <c r="B1282" s="1">
        <v>41455</v>
      </c>
      <c r="C1282" t="s">
        <v>40</v>
      </c>
      <c r="D1282" t="s">
        <v>41</v>
      </c>
      <c r="E1282">
        <v>4.05</v>
      </c>
      <c r="F1282" t="s">
        <v>1110</v>
      </c>
      <c r="G1282" t="s">
        <v>48</v>
      </c>
      <c r="H1282" t="s">
        <v>44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2643</v>
      </c>
      <c r="P1282">
        <f t="shared" si="39"/>
        <v>2</v>
      </c>
    </row>
    <row r="1283" spans="1:16" x14ac:dyDescent="0.25">
      <c r="A1283" s="1">
        <f t="shared" si="38"/>
        <v>41453</v>
      </c>
      <c r="B1283" s="1">
        <v>41455</v>
      </c>
      <c r="C1283" t="s">
        <v>40</v>
      </c>
      <c r="D1283" t="s">
        <v>41</v>
      </c>
      <c r="E1283">
        <v>4.3499999999999996</v>
      </c>
      <c r="F1283" t="s">
        <v>2395</v>
      </c>
      <c r="G1283" t="s">
        <v>1446</v>
      </c>
      <c r="H1283" t="s">
        <v>44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2644</v>
      </c>
      <c r="P1283">
        <f t="shared" si="39"/>
        <v>2</v>
      </c>
    </row>
    <row r="1284" spans="1:16" x14ac:dyDescent="0.25">
      <c r="A1284" s="1">
        <f t="shared" ref="A1284:A1347" si="40">B1284-2</f>
        <v>41453</v>
      </c>
      <c r="B1284" s="1">
        <v>41455</v>
      </c>
      <c r="C1284" t="s">
        <v>1864</v>
      </c>
      <c r="D1284" t="s">
        <v>387</v>
      </c>
      <c r="E1284">
        <v>2.75</v>
      </c>
      <c r="F1284" t="s">
        <v>2638</v>
      </c>
      <c r="G1284" t="s">
        <v>999</v>
      </c>
      <c r="H1284" t="s">
        <v>78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67</v>
      </c>
      <c r="O1284" t="s">
        <v>2645</v>
      </c>
      <c r="P1284">
        <f t="shared" ref="P1284:P1347" si="41">LEN(D1284)</f>
        <v>1</v>
      </c>
    </row>
    <row r="1285" spans="1:16" x14ac:dyDescent="0.25">
      <c r="A1285" s="1">
        <f t="shared" si="40"/>
        <v>41453</v>
      </c>
      <c r="B1285" s="1">
        <v>41455</v>
      </c>
      <c r="C1285" t="s">
        <v>1236</v>
      </c>
      <c r="D1285" t="s">
        <v>1237</v>
      </c>
      <c r="E1285">
        <v>2.9</v>
      </c>
      <c r="F1285" t="s">
        <v>1079</v>
      </c>
      <c r="G1285" t="s">
        <v>48</v>
      </c>
      <c r="H1285" t="s">
        <v>99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38</v>
      </c>
      <c r="O1285" t="s">
        <v>2646</v>
      </c>
      <c r="P1285">
        <f t="shared" si="41"/>
        <v>4</v>
      </c>
    </row>
    <row r="1286" spans="1:16" x14ac:dyDescent="0.25">
      <c r="A1286" s="1">
        <f t="shared" si="40"/>
        <v>41453</v>
      </c>
      <c r="B1286" s="1">
        <v>41455</v>
      </c>
      <c r="C1286" t="s">
        <v>1426</v>
      </c>
      <c r="D1286" t="s">
        <v>1427</v>
      </c>
      <c r="E1286">
        <v>4.5</v>
      </c>
      <c r="F1286" t="s">
        <v>2647</v>
      </c>
      <c r="H1286" t="s">
        <v>99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67</v>
      </c>
      <c r="O1286" t="s">
        <v>2648</v>
      </c>
      <c r="P1286">
        <f t="shared" si="41"/>
        <v>2</v>
      </c>
    </row>
    <row r="1287" spans="1:16" x14ac:dyDescent="0.25">
      <c r="A1287" s="1">
        <f t="shared" si="40"/>
        <v>41453</v>
      </c>
      <c r="B1287" s="1">
        <v>41455</v>
      </c>
      <c r="C1287" t="s">
        <v>1864</v>
      </c>
      <c r="D1287" t="s">
        <v>387</v>
      </c>
      <c r="E1287">
        <v>2.0499999999999998</v>
      </c>
      <c r="F1287" t="s">
        <v>2649</v>
      </c>
      <c r="G1287" t="s">
        <v>958</v>
      </c>
      <c r="H1287" t="s">
        <v>78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67</v>
      </c>
      <c r="O1287" t="s">
        <v>2650</v>
      </c>
      <c r="P1287">
        <f t="shared" si="41"/>
        <v>1</v>
      </c>
    </row>
    <row r="1288" spans="1:16" x14ac:dyDescent="0.25">
      <c r="A1288" s="1">
        <f t="shared" si="40"/>
        <v>41453</v>
      </c>
      <c r="B1288" s="1">
        <v>41455</v>
      </c>
      <c r="C1288" t="s">
        <v>40</v>
      </c>
      <c r="D1288" t="s">
        <v>41</v>
      </c>
      <c r="E1288">
        <v>4.3</v>
      </c>
      <c r="F1288" t="s">
        <v>2651</v>
      </c>
      <c r="G1288" t="s">
        <v>55</v>
      </c>
      <c r="H1288" t="s">
        <v>44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2652</v>
      </c>
      <c r="P1288">
        <f t="shared" si="41"/>
        <v>2</v>
      </c>
    </row>
    <row r="1289" spans="1:16" x14ac:dyDescent="0.25">
      <c r="A1289" s="1">
        <f t="shared" si="40"/>
        <v>41453</v>
      </c>
      <c r="B1289" s="1">
        <v>41455</v>
      </c>
      <c r="C1289" t="s">
        <v>40</v>
      </c>
      <c r="D1289" t="s">
        <v>41</v>
      </c>
      <c r="E1289">
        <v>3.5</v>
      </c>
      <c r="F1289" t="s">
        <v>177</v>
      </c>
      <c r="G1289" t="s">
        <v>55</v>
      </c>
      <c r="H1289" t="s">
        <v>44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2653</v>
      </c>
      <c r="P1289">
        <f t="shared" si="41"/>
        <v>2</v>
      </c>
    </row>
    <row r="1290" spans="1:16" x14ac:dyDescent="0.25">
      <c r="A1290" s="1">
        <f t="shared" si="40"/>
        <v>41453</v>
      </c>
      <c r="B1290" s="1">
        <v>41455</v>
      </c>
      <c r="C1290" t="s">
        <v>52</v>
      </c>
      <c r="D1290" t="s">
        <v>53</v>
      </c>
      <c r="E1290">
        <v>4.7759999999999998</v>
      </c>
      <c r="F1290" t="s">
        <v>2336</v>
      </c>
      <c r="G1290" t="s">
        <v>55</v>
      </c>
      <c r="H1290" t="s">
        <v>31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38</v>
      </c>
      <c r="O1290" t="s">
        <v>2654</v>
      </c>
      <c r="P1290">
        <f t="shared" si="41"/>
        <v>3</v>
      </c>
    </row>
    <row r="1291" spans="1:16" x14ac:dyDescent="0.25">
      <c r="A1291" s="1">
        <f t="shared" si="40"/>
        <v>41453</v>
      </c>
      <c r="B1291" s="1">
        <v>41455</v>
      </c>
      <c r="C1291" t="s">
        <v>40</v>
      </c>
      <c r="D1291" t="s">
        <v>41</v>
      </c>
      <c r="E1291">
        <v>4.2</v>
      </c>
      <c r="F1291" t="s">
        <v>2651</v>
      </c>
      <c r="G1291" t="s">
        <v>48</v>
      </c>
      <c r="H1291" t="s">
        <v>44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2655</v>
      </c>
      <c r="P1291">
        <f t="shared" si="41"/>
        <v>2</v>
      </c>
    </row>
    <row r="1292" spans="1:16" x14ac:dyDescent="0.25">
      <c r="A1292" s="1">
        <f t="shared" si="40"/>
        <v>41453</v>
      </c>
      <c r="B1292" s="1">
        <v>41455</v>
      </c>
      <c r="C1292" t="s">
        <v>1236</v>
      </c>
      <c r="D1292" t="s">
        <v>1237</v>
      </c>
      <c r="E1292">
        <v>3</v>
      </c>
      <c r="F1292" t="s">
        <v>469</v>
      </c>
      <c r="G1292" t="s">
        <v>999</v>
      </c>
      <c r="H1292" t="s">
        <v>99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38</v>
      </c>
      <c r="O1292" t="s">
        <v>2656</v>
      </c>
      <c r="P1292">
        <f t="shared" si="41"/>
        <v>4</v>
      </c>
    </row>
    <row r="1293" spans="1:16" x14ac:dyDescent="0.25">
      <c r="A1293" s="1">
        <f t="shared" si="40"/>
        <v>41453</v>
      </c>
      <c r="B1293" s="1">
        <v>41455</v>
      </c>
      <c r="C1293" t="s">
        <v>40</v>
      </c>
      <c r="D1293" t="s">
        <v>41</v>
      </c>
      <c r="E1293">
        <v>3</v>
      </c>
      <c r="F1293" t="s">
        <v>1100</v>
      </c>
      <c r="G1293" t="s">
        <v>48</v>
      </c>
      <c r="H1293" t="s">
        <v>44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2657</v>
      </c>
      <c r="P1293">
        <f t="shared" si="41"/>
        <v>2</v>
      </c>
    </row>
    <row r="1294" spans="1:16" x14ac:dyDescent="0.25">
      <c r="A1294" s="1">
        <f t="shared" si="40"/>
        <v>41453</v>
      </c>
      <c r="B1294" s="1">
        <v>41455</v>
      </c>
      <c r="C1294" t="s">
        <v>1864</v>
      </c>
      <c r="D1294" t="s">
        <v>387</v>
      </c>
      <c r="E1294">
        <v>2.75</v>
      </c>
      <c r="F1294" t="s">
        <v>2638</v>
      </c>
      <c r="G1294" t="s">
        <v>2531</v>
      </c>
      <c r="H1294" t="s">
        <v>78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67</v>
      </c>
      <c r="O1294" t="s">
        <v>2658</v>
      </c>
      <c r="P1294">
        <f t="shared" si="41"/>
        <v>1</v>
      </c>
    </row>
    <row r="1295" spans="1:16" x14ac:dyDescent="0.25">
      <c r="A1295" s="1">
        <f t="shared" si="40"/>
        <v>41453</v>
      </c>
      <c r="B1295" s="1">
        <v>41455</v>
      </c>
      <c r="C1295" t="s">
        <v>52</v>
      </c>
      <c r="D1295" t="s">
        <v>53</v>
      </c>
      <c r="E1295">
        <v>6.8540000000000001</v>
      </c>
      <c r="F1295" t="s">
        <v>534</v>
      </c>
      <c r="G1295" t="s">
        <v>55</v>
      </c>
      <c r="H1295" t="s">
        <v>31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38</v>
      </c>
      <c r="O1295" t="s">
        <v>2659</v>
      </c>
      <c r="P1295">
        <f t="shared" si="41"/>
        <v>3</v>
      </c>
    </row>
    <row r="1296" spans="1:16" x14ac:dyDescent="0.25">
      <c r="A1296" s="1">
        <f t="shared" si="40"/>
        <v>41453</v>
      </c>
      <c r="B1296" s="1">
        <v>41455</v>
      </c>
      <c r="C1296" t="s">
        <v>1750</v>
      </c>
      <c r="D1296" t="s">
        <v>1751</v>
      </c>
      <c r="E1296">
        <v>9.6999999999999993</v>
      </c>
      <c r="F1296" t="s">
        <v>2660</v>
      </c>
      <c r="H1296" t="s">
        <v>84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67</v>
      </c>
      <c r="O1296" t="s">
        <v>2661</v>
      </c>
      <c r="P1296">
        <f t="shared" si="41"/>
        <v>2</v>
      </c>
    </row>
    <row r="1297" spans="1:16" x14ac:dyDescent="0.25">
      <c r="A1297" s="1">
        <f t="shared" si="40"/>
        <v>41453</v>
      </c>
      <c r="B1297" s="1">
        <v>41455</v>
      </c>
      <c r="C1297" t="s">
        <v>40</v>
      </c>
      <c r="D1297" t="s">
        <v>41</v>
      </c>
      <c r="E1297">
        <v>6.875</v>
      </c>
      <c r="F1297" t="s">
        <v>2662</v>
      </c>
      <c r="G1297" t="s">
        <v>717</v>
      </c>
      <c r="H1297" t="s">
        <v>44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2663</v>
      </c>
      <c r="P1297">
        <f t="shared" si="41"/>
        <v>2</v>
      </c>
    </row>
    <row r="1298" spans="1:16" x14ac:dyDescent="0.25">
      <c r="A1298" s="1">
        <f t="shared" si="40"/>
        <v>41453</v>
      </c>
      <c r="B1298" s="1">
        <v>41455</v>
      </c>
      <c r="C1298" t="s">
        <v>40</v>
      </c>
      <c r="D1298" t="s">
        <v>41</v>
      </c>
      <c r="E1298">
        <v>6</v>
      </c>
      <c r="F1298" t="s">
        <v>2130</v>
      </c>
      <c r="G1298" t="s">
        <v>1446</v>
      </c>
      <c r="H1298" t="s">
        <v>44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2664</v>
      </c>
      <c r="P1298">
        <f t="shared" si="41"/>
        <v>2</v>
      </c>
    </row>
    <row r="1299" spans="1:16" x14ac:dyDescent="0.25">
      <c r="A1299" s="1">
        <f t="shared" si="40"/>
        <v>41453</v>
      </c>
      <c r="B1299" s="1">
        <v>41455</v>
      </c>
      <c r="C1299" t="s">
        <v>40</v>
      </c>
      <c r="D1299" t="s">
        <v>41</v>
      </c>
      <c r="E1299">
        <v>6</v>
      </c>
      <c r="F1299" t="s">
        <v>2130</v>
      </c>
      <c r="G1299" t="s">
        <v>48</v>
      </c>
      <c r="H1299" t="s">
        <v>44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2665</v>
      </c>
      <c r="P1299">
        <f t="shared" si="41"/>
        <v>2</v>
      </c>
    </row>
    <row r="1300" spans="1:16" x14ac:dyDescent="0.25">
      <c r="A1300" s="1">
        <f t="shared" si="40"/>
        <v>41453</v>
      </c>
      <c r="B1300" s="1">
        <v>41455</v>
      </c>
      <c r="C1300" t="s">
        <v>1750</v>
      </c>
      <c r="D1300" t="s">
        <v>1751</v>
      </c>
      <c r="E1300">
        <v>9.25</v>
      </c>
      <c r="F1300" t="s">
        <v>2666</v>
      </c>
      <c r="H1300" t="s">
        <v>84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67</v>
      </c>
      <c r="O1300" t="s">
        <v>2667</v>
      </c>
      <c r="P1300">
        <f t="shared" si="41"/>
        <v>2</v>
      </c>
    </row>
    <row r="1301" spans="1:16" x14ac:dyDescent="0.25">
      <c r="A1301" s="1">
        <f t="shared" si="40"/>
        <v>41453</v>
      </c>
      <c r="B1301" s="1">
        <v>41455</v>
      </c>
      <c r="C1301" t="s">
        <v>1750</v>
      </c>
      <c r="D1301" t="s">
        <v>1751</v>
      </c>
      <c r="E1301">
        <v>10.199999999999999</v>
      </c>
      <c r="F1301" t="s">
        <v>2668</v>
      </c>
      <c r="H1301" t="s">
        <v>84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67</v>
      </c>
      <c r="O1301" t="s">
        <v>2669</v>
      </c>
      <c r="P1301">
        <f t="shared" si="41"/>
        <v>2</v>
      </c>
    </row>
    <row r="1302" spans="1:16" hidden="1" x14ac:dyDescent="0.25">
      <c r="A1302" s="1">
        <f t="shared" si="40"/>
        <v>41453</v>
      </c>
      <c r="B1302" s="1">
        <v>41455</v>
      </c>
      <c r="C1302" t="s">
        <v>2670</v>
      </c>
      <c r="D1302" t="s">
        <v>2671</v>
      </c>
      <c r="E1302">
        <v>5.875</v>
      </c>
      <c r="F1302" t="s">
        <v>2018</v>
      </c>
      <c r="H1302" t="s">
        <v>733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67</v>
      </c>
      <c r="O1302" t="s">
        <v>2672</v>
      </c>
      <c r="P1302">
        <f t="shared" si="41"/>
        <v>6</v>
      </c>
    </row>
    <row r="1303" spans="1:16" x14ac:dyDescent="0.25">
      <c r="A1303" s="1">
        <f t="shared" si="40"/>
        <v>41453</v>
      </c>
      <c r="B1303" s="1">
        <v>41455</v>
      </c>
      <c r="C1303" t="s">
        <v>40</v>
      </c>
      <c r="D1303" t="s">
        <v>41</v>
      </c>
      <c r="E1303">
        <v>0.57709999999999995</v>
      </c>
      <c r="F1303" t="s">
        <v>2673</v>
      </c>
      <c r="G1303" t="s">
        <v>61</v>
      </c>
      <c r="H1303" t="s">
        <v>44</v>
      </c>
      <c r="I1303" t="s">
        <v>18</v>
      </c>
      <c r="J1303" t="s">
        <v>19</v>
      </c>
      <c r="K1303" t="s">
        <v>20</v>
      </c>
      <c r="L1303" t="s">
        <v>20</v>
      </c>
      <c r="M1303" t="s">
        <v>45</v>
      </c>
      <c r="N1303" t="s">
        <v>22</v>
      </c>
      <c r="O1303" t="s">
        <v>2674</v>
      </c>
      <c r="P1303">
        <f t="shared" si="41"/>
        <v>2</v>
      </c>
    </row>
    <row r="1304" spans="1:16" x14ac:dyDescent="0.25">
      <c r="A1304" s="1">
        <f t="shared" si="40"/>
        <v>41453</v>
      </c>
      <c r="B1304" s="1">
        <v>41455</v>
      </c>
      <c r="C1304" t="s">
        <v>52</v>
      </c>
      <c r="D1304" t="s">
        <v>53</v>
      </c>
      <c r="E1304">
        <v>5.05</v>
      </c>
      <c r="F1304" t="s">
        <v>2675</v>
      </c>
      <c r="G1304" t="s">
        <v>670</v>
      </c>
      <c r="H1304" t="s">
        <v>31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38</v>
      </c>
      <c r="O1304" t="s">
        <v>2676</v>
      </c>
      <c r="P1304">
        <f t="shared" si="41"/>
        <v>3</v>
      </c>
    </row>
    <row r="1305" spans="1:16" x14ac:dyDescent="0.25">
      <c r="A1305" s="1">
        <f t="shared" si="40"/>
        <v>41453</v>
      </c>
      <c r="B1305" s="1">
        <v>41455</v>
      </c>
      <c r="C1305" t="s">
        <v>1119</v>
      </c>
      <c r="D1305" t="s">
        <v>584</v>
      </c>
      <c r="E1305">
        <v>3.875</v>
      </c>
      <c r="F1305" t="s">
        <v>355</v>
      </c>
      <c r="H1305" t="s">
        <v>37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2677</v>
      </c>
      <c r="P1305">
        <f t="shared" si="41"/>
        <v>3</v>
      </c>
    </row>
    <row r="1306" spans="1:16" x14ac:dyDescent="0.25">
      <c r="A1306" s="1">
        <f t="shared" si="40"/>
        <v>41453</v>
      </c>
      <c r="B1306" s="1">
        <v>41455</v>
      </c>
      <c r="C1306" t="s">
        <v>1864</v>
      </c>
      <c r="D1306" t="s">
        <v>387</v>
      </c>
      <c r="E1306">
        <v>2</v>
      </c>
      <c r="F1306" t="s">
        <v>2185</v>
      </c>
      <c r="G1306" t="s">
        <v>48</v>
      </c>
      <c r="H1306" t="s">
        <v>78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67</v>
      </c>
      <c r="O1306" t="s">
        <v>2678</v>
      </c>
      <c r="P1306">
        <f t="shared" si="41"/>
        <v>1</v>
      </c>
    </row>
    <row r="1307" spans="1:16" x14ac:dyDescent="0.25">
      <c r="A1307" s="1">
        <f t="shared" si="40"/>
        <v>41453</v>
      </c>
      <c r="B1307" s="1">
        <v>41455</v>
      </c>
      <c r="C1307" t="s">
        <v>40</v>
      </c>
      <c r="D1307" t="s">
        <v>41</v>
      </c>
      <c r="E1307">
        <v>3.55</v>
      </c>
      <c r="F1307" t="s">
        <v>459</v>
      </c>
      <c r="G1307" t="s">
        <v>48</v>
      </c>
      <c r="H1307" t="s">
        <v>44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2679</v>
      </c>
      <c r="P1307">
        <f t="shared" si="41"/>
        <v>2</v>
      </c>
    </row>
    <row r="1308" spans="1:16" x14ac:dyDescent="0.25">
      <c r="A1308" s="1">
        <f t="shared" si="40"/>
        <v>41453</v>
      </c>
      <c r="B1308" s="1">
        <v>41455</v>
      </c>
      <c r="C1308" t="s">
        <v>40</v>
      </c>
      <c r="D1308" t="s">
        <v>41</v>
      </c>
      <c r="E1308">
        <v>3.15</v>
      </c>
      <c r="F1308" t="s">
        <v>2680</v>
      </c>
      <c r="G1308" t="s">
        <v>48</v>
      </c>
      <c r="H1308" t="s">
        <v>44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2681</v>
      </c>
      <c r="P1308">
        <f t="shared" si="41"/>
        <v>2</v>
      </c>
    </row>
    <row r="1309" spans="1:16" x14ac:dyDescent="0.25">
      <c r="A1309" s="1">
        <f t="shared" si="40"/>
        <v>41453</v>
      </c>
      <c r="B1309" s="1">
        <v>41455</v>
      </c>
      <c r="C1309" t="s">
        <v>1236</v>
      </c>
      <c r="D1309" t="s">
        <v>1237</v>
      </c>
      <c r="E1309">
        <v>2.5</v>
      </c>
      <c r="F1309" t="s">
        <v>485</v>
      </c>
      <c r="G1309" t="s">
        <v>48</v>
      </c>
      <c r="H1309" t="s">
        <v>99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38</v>
      </c>
      <c r="O1309" t="s">
        <v>2682</v>
      </c>
      <c r="P1309">
        <f t="shared" si="41"/>
        <v>4</v>
      </c>
    </row>
    <row r="1310" spans="1:16" x14ac:dyDescent="0.25">
      <c r="A1310" s="1">
        <f t="shared" si="40"/>
        <v>41453</v>
      </c>
      <c r="B1310" s="1">
        <v>41455</v>
      </c>
      <c r="C1310" t="s">
        <v>40</v>
      </c>
      <c r="D1310" t="s">
        <v>41</v>
      </c>
      <c r="E1310">
        <v>3.65</v>
      </c>
      <c r="F1310" t="s">
        <v>2262</v>
      </c>
      <c r="G1310" t="s">
        <v>48</v>
      </c>
      <c r="H1310" t="s">
        <v>44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2683</v>
      </c>
      <c r="P1310">
        <f t="shared" si="41"/>
        <v>2</v>
      </c>
    </row>
    <row r="1311" spans="1:16" x14ac:dyDescent="0.25">
      <c r="A1311" s="1">
        <f t="shared" si="40"/>
        <v>41453</v>
      </c>
      <c r="B1311" s="1">
        <v>41455</v>
      </c>
      <c r="C1311" t="s">
        <v>1864</v>
      </c>
      <c r="D1311" t="s">
        <v>387</v>
      </c>
      <c r="E1311">
        <v>2</v>
      </c>
      <c r="F1311" t="s">
        <v>2684</v>
      </c>
      <c r="G1311" t="s">
        <v>48</v>
      </c>
      <c r="H1311" t="s">
        <v>78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67</v>
      </c>
      <c r="O1311" t="s">
        <v>2685</v>
      </c>
      <c r="P1311">
        <f t="shared" si="41"/>
        <v>1</v>
      </c>
    </row>
    <row r="1312" spans="1:16" x14ac:dyDescent="0.25">
      <c r="A1312" s="1">
        <f t="shared" si="40"/>
        <v>41453</v>
      </c>
      <c r="B1312" s="1">
        <v>41455</v>
      </c>
      <c r="C1312" t="s">
        <v>1236</v>
      </c>
      <c r="D1312" t="s">
        <v>1237</v>
      </c>
      <c r="E1312">
        <v>2</v>
      </c>
      <c r="F1312" t="s">
        <v>1079</v>
      </c>
      <c r="G1312" t="s">
        <v>48</v>
      </c>
      <c r="H1312" t="s">
        <v>99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38</v>
      </c>
      <c r="O1312" t="s">
        <v>2686</v>
      </c>
      <c r="P1312">
        <f t="shared" si="41"/>
        <v>4</v>
      </c>
    </row>
    <row r="1313" spans="1:16" x14ac:dyDescent="0.25">
      <c r="A1313" s="1">
        <f t="shared" si="40"/>
        <v>41453</v>
      </c>
      <c r="B1313" s="1">
        <v>41455</v>
      </c>
      <c r="C1313" t="s">
        <v>2306</v>
      </c>
      <c r="D1313" t="s">
        <v>2307</v>
      </c>
      <c r="E1313">
        <v>1.375</v>
      </c>
      <c r="F1313" t="s">
        <v>2687</v>
      </c>
      <c r="G1313" t="s">
        <v>43</v>
      </c>
      <c r="H1313" t="s">
        <v>99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67</v>
      </c>
      <c r="O1313" t="s">
        <v>2688</v>
      </c>
      <c r="P1313">
        <f t="shared" si="41"/>
        <v>3</v>
      </c>
    </row>
    <row r="1314" spans="1:16" x14ac:dyDescent="0.25">
      <c r="A1314" s="1">
        <f t="shared" si="40"/>
        <v>41453</v>
      </c>
      <c r="B1314" s="1">
        <v>41455</v>
      </c>
      <c r="C1314" t="s">
        <v>2548</v>
      </c>
      <c r="D1314" t="s">
        <v>305</v>
      </c>
      <c r="E1314">
        <v>2.6</v>
      </c>
      <c r="F1314" t="s">
        <v>1238</v>
      </c>
      <c r="G1314" t="s">
        <v>48</v>
      </c>
      <c r="H1314" t="s">
        <v>84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38</v>
      </c>
      <c r="O1314" t="s">
        <v>2689</v>
      </c>
      <c r="P1314">
        <f t="shared" si="41"/>
        <v>3</v>
      </c>
    </row>
    <row r="1315" spans="1:16" x14ac:dyDescent="0.25">
      <c r="A1315" s="1">
        <f t="shared" si="40"/>
        <v>41453</v>
      </c>
      <c r="B1315" s="1">
        <v>41455</v>
      </c>
      <c r="C1315" t="s">
        <v>2451</v>
      </c>
      <c r="D1315" t="s">
        <v>244</v>
      </c>
      <c r="E1315">
        <v>5.375</v>
      </c>
      <c r="F1315" t="s">
        <v>2108</v>
      </c>
      <c r="H1315" t="s">
        <v>84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67</v>
      </c>
      <c r="O1315" t="s">
        <v>2690</v>
      </c>
      <c r="P1315">
        <f t="shared" si="41"/>
        <v>4</v>
      </c>
    </row>
    <row r="1316" spans="1:16" x14ac:dyDescent="0.25">
      <c r="A1316" s="1">
        <f t="shared" si="40"/>
        <v>41453</v>
      </c>
      <c r="B1316" s="1">
        <v>41455</v>
      </c>
      <c r="C1316" t="s">
        <v>2451</v>
      </c>
      <c r="D1316" t="s">
        <v>244</v>
      </c>
      <c r="E1316">
        <v>6.5</v>
      </c>
      <c r="F1316" t="s">
        <v>2141</v>
      </c>
      <c r="H1316" t="s">
        <v>84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67</v>
      </c>
      <c r="O1316" t="s">
        <v>2691</v>
      </c>
      <c r="P1316">
        <f t="shared" si="41"/>
        <v>4</v>
      </c>
    </row>
    <row r="1317" spans="1:16" x14ac:dyDescent="0.25">
      <c r="A1317" s="1">
        <f t="shared" si="40"/>
        <v>41453</v>
      </c>
      <c r="B1317" s="1">
        <v>41455</v>
      </c>
      <c r="C1317" t="s">
        <v>2548</v>
      </c>
      <c r="D1317" t="s">
        <v>305</v>
      </c>
      <c r="E1317">
        <v>3.1</v>
      </c>
      <c r="F1317" t="s">
        <v>1638</v>
      </c>
      <c r="G1317" t="s">
        <v>48</v>
      </c>
      <c r="H1317" t="s">
        <v>84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38</v>
      </c>
      <c r="O1317" t="s">
        <v>2692</v>
      </c>
      <c r="P1317">
        <f t="shared" si="41"/>
        <v>3</v>
      </c>
    </row>
    <row r="1318" spans="1:16" x14ac:dyDescent="0.25">
      <c r="A1318" s="1">
        <f t="shared" si="40"/>
        <v>41453</v>
      </c>
      <c r="B1318" s="1">
        <v>41455</v>
      </c>
      <c r="C1318" t="s">
        <v>1864</v>
      </c>
      <c r="D1318" t="s">
        <v>387</v>
      </c>
      <c r="E1318">
        <v>2.75</v>
      </c>
      <c r="F1318" t="s">
        <v>2638</v>
      </c>
      <c r="G1318" t="s">
        <v>2693</v>
      </c>
      <c r="H1318" t="s">
        <v>78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67</v>
      </c>
      <c r="O1318" t="s">
        <v>2694</v>
      </c>
      <c r="P1318">
        <f t="shared" si="41"/>
        <v>1</v>
      </c>
    </row>
    <row r="1319" spans="1:16" x14ac:dyDescent="0.25">
      <c r="A1319" s="1">
        <f t="shared" si="40"/>
        <v>41453</v>
      </c>
      <c r="B1319" s="1">
        <v>41455</v>
      </c>
      <c r="C1319" t="s">
        <v>1236</v>
      </c>
      <c r="D1319" t="s">
        <v>1237</v>
      </c>
      <c r="E1319">
        <v>2.75</v>
      </c>
      <c r="F1319" t="s">
        <v>1079</v>
      </c>
      <c r="G1319" t="s">
        <v>48</v>
      </c>
      <c r="H1319" t="s">
        <v>99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38</v>
      </c>
      <c r="O1319" t="s">
        <v>2695</v>
      </c>
      <c r="P1319">
        <f t="shared" si="41"/>
        <v>4</v>
      </c>
    </row>
    <row r="1320" spans="1:16" x14ac:dyDescent="0.25">
      <c r="A1320" s="1">
        <f t="shared" si="40"/>
        <v>41453</v>
      </c>
      <c r="B1320" s="1">
        <v>41455</v>
      </c>
      <c r="C1320" t="s">
        <v>1426</v>
      </c>
      <c r="D1320" t="s">
        <v>1427</v>
      </c>
      <c r="E1320">
        <v>3.875</v>
      </c>
      <c r="F1320" t="s">
        <v>2696</v>
      </c>
      <c r="H1320" t="s">
        <v>99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67</v>
      </c>
      <c r="O1320" t="s">
        <v>2697</v>
      </c>
      <c r="P1320">
        <f t="shared" si="41"/>
        <v>2</v>
      </c>
    </row>
    <row r="1321" spans="1:16" x14ac:dyDescent="0.25">
      <c r="A1321" s="1">
        <f t="shared" si="40"/>
        <v>41453</v>
      </c>
      <c r="B1321" s="1">
        <v>41455</v>
      </c>
      <c r="C1321" t="s">
        <v>1864</v>
      </c>
      <c r="D1321" t="s">
        <v>387</v>
      </c>
      <c r="E1321">
        <v>3.984</v>
      </c>
      <c r="F1321" t="s">
        <v>1904</v>
      </c>
      <c r="H1321" t="s">
        <v>78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67</v>
      </c>
      <c r="O1321" t="s">
        <v>2698</v>
      </c>
      <c r="P1321">
        <f t="shared" si="41"/>
        <v>1</v>
      </c>
    </row>
    <row r="1322" spans="1:16" x14ac:dyDescent="0.25">
      <c r="A1322" s="1">
        <f t="shared" si="40"/>
        <v>41453</v>
      </c>
      <c r="B1322" s="1">
        <v>41455</v>
      </c>
      <c r="C1322" t="s">
        <v>1864</v>
      </c>
      <c r="D1322" t="s">
        <v>387</v>
      </c>
      <c r="E1322">
        <v>4.2069999999999999</v>
      </c>
      <c r="F1322" t="s">
        <v>2251</v>
      </c>
      <c r="H1322" t="s">
        <v>78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67</v>
      </c>
      <c r="O1322" t="s">
        <v>2699</v>
      </c>
      <c r="P1322">
        <f t="shared" si="41"/>
        <v>1</v>
      </c>
    </row>
    <row r="1323" spans="1:16" x14ac:dyDescent="0.25">
      <c r="A1323" s="1">
        <f t="shared" si="40"/>
        <v>41453</v>
      </c>
      <c r="B1323" s="1">
        <v>41455</v>
      </c>
      <c r="C1323" t="s">
        <v>1393</v>
      </c>
      <c r="D1323" t="s">
        <v>191</v>
      </c>
      <c r="E1323">
        <v>1.2</v>
      </c>
      <c r="F1323" t="s">
        <v>2700</v>
      </c>
      <c r="H1323" t="s">
        <v>99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67</v>
      </c>
      <c r="O1323" t="s">
        <v>2701</v>
      </c>
      <c r="P1323">
        <f t="shared" si="41"/>
        <v>2</v>
      </c>
    </row>
    <row r="1324" spans="1:16" x14ac:dyDescent="0.25">
      <c r="A1324" s="1">
        <f t="shared" si="40"/>
        <v>41453</v>
      </c>
      <c r="B1324" s="1">
        <v>41455</v>
      </c>
      <c r="C1324" t="s">
        <v>40</v>
      </c>
      <c r="D1324" t="s">
        <v>41</v>
      </c>
      <c r="E1324">
        <v>3.35</v>
      </c>
      <c r="F1324" t="s">
        <v>1098</v>
      </c>
      <c r="G1324" t="s">
        <v>48</v>
      </c>
      <c r="H1324" t="s">
        <v>44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2702</v>
      </c>
      <c r="P1324">
        <f t="shared" si="41"/>
        <v>2</v>
      </c>
    </row>
    <row r="1325" spans="1:16" x14ac:dyDescent="0.25">
      <c r="A1325" s="1">
        <f t="shared" si="40"/>
        <v>41453</v>
      </c>
      <c r="B1325" s="1">
        <v>41455</v>
      </c>
      <c r="C1325" t="s">
        <v>2451</v>
      </c>
      <c r="D1325" t="s">
        <v>244</v>
      </c>
      <c r="E1325">
        <v>1.625</v>
      </c>
      <c r="F1325" t="s">
        <v>2525</v>
      </c>
      <c r="G1325" t="s">
        <v>30</v>
      </c>
      <c r="H1325" t="s">
        <v>84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67</v>
      </c>
      <c r="O1325" t="s">
        <v>2703</v>
      </c>
      <c r="P1325">
        <f t="shared" si="41"/>
        <v>4</v>
      </c>
    </row>
    <row r="1326" spans="1:16" x14ac:dyDescent="0.25">
      <c r="A1326" s="1">
        <f t="shared" si="40"/>
        <v>41453</v>
      </c>
      <c r="B1326" s="1">
        <v>41455</v>
      </c>
      <c r="C1326" t="s">
        <v>2451</v>
      </c>
      <c r="D1326" t="s">
        <v>244</v>
      </c>
      <c r="E1326">
        <v>3.5</v>
      </c>
      <c r="F1326" t="s">
        <v>2534</v>
      </c>
      <c r="G1326" t="s">
        <v>30</v>
      </c>
      <c r="H1326" t="s">
        <v>84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67</v>
      </c>
      <c r="O1326" t="s">
        <v>2704</v>
      </c>
      <c r="P1326">
        <f t="shared" si="41"/>
        <v>4</v>
      </c>
    </row>
    <row r="1327" spans="1:16" x14ac:dyDescent="0.25">
      <c r="A1327" s="1">
        <f t="shared" si="40"/>
        <v>41453</v>
      </c>
      <c r="B1327" s="1">
        <v>41455</v>
      </c>
      <c r="C1327" t="s">
        <v>40</v>
      </c>
      <c r="D1327" t="s">
        <v>41</v>
      </c>
      <c r="E1327">
        <v>3</v>
      </c>
      <c r="F1327" t="s">
        <v>1551</v>
      </c>
      <c r="G1327" t="s">
        <v>48</v>
      </c>
      <c r="H1327" t="s">
        <v>44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2705</v>
      </c>
      <c r="P1327">
        <f t="shared" si="41"/>
        <v>2</v>
      </c>
    </row>
    <row r="1328" spans="1:16" x14ac:dyDescent="0.25">
      <c r="A1328" s="1">
        <f t="shared" si="40"/>
        <v>41453</v>
      </c>
      <c r="B1328" s="1">
        <v>41455</v>
      </c>
      <c r="C1328" t="s">
        <v>40</v>
      </c>
      <c r="D1328" t="s">
        <v>41</v>
      </c>
      <c r="E1328">
        <v>1.375</v>
      </c>
      <c r="F1328" t="s">
        <v>1362</v>
      </c>
      <c r="G1328" t="s">
        <v>717</v>
      </c>
      <c r="H1328" t="s">
        <v>44</v>
      </c>
      <c r="I1328" t="s">
        <v>18</v>
      </c>
      <c r="J1328" t="s">
        <v>19</v>
      </c>
      <c r="K1328" t="s">
        <v>20</v>
      </c>
      <c r="L1328" t="s">
        <v>20</v>
      </c>
      <c r="M1328" t="s">
        <v>727</v>
      </c>
      <c r="N1328" t="s">
        <v>22</v>
      </c>
      <c r="O1328" t="s">
        <v>2706</v>
      </c>
      <c r="P1328">
        <f t="shared" si="41"/>
        <v>2</v>
      </c>
    </row>
    <row r="1329" spans="1:16" x14ac:dyDescent="0.25">
      <c r="A1329" s="1">
        <f t="shared" si="40"/>
        <v>41453</v>
      </c>
      <c r="B1329" s="1">
        <v>41455</v>
      </c>
      <c r="C1329" t="s">
        <v>40</v>
      </c>
      <c r="D1329" t="s">
        <v>41</v>
      </c>
      <c r="E1329">
        <v>3</v>
      </c>
      <c r="F1329" t="s">
        <v>2471</v>
      </c>
      <c r="G1329" t="s">
        <v>1446</v>
      </c>
      <c r="H1329" t="s">
        <v>44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2707</v>
      </c>
      <c r="P1329">
        <f t="shared" si="41"/>
        <v>2</v>
      </c>
    </row>
    <row r="1330" spans="1:16" x14ac:dyDescent="0.25">
      <c r="A1330" s="1">
        <f t="shared" si="40"/>
        <v>41453</v>
      </c>
      <c r="B1330" s="1">
        <v>41455</v>
      </c>
      <c r="C1330" t="s">
        <v>40</v>
      </c>
      <c r="D1330" t="s">
        <v>41</v>
      </c>
      <c r="E1330">
        <v>3.6</v>
      </c>
      <c r="F1330" t="s">
        <v>2462</v>
      </c>
      <c r="G1330" t="s">
        <v>1446</v>
      </c>
      <c r="H1330" t="s">
        <v>44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2708</v>
      </c>
      <c r="P1330">
        <f t="shared" si="41"/>
        <v>2</v>
      </c>
    </row>
    <row r="1331" spans="1:16" x14ac:dyDescent="0.25">
      <c r="A1331" s="1">
        <f t="shared" si="40"/>
        <v>41453</v>
      </c>
      <c r="B1331" s="1">
        <v>41455</v>
      </c>
      <c r="C1331" t="s">
        <v>280</v>
      </c>
      <c r="D1331" t="s">
        <v>281</v>
      </c>
      <c r="E1331">
        <v>3.2</v>
      </c>
      <c r="F1331" t="s">
        <v>2709</v>
      </c>
      <c r="H1331" t="s">
        <v>282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283</v>
      </c>
      <c r="O1331" t="s">
        <v>2710</v>
      </c>
      <c r="P1331">
        <f t="shared" si="41"/>
        <v>4</v>
      </c>
    </row>
    <row r="1332" spans="1:16" x14ac:dyDescent="0.25">
      <c r="A1332" s="1">
        <f t="shared" si="40"/>
        <v>41453</v>
      </c>
      <c r="B1332" s="1">
        <v>41455</v>
      </c>
      <c r="C1332" t="s">
        <v>1236</v>
      </c>
      <c r="D1332" t="s">
        <v>1237</v>
      </c>
      <c r="E1332">
        <v>3</v>
      </c>
      <c r="F1332" t="s">
        <v>540</v>
      </c>
      <c r="G1332" t="s">
        <v>48</v>
      </c>
      <c r="H1332" t="s">
        <v>99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38</v>
      </c>
      <c r="O1332" t="s">
        <v>2711</v>
      </c>
      <c r="P1332">
        <f t="shared" si="41"/>
        <v>4</v>
      </c>
    </row>
    <row r="1333" spans="1:16" x14ac:dyDescent="0.25">
      <c r="A1333" s="1">
        <f t="shared" si="40"/>
        <v>41453</v>
      </c>
      <c r="B1333" s="1">
        <v>41455</v>
      </c>
      <c r="C1333" t="s">
        <v>2257</v>
      </c>
      <c r="D1333" t="s">
        <v>293</v>
      </c>
      <c r="E1333">
        <v>0.7</v>
      </c>
      <c r="F1333" t="s">
        <v>2712</v>
      </c>
      <c r="H1333" t="s">
        <v>31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67</v>
      </c>
      <c r="O1333" t="s">
        <v>2713</v>
      </c>
      <c r="P1333">
        <f t="shared" si="41"/>
        <v>2</v>
      </c>
    </row>
    <row r="1334" spans="1:16" x14ac:dyDescent="0.25">
      <c r="A1334" s="1">
        <f t="shared" si="40"/>
        <v>41453</v>
      </c>
      <c r="B1334" s="1">
        <v>41455</v>
      </c>
      <c r="C1334" t="s">
        <v>2567</v>
      </c>
      <c r="D1334" t="s">
        <v>2568</v>
      </c>
      <c r="E1334">
        <v>1.0330999999999999</v>
      </c>
      <c r="F1334" t="s">
        <v>2569</v>
      </c>
      <c r="G1334" t="s">
        <v>30</v>
      </c>
      <c r="H1334" t="s">
        <v>31</v>
      </c>
      <c r="I1334" t="s">
        <v>18</v>
      </c>
      <c r="J1334" t="s">
        <v>19</v>
      </c>
      <c r="K1334" t="s">
        <v>20</v>
      </c>
      <c r="L1334" t="s">
        <v>20</v>
      </c>
      <c r="M1334" t="s">
        <v>45</v>
      </c>
      <c r="N1334" t="s">
        <v>67</v>
      </c>
      <c r="O1334" t="s">
        <v>2714</v>
      </c>
      <c r="P1334">
        <f t="shared" si="41"/>
        <v>4</v>
      </c>
    </row>
    <row r="1335" spans="1:16" x14ac:dyDescent="0.25">
      <c r="A1335" s="1">
        <f t="shared" si="40"/>
        <v>41453</v>
      </c>
      <c r="B1335" s="1">
        <v>41455</v>
      </c>
      <c r="C1335" t="s">
        <v>52</v>
      </c>
      <c r="D1335" t="s">
        <v>53</v>
      </c>
      <c r="E1335">
        <v>4.0650000000000004</v>
      </c>
      <c r="F1335" t="s">
        <v>2715</v>
      </c>
      <c r="G1335" t="s">
        <v>55</v>
      </c>
      <c r="H1335" t="s">
        <v>31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38</v>
      </c>
      <c r="O1335" t="s">
        <v>2716</v>
      </c>
      <c r="P1335">
        <f t="shared" si="41"/>
        <v>3</v>
      </c>
    </row>
    <row r="1336" spans="1:16" x14ac:dyDescent="0.25">
      <c r="A1336" s="1">
        <f t="shared" si="40"/>
        <v>41453</v>
      </c>
      <c r="B1336" s="1">
        <v>41455</v>
      </c>
      <c r="C1336" t="s">
        <v>40</v>
      </c>
      <c r="D1336" t="s">
        <v>41</v>
      </c>
      <c r="E1336">
        <v>0.4451</v>
      </c>
      <c r="F1336" t="s">
        <v>2130</v>
      </c>
      <c r="G1336" t="s">
        <v>55</v>
      </c>
      <c r="H1336" t="s">
        <v>44</v>
      </c>
      <c r="I1336" t="s">
        <v>18</v>
      </c>
      <c r="J1336" t="s">
        <v>19</v>
      </c>
      <c r="K1336" t="s">
        <v>20</v>
      </c>
      <c r="L1336" t="s">
        <v>20</v>
      </c>
      <c r="M1336" t="s">
        <v>45</v>
      </c>
      <c r="N1336" t="s">
        <v>22</v>
      </c>
      <c r="O1336" t="s">
        <v>2717</v>
      </c>
      <c r="P1336">
        <f t="shared" si="41"/>
        <v>2</v>
      </c>
    </row>
    <row r="1337" spans="1:16" x14ac:dyDescent="0.25">
      <c r="A1337" s="1">
        <f t="shared" si="40"/>
        <v>41453</v>
      </c>
      <c r="B1337" s="1">
        <v>41455</v>
      </c>
      <c r="C1337" t="s">
        <v>1864</v>
      </c>
      <c r="D1337" t="s">
        <v>387</v>
      </c>
      <c r="E1337">
        <v>8</v>
      </c>
      <c r="F1337" t="s">
        <v>1168</v>
      </c>
      <c r="H1337" t="s">
        <v>78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67</v>
      </c>
      <c r="O1337" t="s">
        <v>2718</v>
      </c>
      <c r="P1337">
        <f t="shared" si="41"/>
        <v>1</v>
      </c>
    </row>
    <row r="1338" spans="1:16" hidden="1" x14ac:dyDescent="0.25">
      <c r="A1338" s="1">
        <f t="shared" si="40"/>
        <v>41453</v>
      </c>
      <c r="B1338" s="1">
        <v>41455</v>
      </c>
      <c r="C1338" t="s">
        <v>13</v>
      </c>
      <c r="D1338" t="s">
        <v>14</v>
      </c>
      <c r="E1338">
        <v>5.15</v>
      </c>
      <c r="F1338" t="s">
        <v>1874</v>
      </c>
      <c r="G1338" t="s">
        <v>16</v>
      </c>
      <c r="H1338" t="s">
        <v>17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2719</v>
      </c>
      <c r="P1338">
        <f t="shared" si="41"/>
        <v>6</v>
      </c>
    </row>
    <row r="1339" spans="1:16" x14ac:dyDescent="0.25">
      <c r="A1339" s="1">
        <f t="shared" si="40"/>
        <v>41453</v>
      </c>
      <c r="B1339" s="1">
        <v>41455</v>
      </c>
      <c r="C1339" t="s">
        <v>2156</v>
      </c>
      <c r="D1339" t="s">
        <v>2157</v>
      </c>
      <c r="E1339" t="s">
        <v>20</v>
      </c>
      <c r="F1339" t="s">
        <v>2158</v>
      </c>
      <c r="G1339" t="s">
        <v>72</v>
      </c>
      <c r="H1339" t="s">
        <v>1104</v>
      </c>
      <c r="I1339" t="s">
        <v>18</v>
      </c>
      <c r="J1339" t="s">
        <v>19</v>
      </c>
      <c r="K1339" t="s">
        <v>20</v>
      </c>
      <c r="L1339" t="s">
        <v>20</v>
      </c>
      <c r="M1339" t="s">
        <v>734</v>
      </c>
      <c r="O1339" t="s">
        <v>2720</v>
      </c>
      <c r="P1339">
        <f t="shared" si="41"/>
        <v>5</v>
      </c>
    </row>
    <row r="1340" spans="1:16" x14ac:dyDescent="0.25">
      <c r="A1340" s="1">
        <f t="shared" si="40"/>
        <v>41453</v>
      </c>
      <c r="B1340" s="1">
        <v>41455</v>
      </c>
      <c r="C1340" t="s">
        <v>2156</v>
      </c>
      <c r="D1340" t="s">
        <v>2157</v>
      </c>
      <c r="E1340" t="s">
        <v>20</v>
      </c>
      <c r="F1340" t="s">
        <v>2158</v>
      </c>
      <c r="G1340" t="s">
        <v>2191</v>
      </c>
      <c r="H1340" t="s">
        <v>1104</v>
      </c>
      <c r="I1340" t="s">
        <v>18</v>
      </c>
      <c r="J1340" t="s">
        <v>19</v>
      </c>
      <c r="K1340" t="s">
        <v>20</v>
      </c>
      <c r="L1340" t="s">
        <v>20</v>
      </c>
      <c r="M1340" t="s">
        <v>734</v>
      </c>
      <c r="O1340" t="s">
        <v>2721</v>
      </c>
      <c r="P1340">
        <f t="shared" si="41"/>
        <v>5</v>
      </c>
    </row>
    <row r="1341" spans="1:16" x14ac:dyDescent="0.25">
      <c r="A1341" s="1">
        <f t="shared" si="40"/>
        <v>41453</v>
      </c>
      <c r="B1341" s="1">
        <v>41455</v>
      </c>
      <c r="C1341" t="s">
        <v>2156</v>
      </c>
      <c r="D1341" t="s">
        <v>2157</v>
      </c>
      <c r="E1341" t="s">
        <v>20</v>
      </c>
      <c r="F1341" t="s">
        <v>2158</v>
      </c>
      <c r="G1341" t="s">
        <v>2722</v>
      </c>
      <c r="H1341" t="s">
        <v>1104</v>
      </c>
      <c r="I1341" t="s">
        <v>18</v>
      </c>
      <c r="J1341" t="s">
        <v>19</v>
      </c>
      <c r="K1341" t="s">
        <v>20</v>
      </c>
      <c r="L1341" t="s">
        <v>20</v>
      </c>
      <c r="M1341" t="s">
        <v>734</v>
      </c>
      <c r="O1341" t="s">
        <v>2723</v>
      </c>
      <c r="P1341">
        <f t="shared" si="41"/>
        <v>5</v>
      </c>
    </row>
    <row r="1342" spans="1:16" hidden="1" x14ac:dyDescent="0.25">
      <c r="A1342" s="1">
        <f t="shared" si="40"/>
        <v>41453</v>
      </c>
      <c r="B1342" s="1">
        <v>41455</v>
      </c>
      <c r="C1342" t="s">
        <v>2724</v>
      </c>
      <c r="D1342" t="s">
        <v>1839</v>
      </c>
      <c r="E1342" t="s">
        <v>20</v>
      </c>
      <c r="F1342" t="s">
        <v>1835</v>
      </c>
      <c r="G1342" t="s">
        <v>2725</v>
      </c>
      <c r="H1342" t="s">
        <v>1104</v>
      </c>
      <c r="I1342" t="s">
        <v>18</v>
      </c>
      <c r="J1342" t="s">
        <v>19</v>
      </c>
      <c r="K1342" t="s">
        <v>20</v>
      </c>
      <c r="L1342" t="s">
        <v>20</v>
      </c>
      <c r="M1342" t="s">
        <v>734</v>
      </c>
      <c r="O1342" t="s">
        <v>2726</v>
      </c>
      <c r="P1342">
        <f t="shared" si="41"/>
        <v>6</v>
      </c>
    </row>
    <row r="1343" spans="1:16" hidden="1" x14ac:dyDescent="0.25">
      <c r="A1343" s="1">
        <f t="shared" si="40"/>
        <v>41453</v>
      </c>
      <c r="B1343" s="1">
        <v>41455</v>
      </c>
      <c r="C1343" t="s">
        <v>2727</v>
      </c>
      <c r="D1343" t="s">
        <v>1839</v>
      </c>
      <c r="E1343" t="s">
        <v>20</v>
      </c>
      <c r="F1343" t="s">
        <v>2185</v>
      </c>
      <c r="G1343" t="s">
        <v>2728</v>
      </c>
      <c r="H1343" t="s">
        <v>1104</v>
      </c>
      <c r="I1343" t="s">
        <v>18</v>
      </c>
      <c r="J1343" t="s">
        <v>19</v>
      </c>
      <c r="K1343" t="s">
        <v>20</v>
      </c>
      <c r="L1343" t="s">
        <v>20</v>
      </c>
      <c r="M1343" t="s">
        <v>734</v>
      </c>
      <c r="O1343" t="s">
        <v>2729</v>
      </c>
      <c r="P1343">
        <f t="shared" si="41"/>
        <v>6</v>
      </c>
    </row>
    <row r="1344" spans="1:16" x14ac:dyDescent="0.25">
      <c r="A1344" s="1">
        <f t="shared" si="40"/>
        <v>41453</v>
      </c>
      <c r="B1344" s="1">
        <v>41455</v>
      </c>
      <c r="C1344" t="s">
        <v>40</v>
      </c>
      <c r="D1344" t="s">
        <v>41</v>
      </c>
      <c r="E1344">
        <v>5</v>
      </c>
      <c r="F1344" t="s">
        <v>455</v>
      </c>
      <c r="G1344" t="s">
        <v>999</v>
      </c>
      <c r="H1344" t="s">
        <v>44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2730</v>
      </c>
      <c r="P1344">
        <f t="shared" si="41"/>
        <v>2</v>
      </c>
    </row>
    <row r="1345" spans="1:16" x14ac:dyDescent="0.25">
      <c r="A1345" s="1">
        <f t="shared" si="40"/>
        <v>41453</v>
      </c>
      <c r="B1345" s="1">
        <v>41455</v>
      </c>
      <c r="C1345" t="s">
        <v>40</v>
      </c>
      <c r="D1345" t="s">
        <v>41</v>
      </c>
      <c r="E1345">
        <v>5.4</v>
      </c>
      <c r="F1345" t="s">
        <v>2130</v>
      </c>
      <c r="G1345" t="s">
        <v>55</v>
      </c>
      <c r="H1345" t="s">
        <v>44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2731</v>
      </c>
      <c r="P1345">
        <f t="shared" si="41"/>
        <v>2</v>
      </c>
    </row>
    <row r="1346" spans="1:16" x14ac:dyDescent="0.25">
      <c r="A1346" s="1">
        <f t="shared" si="40"/>
        <v>41453</v>
      </c>
      <c r="B1346" s="1">
        <v>41455</v>
      </c>
      <c r="C1346" t="s">
        <v>40</v>
      </c>
      <c r="D1346" t="s">
        <v>41</v>
      </c>
      <c r="E1346">
        <v>0.44224999999999998</v>
      </c>
      <c r="F1346" t="s">
        <v>1835</v>
      </c>
      <c r="G1346" t="s">
        <v>1803</v>
      </c>
      <c r="H1346" t="s">
        <v>44</v>
      </c>
      <c r="I1346" t="s">
        <v>18</v>
      </c>
      <c r="J1346" t="s">
        <v>19</v>
      </c>
      <c r="K1346" t="s">
        <v>20</v>
      </c>
      <c r="L1346" t="s">
        <v>20</v>
      </c>
      <c r="M1346" t="s">
        <v>45</v>
      </c>
      <c r="N1346" t="s">
        <v>22</v>
      </c>
      <c r="O1346" t="s">
        <v>2732</v>
      </c>
      <c r="P1346">
        <f t="shared" si="41"/>
        <v>2</v>
      </c>
    </row>
    <row r="1347" spans="1:16" x14ac:dyDescent="0.25">
      <c r="A1347" s="1">
        <f t="shared" si="40"/>
        <v>41453</v>
      </c>
      <c r="B1347" s="1">
        <v>41455</v>
      </c>
      <c r="C1347" t="s">
        <v>1134</v>
      </c>
      <c r="D1347" t="s">
        <v>1135</v>
      </c>
      <c r="E1347">
        <v>5.875</v>
      </c>
      <c r="F1347" t="s">
        <v>2733</v>
      </c>
      <c r="H1347" t="s">
        <v>66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67</v>
      </c>
      <c r="O1347" t="s">
        <v>2734</v>
      </c>
      <c r="P1347">
        <f t="shared" si="41"/>
        <v>3</v>
      </c>
    </row>
    <row r="1348" spans="1:16" x14ac:dyDescent="0.25">
      <c r="A1348" s="1">
        <f t="shared" ref="A1348:A1411" si="42">B1348-2</f>
        <v>41453</v>
      </c>
      <c r="B1348" s="1">
        <v>41455</v>
      </c>
      <c r="C1348" t="s">
        <v>1654</v>
      </c>
      <c r="D1348" t="s">
        <v>1655</v>
      </c>
      <c r="E1348">
        <v>5.75</v>
      </c>
      <c r="F1348" t="s">
        <v>1224</v>
      </c>
      <c r="H1348" t="s">
        <v>17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67</v>
      </c>
      <c r="O1348" t="s">
        <v>2735</v>
      </c>
      <c r="P1348">
        <f t="shared" ref="P1348:P1411" si="43">LEN(D1348)</f>
        <v>3</v>
      </c>
    </row>
    <row r="1349" spans="1:16" x14ac:dyDescent="0.25">
      <c r="A1349" s="1">
        <f t="shared" si="42"/>
        <v>41453</v>
      </c>
      <c r="B1349" s="1">
        <v>41455</v>
      </c>
      <c r="C1349" t="s">
        <v>40</v>
      </c>
      <c r="D1349" t="s">
        <v>41</v>
      </c>
      <c r="E1349">
        <v>5.05</v>
      </c>
      <c r="F1349" t="s">
        <v>689</v>
      </c>
      <c r="G1349" t="s">
        <v>48</v>
      </c>
      <c r="H1349" t="s">
        <v>44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2736</v>
      </c>
      <c r="P1349">
        <f t="shared" si="43"/>
        <v>2</v>
      </c>
    </row>
    <row r="1350" spans="1:16" x14ac:dyDescent="0.25">
      <c r="A1350" s="1">
        <f t="shared" si="42"/>
        <v>41453</v>
      </c>
      <c r="B1350" s="1">
        <v>41455</v>
      </c>
      <c r="C1350" t="s">
        <v>1119</v>
      </c>
      <c r="D1350" t="s">
        <v>584</v>
      </c>
      <c r="E1350">
        <v>5.65</v>
      </c>
      <c r="F1350" t="s">
        <v>1865</v>
      </c>
      <c r="G1350" t="s">
        <v>55</v>
      </c>
      <c r="H1350" t="s">
        <v>37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2737</v>
      </c>
      <c r="P1350">
        <f t="shared" si="43"/>
        <v>3</v>
      </c>
    </row>
    <row r="1351" spans="1:16" x14ac:dyDescent="0.25">
      <c r="A1351" s="1">
        <f t="shared" si="42"/>
        <v>41453</v>
      </c>
      <c r="B1351" s="1">
        <v>41455</v>
      </c>
      <c r="C1351" t="s">
        <v>52</v>
      </c>
      <c r="D1351" t="s">
        <v>53</v>
      </c>
      <c r="E1351">
        <v>5.8040000000000003</v>
      </c>
      <c r="F1351" t="s">
        <v>1876</v>
      </c>
      <c r="G1351" t="s">
        <v>1189</v>
      </c>
      <c r="H1351" t="s">
        <v>31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38</v>
      </c>
      <c r="O1351" t="s">
        <v>2738</v>
      </c>
      <c r="P1351">
        <f t="shared" si="43"/>
        <v>3</v>
      </c>
    </row>
    <row r="1352" spans="1:16" hidden="1" x14ac:dyDescent="0.25">
      <c r="A1352" s="1">
        <f t="shared" si="42"/>
        <v>41453</v>
      </c>
      <c r="B1352" s="1">
        <v>41455</v>
      </c>
      <c r="C1352" t="s">
        <v>13</v>
      </c>
      <c r="D1352" t="s">
        <v>14</v>
      </c>
      <c r="E1352">
        <v>5.4</v>
      </c>
      <c r="F1352" t="s">
        <v>994</v>
      </c>
      <c r="G1352" t="s">
        <v>16</v>
      </c>
      <c r="H1352" t="s">
        <v>17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2739</v>
      </c>
      <c r="P1352">
        <f t="shared" si="43"/>
        <v>6</v>
      </c>
    </row>
    <row r="1353" spans="1:16" x14ac:dyDescent="0.25">
      <c r="A1353" s="1">
        <f t="shared" si="42"/>
        <v>41453</v>
      </c>
      <c r="B1353" s="1">
        <v>41455</v>
      </c>
      <c r="C1353" t="s">
        <v>2740</v>
      </c>
      <c r="D1353" t="s">
        <v>2741</v>
      </c>
      <c r="E1353">
        <v>12</v>
      </c>
      <c r="F1353" t="s">
        <v>1949</v>
      </c>
      <c r="G1353" t="s">
        <v>36</v>
      </c>
      <c r="H1353" t="s">
        <v>31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67</v>
      </c>
      <c r="O1353" t="s">
        <v>2742</v>
      </c>
      <c r="P1353">
        <f t="shared" si="43"/>
        <v>4</v>
      </c>
    </row>
    <row r="1354" spans="1:16" hidden="1" x14ac:dyDescent="0.25">
      <c r="A1354" s="1">
        <f t="shared" si="42"/>
        <v>41453</v>
      </c>
      <c r="B1354" s="1">
        <v>41455</v>
      </c>
      <c r="C1354" t="s">
        <v>729</v>
      </c>
      <c r="D1354" t="s">
        <v>730</v>
      </c>
      <c r="E1354" t="s">
        <v>20</v>
      </c>
      <c r="F1354" t="s">
        <v>2149</v>
      </c>
      <c r="G1354" t="s">
        <v>2743</v>
      </c>
      <c r="H1354" t="s">
        <v>99</v>
      </c>
      <c r="I1354" t="s">
        <v>18</v>
      </c>
      <c r="J1354" t="s">
        <v>19</v>
      </c>
      <c r="K1354" t="s">
        <v>20</v>
      </c>
      <c r="L1354" t="s">
        <v>20</v>
      </c>
      <c r="M1354" t="s">
        <v>734</v>
      </c>
      <c r="N1354" t="s">
        <v>735</v>
      </c>
      <c r="O1354" t="s">
        <v>2744</v>
      </c>
      <c r="P1354">
        <f t="shared" si="43"/>
        <v>6</v>
      </c>
    </row>
    <row r="1355" spans="1:16" x14ac:dyDescent="0.25">
      <c r="A1355" s="1">
        <f t="shared" si="42"/>
        <v>41453</v>
      </c>
      <c r="B1355" s="1">
        <v>41455</v>
      </c>
      <c r="C1355" t="s">
        <v>2156</v>
      </c>
      <c r="D1355" t="s">
        <v>2157</v>
      </c>
      <c r="E1355" t="s">
        <v>20</v>
      </c>
      <c r="F1355" t="s">
        <v>2158</v>
      </c>
      <c r="G1355" t="s">
        <v>2745</v>
      </c>
      <c r="H1355" t="s">
        <v>302</v>
      </c>
      <c r="I1355" t="s">
        <v>18</v>
      </c>
      <c r="J1355" t="s">
        <v>19</v>
      </c>
      <c r="K1355" t="s">
        <v>20</v>
      </c>
      <c r="L1355" t="s">
        <v>20</v>
      </c>
      <c r="M1355" t="s">
        <v>734</v>
      </c>
      <c r="O1355" t="s">
        <v>2746</v>
      </c>
      <c r="P1355">
        <f t="shared" si="43"/>
        <v>5</v>
      </c>
    </row>
    <row r="1356" spans="1:16" x14ac:dyDescent="0.25">
      <c r="A1356" s="1">
        <f t="shared" si="42"/>
        <v>41453</v>
      </c>
      <c r="B1356" s="1">
        <v>41455</v>
      </c>
      <c r="C1356" t="s">
        <v>2548</v>
      </c>
      <c r="D1356" t="s">
        <v>305</v>
      </c>
      <c r="E1356">
        <v>3</v>
      </c>
      <c r="F1356" t="s">
        <v>136</v>
      </c>
      <c r="G1356" t="s">
        <v>48</v>
      </c>
      <c r="H1356" t="s">
        <v>84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38</v>
      </c>
      <c r="O1356" t="s">
        <v>2747</v>
      </c>
      <c r="P1356">
        <f t="shared" si="43"/>
        <v>3</v>
      </c>
    </row>
    <row r="1357" spans="1:16" x14ac:dyDescent="0.25">
      <c r="A1357" s="1">
        <f t="shared" si="42"/>
        <v>41453</v>
      </c>
      <c r="B1357" s="1">
        <v>41455</v>
      </c>
      <c r="C1357" t="s">
        <v>268</v>
      </c>
      <c r="D1357" t="s">
        <v>269</v>
      </c>
      <c r="E1357">
        <v>7.5</v>
      </c>
      <c r="F1357" t="s">
        <v>2748</v>
      </c>
      <c r="H1357" t="s">
        <v>270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67</v>
      </c>
      <c r="O1357" t="s">
        <v>2749</v>
      </c>
      <c r="P1357">
        <f t="shared" si="43"/>
        <v>3</v>
      </c>
    </row>
    <row r="1358" spans="1:16" x14ac:dyDescent="0.25">
      <c r="A1358" s="1">
        <f t="shared" si="42"/>
        <v>41453</v>
      </c>
      <c r="B1358" s="1">
        <v>41455</v>
      </c>
      <c r="C1358" t="s">
        <v>40</v>
      </c>
      <c r="D1358" t="s">
        <v>41</v>
      </c>
      <c r="E1358">
        <v>3.3</v>
      </c>
      <c r="F1358" t="s">
        <v>294</v>
      </c>
      <c r="G1358" t="s">
        <v>48</v>
      </c>
      <c r="H1358" t="s">
        <v>44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2750</v>
      </c>
      <c r="P1358">
        <f t="shared" si="43"/>
        <v>2</v>
      </c>
    </row>
    <row r="1359" spans="1:16" x14ac:dyDescent="0.25">
      <c r="A1359" s="1">
        <f t="shared" si="42"/>
        <v>41453</v>
      </c>
      <c r="B1359" s="1">
        <v>41455</v>
      </c>
      <c r="C1359" t="s">
        <v>1236</v>
      </c>
      <c r="D1359" t="s">
        <v>1237</v>
      </c>
      <c r="E1359">
        <v>3</v>
      </c>
      <c r="F1359" t="s">
        <v>255</v>
      </c>
      <c r="G1359" t="s">
        <v>48</v>
      </c>
      <c r="H1359" t="s">
        <v>99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38</v>
      </c>
      <c r="O1359" t="s">
        <v>2751</v>
      </c>
      <c r="P1359">
        <f t="shared" si="43"/>
        <v>4</v>
      </c>
    </row>
    <row r="1360" spans="1:16" hidden="1" x14ac:dyDescent="0.25">
      <c r="A1360" s="1">
        <f t="shared" si="42"/>
        <v>41453</v>
      </c>
      <c r="B1360" s="1">
        <v>41455</v>
      </c>
      <c r="C1360" t="s">
        <v>2752</v>
      </c>
      <c r="D1360" t="s">
        <v>2753</v>
      </c>
      <c r="E1360">
        <v>2</v>
      </c>
      <c r="F1360" t="s">
        <v>2754</v>
      </c>
      <c r="G1360" t="s">
        <v>43</v>
      </c>
      <c r="H1360" t="s">
        <v>66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67</v>
      </c>
      <c r="O1360" t="s">
        <v>2755</v>
      </c>
      <c r="P1360">
        <f t="shared" si="43"/>
        <v>6</v>
      </c>
    </row>
    <row r="1361" spans="1:16" x14ac:dyDescent="0.25">
      <c r="A1361" s="1">
        <f t="shared" si="42"/>
        <v>41453</v>
      </c>
      <c r="B1361" s="1">
        <v>41455</v>
      </c>
      <c r="C1361" t="s">
        <v>40</v>
      </c>
      <c r="D1361" t="s">
        <v>41</v>
      </c>
      <c r="E1361">
        <v>3.8</v>
      </c>
      <c r="F1361" t="s">
        <v>2316</v>
      </c>
      <c r="G1361" t="s">
        <v>48</v>
      </c>
      <c r="H1361" t="s">
        <v>44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2756</v>
      </c>
      <c r="P1361">
        <f t="shared" si="43"/>
        <v>2</v>
      </c>
    </row>
    <row r="1362" spans="1:16" hidden="1" x14ac:dyDescent="0.25">
      <c r="A1362" s="1">
        <f t="shared" si="42"/>
        <v>41453</v>
      </c>
      <c r="B1362" s="1">
        <v>41455</v>
      </c>
      <c r="C1362" t="s">
        <v>2757</v>
      </c>
      <c r="D1362" t="s">
        <v>2758</v>
      </c>
      <c r="E1362">
        <v>1.5741099999999999</v>
      </c>
      <c r="F1362" t="s">
        <v>2759</v>
      </c>
      <c r="G1362" t="s">
        <v>72</v>
      </c>
      <c r="H1362" t="s">
        <v>84</v>
      </c>
      <c r="I1362" t="s">
        <v>18</v>
      </c>
      <c r="J1362" t="s">
        <v>19</v>
      </c>
      <c r="K1362" t="s">
        <v>20</v>
      </c>
      <c r="L1362" t="s">
        <v>20</v>
      </c>
      <c r="M1362" t="s">
        <v>45</v>
      </c>
      <c r="N1362" t="s">
        <v>67</v>
      </c>
      <c r="O1362" t="s">
        <v>2760</v>
      </c>
      <c r="P1362">
        <f t="shared" si="43"/>
        <v>6</v>
      </c>
    </row>
    <row r="1363" spans="1:16" x14ac:dyDescent="0.25">
      <c r="A1363" s="1">
        <f t="shared" si="42"/>
        <v>41453</v>
      </c>
      <c r="B1363" s="1">
        <v>41455</v>
      </c>
      <c r="C1363" t="s">
        <v>2761</v>
      </c>
      <c r="D1363" t="s">
        <v>1512</v>
      </c>
      <c r="E1363">
        <v>3.35</v>
      </c>
      <c r="F1363" t="s">
        <v>2762</v>
      </c>
      <c r="H1363" t="s">
        <v>73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38</v>
      </c>
      <c r="O1363" t="s">
        <v>2763</v>
      </c>
      <c r="P1363">
        <f t="shared" si="43"/>
        <v>3</v>
      </c>
    </row>
    <row r="1364" spans="1:16" x14ac:dyDescent="0.25">
      <c r="A1364" s="1">
        <f t="shared" si="42"/>
        <v>41453</v>
      </c>
      <c r="B1364" s="1">
        <v>41455</v>
      </c>
      <c r="C1364" t="s">
        <v>40</v>
      </c>
      <c r="D1364" t="s">
        <v>41</v>
      </c>
      <c r="E1364">
        <v>4.8499999999999996</v>
      </c>
      <c r="F1364" t="s">
        <v>1581</v>
      </c>
      <c r="G1364" t="s">
        <v>48</v>
      </c>
      <c r="H1364" t="s">
        <v>44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2764</v>
      </c>
      <c r="P1364">
        <f t="shared" si="43"/>
        <v>2</v>
      </c>
    </row>
    <row r="1365" spans="1:16" x14ac:dyDescent="0.25">
      <c r="A1365" s="1">
        <f t="shared" si="42"/>
        <v>41453</v>
      </c>
      <c r="B1365" s="1">
        <v>41455</v>
      </c>
      <c r="C1365" t="s">
        <v>723</v>
      </c>
      <c r="D1365" t="s">
        <v>724</v>
      </c>
      <c r="E1365">
        <v>3.524</v>
      </c>
      <c r="F1365" t="s">
        <v>530</v>
      </c>
      <c r="G1365" t="s">
        <v>809</v>
      </c>
      <c r="H1365" t="s">
        <v>78</v>
      </c>
      <c r="I1365" t="s">
        <v>18</v>
      </c>
      <c r="J1365" t="s">
        <v>19</v>
      </c>
      <c r="K1365" t="s">
        <v>20</v>
      </c>
      <c r="L1365" t="s">
        <v>20</v>
      </c>
      <c r="M1365" t="s">
        <v>727</v>
      </c>
      <c r="N1365" t="s">
        <v>22</v>
      </c>
      <c r="O1365" t="s">
        <v>2765</v>
      </c>
      <c r="P1365">
        <f t="shared" si="43"/>
        <v>4</v>
      </c>
    </row>
    <row r="1366" spans="1:16" hidden="1" x14ac:dyDescent="0.25">
      <c r="A1366" s="1">
        <f t="shared" si="42"/>
        <v>41453</v>
      </c>
      <c r="B1366" s="1">
        <v>41455</v>
      </c>
      <c r="C1366" t="s">
        <v>1152</v>
      </c>
      <c r="D1366" t="s">
        <v>1153</v>
      </c>
      <c r="E1366">
        <v>5.08</v>
      </c>
      <c r="F1366" t="s">
        <v>2766</v>
      </c>
      <c r="H1366" t="s">
        <v>66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67</v>
      </c>
      <c r="O1366" t="s">
        <v>2767</v>
      </c>
      <c r="P1366">
        <f t="shared" si="43"/>
        <v>6</v>
      </c>
    </row>
    <row r="1367" spans="1:16" hidden="1" x14ac:dyDescent="0.25">
      <c r="A1367" s="1">
        <f t="shared" si="42"/>
        <v>41453</v>
      </c>
      <c r="B1367" s="1">
        <v>41455</v>
      </c>
      <c r="C1367" t="s">
        <v>1152</v>
      </c>
      <c r="D1367" t="s">
        <v>1153</v>
      </c>
      <c r="E1367">
        <v>5.36</v>
      </c>
      <c r="F1367" t="s">
        <v>222</v>
      </c>
      <c r="H1367" t="s">
        <v>66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67</v>
      </c>
      <c r="O1367" t="s">
        <v>2768</v>
      </c>
      <c r="P1367">
        <f t="shared" si="43"/>
        <v>6</v>
      </c>
    </row>
    <row r="1368" spans="1:16" x14ac:dyDescent="0.25">
      <c r="A1368" s="1">
        <f t="shared" si="42"/>
        <v>41453</v>
      </c>
      <c r="B1368" s="1">
        <v>41455</v>
      </c>
      <c r="C1368" t="s">
        <v>1193</v>
      </c>
      <c r="D1368" t="s">
        <v>1162</v>
      </c>
      <c r="E1368">
        <v>5.84</v>
      </c>
      <c r="F1368" t="s">
        <v>2769</v>
      </c>
      <c r="G1368" t="s">
        <v>307</v>
      </c>
      <c r="H1368" t="s">
        <v>84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38</v>
      </c>
      <c r="O1368" t="s">
        <v>2770</v>
      </c>
      <c r="P1368">
        <f t="shared" si="43"/>
        <v>3</v>
      </c>
    </row>
    <row r="1369" spans="1:16" x14ac:dyDescent="0.25">
      <c r="A1369" s="1">
        <f t="shared" si="42"/>
        <v>41453</v>
      </c>
      <c r="B1369" s="1">
        <v>41455</v>
      </c>
      <c r="C1369" t="s">
        <v>40</v>
      </c>
      <c r="D1369" t="s">
        <v>41</v>
      </c>
      <c r="E1369">
        <v>5.55</v>
      </c>
      <c r="F1369" t="s">
        <v>2771</v>
      </c>
      <c r="G1369" t="s">
        <v>55</v>
      </c>
      <c r="H1369" t="s">
        <v>44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2772</v>
      </c>
      <c r="P1369">
        <f t="shared" si="43"/>
        <v>2</v>
      </c>
    </row>
    <row r="1370" spans="1:16" hidden="1" x14ac:dyDescent="0.25">
      <c r="A1370" s="1">
        <f t="shared" si="42"/>
        <v>41453</v>
      </c>
      <c r="B1370" s="1">
        <v>41455</v>
      </c>
      <c r="C1370" t="s">
        <v>729</v>
      </c>
      <c r="D1370" t="s">
        <v>730</v>
      </c>
      <c r="E1370" t="s">
        <v>20</v>
      </c>
      <c r="F1370" t="s">
        <v>1913</v>
      </c>
      <c r="G1370" t="s">
        <v>2773</v>
      </c>
      <c r="H1370" t="s">
        <v>99</v>
      </c>
      <c r="I1370" t="s">
        <v>18</v>
      </c>
      <c r="J1370" t="s">
        <v>19</v>
      </c>
      <c r="K1370" t="s">
        <v>20</v>
      </c>
      <c r="L1370" t="s">
        <v>20</v>
      </c>
      <c r="M1370" t="s">
        <v>734</v>
      </c>
      <c r="N1370" t="s">
        <v>735</v>
      </c>
      <c r="O1370" t="s">
        <v>2774</v>
      </c>
      <c r="P1370">
        <f t="shared" si="43"/>
        <v>6</v>
      </c>
    </row>
    <row r="1371" spans="1:16" x14ac:dyDescent="0.25">
      <c r="A1371" s="1">
        <f t="shared" si="42"/>
        <v>41453</v>
      </c>
      <c r="B1371" s="1">
        <v>41455</v>
      </c>
      <c r="C1371" t="s">
        <v>699</v>
      </c>
      <c r="D1371" t="s">
        <v>700</v>
      </c>
      <c r="E1371">
        <v>0.70465</v>
      </c>
      <c r="F1371" t="s">
        <v>2775</v>
      </c>
      <c r="H1371" t="s">
        <v>31</v>
      </c>
      <c r="I1371" t="s">
        <v>18</v>
      </c>
      <c r="J1371" t="s">
        <v>19</v>
      </c>
      <c r="K1371" t="s">
        <v>20</v>
      </c>
      <c r="L1371" t="s">
        <v>20</v>
      </c>
      <c r="M1371" t="s">
        <v>45</v>
      </c>
      <c r="N1371" t="s">
        <v>22</v>
      </c>
      <c r="O1371" t="s">
        <v>2776</v>
      </c>
      <c r="P1371">
        <f t="shared" si="43"/>
        <v>4</v>
      </c>
    </row>
    <row r="1372" spans="1:16" x14ac:dyDescent="0.25">
      <c r="A1372" s="1">
        <f t="shared" si="42"/>
        <v>41453</v>
      </c>
      <c r="B1372" s="1">
        <v>41455</v>
      </c>
      <c r="C1372" t="s">
        <v>723</v>
      </c>
      <c r="D1372" t="s">
        <v>724</v>
      </c>
      <c r="E1372">
        <v>3.6240000000000001</v>
      </c>
      <c r="F1372" t="s">
        <v>2147</v>
      </c>
      <c r="G1372" t="s">
        <v>61</v>
      </c>
      <c r="H1372" t="s">
        <v>78</v>
      </c>
      <c r="I1372" t="s">
        <v>18</v>
      </c>
      <c r="J1372" t="s">
        <v>19</v>
      </c>
      <c r="K1372" t="s">
        <v>20</v>
      </c>
      <c r="L1372" t="s">
        <v>20</v>
      </c>
      <c r="M1372" t="s">
        <v>727</v>
      </c>
      <c r="N1372" t="s">
        <v>22</v>
      </c>
      <c r="O1372" t="s">
        <v>2777</v>
      </c>
      <c r="P1372">
        <f t="shared" si="43"/>
        <v>4</v>
      </c>
    </row>
    <row r="1373" spans="1:16" x14ac:dyDescent="0.25">
      <c r="A1373" s="1">
        <f t="shared" si="42"/>
        <v>41453</v>
      </c>
      <c r="B1373" s="1">
        <v>41455</v>
      </c>
      <c r="C1373" t="s">
        <v>40</v>
      </c>
      <c r="D1373" t="s">
        <v>41</v>
      </c>
      <c r="E1373">
        <v>4.8</v>
      </c>
      <c r="F1373" t="s">
        <v>1408</v>
      </c>
      <c r="G1373" t="s">
        <v>48</v>
      </c>
      <c r="H1373" t="s">
        <v>44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2778</v>
      </c>
      <c r="P1373">
        <f t="shared" si="43"/>
        <v>2</v>
      </c>
    </row>
    <row r="1374" spans="1:16" x14ac:dyDescent="0.25">
      <c r="A1374" s="1">
        <f t="shared" si="42"/>
        <v>41453</v>
      </c>
      <c r="B1374" s="1">
        <v>41455</v>
      </c>
      <c r="C1374" t="s">
        <v>1161</v>
      </c>
      <c r="D1374" t="s">
        <v>1162</v>
      </c>
      <c r="E1374">
        <v>5.7720000000000002</v>
      </c>
      <c r="F1374" t="s">
        <v>2779</v>
      </c>
      <c r="G1374" t="s">
        <v>55</v>
      </c>
      <c r="H1374" t="s">
        <v>31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38</v>
      </c>
      <c r="O1374" t="s">
        <v>2780</v>
      </c>
      <c r="P1374">
        <f t="shared" si="43"/>
        <v>3</v>
      </c>
    </row>
    <row r="1375" spans="1:16" x14ac:dyDescent="0.25">
      <c r="A1375" s="1">
        <f t="shared" si="42"/>
        <v>41453</v>
      </c>
      <c r="B1375" s="1">
        <v>41455</v>
      </c>
      <c r="C1375" t="s">
        <v>40</v>
      </c>
      <c r="D1375" t="s">
        <v>41</v>
      </c>
      <c r="E1375">
        <v>0.65310000000000001</v>
      </c>
      <c r="F1375" t="s">
        <v>2781</v>
      </c>
      <c r="G1375" t="s">
        <v>55</v>
      </c>
      <c r="H1375" t="s">
        <v>44</v>
      </c>
      <c r="I1375" t="s">
        <v>18</v>
      </c>
      <c r="J1375" t="s">
        <v>19</v>
      </c>
      <c r="K1375" t="s">
        <v>20</v>
      </c>
      <c r="L1375" t="s">
        <v>20</v>
      </c>
      <c r="M1375" t="s">
        <v>45</v>
      </c>
      <c r="N1375" t="s">
        <v>22</v>
      </c>
      <c r="O1375" t="s">
        <v>2782</v>
      </c>
      <c r="P1375">
        <f t="shared" si="43"/>
        <v>2</v>
      </c>
    </row>
    <row r="1376" spans="1:16" hidden="1" x14ac:dyDescent="0.25">
      <c r="A1376" s="1">
        <f t="shared" si="42"/>
        <v>41453</v>
      </c>
      <c r="B1376" s="1">
        <v>41455</v>
      </c>
      <c r="C1376" t="s">
        <v>27</v>
      </c>
      <c r="D1376" t="s">
        <v>28</v>
      </c>
      <c r="E1376">
        <v>6.8</v>
      </c>
      <c r="F1376" t="s">
        <v>29</v>
      </c>
      <c r="G1376" t="s">
        <v>72</v>
      </c>
      <c r="H1376" t="s">
        <v>31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2783</v>
      </c>
      <c r="P1376">
        <f t="shared" si="43"/>
        <v>6</v>
      </c>
    </row>
    <row r="1377" spans="1:16" x14ac:dyDescent="0.25">
      <c r="A1377" s="1">
        <f t="shared" si="42"/>
        <v>41453</v>
      </c>
      <c r="B1377" s="1">
        <v>41455</v>
      </c>
      <c r="C1377" t="s">
        <v>40</v>
      </c>
      <c r="D1377" t="s">
        <v>41</v>
      </c>
      <c r="E1377">
        <v>1.625</v>
      </c>
      <c r="F1377" t="s">
        <v>2784</v>
      </c>
      <c r="H1377" t="s">
        <v>44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2785</v>
      </c>
      <c r="P1377">
        <f t="shared" si="43"/>
        <v>2</v>
      </c>
    </row>
    <row r="1378" spans="1:16" x14ac:dyDescent="0.25">
      <c r="A1378" s="1">
        <f t="shared" si="42"/>
        <v>41453</v>
      </c>
      <c r="B1378" s="1">
        <v>41455</v>
      </c>
      <c r="C1378" t="s">
        <v>40</v>
      </c>
      <c r="D1378" t="s">
        <v>41</v>
      </c>
      <c r="E1378">
        <v>0.98309999999999997</v>
      </c>
      <c r="F1378" t="s">
        <v>2784</v>
      </c>
      <c r="H1378" t="s">
        <v>44</v>
      </c>
      <c r="I1378" t="s">
        <v>18</v>
      </c>
      <c r="J1378" t="s">
        <v>19</v>
      </c>
      <c r="K1378" t="s">
        <v>20</v>
      </c>
      <c r="L1378" t="s">
        <v>20</v>
      </c>
      <c r="M1378" t="s">
        <v>45</v>
      </c>
      <c r="N1378" t="s">
        <v>22</v>
      </c>
      <c r="O1378" t="s">
        <v>2786</v>
      </c>
      <c r="P1378">
        <f t="shared" si="43"/>
        <v>2</v>
      </c>
    </row>
    <row r="1379" spans="1:16" x14ac:dyDescent="0.25">
      <c r="A1379" s="1">
        <f t="shared" si="42"/>
        <v>41453</v>
      </c>
      <c r="B1379" s="1">
        <v>41455</v>
      </c>
      <c r="C1379" t="s">
        <v>2548</v>
      </c>
      <c r="D1379" t="s">
        <v>305</v>
      </c>
      <c r="E1379">
        <v>3.35</v>
      </c>
      <c r="F1379" t="s">
        <v>576</v>
      </c>
      <c r="G1379" t="s">
        <v>48</v>
      </c>
      <c r="H1379" t="s">
        <v>84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38</v>
      </c>
      <c r="O1379" t="s">
        <v>2787</v>
      </c>
      <c r="P1379">
        <f t="shared" si="43"/>
        <v>3</v>
      </c>
    </row>
    <row r="1380" spans="1:16" x14ac:dyDescent="0.25">
      <c r="A1380" s="1">
        <f t="shared" si="42"/>
        <v>41453</v>
      </c>
      <c r="B1380" s="1">
        <v>41455</v>
      </c>
      <c r="C1380" t="s">
        <v>40</v>
      </c>
      <c r="D1380" t="s">
        <v>41</v>
      </c>
      <c r="E1380">
        <v>3.75</v>
      </c>
      <c r="F1380" t="s">
        <v>2788</v>
      </c>
      <c r="G1380" t="s">
        <v>43</v>
      </c>
      <c r="H1380" t="s">
        <v>44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2789</v>
      </c>
      <c r="P1380">
        <f t="shared" si="43"/>
        <v>2</v>
      </c>
    </row>
    <row r="1381" spans="1:16" x14ac:dyDescent="0.25">
      <c r="A1381" s="1">
        <f t="shared" si="42"/>
        <v>41453</v>
      </c>
      <c r="B1381" s="1">
        <v>41455</v>
      </c>
      <c r="C1381" t="s">
        <v>1441</v>
      </c>
      <c r="D1381" t="s">
        <v>1442</v>
      </c>
      <c r="E1381">
        <v>2.4500000000000002</v>
      </c>
      <c r="F1381" t="s">
        <v>2089</v>
      </c>
      <c r="G1381" t="s">
        <v>999</v>
      </c>
      <c r="H1381" t="s">
        <v>99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67</v>
      </c>
      <c r="O1381" t="s">
        <v>2790</v>
      </c>
      <c r="P1381">
        <f t="shared" si="43"/>
        <v>3</v>
      </c>
    </row>
    <row r="1382" spans="1:16" x14ac:dyDescent="0.25">
      <c r="A1382" s="1">
        <f t="shared" si="42"/>
        <v>41453</v>
      </c>
      <c r="B1382" s="1">
        <v>41455</v>
      </c>
      <c r="C1382" t="s">
        <v>1236</v>
      </c>
      <c r="D1382" t="s">
        <v>1237</v>
      </c>
      <c r="E1382">
        <v>2.5</v>
      </c>
      <c r="F1382" t="s">
        <v>469</v>
      </c>
      <c r="G1382" t="s">
        <v>48</v>
      </c>
      <c r="H1382" t="s">
        <v>99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38</v>
      </c>
      <c r="O1382" t="s">
        <v>2791</v>
      </c>
      <c r="P1382">
        <f t="shared" si="43"/>
        <v>4</v>
      </c>
    </row>
    <row r="1383" spans="1:16" x14ac:dyDescent="0.25">
      <c r="A1383" s="1">
        <f t="shared" si="42"/>
        <v>41453</v>
      </c>
      <c r="B1383" s="1">
        <v>41455</v>
      </c>
      <c r="C1383" t="s">
        <v>40</v>
      </c>
      <c r="D1383" t="s">
        <v>41</v>
      </c>
      <c r="E1383">
        <v>3.875</v>
      </c>
      <c r="F1383" t="s">
        <v>984</v>
      </c>
      <c r="G1383" t="s">
        <v>48</v>
      </c>
      <c r="H1383" t="s">
        <v>44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2792</v>
      </c>
      <c r="P1383">
        <f t="shared" si="43"/>
        <v>2</v>
      </c>
    </row>
    <row r="1384" spans="1:16" x14ac:dyDescent="0.25">
      <c r="A1384" s="1">
        <f t="shared" si="42"/>
        <v>41453</v>
      </c>
      <c r="B1384" s="1">
        <v>41455</v>
      </c>
      <c r="C1384" t="s">
        <v>1236</v>
      </c>
      <c r="D1384" t="s">
        <v>1237</v>
      </c>
      <c r="E1384">
        <v>2.5</v>
      </c>
      <c r="F1384" t="s">
        <v>2110</v>
      </c>
      <c r="G1384" t="s">
        <v>48</v>
      </c>
      <c r="H1384" t="s">
        <v>99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38</v>
      </c>
      <c r="O1384" t="s">
        <v>2793</v>
      </c>
      <c r="P1384">
        <f t="shared" si="43"/>
        <v>4</v>
      </c>
    </row>
    <row r="1385" spans="1:16" x14ac:dyDescent="0.25">
      <c r="A1385" s="1">
        <f t="shared" si="42"/>
        <v>41453</v>
      </c>
      <c r="B1385" s="1">
        <v>41455</v>
      </c>
      <c r="C1385" t="s">
        <v>1236</v>
      </c>
      <c r="D1385" t="s">
        <v>1237</v>
      </c>
      <c r="E1385">
        <v>3</v>
      </c>
      <c r="F1385" t="s">
        <v>663</v>
      </c>
      <c r="G1385" t="s">
        <v>999</v>
      </c>
      <c r="H1385" t="s">
        <v>99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38</v>
      </c>
      <c r="O1385" t="s">
        <v>2794</v>
      </c>
      <c r="P1385">
        <f t="shared" si="43"/>
        <v>4</v>
      </c>
    </row>
    <row r="1386" spans="1:16" x14ac:dyDescent="0.25">
      <c r="A1386" s="1">
        <f t="shared" si="42"/>
        <v>41453</v>
      </c>
      <c r="B1386" s="1">
        <v>41455</v>
      </c>
      <c r="C1386" t="s">
        <v>40</v>
      </c>
      <c r="D1386" t="s">
        <v>41</v>
      </c>
      <c r="E1386">
        <v>3.5</v>
      </c>
      <c r="F1386" t="s">
        <v>2609</v>
      </c>
      <c r="G1386" t="s">
        <v>48</v>
      </c>
      <c r="H1386" t="s">
        <v>44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2795</v>
      </c>
      <c r="P1386">
        <f t="shared" si="43"/>
        <v>2</v>
      </c>
    </row>
    <row r="1387" spans="1:16" x14ac:dyDescent="0.25">
      <c r="A1387" s="1">
        <f t="shared" si="42"/>
        <v>41453</v>
      </c>
      <c r="B1387" s="1">
        <v>41455</v>
      </c>
      <c r="C1387" t="s">
        <v>1864</v>
      </c>
      <c r="D1387" t="s">
        <v>387</v>
      </c>
      <c r="E1387">
        <v>1.7</v>
      </c>
      <c r="F1387" t="s">
        <v>2796</v>
      </c>
      <c r="H1387" t="s">
        <v>78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67</v>
      </c>
      <c r="O1387" t="s">
        <v>2797</v>
      </c>
      <c r="P1387">
        <f t="shared" si="43"/>
        <v>1</v>
      </c>
    </row>
    <row r="1388" spans="1:16" x14ac:dyDescent="0.25">
      <c r="A1388" s="1">
        <f t="shared" si="42"/>
        <v>41453</v>
      </c>
      <c r="B1388" s="1">
        <v>41455</v>
      </c>
      <c r="C1388" t="s">
        <v>1750</v>
      </c>
      <c r="D1388" t="s">
        <v>1751</v>
      </c>
      <c r="E1388">
        <v>4.5</v>
      </c>
      <c r="F1388" t="s">
        <v>2798</v>
      </c>
      <c r="H1388" t="s">
        <v>84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67</v>
      </c>
      <c r="O1388" t="s">
        <v>2799</v>
      </c>
      <c r="P1388">
        <f t="shared" si="43"/>
        <v>2</v>
      </c>
    </row>
    <row r="1389" spans="1:16" x14ac:dyDescent="0.25">
      <c r="A1389" s="1">
        <f t="shared" si="42"/>
        <v>41453</v>
      </c>
      <c r="B1389" s="1">
        <v>41455</v>
      </c>
      <c r="C1389" t="s">
        <v>1864</v>
      </c>
      <c r="D1389" t="s">
        <v>387</v>
      </c>
      <c r="E1389">
        <v>2</v>
      </c>
      <c r="F1389" t="s">
        <v>2181</v>
      </c>
      <c r="G1389" t="s">
        <v>48</v>
      </c>
      <c r="H1389" t="s">
        <v>78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67</v>
      </c>
      <c r="O1389" t="s">
        <v>2800</v>
      </c>
      <c r="P1389">
        <f t="shared" si="43"/>
        <v>1</v>
      </c>
    </row>
    <row r="1390" spans="1:16" hidden="1" x14ac:dyDescent="0.25">
      <c r="A1390" s="1">
        <f t="shared" si="42"/>
        <v>41453</v>
      </c>
      <c r="B1390" s="1">
        <v>41455</v>
      </c>
      <c r="C1390" t="s">
        <v>2752</v>
      </c>
      <c r="D1390" t="s">
        <v>2753</v>
      </c>
      <c r="E1390">
        <v>1.375</v>
      </c>
      <c r="F1390" t="s">
        <v>2801</v>
      </c>
      <c r="G1390" t="s">
        <v>43</v>
      </c>
      <c r="H1390" t="s">
        <v>66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67</v>
      </c>
      <c r="O1390" t="s">
        <v>2802</v>
      </c>
      <c r="P1390">
        <f t="shared" si="43"/>
        <v>6</v>
      </c>
    </row>
    <row r="1391" spans="1:16" hidden="1" x14ac:dyDescent="0.25">
      <c r="A1391" s="1">
        <f t="shared" si="42"/>
        <v>41453</v>
      </c>
      <c r="B1391" s="1">
        <v>41455</v>
      </c>
      <c r="C1391" t="s">
        <v>1386</v>
      </c>
      <c r="D1391" t="s">
        <v>1387</v>
      </c>
      <c r="E1391">
        <v>0.91559999999999997</v>
      </c>
      <c r="F1391" t="s">
        <v>497</v>
      </c>
      <c r="G1391" t="s">
        <v>55</v>
      </c>
      <c r="H1391" t="s">
        <v>44</v>
      </c>
      <c r="I1391" t="s">
        <v>18</v>
      </c>
      <c r="J1391" t="s">
        <v>19</v>
      </c>
      <c r="K1391" t="s">
        <v>20</v>
      </c>
      <c r="L1391" t="s">
        <v>20</v>
      </c>
      <c r="M1391" t="s">
        <v>45</v>
      </c>
      <c r="N1391" t="s">
        <v>67</v>
      </c>
      <c r="O1391" t="s">
        <v>2803</v>
      </c>
      <c r="P1391">
        <f t="shared" si="43"/>
        <v>6</v>
      </c>
    </row>
    <row r="1392" spans="1:16" x14ac:dyDescent="0.25">
      <c r="A1392" s="1">
        <f t="shared" si="42"/>
        <v>41453</v>
      </c>
      <c r="B1392" s="1">
        <v>41455</v>
      </c>
      <c r="C1392" t="s">
        <v>1236</v>
      </c>
      <c r="D1392" t="s">
        <v>1237</v>
      </c>
      <c r="E1392">
        <v>3</v>
      </c>
      <c r="F1392" t="s">
        <v>1587</v>
      </c>
      <c r="G1392" t="s">
        <v>2804</v>
      </c>
      <c r="H1392" t="s">
        <v>99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38</v>
      </c>
      <c r="O1392" t="s">
        <v>2805</v>
      </c>
      <c r="P1392">
        <f t="shared" si="43"/>
        <v>4</v>
      </c>
    </row>
    <row r="1393" spans="1:16" x14ac:dyDescent="0.25">
      <c r="A1393" s="1">
        <f t="shared" si="42"/>
        <v>41453</v>
      </c>
      <c r="B1393" s="1">
        <v>41455</v>
      </c>
      <c r="C1393" t="s">
        <v>1236</v>
      </c>
      <c r="D1393" t="s">
        <v>1237</v>
      </c>
      <c r="E1393">
        <v>3</v>
      </c>
      <c r="F1393" t="s">
        <v>1587</v>
      </c>
      <c r="G1393" t="s">
        <v>1446</v>
      </c>
      <c r="H1393" t="s">
        <v>99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38</v>
      </c>
      <c r="O1393" t="s">
        <v>2806</v>
      </c>
      <c r="P1393">
        <f t="shared" si="43"/>
        <v>4</v>
      </c>
    </row>
    <row r="1394" spans="1:16" x14ac:dyDescent="0.25">
      <c r="A1394" s="1">
        <f t="shared" si="42"/>
        <v>41453</v>
      </c>
      <c r="B1394" s="1">
        <v>41455</v>
      </c>
      <c r="C1394" t="s">
        <v>1236</v>
      </c>
      <c r="D1394" t="s">
        <v>1237</v>
      </c>
      <c r="E1394">
        <v>3</v>
      </c>
      <c r="F1394" t="s">
        <v>255</v>
      </c>
      <c r="G1394" t="s">
        <v>1446</v>
      </c>
      <c r="H1394" t="s">
        <v>99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38</v>
      </c>
      <c r="O1394" t="s">
        <v>2807</v>
      </c>
      <c r="P1394">
        <f t="shared" si="43"/>
        <v>4</v>
      </c>
    </row>
    <row r="1395" spans="1:16" x14ac:dyDescent="0.25">
      <c r="A1395" s="1">
        <f t="shared" si="42"/>
        <v>41453</v>
      </c>
      <c r="B1395" s="1">
        <v>41455</v>
      </c>
      <c r="C1395" t="s">
        <v>1119</v>
      </c>
      <c r="D1395" t="s">
        <v>584</v>
      </c>
      <c r="E1395">
        <v>2.2237499999999999</v>
      </c>
      <c r="F1395" t="s">
        <v>1904</v>
      </c>
      <c r="H1395" t="s">
        <v>37</v>
      </c>
      <c r="I1395" t="s">
        <v>18</v>
      </c>
      <c r="J1395" t="s">
        <v>19</v>
      </c>
      <c r="K1395" t="s">
        <v>20</v>
      </c>
      <c r="L1395" t="s">
        <v>20</v>
      </c>
      <c r="M1395" t="s">
        <v>45</v>
      </c>
      <c r="N1395" t="s">
        <v>22</v>
      </c>
      <c r="O1395" t="s">
        <v>2808</v>
      </c>
      <c r="P1395">
        <f t="shared" si="43"/>
        <v>3</v>
      </c>
    </row>
    <row r="1396" spans="1:16" x14ac:dyDescent="0.25">
      <c r="A1396" s="1">
        <f t="shared" si="42"/>
        <v>41453</v>
      </c>
      <c r="B1396" s="1">
        <v>41455</v>
      </c>
      <c r="C1396" t="s">
        <v>1441</v>
      </c>
      <c r="D1396" t="s">
        <v>1442</v>
      </c>
      <c r="E1396">
        <v>2</v>
      </c>
      <c r="F1396" t="s">
        <v>2607</v>
      </c>
      <c r="G1396" t="s">
        <v>1446</v>
      </c>
      <c r="H1396" t="s">
        <v>99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67</v>
      </c>
      <c r="O1396" t="s">
        <v>2809</v>
      </c>
      <c r="P1396">
        <f t="shared" si="43"/>
        <v>3</v>
      </c>
    </row>
    <row r="1397" spans="1:16" x14ac:dyDescent="0.25">
      <c r="A1397" s="1">
        <f t="shared" si="42"/>
        <v>41453</v>
      </c>
      <c r="B1397" s="1">
        <v>41455</v>
      </c>
      <c r="C1397" t="s">
        <v>1864</v>
      </c>
      <c r="D1397" t="s">
        <v>387</v>
      </c>
      <c r="E1397">
        <v>2</v>
      </c>
      <c r="F1397" t="s">
        <v>2245</v>
      </c>
      <c r="G1397" t="s">
        <v>48</v>
      </c>
      <c r="H1397" t="s">
        <v>78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67</v>
      </c>
      <c r="O1397" t="s">
        <v>2810</v>
      </c>
      <c r="P1397">
        <f t="shared" si="43"/>
        <v>1</v>
      </c>
    </row>
    <row r="1398" spans="1:16" x14ac:dyDescent="0.25">
      <c r="A1398" s="1">
        <f t="shared" si="42"/>
        <v>41453</v>
      </c>
      <c r="B1398" s="1">
        <v>41455</v>
      </c>
      <c r="C1398" t="s">
        <v>40</v>
      </c>
      <c r="D1398" t="s">
        <v>41</v>
      </c>
      <c r="E1398">
        <v>4</v>
      </c>
      <c r="F1398" t="s">
        <v>2227</v>
      </c>
      <c r="G1398" t="s">
        <v>999</v>
      </c>
      <c r="H1398" t="s">
        <v>44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2811</v>
      </c>
      <c r="P1398">
        <f t="shared" si="43"/>
        <v>2</v>
      </c>
    </row>
    <row r="1399" spans="1:16" x14ac:dyDescent="0.25">
      <c r="A1399" s="1">
        <f t="shared" si="42"/>
        <v>41453</v>
      </c>
      <c r="B1399" s="1">
        <v>41455</v>
      </c>
      <c r="C1399" t="s">
        <v>1236</v>
      </c>
      <c r="D1399" t="s">
        <v>1237</v>
      </c>
      <c r="E1399">
        <v>3</v>
      </c>
      <c r="F1399" t="s">
        <v>2415</v>
      </c>
      <c r="G1399" t="s">
        <v>2812</v>
      </c>
      <c r="H1399" t="s">
        <v>99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38</v>
      </c>
      <c r="O1399" t="s">
        <v>2813</v>
      </c>
      <c r="P1399">
        <f t="shared" si="43"/>
        <v>4</v>
      </c>
    </row>
    <row r="1400" spans="1:16" x14ac:dyDescent="0.25">
      <c r="A1400" s="1">
        <f t="shared" si="42"/>
        <v>41453</v>
      </c>
      <c r="B1400" s="1">
        <v>41455</v>
      </c>
      <c r="C1400" t="s">
        <v>2339</v>
      </c>
      <c r="D1400" t="s">
        <v>2340</v>
      </c>
      <c r="E1400">
        <v>1</v>
      </c>
      <c r="F1400" t="s">
        <v>2814</v>
      </c>
      <c r="G1400" t="s">
        <v>55</v>
      </c>
      <c r="H1400" t="s">
        <v>44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67</v>
      </c>
      <c r="O1400" t="s">
        <v>2815</v>
      </c>
      <c r="P1400">
        <f t="shared" si="43"/>
        <v>3</v>
      </c>
    </row>
    <row r="1401" spans="1:16" x14ac:dyDescent="0.25">
      <c r="A1401" s="1">
        <f t="shared" si="42"/>
        <v>41453</v>
      </c>
      <c r="B1401" s="1">
        <v>41455</v>
      </c>
      <c r="C1401" t="s">
        <v>40</v>
      </c>
      <c r="D1401" t="s">
        <v>41</v>
      </c>
      <c r="E1401">
        <v>3.7</v>
      </c>
      <c r="F1401" t="s">
        <v>2816</v>
      </c>
      <c r="G1401" t="s">
        <v>48</v>
      </c>
      <c r="H1401" t="s">
        <v>44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2817</v>
      </c>
      <c r="P1401">
        <f t="shared" si="43"/>
        <v>2</v>
      </c>
    </row>
    <row r="1402" spans="1:16" x14ac:dyDescent="0.25">
      <c r="A1402" s="1">
        <f t="shared" si="42"/>
        <v>41453</v>
      </c>
      <c r="B1402" s="1">
        <v>41455</v>
      </c>
      <c r="C1402" t="s">
        <v>40</v>
      </c>
      <c r="D1402" t="s">
        <v>41</v>
      </c>
      <c r="E1402">
        <v>1.2776000000000001</v>
      </c>
      <c r="F1402" t="s">
        <v>2089</v>
      </c>
      <c r="G1402" t="s">
        <v>48</v>
      </c>
      <c r="H1402" t="s">
        <v>44</v>
      </c>
      <c r="I1402" t="s">
        <v>18</v>
      </c>
      <c r="J1402" t="s">
        <v>19</v>
      </c>
      <c r="K1402" t="s">
        <v>20</v>
      </c>
      <c r="L1402" t="s">
        <v>20</v>
      </c>
      <c r="M1402" t="s">
        <v>45</v>
      </c>
      <c r="N1402" t="s">
        <v>22</v>
      </c>
      <c r="O1402" t="s">
        <v>2818</v>
      </c>
      <c r="P1402">
        <f t="shared" si="43"/>
        <v>2</v>
      </c>
    </row>
    <row r="1403" spans="1:16" x14ac:dyDescent="0.25">
      <c r="A1403" s="1">
        <f t="shared" si="42"/>
        <v>41453</v>
      </c>
      <c r="B1403" s="1">
        <v>41455</v>
      </c>
      <c r="C1403" t="s">
        <v>1236</v>
      </c>
      <c r="D1403" t="s">
        <v>1237</v>
      </c>
      <c r="E1403">
        <v>2</v>
      </c>
      <c r="F1403" t="s">
        <v>1079</v>
      </c>
      <c r="G1403" t="s">
        <v>999</v>
      </c>
      <c r="H1403" t="s">
        <v>99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38</v>
      </c>
      <c r="O1403" t="s">
        <v>2819</v>
      </c>
      <c r="P1403">
        <f t="shared" si="43"/>
        <v>4</v>
      </c>
    </row>
    <row r="1404" spans="1:16" x14ac:dyDescent="0.25">
      <c r="A1404" s="1">
        <f t="shared" si="42"/>
        <v>41453</v>
      </c>
      <c r="B1404" s="1">
        <v>41455</v>
      </c>
      <c r="C1404" t="s">
        <v>1750</v>
      </c>
      <c r="D1404" t="s">
        <v>1751</v>
      </c>
      <c r="E1404">
        <v>2.95</v>
      </c>
      <c r="F1404" t="s">
        <v>2820</v>
      </c>
      <c r="H1404" t="s">
        <v>84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67</v>
      </c>
      <c r="O1404" t="s">
        <v>2821</v>
      </c>
      <c r="P1404">
        <f t="shared" si="43"/>
        <v>2</v>
      </c>
    </row>
    <row r="1405" spans="1:16" x14ac:dyDescent="0.25">
      <c r="A1405" s="1">
        <f t="shared" si="42"/>
        <v>41453</v>
      </c>
      <c r="B1405" s="1">
        <v>41455</v>
      </c>
      <c r="C1405" t="s">
        <v>40</v>
      </c>
      <c r="D1405" t="s">
        <v>41</v>
      </c>
      <c r="E1405">
        <v>3.1</v>
      </c>
      <c r="F1405" t="s">
        <v>255</v>
      </c>
      <c r="G1405" t="s">
        <v>48</v>
      </c>
      <c r="H1405" t="s">
        <v>44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2822</v>
      </c>
      <c r="P1405">
        <f t="shared" si="43"/>
        <v>2</v>
      </c>
    </row>
    <row r="1406" spans="1:16" x14ac:dyDescent="0.25">
      <c r="A1406" s="1">
        <f t="shared" si="42"/>
        <v>41453</v>
      </c>
      <c r="B1406" s="1">
        <v>41455</v>
      </c>
      <c r="C1406" t="s">
        <v>2548</v>
      </c>
      <c r="D1406" t="s">
        <v>305</v>
      </c>
      <c r="E1406">
        <v>3.2</v>
      </c>
      <c r="F1406" t="s">
        <v>136</v>
      </c>
      <c r="G1406" t="s">
        <v>48</v>
      </c>
      <c r="H1406" t="s">
        <v>84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38</v>
      </c>
      <c r="O1406" t="s">
        <v>2823</v>
      </c>
      <c r="P1406">
        <f t="shared" si="43"/>
        <v>3</v>
      </c>
    </row>
    <row r="1407" spans="1:16" x14ac:dyDescent="0.25">
      <c r="A1407" s="1">
        <f t="shared" si="42"/>
        <v>41453</v>
      </c>
      <c r="B1407" s="1">
        <v>41455</v>
      </c>
      <c r="C1407" t="s">
        <v>1236</v>
      </c>
      <c r="D1407" t="s">
        <v>1237</v>
      </c>
      <c r="E1407">
        <v>3</v>
      </c>
      <c r="F1407" t="s">
        <v>1301</v>
      </c>
      <c r="G1407" t="s">
        <v>48</v>
      </c>
      <c r="H1407" t="s">
        <v>99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38</v>
      </c>
      <c r="O1407" t="s">
        <v>2824</v>
      </c>
      <c r="P1407">
        <f t="shared" si="43"/>
        <v>4</v>
      </c>
    </row>
    <row r="1408" spans="1:16" hidden="1" x14ac:dyDescent="0.25">
      <c r="A1408" s="1">
        <f t="shared" si="42"/>
        <v>41453</v>
      </c>
      <c r="B1408" s="1">
        <v>41455</v>
      </c>
      <c r="C1408" t="s">
        <v>2757</v>
      </c>
      <c r="D1408" t="s">
        <v>2758</v>
      </c>
      <c r="E1408">
        <v>1.4313100000000001</v>
      </c>
      <c r="F1408" t="s">
        <v>2825</v>
      </c>
      <c r="G1408" t="s">
        <v>30</v>
      </c>
      <c r="H1408" t="s">
        <v>84</v>
      </c>
      <c r="I1408" t="s">
        <v>18</v>
      </c>
      <c r="J1408" t="s">
        <v>19</v>
      </c>
      <c r="K1408" t="s">
        <v>20</v>
      </c>
      <c r="L1408" t="s">
        <v>20</v>
      </c>
      <c r="M1408" t="s">
        <v>45</v>
      </c>
      <c r="N1408" t="s">
        <v>67</v>
      </c>
      <c r="O1408" t="s">
        <v>2826</v>
      </c>
      <c r="P1408">
        <f t="shared" si="43"/>
        <v>6</v>
      </c>
    </row>
    <row r="1409" spans="1:16" x14ac:dyDescent="0.25">
      <c r="A1409" s="1">
        <f t="shared" si="42"/>
        <v>41453</v>
      </c>
      <c r="B1409" s="1">
        <v>41455</v>
      </c>
      <c r="C1409" t="s">
        <v>1864</v>
      </c>
      <c r="D1409" t="s">
        <v>387</v>
      </c>
      <c r="E1409">
        <v>1.55</v>
      </c>
      <c r="F1409" t="s">
        <v>2827</v>
      </c>
      <c r="G1409" t="s">
        <v>48</v>
      </c>
      <c r="H1409" t="s">
        <v>78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67</v>
      </c>
      <c r="O1409" t="s">
        <v>2828</v>
      </c>
      <c r="P1409">
        <f t="shared" si="43"/>
        <v>1</v>
      </c>
    </row>
    <row r="1410" spans="1:16" x14ac:dyDescent="0.25">
      <c r="A1410" s="1">
        <f t="shared" si="42"/>
        <v>41453</v>
      </c>
      <c r="B1410" s="1">
        <v>41455</v>
      </c>
      <c r="C1410" t="s">
        <v>1236</v>
      </c>
      <c r="D1410" t="s">
        <v>1237</v>
      </c>
      <c r="E1410">
        <v>2.5</v>
      </c>
      <c r="F1410" t="s">
        <v>1238</v>
      </c>
      <c r="G1410" t="s">
        <v>48</v>
      </c>
      <c r="H1410" t="s">
        <v>99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38</v>
      </c>
      <c r="O1410" t="s">
        <v>2829</v>
      </c>
      <c r="P1410">
        <f t="shared" si="43"/>
        <v>4</v>
      </c>
    </row>
    <row r="1411" spans="1:16" x14ac:dyDescent="0.25">
      <c r="A1411" s="1">
        <f t="shared" si="42"/>
        <v>41453</v>
      </c>
      <c r="B1411" s="1">
        <v>41455</v>
      </c>
      <c r="C1411" t="s">
        <v>2830</v>
      </c>
      <c r="D1411" t="s">
        <v>274</v>
      </c>
      <c r="E1411">
        <v>1.875</v>
      </c>
      <c r="F1411" t="s">
        <v>2831</v>
      </c>
      <c r="G1411" t="s">
        <v>72</v>
      </c>
      <c r="H1411" t="s">
        <v>44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2832</v>
      </c>
      <c r="P1411">
        <f t="shared" si="43"/>
        <v>3</v>
      </c>
    </row>
    <row r="1412" spans="1:16" x14ac:dyDescent="0.25">
      <c r="A1412" s="1">
        <f t="shared" ref="A1412:A1475" si="44">B1412-2</f>
        <v>41453</v>
      </c>
      <c r="B1412" s="1">
        <v>41455</v>
      </c>
      <c r="C1412" t="s">
        <v>2830</v>
      </c>
      <c r="D1412" t="s">
        <v>274</v>
      </c>
      <c r="E1412">
        <v>1.875</v>
      </c>
      <c r="F1412" t="s">
        <v>2831</v>
      </c>
      <c r="G1412" t="s">
        <v>30</v>
      </c>
      <c r="H1412" t="s">
        <v>44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2833</v>
      </c>
      <c r="P1412">
        <f t="shared" ref="P1412:P1475" si="45">LEN(D1412)</f>
        <v>3</v>
      </c>
    </row>
    <row r="1413" spans="1:16" x14ac:dyDescent="0.25">
      <c r="A1413" s="1">
        <f t="shared" si="44"/>
        <v>41453</v>
      </c>
      <c r="B1413" s="1">
        <v>41455</v>
      </c>
      <c r="C1413" t="s">
        <v>1864</v>
      </c>
      <c r="D1413" t="s">
        <v>387</v>
      </c>
      <c r="E1413">
        <v>3</v>
      </c>
      <c r="F1413" t="s">
        <v>2834</v>
      </c>
      <c r="G1413" t="s">
        <v>48</v>
      </c>
      <c r="H1413" t="s">
        <v>78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67</v>
      </c>
      <c r="O1413" t="s">
        <v>2835</v>
      </c>
      <c r="P1413">
        <f t="shared" si="45"/>
        <v>1</v>
      </c>
    </row>
    <row r="1414" spans="1:16" x14ac:dyDescent="0.25">
      <c r="A1414" s="1">
        <f t="shared" si="44"/>
        <v>41453</v>
      </c>
      <c r="B1414" s="1">
        <v>41455</v>
      </c>
      <c r="C1414" t="s">
        <v>2548</v>
      </c>
      <c r="D1414" t="s">
        <v>305</v>
      </c>
      <c r="E1414">
        <v>3.25</v>
      </c>
      <c r="F1414" t="s">
        <v>576</v>
      </c>
      <c r="G1414" t="s">
        <v>48</v>
      </c>
      <c r="H1414" t="s">
        <v>84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38</v>
      </c>
      <c r="O1414" t="s">
        <v>2836</v>
      </c>
      <c r="P1414">
        <f t="shared" si="45"/>
        <v>3</v>
      </c>
    </row>
    <row r="1415" spans="1:16" x14ac:dyDescent="0.25">
      <c r="A1415" s="1">
        <f t="shared" si="44"/>
        <v>41453</v>
      </c>
      <c r="B1415" s="1">
        <v>41455</v>
      </c>
      <c r="C1415" t="s">
        <v>40</v>
      </c>
      <c r="D1415" t="s">
        <v>41</v>
      </c>
      <c r="E1415">
        <v>1.0821000000000001</v>
      </c>
      <c r="F1415" t="s">
        <v>2837</v>
      </c>
      <c r="G1415" t="s">
        <v>48</v>
      </c>
      <c r="H1415" t="s">
        <v>44</v>
      </c>
      <c r="I1415" t="s">
        <v>18</v>
      </c>
      <c r="J1415" t="s">
        <v>19</v>
      </c>
      <c r="K1415" t="s">
        <v>20</v>
      </c>
      <c r="L1415" t="s">
        <v>20</v>
      </c>
      <c r="M1415" t="s">
        <v>45</v>
      </c>
      <c r="N1415" t="s">
        <v>22</v>
      </c>
      <c r="O1415" t="s">
        <v>2838</v>
      </c>
      <c r="P1415">
        <f t="shared" si="45"/>
        <v>2</v>
      </c>
    </row>
    <row r="1416" spans="1:16" x14ac:dyDescent="0.25">
      <c r="A1416" s="1">
        <f t="shared" si="44"/>
        <v>41453</v>
      </c>
      <c r="B1416" s="1">
        <v>41455</v>
      </c>
      <c r="C1416" t="s">
        <v>1864</v>
      </c>
      <c r="D1416" t="s">
        <v>387</v>
      </c>
      <c r="E1416">
        <v>3</v>
      </c>
      <c r="F1416" t="s">
        <v>2839</v>
      </c>
      <c r="G1416" t="s">
        <v>999</v>
      </c>
      <c r="H1416" t="s">
        <v>78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67</v>
      </c>
      <c r="O1416" t="s">
        <v>2840</v>
      </c>
      <c r="P1416">
        <f t="shared" si="45"/>
        <v>1</v>
      </c>
    </row>
    <row r="1417" spans="1:16" x14ac:dyDescent="0.25">
      <c r="A1417" s="1">
        <f t="shared" si="44"/>
        <v>41453</v>
      </c>
      <c r="B1417" s="1">
        <v>41455</v>
      </c>
      <c r="C1417" t="s">
        <v>2548</v>
      </c>
      <c r="D1417" t="s">
        <v>305</v>
      </c>
      <c r="E1417">
        <v>3.25</v>
      </c>
      <c r="F1417" t="s">
        <v>2841</v>
      </c>
      <c r="G1417" t="s">
        <v>48</v>
      </c>
      <c r="H1417" t="s">
        <v>84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38</v>
      </c>
      <c r="O1417" t="s">
        <v>2842</v>
      </c>
      <c r="P1417">
        <f t="shared" si="45"/>
        <v>3</v>
      </c>
    </row>
    <row r="1418" spans="1:16" x14ac:dyDescent="0.25">
      <c r="A1418" s="1">
        <f t="shared" si="44"/>
        <v>41453</v>
      </c>
      <c r="B1418" s="1">
        <v>41455</v>
      </c>
      <c r="C1418" t="s">
        <v>40</v>
      </c>
      <c r="D1418" t="s">
        <v>41</v>
      </c>
      <c r="E1418">
        <v>4</v>
      </c>
      <c r="F1418" t="s">
        <v>2227</v>
      </c>
      <c r="G1418" t="s">
        <v>1446</v>
      </c>
      <c r="H1418" t="s">
        <v>44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2843</v>
      </c>
      <c r="P1418">
        <f t="shared" si="45"/>
        <v>2</v>
      </c>
    </row>
    <row r="1419" spans="1:16" x14ac:dyDescent="0.25">
      <c r="A1419" s="1">
        <f t="shared" si="44"/>
        <v>41453</v>
      </c>
      <c r="B1419" s="1">
        <v>41455</v>
      </c>
      <c r="C1419" t="s">
        <v>1864</v>
      </c>
      <c r="D1419" t="s">
        <v>387</v>
      </c>
      <c r="E1419">
        <v>1.519852</v>
      </c>
      <c r="F1419" t="s">
        <v>2844</v>
      </c>
      <c r="G1419" t="s">
        <v>48</v>
      </c>
      <c r="H1419" t="s">
        <v>78</v>
      </c>
      <c r="I1419" t="s">
        <v>18</v>
      </c>
      <c r="J1419" t="s">
        <v>19</v>
      </c>
      <c r="K1419" t="s">
        <v>20</v>
      </c>
      <c r="L1419" t="s">
        <v>20</v>
      </c>
      <c r="M1419" t="s">
        <v>45</v>
      </c>
      <c r="N1419" t="s">
        <v>67</v>
      </c>
      <c r="O1419" t="s">
        <v>2845</v>
      </c>
      <c r="P1419">
        <f t="shared" si="45"/>
        <v>1</v>
      </c>
    </row>
    <row r="1420" spans="1:16" x14ac:dyDescent="0.25">
      <c r="A1420" s="1">
        <f t="shared" si="44"/>
        <v>41453</v>
      </c>
      <c r="B1420" s="1">
        <v>41455</v>
      </c>
      <c r="C1420" t="s">
        <v>2548</v>
      </c>
      <c r="D1420" t="s">
        <v>305</v>
      </c>
      <c r="E1420">
        <v>1.2505759999999999</v>
      </c>
      <c r="F1420" t="s">
        <v>982</v>
      </c>
      <c r="G1420" t="s">
        <v>48</v>
      </c>
      <c r="H1420" t="s">
        <v>84</v>
      </c>
      <c r="I1420" t="s">
        <v>18</v>
      </c>
      <c r="J1420" t="s">
        <v>19</v>
      </c>
      <c r="K1420" t="s">
        <v>20</v>
      </c>
      <c r="L1420" t="s">
        <v>20</v>
      </c>
      <c r="M1420" t="s">
        <v>45</v>
      </c>
      <c r="N1420" t="s">
        <v>38</v>
      </c>
      <c r="O1420" t="s">
        <v>2846</v>
      </c>
      <c r="P1420">
        <f t="shared" si="45"/>
        <v>3</v>
      </c>
    </row>
    <row r="1421" spans="1:16" x14ac:dyDescent="0.25">
      <c r="A1421" s="1">
        <f t="shared" si="44"/>
        <v>41453</v>
      </c>
      <c r="B1421" s="1">
        <v>41455</v>
      </c>
      <c r="C1421" t="s">
        <v>2548</v>
      </c>
      <c r="D1421" t="s">
        <v>305</v>
      </c>
      <c r="E1421">
        <v>3.1</v>
      </c>
      <c r="F1421" t="s">
        <v>136</v>
      </c>
      <c r="G1421" t="s">
        <v>48</v>
      </c>
      <c r="H1421" t="s">
        <v>84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38</v>
      </c>
      <c r="O1421" t="s">
        <v>2847</v>
      </c>
      <c r="P1421">
        <f t="shared" si="45"/>
        <v>3</v>
      </c>
    </row>
    <row r="1422" spans="1:16" x14ac:dyDescent="0.25">
      <c r="A1422" s="1">
        <f t="shared" si="44"/>
        <v>41453</v>
      </c>
      <c r="B1422" s="1">
        <v>41455</v>
      </c>
      <c r="C1422" t="s">
        <v>1864</v>
      </c>
      <c r="D1422" t="s">
        <v>387</v>
      </c>
      <c r="E1422">
        <v>1.5250999999999999</v>
      </c>
      <c r="F1422" t="s">
        <v>2796</v>
      </c>
      <c r="G1422" t="s">
        <v>2259</v>
      </c>
      <c r="H1422" t="s">
        <v>78</v>
      </c>
      <c r="I1422" t="s">
        <v>18</v>
      </c>
      <c r="J1422" t="s">
        <v>19</v>
      </c>
      <c r="K1422" t="s">
        <v>20</v>
      </c>
      <c r="L1422" t="s">
        <v>20</v>
      </c>
      <c r="M1422" t="s">
        <v>45</v>
      </c>
      <c r="N1422" t="s">
        <v>67</v>
      </c>
      <c r="O1422" t="s">
        <v>2848</v>
      </c>
      <c r="P1422">
        <f t="shared" si="45"/>
        <v>1</v>
      </c>
    </row>
    <row r="1423" spans="1:16" x14ac:dyDescent="0.25">
      <c r="A1423" s="1">
        <f t="shared" si="44"/>
        <v>41453</v>
      </c>
      <c r="B1423" s="1">
        <v>41455</v>
      </c>
      <c r="C1423" t="s">
        <v>1864</v>
      </c>
      <c r="D1423" t="s">
        <v>387</v>
      </c>
      <c r="E1423">
        <v>1.5257499999999999</v>
      </c>
      <c r="F1423" t="s">
        <v>2849</v>
      </c>
      <c r="G1423" t="s">
        <v>48</v>
      </c>
      <c r="H1423" t="s">
        <v>78</v>
      </c>
      <c r="I1423" t="s">
        <v>18</v>
      </c>
      <c r="J1423" t="s">
        <v>19</v>
      </c>
      <c r="K1423" t="s">
        <v>20</v>
      </c>
      <c r="L1423" t="s">
        <v>20</v>
      </c>
      <c r="M1423" t="s">
        <v>45</v>
      </c>
      <c r="N1423" t="s">
        <v>67</v>
      </c>
      <c r="O1423" t="s">
        <v>2850</v>
      </c>
      <c r="P1423">
        <f t="shared" si="45"/>
        <v>1</v>
      </c>
    </row>
    <row r="1424" spans="1:16" x14ac:dyDescent="0.25">
      <c r="A1424" s="1">
        <f t="shared" si="44"/>
        <v>41453</v>
      </c>
      <c r="B1424" s="1">
        <v>41455</v>
      </c>
      <c r="C1424" t="s">
        <v>2851</v>
      </c>
      <c r="D1424" t="s">
        <v>2852</v>
      </c>
      <c r="E1424">
        <v>6.125</v>
      </c>
      <c r="F1424" t="s">
        <v>633</v>
      </c>
      <c r="G1424" t="s">
        <v>72</v>
      </c>
      <c r="H1424" t="s">
        <v>17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67</v>
      </c>
      <c r="O1424" t="s">
        <v>2853</v>
      </c>
      <c r="P1424">
        <f t="shared" si="45"/>
        <v>3</v>
      </c>
    </row>
    <row r="1425" spans="1:16" x14ac:dyDescent="0.25">
      <c r="A1425" s="1">
        <f t="shared" si="44"/>
        <v>41453</v>
      </c>
      <c r="B1425" s="1">
        <v>41455</v>
      </c>
      <c r="C1425" t="s">
        <v>1262</v>
      </c>
      <c r="D1425" t="s">
        <v>163</v>
      </c>
      <c r="E1425">
        <v>0.57464999999999999</v>
      </c>
      <c r="F1425" t="s">
        <v>505</v>
      </c>
      <c r="H1425" t="s">
        <v>165</v>
      </c>
      <c r="I1425" t="s">
        <v>18</v>
      </c>
      <c r="J1425" t="s">
        <v>19</v>
      </c>
      <c r="K1425" t="s">
        <v>20</v>
      </c>
      <c r="L1425" t="s">
        <v>20</v>
      </c>
      <c r="M1425" t="s">
        <v>45</v>
      </c>
      <c r="N1425" t="s">
        <v>67</v>
      </c>
      <c r="O1425" t="s">
        <v>2854</v>
      </c>
      <c r="P1425">
        <f t="shared" si="45"/>
        <v>3</v>
      </c>
    </row>
    <row r="1426" spans="1:16" x14ac:dyDescent="0.25">
      <c r="A1426" s="1">
        <f t="shared" si="44"/>
        <v>41453</v>
      </c>
      <c r="B1426" s="1">
        <v>41455</v>
      </c>
      <c r="C1426" t="s">
        <v>2548</v>
      </c>
      <c r="D1426" t="s">
        <v>305</v>
      </c>
      <c r="E1426">
        <v>0.97414999999999996</v>
      </c>
      <c r="F1426" t="s">
        <v>847</v>
      </c>
      <c r="G1426" t="s">
        <v>48</v>
      </c>
      <c r="H1426" t="s">
        <v>84</v>
      </c>
      <c r="I1426" t="s">
        <v>18</v>
      </c>
      <c r="J1426" t="s">
        <v>19</v>
      </c>
      <c r="K1426" t="s">
        <v>20</v>
      </c>
      <c r="L1426" t="s">
        <v>20</v>
      </c>
      <c r="M1426" t="s">
        <v>45</v>
      </c>
      <c r="N1426" t="s">
        <v>38</v>
      </c>
      <c r="O1426" t="s">
        <v>2855</v>
      </c>
      <c r="P1426">
        <f t="shared" si="45"/>
        <v>3</v>
      </c>
    </row>
    <row r="1427" spans="1:16" hidden="1" x14ac:dyDescent="0.25">
      <c r="A1427" s="1">
        <f t="shared" si="44"/>
        <v>41453</v>
      </c>
      <c r="B1427" s="1">
        <v>41455</v>
      </c>
      <c r="C1427" t="s">
        <v>2757</v>
      </c>
      <c r="D1427" t="s">
        <v>2758</v>
      </c>
      <c r="E1427">
        <v>1.4313100000000001</v>
      </c>
      <c r="F1427" t="s">
        <v>2825</v>
      </c>
      <c r="G1427" t="s">
        <v>72</v>
      </c>
      <c r="H1427" t="s">
        <v>84</v>
      </c>
      <c r="I1427" t="s">
        <v>18</v>
      </c>
      <c r="J1427" t="s">
        <v>19</v>
      </c>
      <c r="K1427" t="s">
        <v>20</v>
      </c>
      <c r="L1427" t="s">
        <v>20</v>
      </c>
      <c r="M1427" t="s">
        <v>45</v>
      </c>
      <c r="N1427" t="s">
        <v>67</v>
      </c>
      <c r="O1427" t="s">
        <v>2856</v>
      </c>
      <c r="P1427">
        <f t="shared" si="45"/>
        <v>6</v>
      </c>
    </row>
    <row r="1428" spans="1:16" x14ac:dyDescent="0.25">
      <c r="A1428" s="1">
        <f t="shared" si="44"/>
        <v>41453</v>
      </c>
      <c r="B1428" s="1">
        <v>41455</v>
      </c>
      <c r="C1428" t="s">
        <v>2857</v>
      </c>
      <c r="D1428" t="s">
        <v>2858</v>
      </c>
      <c r="E1428">
        <v>0.44514999999999999</v>
      </c>
      <c r="F1428" t="s">
        <v>2859</v>
      </c>
      <c r="H1428" t="s">
        <v>31</v>
      </c>
      <c r="I1428" t="s">
        <v>18</v>
      </c>
      <c r="J1428" t="s">
        <v>19</v>
      </c>
      <c r="K1428" t="s">
        <v>20</v>
      </c>
      <c r="L1428" t="s">
        <v>20</v>
      </c>
      <c r="M1428" t="s">
        <v>45</v>
      </c>
      <c r="N1428" t="s">
        <v>67</v>
      </c>
      <c r="O1428" t="s">
        <v>2860</v>
      </c>
      <c r="P1428">
        <f t="shared" si="45"/>
        <v>3</v>
      </c>
    </row>
    <row r="1429" spans="1:16" hidden="1" x14ac:dyDescent="0.25">
      <c r="A1429" s="1">
        <f t="shared" si="44"/>
        <v>41453</v>
      </c>
      <c r="B1429" s="1">
        <v>41455</v>
      </c>
      <c r="C1429" t="s">
        <v>2757</v>
      </c>
      <c r="D1429" t="s">
        <v>2758</v>
      </c>
      <c r="E1429">
        <v>1.5741099999999999</v>
      </c>
      <c r="F1429" t="s">
        <v>2759</v>
      </c>
      <c r="G1429" t="s">
        <v>30</v>
      </c>
      <c r="H1429" t="s">
        <v>84</v>
      </c>
      <c r="I1429" t="s">
        <v>18</v>
      </c>
      <c r="J1429" t="s">
        <v>19</v>
      </c>
      <c r="K1429" t="s">
        <v>20</v>
      </c>
      <c r="L1429" t="s">
        <v>20</v>
      </c>
      <c r="M1429" t="s">
        <v>45</v>
      </c>
      <c r="N1429" t="s">
        <v>67</v>
      </c>
      <c r="O1429" t="s">
        <v>2861</v>
      </c>
      <c r="P1429">
        <f t="shared" si="45"/>
        <v>6</v>
      </c>
    </row>
    <row r="1430" spans="1:16" x14ac:dyDescent="0.25">
      <c r="A1430" s="1">
        <f t="shared" si="44"/>
        <v>41453</v>
      </c>
      <c r="B1430" s="1">
        <v>41455</v>
      </c>
      <c r="C1430" t="s">
        <v>1236</v>
      </c>
      <c r="D1430" t="s">
        <v>1237</v>
      </c>
      <c r="E1430">
        <v>3</v>
      </c>
      <c r="F1430" t="s">
        <v>469</v>
      </c>
      <c r="G1430" t="s">
        <v>1450</v>
      </c>
      <c r="H1430" t="s">
        <v>99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38</v>
      </c>
      <c r="O1430" t="s">
        <v>2862</v>
      </c>
      <c r="P1430">
        <f t="shared" si="45"/>
        <v>4</v>
      </c>
    </row>
    <row r="1431" spans="1:16" x14ac:dyDescent="0.25">
      <c r="A1431" s="1">
        <f t="shared" si="44"/>
        <v>41453</v>
      </c>
      <c r="B1431" s="1">
        <v>41455</v>
      </c>
      <c r="C1431" t="s">
        <v>1236</v>
      </c>
      <c r="D1431" t="s">
        <v>1237</v>
      </c>
      <c r="E1431">
        <v>0.52275000000000005</v>
      </c>
      <c r="F1431" t="s">
        <v>2863</v>
      </c>
      <c r="G1431" t="s">
        <v>55</v>
      </c>
      <c r="H1431" t="s">
        <v>99</v>
      </c>
      <c r="I1431" t="s">
        <v>18</v>
      </c>
      <c r="J1431" t="s">
        <v>19</v>
      </c>
      <c r="K1431" t="s">
        <v>20</v>
      </c>
      <c r="L1431" t="s">
        <v>20</v>
      </c>
      <c r="M1431" t="s">
        <v>45</v>
      </c>
      <c r="N1431" t="s">
        <v>38</v>
      </c>
      <c r="O1431" t="s">
        <v>2864</v>
      </c>
      <c r="P1431">
        <f t="shared" si="45"/>
        <v>4</v>
      </c>
    </row>
    <row r="1432" spans="1:16" x14ac:dyDescent="0.25">
      <c r="A1432" s="1">
        <f t="shared" si="44"/>
        <v>41453</v>
      </c>
      <c r="B1432" s="1">
        <v>41455</v>
      </c>
      <c r="C1432" t="s">
        <v>2865</v>
      </c>
      <c r="D1432" t="s">
        <v>2866</v>
      </c>
      <c r="E1432">
        <v>9.31</v>
      </c>
      <c r="F1432" t="s">
        <v>2867</v>
      </c>
      <c r="G1432" t="s">
        <v>55</v>
      </c>
      <c r="H1432" t="s">
        <v>31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38</v>
      </c>
      <c r="O1432" t="s">
        <v>2868</v>
      </c>
      <c r="P1432">
        <f t="shared" si="45"/>
        <v>3</v>
      </c>
    </row>
    <row r="1433" spans="1:16" x14ac:dyDescent="0.25">
      <c r="A1433" s="1">
        <f t="shared" si="44"/>
        <v>41453</v>
      </c>
      <c r="B1433" s="1">
        <v>41455</v>
      </c>
      <c r="C1433" t="s">
        <v>1375</v>
      </c>
      <c r="D1433" t="s">
        <v>1376</v>
      </c>
      <c r="E1433">
        <v>8.65</v>
      </c>
      <c r="F1433" t="s">
        <v>2869</v>
      </c>
      <c r="G1433" t="s">
        <v>61</v>
      </c>
      <c r="H1433" t="s">
        <v>99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67</v>
      </c>
      <c r="O1433" t="s">
        <v>2870</v>
      </c>
      <c r="P1433">
        <f t="shared" si="45"/>
        <v>2</v>
      </c>
    </row>
    <row r="1434" spans="1:16" x14ac:dyDescent="0.25">
      <c r="A1434" s="1">
        <f t="shared" si="44"/>
        <v>41453</v>
      </c>
      <c r="B1434" s="1">
        <v>41455</v>
      </c>
      <c r="C1434" t="s">
        <v>568</v>
      </c>
      <c r="D1434" t="s">
        <v>569</v>
      </c>
      <c r="E1434">
        <v>8.375</v>
      </c>
      <c r="F1434" t="s">
        <v>2871</v>
      </c>
      <c r="G1434" t="s">
        <v>661</v>
      </c>
      <c r="H1434" t="s">
        <v>31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38</v>
      </c>
      <c r="O1434" t="s">
        <v>2872</v>
      </c>
      <c r="P1434">
        <f t="shared" si="45"/>
        <v>5</v>
      </c>
    </row>
    <row r="1435" spans="1:16" x14ac:dyDescent="0.25">
      <c r="A1435" s="1">
        <f t="shared" si="44"/>
        <v>41453</v>
      </c>
      <c r="B1435" s="1">
        <v>41455</v>
      </c>
      <c r="C1435" t="s">
        <v>2873</v>
      </c>
      <c r="D1435" t="s">
        <v>2874</v>
      </c>
      <c r="E1435">
        <v>6.8</v>
      </c>
      <c r="F1435" t="s">
        <v>518</v>
      </c>
      <c r="G1435" t="s">
        <v>661</v>
      </c>
      <c r="H1435" t="s">
        <v>99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67</v>
      </c>
      <c r="O1435" t="s">
        <v>2875</v>
      </c>
      <c r="P1435">
        <f t="shared" si="45"/>
        <v>3</v>
      </c>
    </row>
    <row r="1436" spans="1:16" x14ac:dyDescent="0.25">
      <c r="A1436" s="1">
        <f t="shared" si="44"/>
        <v>41453</v>
      </c>
      <c r="B1436" s="1">
        <v>41455</v>
      </c>
      <c r="C1436" t="s">
        <v>2876</v>
      </c>
      <c r="D1436" t="s">
        <v>1479</v>
      </c>
      <c r="E1436">
        <v>7.68</v>
      </c>
      <c r="F1436" t="s">
        <v>2877</v>
      </c>
      <c r="G1436" t="s">
        <v>661</v>
      </c>
      <c r="H1436" t="s">
        <v>31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38</v>
      </c>
      <c r="O1436" t="s">
        <v>2878</v>
      </c>
      <c r="P1436">
        <f t="shared" si="45"/>
        <v>3</v>
      </c>
    </row>
    <row r="1437" spans="1:16" x14ac:dyDescent="0.25">
      <c r="A1437" s="1">
        <f t="shared" si="44"/>
        <v>41453</v>
      </c>
      <c r="B1437" s="1">
        <v>41455</v>
      </c>
      <c r="C1437" t="s">
        <v>1096</v>
      </c>
      <c r="D1437" t="s">
        <v>410</v>
      </c>
      <c r="E1437">
        <v>9.25</v>
      </c>
      <c r="F1437" t="s">
        <v>2879</v>
      </c>
      <c r="G1437" t="s">
        <v>61</v>
      </c>
      <c r="H1437" t="s">
        <v>73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67</v>
      </c>
      <c r="O1437" t="s">
        <v>2880</v>
      </c>
      <c r="P1437">
        <f t="shared" si="45"/>
        <v>3</v>
      </c>
    </row>
    <row r="1438" spans="1:16" x14ac:dyDescent="0.25">
      <c r="A1438" s="1">
        <f t="shared" si="44"/>
        <v>41453</v>
      </c>
      <c r="B1438" s="1">
        <v>41455</v>
      </c>
      <c r="C1438" t="s">
        <v>1515</v>
      </c>
      <c r="D1438" t="s">
        <v>1516</v>
      </c>
      <c r="E1438">
        <v>6.875</v>
      </c>
      <c r="F1438" t="s">
        <v>1696</v>
      </c>
      <c r="H1438" t="s">
        <v>99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38</v>
      </c>
      <c r="O1438" t="s">
        <v>2881</v>
      </c>
      <c r="P1438">
        <f t="shared" si="45"/>
        <v>3</v>
      </c>
    </row>
    <row r="1439" spans="1:16" x14ac:dyDescent="0.25">
      <c r="A1439" s="1">
        <f t="shared" si="44"/>
        <v>41453</v>
      </c>
      <c r="B1439" s="1">
        <v>41455</v>
      </c>
      <c r="C1439" t="s">
        <v>262</v>
      </c>
      <c r="D1439" t="s">
        <v>263</v>
      </c>
      <c r="E1439">
        <v>7.25</v>
      </c>
      <c r="F1439" t="s">
        <v>222</v>
      </c>
      <c r="G1439" t="s">
        <v>661</v>
      </c>
      <c r="H1439" t="s">
        <v>31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38</v>
      </c>
      <c r="O1439" t="s">
        <v>2882</v>
      </c>
      <c r="P1439">
        <f t="shared" si="45"/>
        <v>5</v>
      </c>
    </row>
    <row r="1440" spans="1:16" x14ac:dyDescent="0.25">
      <c r="A1440" s="1">
        <f t="shared" si="44"/>
        <v>41453</v>
      </c>
      <c r="B1440" s="1">
        <v>41455</v>
      </c>
      <c r="C1440" t="s">
        <v>2876</v>
      </c>
      <c r="D1440" t="s">
        <v>1479</v>
      </c>
      <c r="E1440">
        <v>7.68</v>
      </c>
      <c r="F1440" t="s">
        <v>2883</v>
      </c>
      <c r="G1440" t="s">
        <v>196</v>
      </c>
      <c r="H1440" t="s">
        <v>31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38</v>
      </c>
      <c r="O1440" t="s">
        <v>2884</v>
      </c>
      <c r="P1440">
        <f t="shared" si="45"/>
        <v>3</v>
      </c>
    </row>
    <row r="1441" spans="1:16" x14ac:dyDescent="0.25">
      <c r="A1441" s="1">
        <f t="shared" si="44"/>
        <v>41453</v>
      </c>
      <c r="B1441" s="1">
        <v>41455</v>
      </c>
      <c r="C1441" t="s">
        <v>58</v>
      </c>
      <c r="D1441" t="s">
        <v>59</v>
      </c>
      <c r="E1441">
        <v>8.4499999999999993</v>
      </c>
      <c r="F1441" t="s">
        <v>2885</v>
      </c>
      <c r="G1441" t="s">
        <v>61</v>
      </c>
      <c r="H1441" t="s">
        <v>31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38</v>
      </c>
      <c r="O1441" t="s">
        <v>2886</v>
      </c>
      <c r="P1441">
        <f t="shared" si="45"/>
        <v>3</v>
      </c>
    </row>
    <row r="1442" spans="1:16" x14ac:dyDescent="0.25">
      <c r="A1442" s="1">
        <f t="shared" si="44"/>
        <v>41453</v>
      </c>
      <c r="B1442" s="1">
        <v>41455</v>
      </c>
      <c r="C1442" t="s">
        <v>2887</v>
      </c>
      <c r="D1442" t="s">
        <v>2888</v>
      </c>
      <c r="E1442">
        <v>8.85</v>
      </c>
      <c r="F1442" t="s">
        <v>148</v>
      </c>
      <c r="G1442" t="s">
        <v>55</v>
      </c>
      <c r="H1442" t="s">
        <v>627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67</v>
      </c>
      <c r="O1442" t="s">
        <v>2889</v>
      </c>
      <c r="P1442">
        <f t="shared" si="45"/>
        <v>3</v>
      </c>
    </row>
    <row r="1443" spans="1:16" x14ac:dyDescent="0.25">
      <c r="A1443" s="1">
        <f t="shared" si="44"/>
        <v>41453</v>
      </c>
      <c r="B1443" s="1">
        <v>41455</v>
      </c>
      <c r="C1443" t="s">
        <v>428</v>
      </c>
      <c r="D1443" t="s">
        <v>429</v>
      </c>
      <c r="E1443">
        <v>9.9</v>
      </c>
      <c r="F1443" t="s">
        <v>2837</v>
      </c>
      <c r="G1443" t="s">
        <v>661</v>
      </c>
      <c r="H1443" t="s">
        <v>73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67</v>
      </c>
      <c r="O1443" t="s">
        <v>2890</v>
      </c>
      <c r="P1443">
        <f t="shared" si="45"/>
        <v>3</v>
      </c>
    </row>
    <row r="1444" spans="1:16" x14ac:dyDescent="0.25">
      <c r="A1444" s="1">
        <f t="shared" si="44"/>
        <v>41453</v>
      </c>
      <c r="B1444" s="1">
        <v>41455</v>
      </c>
      <c r="C1444" t="s">
        <v>58</v>
      </c>
      <c r="D1444" t="s">
        <v>59</v>
      </c>
      <c r="E1444">
        <v>7.5</v>
      </c>
      <c r="F1444" t="s">
        <v>2891</v>
      </c>
      <c r="G1444" t="s">
        <v>307</v>
      </c>
      <c r="H1444" t="s">
        <v>31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38</v>
      </c>
      <c r="O1444" t="s">
        <v>2892</v>
      </c>
      <c r="P1444">
        <f t="shared" si="45"/>
        <v>3</v>
      </c>
    </row>
    <row r="1445" spans="1:16" x14ac:dyDescent="0.25">
      <c r="A1445" s="1">
        <f t="shared" si="44"/>
        <v>41453</v>
      </c>
      <c r="B1445" s="1">
        <v>41455</v>
      </c>
      <c r="C1445" t="s">
        <v>2893</v>
      </c>
      <c r="D1445" t="s">
        <v>2894</v>
      </c>
      <c r="E1445">
        <v>7.54</v>
      </c>
      <c r="F1445" t="s">
        <v>2895</v>
      </c>
      <c r="G1445" t="s">
        <v>661</v>
      </c>
      <c r="H1445" t="s">
        <v>84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67</v>
      </c>
      <c r="O1445" t="s">
        <v>2896</v>
      </c>
      <c r="P1445">
        <f t="shared" si="45"/>
        <v>3</v>
      </c>
    </row>
    <row r="1446" spans="1:16" x14ac:dyDescent="0.25">
      <c r="A1446" s="1">
        <f t="shared" si="44"/>
        <v>41453</v>
      </c>
      <c r="B1446" s="1">
        <v>41455</v>
      </c>
      <c r="C1446" t="s">
        <v>2873</v>
      </c>
      <c r="D1446" t="s">
        <v>2874</v>
      </c>
      <c r="E1446">
        <v>6.79</v>
      </c>
      <c r="F1446" t="s">
        <v>518</v>
      </c>
      <c r="G1446" t="s">
        <v>661</v>
      </c>
      <c r="H1446" t="s">
        <v>99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67</v>
      </c>
      <c r="O1446" t="s">
        <v>2897</v>
      </c>
      <c r="P1446">
        <f t="shared" si="45"/>
        <v>3</v>
      </c>
    </row>
    <row r="1447" spans="1:16" x14ac:dyDescent="0.25">
      <c r="A1447" s="1">
        <f t="shared" si="44"/>
        <v>41453</v>
      </c>
      <c r="B1447" s="1">
        <v>41455</v>
      </c>
      <c r="C1447" t="s">
        <v>2873</v>
      </c>
      <c r="D1447" t="s">
        <v>2874</v>
      </c>
      <c r="E1447">
        <v>6.96</v>
      </c>
      <c r="F1447" t="s">
        <v>2898</v>
      </c>
      <c r="G1447" t="s">
        <v>661</v>
      </c>
      <c r="H1447" t="s">
        <v>99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67</v>
      </c>
      <c r="O1447" t="s">
        <v>2899</v>
      </c>
      <c r="P1447">
        <f t="shared" si="45"/>
        <v>3</v>
      </c>
    </row>
    <row r="1448" spans="1:16" x14ac:dyDescent="0.25">
      <c r="A1448" s="1">
        <f t="shared" si="44"/>
        <v>41453</v>
      </c>
      <c r="B1448" s="1">
        <v>41455</v>
      </c>
      <c r="C1448" t="s">
        <v>428</v>
      </c>
      <c r="D1448" t="s">
        <v>429</v>
      </c>
      <c r="E1448">
        <v>10</v>
      </c>
      <c r="F1448" t="s">
        <v>2900</v>
      </c>
      <c r="G1448" t="s">
        <v>661</v>
      </c>
      <c r="H1448" t="s">
        <v>73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67</v>
      </c>
      <c r="O1448" t="s">
        <v>2901</v>
      </c>
      <c r="P1448">
        <f t="shared" si="45"/>
        <v>3</v>
      </c>
    </row>
    <row r="1449" spans="1:16" x14ac:dyDescent="0.25">
      <c r="A1449" s="1">
        <f t="shared" si="44"/>
        <v>41453</v>
      </c>
      <c r="B1449" s="1">
        <v>41455</v>
      </c>
      <c r="C1449" t="s">
        <v>487</v>
      </c>
      <c r="D1449" t="s">
        <v>488</v>
      </c>
      <c r="E1449">
        <v>8.75</v>
      </c>
      <c r="F1449" t="s">
        <v>2902</v>
      </c>
      <c r="G1449" t="s">
        <v>61</v>
      </c>
      <c r="H1449" t="s">
        <v>84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67</v>
      </c>
      <c r="O1449" t="s">
        <v>2903</v>
      </c>
      <c r="P1449">
        <f t="shared" si="45"/>
        <v>3</v>
      </c>
    </row>
    <row r="1450" spans="1:16" x14ac:dyDescent="0.25">
      <c r="A1450" s="1">
        <f t="shared" si="44"/>
        <v>41453</v>
      </c>
      <c r="B1450" s="1">
        <v>41455</v>
      </c>
      <c r="C1450" t="s">
        <v>487</v>
      </c>
      <c r="D1450" t="s">
        <v>488</v>
      </c>
      <c r="E1450">
        <v>8.75</v>
      </c>
      <c r="F1450" t="s">
        <v>469</v>
      </c>
      <c r="G1450" t="s">
        <v>61</v>
      </c>
      <c r="H1450" t="s">
        <v>84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67</v>
      </c>
      <c r="O1450" t="s">
        <v>2904</v>
      </c>
      <c r="P1450">
        <f t="shared" si="45"/>
        <v>3</v>
      </c>
    </row>
    <row r="1451" spans="1:16" x14ac:dyDescent="0.25">
      <c r="A1451" s="1">
        <f t="shared" si="44"/>
        <v>41453</v>
      </c>
      <c r="B1451" s="1">
        <v>41455</v>
      </c>
      <c r="C1451" t="s">
        <v>397</v>
      </c>
      <c r="D1451" t="s">
        <v>398</v>
      </c>
      <c r="E1451">
        <v>7.375</v>
      </c>
      <c r="F1451" t="s">
        <v>1465</v>
      </c>
      <c r="G1451" t="s">
        <v>661</v>
      </c>
      <c r="H1451" t="s">
        <v>84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38</v>
      </c>
      <c r="O1451" t="s">
        <v>2905</v>
      </c>
      <c r="P1451">
        <f t="shared" si="45"/>
        <v>3</v>
      </c>
    </row>
    <row r="1452" spans="1:16" x14ac:dyDescent="0.25">
      <c r="A1452" s="1">
        <f t="shared" si="44"/>
        <v>41453</v>
      </c>
      <c r="B1452" s="1">
        <v>41455</v>
      </c>
      <c r="C1452" t="s">
        <v>2873</v>
      </c>
      <c r="D1452" t="s">
        <v>2874</v>
      </c>
      <c r="E1452">
        <v>7.77</v>
      </c>
      <c r="F1452" t="s">
        <v>2906</v>
      </c>
      <c r="G1452" t="s">
        <v>1600</v>
      </c>
      <c r="H1452" t="s">
        <v>99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67</v>
      </c>
      <c r="O1452" t="s">
        <v>2907</v>
      </c>
      <c r="P1452">
        <f t="shared" si="45"/>
        <v>3</v>
      </c>
    </row>
    <row r="1453" spans="1:16" x14ac:dyDescent="0.25">
      <c r="A1453" s="1">
        <f t="shared" si="44"/>
        <v>41453</v>
      </c>
      <c r="B1453" s="1">
        <v>41455</v>
      </c>
      <c r="C1453" t="s">
        <v>1375</v>
      </c>
      <c r="D1453" t="s">
        <v>1376</v>
      </c>
      <c r="E1453">
        <v>7.75</v>
      </c>
      <c r="F1453" t="s">
        <v>2908</v>
      </c>
      <c r="G1453" t="s">
        <v>61</v>
      </c>
      <c r="H1453" t="s">
        <v>99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67</v>
      </c>
      <c r="O1453" t="s">
        <v>2909</v>
      </c>
      <c r="P1453">
        <f t="shared" si="45"/>
        <v>2</v>
      </c>
    </row>
    <row r="1454" spans="1:16" x14ac:dyDescent="0.25">
      <c r="A1454" s="1">
        <f t="shared" si="44"/>
        <v>41453</v>
      </c>
      <c r="B1454" s="1">
        <v>41455</v>
      </c>
      <c r="C1454" t="s">
        <v>2893</v>
      </c>
      <c r="D1454" t="s">
        <v>2894</v>
      </c>
      <c r="E1454">
        <v>7.49</v>
      </c>
      <c r="F1454" t="s">
        <v>2910</v>
      </c>
      <c r="G1454" t="s">
        <v>661</v>
      </c>
      <c r="H1454" t="s">
        <v>84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67</v>
      </c>
      <c r="O1454" t="s">
        <v>2911</v>
      </c>
      <c r="P1454">
        <f t="shared" si="45"/>
        <v>3</v>
      </c>
    </row>
    <row r="1455" spans="1:16" x14ac:dyDescent="0.25">
      <c r="A1455" s="1">
        <f t="shared" si="44"/>
        <v>41453</v>
      </c>
      <c r="B1455" s="1">
        <v>41455</v>
      </c>
      <c r="C1455" t="s">
        <v>490</v>
      </c>
      <c r="D1455" t="s">
        <v>234</v>
      </c>
      <c r="E1455">
        <v>7.75</v>
      </c>
      <c r="F1455" t="s">
        <v>1935</v>
      </c>
      <c r="G1455" t="s">
        <v>55</v>
      </c>
      <c r="H1455" t="s">
        <v>84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67</v>
      </c>
      <c r="O1455" t="s">
        <v>2912</v>
      </c>
      <c r="P1455">
        <f t="shared" si="45"/>
        <v>3</v>
      </c>
    </row>
    <row r="1456" spans="1:16" x14ac:dyDescent="0.25">
      <c r="A1456" s="1">
        <f t="shared" si="44"/>
        <v>41453</v>
      </c>
      <c r="B1456" s="1">
        <v>41455</v>
      </c>
      <c r="C1456" t="s">
        <v>2873</v>
      </c>
      <c r="D1456" t="s">
        <v>2874</v>
      </c>
      <c r="E1456">
        <v>6.81</v>
      </c>
      <c r="F1456" t="s">
        <v>518</v>
      </c>
      <c r="G1456" t="s">
        <v>661</v>
      </c>
      <c r="H1456" t="s">
        <v>99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67</v>
      </c>
      <c r="O1456" t="s">
        <v>2913</v>
      </c>
      <c r="P1456">
        <f t="shared" si="45"/>
        <v>3</v>
      </c>
    </row>
    <row r="1457" spans="1:16" x14ac:dyDescent="0.25">
      <c r="A1457" s="1">
        <f t="shared" si="44"/>
        <v>41453</v>
      </c>
      <c r="B1457" s="1">
        <v>41455</v>
      </c>
      <c r="C1457" t="s">
        <v>1375</v>
      </c>
      <c r="D1457" t="s">
        <v>1376</v>
      </c>
      <c r="E1457">
        <v>7.28</v>
      </c>
      <c r="F1457" t="s">
        <v>2914</v>
      </c>
      <c r="G1457" t="s">
        <v>61</v>
      </c>
      <c r="H1457" t="s">
        <v>99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67</v>
      </c>
      <c r="O1457" t="s">
        <v>2915</v>
      </c>
      <c r="P1457">
        <f t="shared" si="45"/>
        <v>2</v>
      </c>
    </row>
    <row r="1458" spans="1:16" x14ac:dyDescent="0.25">
      <c r="A1458" s="1">
        <f t="shared" si="44"/>
        <v>41453</v>
      </c>
      <c r="B1458" s="1">
        <v>41455</v>
      </c>
      <c r="C1458" t="s">
        <v>428</v>
      </c>
      <c r="D1458" t="s">
        <v>429</v>
      </c>
      <c r="E1458">
        <v>9.1999999999999993</v>
      </c>
      <c r="F1458" t="s">
        <v>2916</v>
      </c>
      <c r="G1458" t="s">
        <v>307</v>
      </c>
      <c r="H1458" t="s">
        <v>73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67</v>
      </c>
      <c r="O1458" t="s">
        <v>2917</v>
      </c>
      <c r="P1458">
        <f t="shared" si="45"/>
        <v>3</v>
      </c>
    </row>
    <row r="1459" spans="1:16" x14ac:dyDescent="0.25">
      <c r="A1459" s="1">
        <f t="shared" si="44"/>
        <v>41453</v>
      </c>
      <c r="B1459" s="1">
        <v>41455</v>
      </c>
      <c r="C1459" t="s">
        <v>1762</v>
      </c>
      <c r="D1459" t="s">
        <v>1763</v>
      </c>
      <c r="E1459">
        <v>7.18</v>
      </c>
      <c r="F1459" t="s">
        <v>2918</v>
      </c>
      <c r="G1459" t="s">
        <v>61</v>
      </c>
      <c r="H1459" t="s">
        <v>31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38</v>
      </c>
      <c r="O1459" t="s">
        <v>2919</v>
      </c>
      <c r="P1459">
        <f t="shared" si="45"/>
        <v>3</v>
      </c>
    </row>
    <row r="1460" spans="1:16" x14ac:dyDescent="0.25">
      <c r="A1460" s="1">
        <f t="shared" si="44"/>
        <v>41453</v>
      </c>
      <c r="B1460" s="1">
        <v>41455</v>
      </c>
      <c r="C1460" t="s">
        <v>268</v>
      </c>
      <c r="D1460" t="s">
        <v>269</v>
      </c>
      <c r="E1460">
        <v>7.75</v>
      </c>
      <c r="F1460" t="s">
        <v>2920</v>
      </c>
      <c r="G1460" t="s">
        <v>55</v>
      </c>
      <c r="H1460" t="s">
        <v>270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67</v>
      </c>
      <c r="O1460" t="s">
        <v>2921</v>
      </c>
      <c r="P1460">
        <f t="shared" si="45"/>
        <v>3</v>
      </c>
    </row>
    <row r="1461" spans="1:16" x14ac:dyDescent="0.25">
      <c r="A1461" s="1">
        <f t="shared" si="44"/>
        <v>41453</v>
      </c>
      <c r="B1461" s="1">
        <v>41455</v>
      </c>
      <c r="C1461" t="s">
        <v>1161</v>
      </c>
      <c r="D1461" t="s">
        <v>1162</v>
      </c>
      <c r="E1461">
        <v>7.95</v>
      </c>
      <c r="F1461" t="s">
        <v>2922</v>
      </c>
      <c r="G1461" t="s">
        <v>55</v>
      </c>
      <c r="H1461" t="s">
        <v>31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38</v>
      </c>
      <c r="O1461" t="s">
        <v>2923</v>
      </c>
      <c r="P1461">
        <f t="shared" si="45"/>
        <v>3</v>
      </c>
    </row>
    <row r="1462" spans="1:16" x14ac:dyDescent="0.25">
      <c r="A1462" s="1">
        <f t="shared" si="44"/>
        <v>41453</v>
      </c>
      <c r="B1462" s="1">
        <v>41455</v>
      </c>
      <c r="C1462" t="s">
        <v>568</v>
      </c>
      <c r="D1462" t="s">
        <v>569</v>
      </c>
      <c r="E1462">
        <v>6.75</v>
      </c>
      <c r="F1462" t="s">
        <v>1748</v>
      </c>
      <c r="G1462" t="s">
        <v>260</v>
      </c>
      <c r="H1462" t="s">
        <v>31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38</v>
      </c>
      <c r="O1462" t="s">
        <v>2924</v>
      </c>
      <c r="P1462">
        <f t="shared" si="45"/>
        <v>5</v>
      </c>
    </row>
    <row r="1463" spans="1:16" x14ac:dyDescent="0.25">
      <c r="A1463" s="1">
        <f t="shared" si="44"/>
        <v>41453</v>
      </c>
      <c r="B1463" s="1">
        <v>41455</v>
      </c>
      <c r="C1463" t="s">
        <v>714</v>
      </c>
      <c r="D1463" t="s">
        <v>715</v>
      </c>
      <c r="E1463">
        <v>0</v>
      </c>
      <c r="F1463" t="s">
        <v>411</v>
      </c>
      <c r="G1463" t="s">
        <v>307</v>
      </c>
      <c r="H1463" t="s">
        <v>282</v>
      </c>
      <c r="I1463" t="s">
        <v>18</v>
      </c>
      <c r="J1463" t="s">
        <v>19</v>
      </c>
      <c r="K1463" t="s">
        <v>20</v>
      </c>
      <c r="L1463" t="s">
        <v>20</v>
      </c>
      <c r="M1463" t="s">
        <v>708</v>
      </c>
      <c r="N1463" t="s">
        <v>283</v>
      </c>
      <c r="O1463" t="s">
        <v>2925</v>
      </c>
      <c r="P1463">
        <f t="shared" si="45"/>
        <v>4</v>
      </c>
    </row>
    <row r="1464" spans="1:16" x14ac:dyDescent="0.25">
      <c r="A1464" s="1">
        <f t="shared" si="44"/>
        <v>41453</v>
      </c>
      <c r="B1464" s="1">
        <v>41455</v>
      </c>
      <c r="C1464" t="s">
        <v>714</v>
      </c>
      <c r="D1464" t="s">
        <v>715</v>
      </c>
      <c r="E1464">
        <v>0</v>
      </c>
      <c r="F1464" t="s">
        <v>338</v>
      </c>
      <c r="G1464" t="s">
        <v>307</v>
      </c>
      <c r="H1464" t="s">
        <v>282</v>
      </c>
      <c r="I1464" t="s">
        <v>18</v>
      </c>
      <c r="J1464" t="s">
        <v>19</v>
      </c>
      <c r="K1464" t="s">
        <v>20</v>
      </c>
      <c r="L1464" t="s">
        <v>20</v>
      </c>
      <c r="M1464" t="s">
        <v>708</v>
      </c>
      <c r="N1464" t="s">
        <v>283</v>
      </c>
      <c r="O1464" t="s">
        <v>2926</v>
      </c>
      <c r="P1464">
        <f t="shared" si="45"/>
        <v>4</v>
      </c>
    </row>
    <row r="1465" spans="1:16" x14ac:dyDescent="0.25">
      <c r="A1465" s="1">
        <f t="shared" si="44"/>
        <v>41453</v>
      </c>
      <c r="B1465" s="1">
        <v>41455</v>
      </c>
      <c r="C1465" t="s">
        <v>1478</v>
      </c>
      <c r="D1465" t="s">
        <v>1479</v>
      </c>
      <c r="E1465">
        <v>7.72</v>
      </c>
      <c r="F1465" t="s">
        <v>1346</v>
      </c>
      <c r="G1465" t="s">
        <v>661</v>
      </c>
      <c r="H1465" t="s">
        <v>73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38</v>
      </c>
      <c r="O1465" t="s">
        <v>2927</v>
      </c>
      <c r="P1465">
        <f t="shared" si="45"/>
        <v>3</v>
      </c>
    </row>
    <row r="1466" spans="1:16" x14ac:dyDescent="0.25">
      <c r="A1466" s="1">
        <f t="shared" si="44"/>
        <v>41453</v>
      </c>
      <c r="B1466" s="1">
        <v>41455</v>
      </c>
      <c r="C1466" t="s">
        <v>2928</v>
      </c>
      <c r="D1466" t="s">
        <v>2929</v>
      </c>
      <c r="E1466">
        <v>7.92</v>
      </c>
      <c r="F1466" t="s">
        <v>2930</v>
      </c>
      <c r="G1466" t="s">
        <v>55</v>
      </c>
      <c r="H1466" t="s">
        <v>119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38</v>
      </c>
      <c r="O1466" t="s">
        <v>2931</v>
      </c>
      <c r="P1466">
        <f t="shared" si="45"/>
        <v>2</v>
      </c>
    </row>
    <row r="1467" spans="1:16" x14ac:dyDescent="0.25">
      <c r="A1467" s="1">
        <f t="shared" si="44"/>
        <v>41453</v>
      </c>
      <c r="B1467" s="1">
        <v>41455</v>
      </c>
      <c r="C1467" t="s">
        <v>714</v>
      </c>
      <c r="D1467" t="s">
        <v>715</v>
      </c>
      <c r="E1467">
        <v>0</v>
      </c>
      <c r="F1467" t="s">
        <v>2932</v>
      </c>
      <c r="G1467" t="s">
        <v>661</v>
      </c>
      <c r="H1467" t="s">
        <v>282</v>
      </c>
      <c r="I1467" t="s">
        <v>18</v>
      </c>
      <c r="J1467" t="s">
        <v>19</v>
      </c>
      <c r="K1467" t="s">
        <v>20</v>
      </c>
      <c r="L1467" t="s">
        <v>20</v>
      </c>
      <c r="M1467" t="s">
        <v>708</v>
      </c>
      <c r="N1467" t="s">
        <v>283</v>
      </c>
      <c r="O1467" t="s">
        <v>2933</v>
      </c>
      <c r="P1467">
        <f t="shared" si="45"/>
        <v>4</v>
      </c>
    </row>
    <row r="1468" spans="1:16" x14ac:dyDescent="0.25">
      <c r="A1468" s="1">
        <f t="shared" si="44"/>
        <v>41453</v>
      </c>
      <c r="B1468" s="1">
        <v>41455</v>
      </c>
      <c r="C1468" t="s">
        <v>561</v>
      </c>
      <c r="D1468" t="s">
        <v>562</v>
      </c>
      <c r="E1468">
        <v>8.98</v>
      </c>
      <c r="F1468" t="s">
        <v>407</v>
      </c>
      <c r="G1468" t="s">
        <v>61</v>
      </c>
      <c r="H1468" t="s">
        <v>119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67</v>
      </c>
      <c r="O1468" t="s">
        <v>2934</v>
      </c>
      <c r="P1468">
        <f t="shared" si="45"/>
        <v>3</v>
      </c>
    </row>
    <row r="1469" spans="1:16" x14ac:dyDescent="0.25">
      <c r="A1469" s="1">
        <f t="shared" si="44"/>
        <v>41453</v>
      </c>
      <c r="B1469" s="1">
        <v>41455</v>
      </c>
      <c r="C1469" t="s">
        <v>419</v>
      </c>
      <c r="D1469" t="s">
        <v>420</v>
      </c>
      <c r="E1469">
        <v>7.3</v>
      </c>
      <c r="F1469" t="s">
        <v>1756</v>
      </c>
      <c r="G1469" t="s">
        <v>661</v>
      </c>
      <c r="H1469" t="s">
        <v>73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38</v>
      </c>
      <c r="O1469" t="s">
        <v>2935</v>
      </c>
      <c r="P1469">
        <f t="shared" si="45"/>
        <v>3</v>
      </c>
    </row>
    <row r="1470" spans="1:16" x14ac:dyDescent="0.25">
      <c r="A1470" s="1">
        <f t="shared" si="44"/>
        <v>41453</v>
      </c>
      <c r="B1470" s="1">
        <v>41455</v>
      </c>
      <c r="C1470" t="s">
        <v>419</v>
      </c>
      <c r="D1470" t="s">
        <v>420</v>
      </c>
      <c r="E1470">
        <v>7.2</v>
      </c>
      <c r="F1470" t="s">
        <v>2936</v>
      </c>
      <c r="G1470" t="s">
        <v>661</v>
      </c>
      <c r="H1470" t="s">
        <v>73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38</v>
      </c>
      <c r="O1470" t="s">
        <v>2937</v>
      </c>
      <c r="P1470">
        <f t="shared" si="45"/>
        <v>3</v>
      </c>
    </row>
    <row r="1471" spans="1:16" x14ac:dyDescent="0.25">
      <c r="A1471" s="1">
        <f t="shared" si="44"/>
        <v>41453</v>
      </c>
      <c r="B1471" s="1">
        <v>41455</v>
      </c>
      <c r="C1471" t="s">
        <v>63</v>
      </c>
      <c r="D1471" t="s">
        <v>64</v>
      </c>
      <c r="E1471">
        <v>7.9</v>
      </c>
      <c r="F1471" t="s">
        <v>2938</v>
      </c>
      <c r="G1471" t="s">
        <v>55</v>
      </c>
      <c r="H1471" t="s">
        <v>66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67</v>
      </c>
      <c r="O1471" t="s">
        <v>2939</v>
      </c>
      <c r="P1471">
        <f t="shared" si="45"/>
        <v>3</v>
      </c>
    </row>
    <row r="1472" spans="1:16" x14ac:dyDescent="0.25">
      <c r="A1472" s="1">
        <f t="shared" si="44"/>
        <v>41453</v>
      </c>
      <c r="B1472" s="1">
        <v>41455</v>
      </c>
      <c r="C1472" t="s">
        <v>2940</v>
      </c>
      <c r="D1472" t="s">
        <v>2929</v>
      </c>
      <c r="E1472">
        <v>7.4</v>
      </c>
      <c r="F1472" t="s">
        <v>2941</v>
      </c>
      <c r="G1472" t="s">
        <v>916</v>
      </c>
      <c r="H1472" t="s">
        <v>119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38</v>
      </c>
      <c r="O1472" t="s">
        <v>2942</v>
      </c>
      <c r="P1472">
        <f t="shared" si="45"/>
        <v>2</v>
      </c>
    </row>
    <row r="1473" spans="1:16" x14ac:dyDescent="0.25">
      <c r="A1473" s="1">
        <f t="shared" si="44"/>
        <v>41453</v>
      </c>
      <c r="B1473" s="1">
        <v>41455</v>
      </c>
      <c r="C1473" t="s">
        <v>2943</v>
      </c>
      <c r="D1473" t="s">
        <v>2944</v>
      </c>
      <c r="E1473">
        <v>6.85</v>
      </c>
      <c r="F1473" t="s">
        <v>2700</v>
      </c>
      <c r="G1473" t="s">
        <v>661</v>
      </c>
      <c r="H1473" t="s">
        <v>31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38</v>
      </c>
      <c r="O1473" t="s">
        <v>2945</v>
      </c>
      <c r="P1473">
        <f t="shared" si="45"/>
        <v>3</v>
      </c>
    </row>
    <row r="1474" spans="1:16" x14ac:dyDescent="0.25">
      <c r="A1474" s="1">
        <f t="shared" si="44"/>
        <v>41453</v>
      </c>
      <c r="B1474" s="1">
        <v>41455</v>
      </c>
      <c r="C1474" t="s">
        <v>2946</v>
      </c>
      <c r="D1474" t="s">
        <v>2947</v>
      </c>
      <c r="E1474">
        <v>7.35</v>
      </c>
      <c r="F1474" t="s">
        <v>2948</v>
      </c>
      <c r="G1474" t="s">
        <v>55</v>
      </c>
      <c r="H1474" t="s">
        <v>119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67</v>
      </c>
      <c r="O1474" t="s">
        <v>2949</v>
      </c>
      <c r="P1474">
        <f t="shared" si="45"/>
        <v>3</v>
      </c>
    </row>
    <row r="1475" spans="1:16" x14ac:dyDescent="0.25">
      <c r="A1475" s="1">
        <f t="shared" si="44"/>
        <v>41453</v>
      </c>
      <c r="B1475" s="1">
        <v>41455</v>
      </c>
      <c r="C1475" t="s">
        <v>672</v>
      </c>
      <c r="D1475" t="s">
        <v>673</v>
      </c>
      <c r="E1475">
        <v>7.25</v>
      </c>
      <c r="F1475" t="s">
        <v>2950</v>
      </c>
      <c r="G1475" t="s">
        <v>307</v>
      </c>
      <c r="H1475" t="s">
        <v>31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38</v>
      </c>
      <c r="O1475" t="s">
        <v>2951</v>
      </c>
      <c r="P1475">
        <f t="shared" si="45"/>
        <v>3</v>
      </c>
    </row>
    <row r="1476" spans="1:16" x14ac:dyDescent="0.25">
      <c r="A1476" s="1">
        <f t="shared" ref="A1476:A1539" si="46">B1476-2</f>
        <v>41453</v>
      </c>
      <c r="B1476" s="1">
        <v>41455</v>
      </c>
      <c r="C1476" t="s">
        <v>1375</v>
      </c>
      <c r="D1476" t="s">
        <v>1376</v>
      </c>
      <c r="E1476">
        <v>8.65</v>
      </c>
      <c r="F1476" t="s">
        <v>2952</v>
      </c>
      <c r="G1476" t="s">
        <v>61</v>
      </c>
      <c r="H1476" t="s">
        <v>99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67</v>
      </c>
      <c r="O1476" t="s">
        <v>2953</v>
      </c>
      <c r="P1476">
        <f t="shared" ref="P1476:P1539" si="47">LEN(D1476)</f>
        <v>2</v>
      </c>
    </row>
    <row r="1477" spans="1:16" x14ac:dyDescent="0.25">
      <c r="A1477" s="1">
        <f t="shared" si="46"/>
        <v>41453</v>
      </c>
      <c r="B1477" s="1">
        <v>41455</v>
      </c>
      <c r="C1477" t="s">
        <v>2873</v>
      </c>
      <c r="D1477" t="s">
        <v>2874</v>
      </c>
      <c r="E1477">
        <v>6.89</v>
      </c>
      <c r="F1477" t="s">
        <v>2954</v>
      </c>
      <c r="G1477" t="s">
        <v>661</v>
      </c>
      <c r="H1477" t="s">
        <v>99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67</v>
      </c>
      <c r="O1477" t="s">
        <v>2955</v>
      </c>
      <c r="P1477">
        <f t="shared" si="47"/>
        <v>3</v>
      </c>
    </row>
    <row r="1478" spans="1:16" x14ac:dyDescent="0.25">
      <c r="A1478" s="1">
        <f t="shared" si="46"/>
        <v>41453</v>
      </c>
      <c r="B1478" s="1">
        <v>41455</v>
      </c>
      <c r="C1478" t="s">
        <v>162</v>
      </c>
      <c r="D1478" t="s">
        <v>163</v>
      </c>
      <c r="E1478">
        <v>6.47</v>
      </c>
      <c r="F1478" t="s">
        <v>2956</v>
      </c>
      <c r="G1478" t="s">
        <v>670</v>
      </c>
      <c r="H1478" t="s">
        <v>165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67</v>
      </c>
      <c r="O1478" t="s">
        <v>2957</v>
      </c>
      <c r="P1478">
        <f t="shared" si="47"/>
        <v>3</v>
      </c>
    </row>
    <row r="1479" spans="1:16" x14ac:dyDescent="0.25">
      <c r="A1479" s="1">
        <f t="shared" si="46"/>
        <v>41453</v>
      </c>
      <c r="B1479" s="1">
        <v>41455</v>
      </c>
      <c r="C1479" t="s">
        <v>568</v>
      </c>
      <c r="D1479" t="s">
        <v>569</v>
      </c>
      <c r="E1479">
        <v>6.75</v>
      </c>
      <c r="F1479" t="s">
        <v>570</v>
      </c>
      <c r="G1479" t="s">
        <v>1189</v>
      </c>
      <c r="H1479" t="s">
        <v>31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38</v>
      </c>
      <c r="O1479" t="s">
        <v>2958</v>
      </c>
      <c r="P1479">
        <f t="shared" si="47"/>
        <v>5</v>
      </c>
    </row>
    <row r="1480" spans="1:16" x14ac:dyDescent="0.25">
      <c r="A1480" s="1">
        <f t="shared" si="46"/>
        <v>41453</v>
      </c>
      <c r="B1480" s="1">
        <v>41455</v>
      </c>
      <c r="C1480" t="s">
        <v>1538</v>
      </c>
      <c r="D1480" t="s">
        <v>1539</v>
      </c>
      <c r="E1480">
        <v>7.6</v>
      </c>
      <c r="F1480" t="s">
        <v>2908</v>
      </c>
      <c r="G1480" t="s">
        <v>307</v>
      </c>
      <c r="H1480" t="s">
        <v>44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67</v>
      </c>
      <c r="O1480" t="s">
        <v>2959</v>
      </c>
      <c r="P1480">
        <f t="shared" si="47"/>
        <v>2</v>
      </c>
    </row>
    <row r="1481" spans="1:16" x14ac:dyDescent="0.25">
      <c r="A1481" s="1">
        <f t="shared" si="46"/>
        <v>41453</v>
      </c>
      <c r="B1481" s="1">
        <v>41455</v>
      </c>
      <c r="C1481" t="s">
        <v>2893</v>
      </c>
      <c r="D1481" t="s">
        <v>2894</v>
      </c>
      <c r="E1481">
        <v>7.56</v>
      </c>
      <c r="F1481" t="s">
        <v>2960</v>
      </c>
      <c r="G1481" t="s">
        <v>661</v>
      </c>
      <c r="H1481" t="s">
        <v>84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67</v>
      </c>
      <c r="O1481" t="s">
        <v>2961</v>
      </c>
      <c r="P1481">
        <f t="shared" si="47"/>
        <v>3</v>
      </c>
    </row>
    <row r="1482" spans="1:16" x14ac:dyDescent="0.25">
      <c r="A1482" s="1">
        <f t="shared" si="46"/>
        <v>41453</v>
      </c>
      <c r="B1482" s="1">
        <v>41455</v>
      </c>
      <c r="C1482" t="s">
        <v>568</v>
      </c>
      <c r="D1482" t="s">
        <v>569</v>
      </c>
      <c r="E1482">
        <v>7.26</v>
      </c>
      <c r="F1482" t="s">
        <v>2962</v>
      </c>
      <c r="G1482" t="s">
        <v>260</v>
      </c>
      <c r="H1482" t="s">
        <v>31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38</v>
      </c>
      <c r="O1482" t="s">
        <v>2963</v>
      </c>
      <c r="P1482">
        <f t="shared" si="47"/>
        <v>5</v>
      </c>
    </row>
    <row r="1483" spans="1:16" x14ac:dyDescent="0.25">
      <c r="A1483" s="1">
        <f t="shared" si="46"/>
        <v>41453</v>
      </c>
      <c r="B1483" s="1">
        <v>41455</v>
      </c>
      <c r="C1483" t="s">
        <v>2893</v>
      </c>
      <c r="D1483" t="s">
        <v>2894</v>
      </c>
      <c r="E1483">
        <v>7.52</v>
      </c>
      <c r="F1483" t="s">
        <v>585</v>
      </c>
      <c r="G1483" t="s">
        <v>661</v>
      </c>
      <c r="H1483" t="s">
        <v>84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67</v>
      </c>
      <c r="O1483" t="s">
        <v>2964</v>
      </c>
      <c r="P1483">
        <f t="shared" si="47"/>
        <v>3</v>
      </c>
    </row>
    <row r="1484" spans="1:16" x14ac:dyDescent="0.25">
      <c r="A1484" s="1">
        <f t="shared" si="46"/>
        <v>41453</v>
      </c>
      <c r="B1484" s="1">
        <v>41455</v>
      </c>
      <c r="C1484" t="s">
        <v>2965</v>
      </c>
      <c r="D1484" t="s">
        <v>2966</v>
      </c>
      <c r="E1484">
        <v>5</v>
      </c>
      <c r="F1484" t="s">
        <v>2967</v>
      </c>
      <c r="G1484" t="s">
        <v>2968</v>
      </c>
      <c r="H1484" t="s">
        <v>73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67</v>
      </c>
      <c r="O1484" t="s">
        <v>2969</v>
      </c>
      <c r="P1484">
        <f t="shared" si="47"/>
        <v>1</v>
      </c>
    </row>
    <row r="1485" spans="1:16" x14ac:dyDescent="0.25">
      <c r="A1485" s="1">
        <f t="shared" si="46"/>
        <v>41453</v>
      </c>
      <c r="B1485" s="1">
        <v>41455</v>
      </c>
      <c r="C1485" t="s">
        <v>428</v>
      </c>
      <c r="D1485" t="s">
        <v>429</v>
      </c>
      <c r="E1485">
        <v>9.5</v>
      </c>
      <c r="F1485" t="s">
        <v>1445</v>
      </c>
      <c r="G1485" t="s">
        <v>661</v>
      </c>
      <c r="H1485" t="s">
        <v>73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67</v>
      </c>
      <c r="O1485" t="s">
        <v>2970</v>
      </c>
      <c r="P1485">
        <f t="shared" si="47"/>
        <v>3</v>
      </c>
    </row>
    <row r="1486" spans="1:16" x14ac:dyDescent="0.25">
      <c r="A1486" s="1">
        <f t="shared" si="46"/>
        <v>41453</v>
      </c>
      <c r="B1486" s="1">
        <v>41455</v>
      </c>
      <c r="C1486" t="s">
        <v>2971</v>
      </c>
      <c r="D1486" t="s">
        <v>2972</v>
      </c>
      <c r="E1486">
        <v>8.36</v>
      </c>
      <c r="F1486" t="s">
        <v>2973</v>
      </c>
      <c r="G1486" t="s">
        <v>61</v>
      </c>
      <c r="H1486" t="s">
        <v>84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67</v>
      </c>
      <c r="O1486" t="s">
        <v>2974</v>
      </c>
      <c r="P1486">
        <f t="shared" si="47"/>
        <v>3</v>
      </c>
    </row>
    <row r="1487" spans="1:16" x14ac:dyDescent="0.25">
      <c r="A1487" s="1">
        <f t="shared" si="46"/>
        <v>41453</v>
      </c>
      <c r="B1487" s="1">
        <v>41455</v>
      </c>
      <c r="C1487" t="s">
        <v>2873</v>
      </c>
      <c r="D1487" t="s">
        <v>2874</v>
      </c>
      <c r="E1487">
        <v>7.28</v>
      </c>
      <c r="F1487" t="s">
        <v>2975</v>
      </c>
      <c r="G1487" t="s">
        <v>670</v>
      </c>
      <c r="H1487" t="s">
        <v>99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67</v>
      </c>
      <c r="O1487" t="s">
        <v>2976</v>
      </c>
      <c r="P1487">
        <f t="shared" si="47"/>
        <v>3</v>
      </c>
    </row>
    <row r="1488" spans="1:16" x14ac:dyDescent="0.25">
      <c r="A1488" s="1">
        <f t="shared" si="46"/>
        <v>41453</v>
      </c>
      <c r="B1488" s="1">
        <v>41455</v>
      </c>
      <c r="C1488" t="s">
        <v>262</v>
      </c>
      <c r="D1488" t="s">
        <v>263</v>
      </c>
      <c r="E1488">
        <v>6.95</v>
      </c>
      <c r="F1488" t="s">
        <v>1716</v>
      </c>
      <c r="G1488" t="s">
        <v>661</v>
      </c>
      <c r="H1488" t="s">
        <v>31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38</v>
      </c>
      <c r="O1488" t="s">
        <v>2977</v>
      </c>
      <c r="P1488">
        <f t="shared" si="47"/>
        <v>5</v>
      </c>
    </row>
    <row r="1489" spans="1:16" x14ac:dyDescent="0.25">
      <c r="A1489" s="1">
        <f t="shared" si="46"/>
        <v>41453</v>
      </c>
      <c r="B1489" s="1">
        <v>41455</v>
      </c>
      <c r="C1489" t="s">
        <v>1375</v>
      </c>
      <c r="D1489" t="s">
        <v>1376</v>
      </c>
      <c r="E1489">
        <v>7.298</v>
      </c>
      <c r="F1489" t="s">
        <v>2978</v>
      </c>
      <c r="G1489" t="s">
        <v>61</v>
      </c>
      <c r="H1489" t="s">
        <v>99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67</v>
      </c>
      <c r="O1489" t="s">
        <v>2979</v>
      </c>
      <c r="P1489">
        <f t="shared" si="47"/>
        <v>2</v>
      </c>
    </row>
    <row r="1490" spans="1:16" x14ac:dyDescent="0.25">
      <c r="A1490" s="1">
        <f t="shared" si="46"/>
        <v>41453</v>
      </c>
      <c r="B1490" s="1">
        <v>41455</v>
      </c>
      <c r="C1490" t="s">
        <v>561</v>
      </c>
      <c r="D1490" t="s">
        <v>562</v>
      </c>
      <c r="E1490">
        <v>8.99</v>
      </c>
      <c r="F1490" t="s">
        <v>407</v>
      </c>
      <c r="G1490" t="s">
        <v>61</v>
      </c>
      <c r="H1490" t="s">
        <v>119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67</v>
      </c>
      <c r="O1490" t="s">
        <v>2980</v>
      </c>
      <c r="P1490">
        <f t="shared" si="47"/>
        <v>3</v>
      </c>
    </row>
    <row r="1491" spans="1:16" x14ac:dyDescent="0.25">
      <c r="A1491" s="1">
        <f t="shared" si="46"/>
        <v>41453</v>
      </c>
      <c r="B1491" s="1">
        <v>41455</v>
      </c>
      <c r="C1491" t="s">
        <v>568</v>
      </c>
      <c r="D1491" t="s">
        <v>569</v>
      </c>
      <c r="E1491">
        <v>7.23</v>
      </c>
      <c r="F1491" t="s">
        <v>2981</v>
      </c>
      <c r="G1491" t="s">
        <v>260</v>
      </c>
      <c r="H1491" t="s">
        <v>31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38</v>
      </c>
      <c r="O1491" t="s">
        <v>2982</v>
      </c>
      <c r="P1491">
        <f t="shared" si="47"/>
        <v>5</v>
      </c>
    </row>
    <row r="1492" spans="1:16" x14ac:dyDescent="0.25">
      <c r="A1492" s="1">
        <f t="shared" si="46"/>
        <v>41453</v>
      </c>
      <c r="B1492" s="1">
        <v>41455</v>
      </c>
      <c r="C1492" t="s">
        <v>1375</v>
      </c>
      <c r="D1492" t="s">
        <v>1376</v>
      </c>
      <c r="E1492">
        <v>8.61</v>
      </c>
      <c r="F1492" t="s">
        <v>2952</v>
      </c>
      <c r="G1492" t="s">
        <v>61</v>
      </c>
      <c r="H1492" t="s">
        <v>99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67</v>
      </c>
      <c r="O1492" t="s">
        <v>2983</v>
      </c>
      <c r="P1492">
        <f t="shared" si="47"/>
        <v>2</v>
      </c>
    </row>
    <row r="1493" spans="1:16" x14ac:dyDescent="0.25">
      <c r="A1493" s="1">
        <f t="shared" si="46"/>
        <v>41453</v>
      </c>
      <c r="B1493" s="1">
        <v>41455</v>
      </c>
      <c r="C1493" t="s">
        <v>568</v>
      </c>
      <c r="D1493" t="s">
        <v>569</v>
      </c>
      <c r="E1493">
        <v>7.24</v>
      </c>
      <c r="F1493" t="s">
        <v>2981</v>
      </c>
      <c r="G1493" t="s">
        <v>260</v>
      </c>
      <c r="H1493" t="s">
        <v>31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38</v>
      </c>
      <c r="O1493" t="s">
        <v>2984</v>
      </c>
      <c r="P1493">
        <f t="shared" si="47"/>
        <v>5</v>
      </c>
    </row>
    <row r="1494" spans="1:16" x14ac:dyDescent="0.25">
      <c r="A1494" s="1">
        <f t="shared" si="46"/>
        <v>41453</v>
      </c>
      <c r="B1494" s="1">
        <v>41455</v>
      </c>
      <c r="C1494" t="s">
        <v>1375</v>
      </c>
      <c r="D1494" t="s">
        <v>1376</v>
      </c>
      <c r="E1494">
        <v>7.5</v>
      </c>
      <c r="F1494" t="s">
        <v>2985</v>
      </c>
      <c r="G1494" t="s">
        <v>61</v>
      </c>
      <c r="H1494" t="s">
        <v>99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67</v>
      </c>
      <c r="O1494" t="s">
        <v>2986</v>
      </c>
      <c r="P1494">
        <f t="shared" si="47"/>
        <v>2</v>
      </c>
    </row>
    <row r="1495" spans="1:16" x14ac:dyDescent="0.25">
      <c r="A1495" s="1">
        <f t="shared" si="46"/>
        <v>41453</v>
      </c>
      <c r="B1495" s="1">
        <v>41455</v>
      </c>
      <c r="C1495" t="s">
        <v>714</v>
      </c>
      <c r="D1495" t="s">
        <v>715</v>
      </c>
      <c r="E1495">
        <v>8.5</v>
      </c>
      <c r="F1495" t="s">
        <v>2987</v>
      </c>
      <c r="G1495" t="s">
        <v>661</v>
      </c>
      <c r="H1495" t="s">
        <v>282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283</v>
      </c>
      <c r="O1495" t="s">
        <v>2988</v>
      </c>
      <c r="P1495">
        <f t="shared" si="47"/>
        <v>4</v>
      </c>
    </row>
    <row r="1496" spans="1:16" x14ac:dyDescent="0.25">
      <c r="A1496" s="1">
        <f t="shared" si="46"/>
        <v>41453</v>
      </c>
      <c r="B1496" s="1">
        <v>41455</v>
      </c>
      <c r="C1496" t="s">
        <v>419</v>
      </c>
      <c r="D1496" t="s">
        <v>420</v>
      </c>
      <c r="E1496">
        <v>8.5500000000000007</v>
      </c>
      <c r="F1496" t="s">
        <v>421</v>
      </c>
      <c r="G1496" t="s">
        <v>307</v>
      </c>
      <c r="H1496" t="s">
        <v>73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38</v>
      </c>
      <c r="O1496" t="s">
        <v>2989</v>
      </c>
      <c r="P1496">
        <f t="shared" si="47"/>
        <v>3</v>
      </c>
    </row>
    <row r="1497" spans="1:16" x14ac:dyDescent="0.25">
      <c r="A1497" s="1">
        <f t="shared" si="46"/>
        <v>41453</v>
      </c>
      <c r="B1497" s="1">
        <v>41455</v>
      </c>
      <c r="C1497" t="s">
        <v>323</v>
      </c>
      <c r="D1497" t="s">
        <v>324</v>
      </c>
      <c r="E1497">
        <v>7.59</v>
      </c>
      <c r="F1497" t="s">
        <v>325</v>
      </c>
      <c r="G1497" t="s">
        <v>61</v>
      </c>
      <c r="H1497" t="s">
        <v>31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38</v>
      </c>
      <c r="O1497" t="s">
        <v>2990</v>
      </c>
      <c r="P1497">
        <f t="shared" si="47"/>
        <v>3</v>
      </c>
    </row>
    <row r="1498" spans="1:16" x14ac:dyDescent="0.25">
      <c r="A1498" s="1">
        <f t="shared" si="46"/>
        <v>41453</v>
      </c>
      <c r="B1498" s="1">
        <v>41455</v>
      </c>
      <c r="C1498" t="s">
        <v>323</v>
      </c>
      <c r="D1498" t="s">
        <v>324</v>
      </c>
      <c r="E1498">
        <v>7.78</v>
      </c>
      <c r="F1498" t="s">
        <v>2991</v>
      </c>
      <c r="G1498" t="s">
        <v>61</v>
      </c>
      <c r="H1498" t="s">
        <v>31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38</v>
      </c>
      <c r="O1498" t="s">
        <v>2992</v>
      </c>
      <c r="P1498">
        <f t="shared" si="47"/>
        <v>3</v>
      </c>
    </row>
    <row r="1499" spans="1:16" x14ac:dyDescent="0.25">
      <c r="A1499" s="1">
        <f t="shared" si="46"/>
        <v>41453</v>
      </c>
      <c r="B1499" s="1">
        <v>41455</v>
      </c>
      <c r="C1499" t="s">
        <v>2928</v>
      </c>
      <c r="D1499" t="s">
        <v>2929</v>
      </c>
      <c r="E1499">
        <v>7.99</v>
      </c>
      <c r="F1499" t="s">
        <v>421</v>
      </c>
      <c r="G1499" t="s">
        <v>55</v>
      </c>
      <c r="H1499" t="s">
        <v>119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38</v>
      </c>
      <c r="O1499" t="s">
        <v>2993</v>
      </c>
      <c r="P1499">
        <f t="shared" si="47"/>
        <v>2</v>
      </c>
    </row>
    <row r="1500" spans="1:16" x14ac:dyDescent="0.25">
      <c r="A1500" s="1">
        <f t="shared" si="46"/>
        <v>41453</v>
      </c>
      <c r="B1500" s="1">
        <v>41455</v>
      </c>
      <c r="C1500" t="s">
        <v>2928</v>
      </c>
      <c r="D1500" t="s">
        <v>2929</v>
      </c>
      <c r="E1500">
        <v>7.94</v>
      </c>
      <c r="F1500" t="s">
        <v>2930</v>
      </c>
      <c r="G1500" t="s">
        <v>55</v>
      </c>
      <c r="H1500" t="s">
        <v>119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38</v>
      </c>
      <c r="O1500" t="s">
        <v>2994</v>
      </c>
      <c r="P1500">
        <f t="shared" si="47"/>
        <v>2</v>
      </c>
    </row>
    <row r="1501" spans="1:16" x14ac:dyDescent="0.25">
      <c r="A1501" s="1">
        <f t="shared" si="46"/>
        <v>41453</v>
      </c>
      <c r="B1501" s="1">
        <v>41455</v>
      </c>
      <c r="C1501" t="s">
        <v>926</v>
      </c>
      <c r="D1501" t="s">
        <v>927</v>
      </c>
      <c r="E1501">
        <v>7.53</v>
      </c>
      <c r="F1501" t="s">
        <v>2995</v>
      </c>
      <c r="G1501" t="s">
        <v>61</v>
      </c>
      <c r="H1501" t="s">
        <v>31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67</v>
      </c>
      <c r="O1501" t="s">
        <v>2996</v>
      </c>
      <c r="P1501">
        <f t="shared" si="47"/>
        <v>3</v>
      </c>
    </row>
    <row r="1502" spans="1:16" x14ac:dyDescent="0.25">
      <c r="A1502" s="1">
        <f t="shared" si="46"/>
        <v>41453</v>
      </c>
      <c r="B1502" s="1">
        <v>41455</v>
      </c>
      <c r="C1502" t="s">
        <v>2940</v>
      </c>
      <c r="D1502" t="s">
        <v>2929</v>
      </c>
      <c r="E1502">
        <v>7.69</v>
      </c>
      <c r="F1502" t="s">
        <v>2997</v>
      </c>
      <c r="G1502" t="s">
        <v>916</v>
      </c>
      <c r="H1502" t="s">
        <v>119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38</v>
      </c>
      <c r="O1502" t="s">
        <v>2998</v>
      </c>
      <c r="P1502">
        <f t="shared" si="47"/>
        <v>2</v>
      </c>
    </row>
    <row r="1503" spans="1:16" x14ac:dyDescent="0.25">
      <c r="A1503" s="1">
        <f t="shared" si="46"/>
        <v>41453</v>
      </c>
      <c r="B1503" s="1">
        <v>41455</v>
      </c>
      <c r="C1503" t="s">
        <v>1489</v>
      </c>
      <c r="D1503" t="s">
        <v>1490</v>
      </c>
      <c r="E1503">
        <v>7.59</v>
      </c>
      <c r="F1503" t="s">
        <v>2999</v>
      </c>
      <c r="G1503" t="s">
        <v>307</v>
      </c>
      <c r="H1503" t="s">
        <v>31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67</v>
      </c>
      <c r="O1503" t="s">
        <v>3000</v>
      </c>
      <c r="P1503">
        <f t="shared" si="47"/>
        <v>3</v>
      </c>
    </row>
    <row r="1504" spans="1:16" x14ac:dyDescent="0.25">
      <c r="A1504" s="1">
        <f t="shared" si="46"/>
        <v>41453</v>
      </c>
      <c r="B1504" s="1">
        <v>41455</v>
      </c>
      <c r="C1504" t="s">
        <v>3001</v>
      </c>
      <c r="D1504" t="s">
        <v>3002</v>
      </c>
      <c r="E1504">
        <v>7.36</v>
      </c>
      <c r="F1504" t="s">
        <v>3003</v>
      </c>
      <c r="G1504" t="s">
        <v>61</v>
      </c>
      <c r="H1504" t="s">
        <v>119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67</v>
      </c>
      <c r="O1504" t="s">
        <v>3004</v>
      </c>
      <c r="P1504">
        <f t="shared" si="47"/>
        <v>3</v>
      </c>
    </row>
    <row r="1505" spans="1:16" x14ac:dyDescent="0.25">
      <c r="A1505" s="1">
        <f t="shared" si="46"/>
        <v>41453</v>
      </c>
      <c r="B1505" s="1">
        <v>41455</v>
      </c>
      <c r="C1505" t="s">
        <v>3001</v>
      </c>
      <c r="D1505" t="s">
        <v>3002</v>
      </c>
      <c r="E1505">
        <v>7.35</v>
      </c>
      <c r="F1505" t="s">
        <v>3005</v>
      </c>
      <c r="G1505" t="s">
        <v>61</v>
      </c>
      <c r="H1505" t="s">
        <v>119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67</v>
      </c>
      <c r="O1505" t="s">
        <v>3006</v>
      </c>
      <c r="P1505">
        <f t="shared" si="47"/>
        <v>3</v>
      </c>
    </row>
    <row r="1506" spans="1:16" x14ac:dyDescent="0.25">
      <c r="A1506" s="1">
        <f t="shared" si="46"/>
        <v>41453</v>
      </c>
      <c r="B1506" s="1">
        <v>41455</v>
      </c>
      <c r="C1506" t="s">
        <v>3001</v>
      </c>
      <c r="D1506" t="s">
        <v>3002</v>
      </c>
      <c r="E1506">
        <v>7.23</v>
      </c>
      <c r="F1506" t="s">
        <v>3007</v>
      </c>
      <c r="G1506" t="s">
        <v>61</v>
      </c>
      <c r="H1506" t="s">
        <v>119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67</v>
      </c>
      <c r="O1506" t="s">
        <v>3008</v>
      </c>
      <c r="P1506">
        <f t="shared" si="47"/>
        <v>3</v>
      </c>
    </row>
    <row r="1507" spans="1:16" hidden="1" x14ac:dyDescent="0.25">
      <c r="A1507" s="1">
        <f t="shared" si="46"/>
        <v>41453</v>
      </c>
      <c r="B1507" s="1">
        <v>41455</v>
      </c>
      <c r="C1507" t="s">
        <v>96</v>
      </c>
      <c r="D1507" t="s">
        <v>97</v>
      </c>
      <c r="E1507">
        <v>7.3</v>
      </c>
      <c r="F1507" t="s">
        <v>3009</v>
      </c>
      <c r="G1507" t="s">
        <v>55</v>
      </c>
      <c r="H1507" t="s">
        <v>99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67</v>
      </c>
      <c r="O1507" t="s">
        <v>3010</v>
      </c>
      <c r="P1507">
        <f t="shared" si="47"/>
        <v>6</v>
      </c>
    </row>
    <row r="1508" spans="1:16" x14ac:dyDescent="0.25">
      <c r="A1508" s="1">
        <f t="shared" si="46"/>
        <v>41453</v>
      </c>
      <c r="B1508" s="1">
        <v>41455</v>
      </c>
      <c r="C1508" t="s">
        <v>1375</v>
      </c>
      <c r="D1508" t="s">
        <v>1376</v>
      </c>
      <c r="E1508">
        <v>8.6199999999999992</v>
      </c>
      <c r="F1508" t="s">
        <v>2869</v>
      </c>
      <c r="G1508" t="s">
        <v>61</v>
      </c>
      <c r="H1508" t="s">
        <v>99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67</v>
      </c>
      <c r="O1508" t="s">
        <v>3011</v>
      </c>
      <c r="P1508">
        <f t="shared" si="47"/>
        <v>2</v>
      </c>
    </row>
    <row r="1509" spans="1:16" x14ac:dyDescent="0.25">
      <c r="A1509" s="1">
        <f t="shared" si="46"/>
        <v>41453</v>
      </c>
      <c r="B1509" s="1">
        <v>41455</v>
      </c>
      <c r="C1509" t="s">
        <v>714</v>
      </c>
      <c r="D1509" t="s">
        <v>715</v>
      </c>
      <c r="E1509">
        <v>0</v>
      </c>
      <c r="F1509" t="s">
        <v>3012</v>
      </c>
      <c r="G1509" t="s">
        <v>55</v>
      </c>
      <c r="H1509" t="s">
        <v>282</v>
      </c>
      <c r="I1509" t="s">
        <v>18</v>
      </c>
      <c r="J1509" t="s">
        <v>19</v>
      </c>
      <c r="K1509" t="s">
        <v>20</v>
      </c>
      <c r="L1509" t="s">
        <v>20</v>
      </c>
      <c r="M1509" t="s">
        <v>708</v>
      </c>
      <c r="N1509" t="s">
        <v>283</v>
      </c>
      <c r="O1509" t="s">
        <v>3013</v>
      </c>
      <c r="P1509">
        <f t="shared" si="47"/>
        <v>4</v>
      </c>
    </row>
    <row r="1510" spans="1:16" x14ac:dyDescent="0.25">
      <c r="A1510" s="1">
        <f t="shared" si="46"/>
        <v>41453</v>
      </c>
      <c r="B1510" s="1">
        <v>41455</v>
      </c>
      <c r="C1510" t="s">
        <v>2928</v>
      </c>
      <c r="D1510" t="s">
        <v>2929</v>
      </c>
      <c r="E1510">
        <v>7.85</v>
      </c>
      <c r="F1510" t="s">
        <v>3014</v>
      </c>
      <c r="G1510" t="s">
        <v>55</v>
      </c>
      <c r="H1510" t="s">
        <v>119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38</v>
      </c>
      <c r="O1510" t="s">
        <v>3015</v>
      </c>
      <c r="P1510">
        <f t="shared" si="47"/>
        <v>2</v>
      </c>
    </row>
    <row r="1511" spans="1:16" x14ac:dyDescent="0.25">
      <c r="A1511" s="1">
        <f t="shared" si="46"/>
        <v>41453</v>
      </c>
      <c r="B1511" s="1">
        <v>41455</v>
      </c>
      <c r="C1511" t="s">
        <v>1375</v>
      </c>
      <c r="D1511" t="s">
        <v>1376</v>
      </c>
      <c r="E1511">
        <v>7.375</v>
      </c>
      <c r="F1511" t="s">
        <v>3016</v>
      </c>
      <c r="G1511" t="s">
        <v>61</v>
      </c>
      <c r="H1511" t="s">
        <v>99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67</v>
      </c>
      <c r="O1511" t="s">
        <v>3017</v>
      </c>
      <c r="P1511">
        <f t="shared" si="47"/>
        <v>2</v>
      </c>
    </row>
    <row r="1512" spans="1:16" x14ac:dyDescent="0.25">
      <c r="A1512" s="1">
        <f t="shared" si="46"/>
        <v>41453</v>
      </c>
      <c r="B1512" s="1">
        <v>41455</v>
      </c>
      <c r="C1512" t="s">
        <v>2928</v>
      </c>
      <c r="D1512" t="s">
        <v>2929</v>
      </c>
      <c r="E1512">
        <v>7.82</v>
      </c>
      <c r="F1512" t="s">
        <v>2930</v>
      </c>
      <c r="G1512" t="s">
        <v>55</v>
      </c>
      <c r="H1512" t="s">
        <v>119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38</v>
      </c>
      <c r="O1512" t="s">
        <v>3018</v>
      </c>
      <c r="P1512">
        <f t="shared" si="47"/>
        <v>2</v>
      </c>
    </row>
    <row r="1513" spans="1:16" x14ac:dyDescent="0.25">
      <c r="A1513" s="1">
        <f t="shared" si="46"/>
        <v>41453</v>
      </c>
      <c r="B1513" s="1">
        <v>41455</v>
      </c>
      <c r="C1513" t="s">
        <v>2928</v>
      </c>
      <c r="D1513" t="s">
        <v>2929</v>
      </c>
      <c r="E1513">
        <v>7.93</v>
      </c>
      <c r="F1513" t="s">
        <v>2930</v>
      </c>
      <c r="G1513" t="s">
        <v>55</v>
      </c>
      <c r="H1513" t="s">
        <v>119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38</v>
      </c>
      <c r="O1513" t="s">
        <v>3019</v>
      </c>
      <c r="P1513">
        <f t="shared" si="47"/>
        <v>2</v>
      </c>
    </row>
    <row r="1514" spans="1:16" x14ac:dyDescent="0.25">
      <c r="A1514" s="1">
        <f t="shared" si="46"/>
        <v>41453</v>
      </c>
      <c r="B1514" s="1">
        <v>41455</v>
      </c>
      <c r="C1514" t="s">
        <v>714</v>
      </c>
      <c r="D1514" t="s">
        <v>715</v>
      </c>
      <c r="E1514">
        <v>0</v>
      </c>
      <c r="F1514" t="s">
        <v>1380</v>
      </c>
      <c r="G1514" t="s">
        <v>661</v>
      </c>
      <c r="H1514" t="s">
        <v>282</v>
      </c>
      <c r="I1514" t="s">
        <v>18</v>
      </c>
      <c r="J1514" t="s">
        <v>19</v>
      </c>
      <c r="K1514" t="s">
        <v>20</v>
      </c>
      <c r="L1514" t="s">
        <v>20</v>
      </c>
      <c r="M1514" t="s">
        <v>708</v>
      </c>
      <c r="N1514" t="s">
        <v>283</v>
      </c>
      <c r="O1514" t="s">
        <v>3020</v>
      </c>
      <c r="P1514">
        <f t="shared" si="47"/>
        <v>4</v>
      </c>
    </row>
    <row r="1515" spans="1:16" hidden="1" x14ac:dyDescent="0.25">
      <c r="A1515" s="1">
        <f t="shared" si="46"/>
        <v>41453</v>
      </c>
      <c r="B1515" s="1">
        <v>41455</v>
      </c>
      <c r="C1515" t="s">
        <v>96</v>
      </c>
      <c r="D1515" t="s">
        <v>97</v>
      </c>
      <c r="E1515">
        <v>7.41</v>
      </c>
      <c r="F1515" t="s">
        <v>2999</v>
      </c>
      <c r="G1515" t="s">
        <v>55</v>
      </c>
      <c r="H1515" t="s">
        <v>99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67</v>
      </c>
      <c r="O1515" t="s">
        <v>3021</v>
      </c>
      <c r="P1515">
        <f t="shared" si="47"/>
        <v>6</v>
      </c>
    </row>
    <row r="1516" spans="1:16" x14ac:dyDescent="0.25">
      <c r="A1516" s="1">
        <f t="shared" si="46"/>
        <v>41453</v>
      </c>
      <c r="B1516" s="1">
        <v>41455</v>
      </c>
      <c r="C1516" t="s">
        <v>1489</v>
      </c>
      <c r="D1516" t="s">
        <v>1490</v>
      </c>
      <c r="E1516">
        <v>7.61</v>
      </c>
      <c r="F1516" t="s">
        <v>3022</v>
      </c>
      <c r="G1516" t="s">
        <v>307</v>
      </c>
      <c r="H1516" t="s">
        <v>31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67</v>
      </c>
      <c r="O1516" t="s">
        <v>3023</v>
      </c>
      <c r="P1516">
        <f t="shared" si="47"/>
        <v>3</v>
      </c>
    </row>
    <row r="1517" spans="1:16" hidden="1" x14ac:dyDescent="0.25">
      <c r="A1517" s="1">
        <f t="shared" si="46"/>
        <v>41453</v>
      </c>
      <c r="B1517" s="1">
        <v>41455</v>
      </c>
      <c r="C1517" t="s">
        <v>96</v>
      </c>
      <c r="D1517" t="s">
        <v>97</v>
      </c>
      <c r="E1517">
        <v>7.1</v>
      </c>
      <c r="F1517" t="s">
        <v>3024</v>
      </c>
      <c r="G1517" t="s">
        <v>55</v>
      </c>
      <c r="H1517" t="s">
        <v>99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67</v>
      </c>
      <c r="O1517" t="s">
        <v>3025</v>
      </c>
      <c r="P1517">
        <f t="shared" si="47"/>
        <v>6</v>
      </c>
    </row>
    <row r="1518" spans="1:16" x14ac:dyDescent="0.25">
      <c r="A1518" s="1">
        <f t="shared" si="46"/>
        <v>41453</v>
      </c>
      <c r="B1518" s="1">
        <v>41455</v>
      </c>
      <c r="C1518" t="s">
        <v>2940</v>
      </c>
      <c r="D1518" t="s">
        <v>2929</v>
      </c>
      <c r="E1518">
        <v>7.02</v>
      </c>
      <c r="F1518" t="s">
        <v>3026</v>
      </c>
      <c r="G1518" t="s">
        <v>916</v>
      </c>
      <c r="H1518" t="s">
        <v>119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38</v>
      </c>
      <c r="O1518" t="s">
        <v>3027</v>
      </c>
      <c r="P1518">
        <f t="shared" si="47"/>
        <v>2</v>
      </c>
    </row>
    <row r="1519" spans="1:16" x14ac:dyDescent="0.25">
      <c r="A1519" s="1">
        <f t="shared" si="46"/>
        <v>41453</v>
      </c>
      <c r="B1519" s="1">
        <v>41455</v>
      </c>
      <c r="C1519" t="s">
        <v>2940</v>
      </c>
      <c r="D1519" t="s">
        <v>2929</v>
      </c>
      <c r="E1519">
        <v>7.16</v>
      </c>
      <c r="F1519" t="s">
        <v>3028</v>
      </c>
      <c r="G1519" t="s">
        <v>916</v>
      </c>
      <c r="H1519" t="s">
        <v>119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38</v>
      </c>
      <c r="O1519" t="s">
        <v>3029</v>
      </c>
      <c r="P1519">
        <f t="shared" si="47"/>
        <v>2</v>
      </c>
    </row>
    <row r="1520" spans="1:16" x14ac:dyDescent="0.25">
      <c r="A1520" s="1">
        <f t="shared" si="46"/>
        <v>41453</v>
      </c>
      <c r="B1520" s="1">
        <v>41455</v>
      </c>
      <c r="C1520" t="s">
        <v>568</v>
      </c>
      <c r="D1520" t="s">
        <v>569</v>
      </c>
      <c r="E1520">
        <v>8.0500000000000007</v>
      </c>
      <c r="F1520" t="s">
        <v>1617</v>
      </c>
      <c r="G1520" t="s">
        <v>916</v>
      </c>
      <c r="H1520" t="s">
        <v>31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38</v>
      </c>
      <c r="O1520" t="s">
        <v>3030</v>
      </c>
      <c r="P1520">
        <f t="shared" si="47"/>
        <v>5</v>
      </c>
    </row>
    <row r="1521" spans="1:16" x14ac:dyDescent="0.25">
      <c r="A1521" s="1">
        <f t="shared" si="46"/>
        <v>41453</v>
      </c>
      <c r="B1521" s="1">
        <v>41455</v>
      </c>
      <c r="C1521" t="s">
        <v>280</v>
      </c>
      <c r="D1521" t="s">
        <v>281</v>
      </c>
      <c r="E1521">
        <v>6.75</v>
      </c>
      <c r="F1521" t="s">
        <v>1786</v>
      </c>
      <c r="G1521" t="s">
        <v>55</v>
      </c>
      <c r="H1521" t="s">
        <v>282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283</v>
      </c>
      <c r="O1521" t="s">
        <v>3031</v>
      </c>
      <c r="P1521">
        <f t="shared" si="47"/>
        <v>4</v>
      </c>
    </row>
    <row r="1522" spans="1:16" x14ac:dyDescent="0.25">
      <c r="A1522" s="1">
        <f t="shared" si="46"/>
        <v>41453</v>
      </c>
      <c r="B1522" s="1">
        <v>41455</v>
      </c>
      <c r="C1522" t="s">
        <v>2940</v>
      </c>
      <c r="D1522" t="s">
        <v>2929</v>
      </c>
      <c r="E1522">
        <v>7.02</v>
      </c>
      <c r="F1522" t="s">
        <v>3026</v>
      </c>
      <c r="G1522" t="s">
        <v>196</v>
      </c>
      <c r="H1522" t="s">
        <v>99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38</v>
      </c>
      <c r="O1522" t="s">
        <v>3032</v>
      </c>
      <c r="P1522">
        <f t="shared" si="47"/>
        <v>2</v>
      </c>
    </row>
    <row r="1523" spans="1:16" x14ac:dyDescent="0.25">
      <c r="A1523" s="1">
        <f t="shared" si="46"/>
        <v>41453</v>
      </c>
      <c r="B1523" s="1">
        <v>41455</v>
      </c>
      <c r="C1523" t="s">
        <v>1353</v>
      </c>
      <c r="D1523" t="s">
        <v>1354</v>
      </c>
      <c r="E1523">
        <v>7.48</v>
      </c>
      <c r="F1523" t="s">
        <v>1786</v>
      </c>
      <c r="G1523" t="s">
        <v>307</v>
      </c>
      <c r="H1523" t="s">
        <v>31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38</v>
      </c>
      <c r="O1523" t="s">
        <v>3033</v>
      </c>
      <c r="P1523">
        <f t="shared" si="47"/>
        <v>3</v>
      </c>
    </row>
    <row r="1524" spans="1:16" x14ac:dyDescent="0.25">
      <c r="A1524" s="1">
        <f t="shared" si="46"/>
        <v>41453</v>
      </c>
      <c r="B1524" s="1">
        <v>41455</v>
      </c>
      <c r="C1524" t="s">
        <v>58</v>
      </c>
      <c r="D1524" t="s">
        <v>59</v>
      </c>
      <c r="E1524">
        <v>7.4</v>
      </c>
      <c r="F1524" t="s">
        <v>3034</v>
      </c>
      <c r="G1524" t="s">
        <v>307</v>
      </c>
      <c r="H1524" t="s">
        <v>31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38</v>
      </c>
      <c r="O1524" t="s">
        <v>3035</v>
      </c>
      <c r="P1524">
        <f t="shared" si="47"/>
        <v>3</v>
      </c>
    </row>
    <row r="1525" spans="1:16" x14ac:dyDescent="0.25">
      <c r="A1525" s="1">
        <f t="shared" si="46"/>
        <v>41453</v>
      </c>
      <c r="B1525" s="1">
        <v>41455</v>
      </c>
      <c r="C1525" t="s">
        <v>2971</v>
      </c>
      <c r="D1525" t="s">
        <v>2972</v>
      </c>
      <c r="E1525">
        <v>8.34</v>
      </c>
      <c r="F1525" t="s">
        <v>3036</v>
      </c>
      <c r="G1525" t="s">
        <v>61</v>
      </c>
      <c r="H1525" t="s">
        <v>84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67</v>
      </c>
      <c r="O1525" t="s">
        <v>3037</v>
      </c>
      <c r="P1525">
        <f t="shared" si="47"/>
        <v>3</v>
      </c>
    </row>
    <row r="1526" spans="1:16" x14ac:dyDescent="0.25">
      <c r="A1526" s="1">
        <f t="shared" si="46"/>
        <v>41453</v>
      </c>
      <c r="B1526" s="1">
        <v>41455</v>
      </c>
      <c r="C1526" t="s">
        <v>262</v>
      </c>
      <c r="D1526" t="s">
        <v>263</v>
      </c>
      <c r="E1526">
        <v>6.95</v>
      </c>
      <c r="F1526" t="s">
        <v>3038</v>
      </c>
      <c r="G1526" t="s">
        <v>661</v>
      </c>
      <c r="H1526" t="s">
        <v>31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38</v>
      </c>
      <c r="O1526" t="s">
        <v>3039</v>
      </c>
      <c r="P1526">
        <f t="shared" si="47"/>
        <v>5</v>
      </c>
    </row>
    <row r="1527" spans="1:16" x14ac:dyDescent="0.25">
      <c r="A1527" s="1">
        <f t="shared" si="46"/>
        <v>41453</v>
      </c>
      <c r="B1527" s="1">
        <v>41455</v>
      </c>
      <c r="C1527" t="s">
        <v>419</v>
      </c>
      <c r="D1527" t="s">
        <v>420</v>
      </c>
      <c r="E1527">
        <v>9.1</v>
      </c>
      <c r="F1527" t="s">
        <v>2253</v>
      </c>
      <c r="G1527" t="s">
        <v>61</v>
      </c>
      <c r="H1527" t="s">
        <v>73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38</v>
      </c>
      <c r="O1527" t="s">
        <v>3040</v>
      </c>
      <c r="P1527">
        <f t="shared" si="47"/>
        <v>3</v>
      </c>
    </row>
    <row r="1528" spans="1:16" x14ac:dyDescent="0.25">
      <c r="A1528" s="1">
        <f t="shared" si="46"/>
        <v>41453</v>
      </c>
      <c r="B1528" s="1">
        <v>41455</v>
      </c>
      <c r="C1528" t="s">
        <v>3041</v>
      </c>
      <c r="D1528" t="s">
        <v>263</v>
      </c>
      <c r="E1528">
        <v>6.94</v>
      </c>
      <c r="F1528" t="s">
        <v>3042</v>
      </c>
      <c r="G1528" t="s">
        <v>61</v>
      </c>
      <c r="H1528" t="s">
        <v>99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38</v>
      </c>
      <c r="O1528" t="s">
        <v>3043</v>
      </c>
      <c r="P1528">
        <f t="shared" si="47"/>
        <v>5</v>
      </c>
    </row>
    <row r="1529" spans="1:16" x14ac:dyDescent="0.25">
      <c r="A1529" s="1">
        <f t="shared" si="46"/>
        <v>41453</v>
      </c>
      <c r="B1529" s="1">
        <v>41455</v>
      </c>
      <c r="C1529" t="s">
        <v>428</v>
      </c>
      <c r="D1529" t="s">
        <v>429</v>
      </c>
      <c r="E1529">
        <v>9.94</v>
      </c>
      <c r="F1529" t="s">
        <v>173</v>
      </c>
      <c r="G1529" t="s">
        <v>661</v>
      </c>
      <c r="H1529" t="s">
        <v>73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67</v>
      </c>
      <c r="O1529" t="s">
        <v>3044</v>
      </c>
      <c r="P1529">
        <f t="shared" si="47"/>
        <v>3</v>
      </c>
    </row>
    <row r="1530" spans="1:16" x14ac:dyDescent="0.25">
      <c r="A1530" s="1">
        <f t="shared" si="46"/>
        <v>41453</v>
      </c>
      <c r="B1530" s="1">
        <v>41455</v>
      </c>
      <c r="C1530" t="s">
        <v>3045</v>
      </c>
      <c r="D1530" t="s">
        <v>3046</v>
      </c>
      <c r="E1530">
        <v>7.56</v>
      </c>
      <c r="F1530" t="s">
        <v>3047</v>
      </c>
      <c r="G1530" t="s">
        <v>916</v>
      </c>
      <c r="H1530" t="s">
        <v>99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67</v>
      </c>
      <c r="O1530" t="s">
        <v>3048</v>
      </c>
      <c r="P1530">
        <f t="shared" si="47"/>
        <v>3</v>
      </c>
    </row>
    <row r="1531" spans="1:16" x14ac:dyDescent="0.25">
      <c r="A1531" s="1">
        <f t="shared" si="46"/>
        <v>41453</v>
      </c>
      <c r="B1531" s="1">
        <v>41455</v>
      </c>
      <c r="C1531" t="s">
        <v>714</v>
      </c>
      <c r="D1531" t="s">
        <v>715</v>
      </c>
      <c r="E1531">
        <v>0</v>
      </c>
      <c r="F1531" t="s">
        <v>3049</v>
      </c>
      <c r="G1531" t="s">
        <v>661</v>
      </c>
      <c r="H1531" t="s">
        <v>282</v>
      </c>
      <c r="I1531" t="s">
        <v>18</v>
      </c>
      <c r="J1531" t="s">
        <v>19</v>
      </c>
      <c r="K1531" t="s">
        <v>20</v>
      </c>
      <c r="L1531" t="s">
        <v>20</v>
      </c>
      <c r="M1531" t="s">
        <v>708</v>
      </c>
      <c r="N1531" t="s">
        <v>283</v>
      </c>
      <c r="O1531" t="s">
        <v>3050</v>
      </c>
      <c r="P1531">
        <f t="shared" si="47"/>
        <v>4</v>
      </c>
    </row>
    <row r="1532" spans="1:16" x14ac:dyDescent="0.25">
      <c r="A1532" s="1">
        <f t="shared" si="46"/>
        <v>41453</v>
      </c>
      <c r="B1532" s="1">
        <v>41455</v>
      </c>
      <c r="C1532" t="s">
        <v>2928</v>
      </c>
      <c r="D1532" t="s">
        <v>2929</v>
      </c>
      <c r="E1532">
        <v>7.86</v>
      </c>
      <c r="F1532" t="s">
        <v>3014</v>
      </c>
      <c r="G1532" t="s">
        <v>55</v>
      </c>
      <c r="H1532" t="s">
        <v>119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38</v>
      </c>
      <c r="O1532" t="s">
        <v>3051</v>
      </c>
      <c r="P1532">
        <f t="shared" si="47"/>
        <v>2</v>
      </c>
    </row>
    <row r="1533" spans="1:16" x14ac:dyDescent="0.25">
      <c r="A1533" s="1">
        <f t="shared" si="46"/>
        <v>41453</v>
      </c>
      <c r="B1533" s="1">
        <v>41455</v>
      </c>
      <c r="C1533" t="s">
        <v>2928</v>
      </c>
      <c r="D1533" t="s">
        <v>2929</v>
      </c>
      <c r="E1533">
        <v>7.99</v>
      </c>
      <c r="F1533" t="s">
        <v>3052</v>
      </c>
      <c r="G1533" t="s">
        <v>55</v>
      </c>
      <c r="H1533" t="s">
        <v>119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38</v>
      </c>
      <c r="O1533" t="s">
        <v>3053</v>
      </c>
      <c r="P1533">
        <f t="shared" si="47"/>
        <v>2</v>
      </c>
    </row>
    <row r="1534" spans="1:16" x14ac:dyDescent="0.25">
      <c r="A1534" s="1">
        <f t="shared" si="46"/>
        <v>41453</v>
      </c>
      <c r="B1534" s="1">
        <v>41455</v>
      </c>
      <c r="C1534" t="s">
        <v>323</v>
      </c>
      <c r="D1534" t="s">
        <v>324</v>
      </c>
      <c r="E1534">
        <v>7.92</v>
      </c>
      <c r="F1534" t="s">
        <v>3054</v>
      </c>
      <c r="G1534" t="s">
        <v>61</v>
      </c>
      <c r="H1534" t="s">
        <v>31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38</v>
      </c>
      <c r="O1534" t="s">
        <v>3055</v>
      </c>
      <c r="P1534">
        <f t="shared" si="47"/>
        <v>3</v>
      </c>
    </row>
    <row r="1535" spans="1:16" x14ac:dyDescent="0.25">
      <c r="A1535" s="1">
        <f t="shared" si="46"/>
        <v>41453</v>
      </c>
      <c r="B1535" s="1">
        <v>41455</v>
      </c>
      <c r="C1535" t="s">
        <v>1375</v>
      </c>
      <c r="D1535" t="s">
        <v>1376</v>
      </c>
      <c r="E1535">
        <v>6.8</v>
      </c>
      <c r="F1535" t="s">
        <v>321</v>
      </c>
      <c r="G1535" t="s">
        <v>61</v>
      </c>
      <c r="H1535" t="s">
        <v>99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67</v>
      </c>
      <c r="O1535" t="s">
        <v>3056</v>
      </c>
      <c r="P1535">
        <f t="shared" si="47"/>
        <v>2</v>
      </c>
    </row>
    <row r="1536" spans="1:16" x14ac:dyDescent="0.25">
      <c r="A1536" s="1">
        <f t="shared" si="46"/>
        <v>41453</v>
      </c>
      <c r="B1536" s="1">
        <v>41455</v>
      </c>
      <c r="C1536" t="s">
        <v>1762</v>
      </c>
      <c r="D1536" t="s">
        <v>1763</v>
      </c>
      <c r="E1536">
        <v>7.53</v>
      </c>
      <c r="F1536" t="s">
        <v>1764</v>
      </c>
      <c r="G1536" t="s">
        <v>61</v>
      </c>
      <c r="H1536" t="s">
        <v>31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38</v>
      </c>
      <c r="O1536" t="s">
        <v>3057</v>
      </c>
      <c r="P1536">
        <f t="shared" si="47"/>
        <v>3</v>
      </c>
    </row>
    <row r="1537" spans="1:16" x14ac:dyDescent="0.25">
      <c r="A1537" s="1">
        <f t="shared" si="46"/>
        <v>41453</v>
      </c>
      <c r="B1537" s="1">
        <v>41455</v>
      </c>
      <c r="C1537" t="s">
        <v>1762</v>
      </c>
      <c r="D1537" t="s">
        <v>1763</v>
      </c>
      <c r="E1537">
        <v>7.45</v>
      </c>
      <c r="F1537" t="s">
        <v>1830</v>
      </c>
      <c r="G1537" t="s">
        <v>61</v>
      </c>
      <c r="H1537" t="s">
        <v>31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38</v>
      </c>
      <c r="O1537" t="s">
        <v>3058</v>
      </c>
      <c r="P1537">
        <f t="shared" si="47"/>
        <v>3</v>
      </c>
    </row>
    <row r="1538" spans="1:16" x14ac:dyDescent="0.25">
      <c r="A1538" s="1">
        <f t="shared" si="46"/>
        <v>41453</v>
      </c>
      <c r="B1538" s="1">
        <v>41455</v>
      </c>
      <c r="C1538" t="s">
        <v>2940</v>
      </c>
      <c r="D1538" t="s">
        <v>2929</v>
      </c>
      <c r="E1538">
        <v>7.59</v>
      </c>
      <c r="F1538" t="s">
        <v>2602</v>
      </c>
      <c r="G1538" t="s">
        <v>916</v>
      </c>
      <c r="H1538" t="s">
        <v>119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38</v>
      </c>
      <c r="O1538" t="s">
        <v>3059</v>
      </c>
      <c r="P1538">
        <f t="shared" si="47"/>
        <v>2</v>
      </c>
    </row>
    <row r="1539" spans="1:16" x14ac:dyDescent="0.25">
      <c r="A1539" s="1">
        <f t="shared" si="46"/>
        <v>41453</v>
      </c>
      <c r="B1539" s="1">
        <v>41455</v>
      </c>
      <c r="C1539" t="s">
        <v>1489</v>
      </c>
      <c r="D1539" t="s">
        <v>1490</v>
      </c>
      <c r="E1539">
        <v>7.58</v>
      </c>
      <c r="F1539" t="s">
        <v>2999</v>
      </c>
      <c r="G1539" t="s">
        <v>307</v>
      </c>
      <c r="H1539" t="s">
        <v>31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67</v>
      </c>
      <c r="O1539" t="s">
        <v>3060</v>
      </c>
      <c r="P1539">
        <f t="shared" si="47"/>
        <v>3</v>
      </c>
    </row>
    <row r="1540" spans="1:16" x14ac:dyDescent="0.25">
      <c r="A1540" s="1">
        <f t="shared" ref="A1540:A1547" si="48">B1540-2</f>
        <v>41453</v>
      </c>
      <c r="B1540" s="1">
        <v>41455</v>
      </c>
      <c r="C1540" t="s">
        <v>3001</v>
      </c>
      <c r="D1540" t="s">
        <v>3002</v>
      </c>
      <c r="E1540">
        <v>7.32</v>
      </c>
      <c r="F1540" t="s">
        <v>3061</v>
      </c>
      <c r="G1540" t="s">
        <v>61</v>
      </c>
      <c r="H1540" t="s">
        <v>119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67</v>
      </c>
      <c r="O1540" t="s">
        <v>3062</v>
      </c>
      <c r="P1540">
        <f t="shared" ref="P1540:P1547" si="49">LEN(D1540)</f>
        <v>3</v>
      </c>
    </row>
    <row r="1541" spans="1:16" x14ac:dyDescent="0.25">
      <c r="A1541" s="1">
        <f t="shared" si="48"/>
        <v>41453</v>
      </c>
      <c r="B1541" s="1">
        <v>41455</v>
      </c>
      <c r="C1541" t="s">
        <v>2946</v>
      </c>
      <c r="D1541" t="s">
        <v>2947</v>
      </c>
      <c r="E1541">
        <v>7.125</v>
      </c>
      <c r="F1541" t="s">
        <v>2700</v>
      </c>
      <c r="G1541" t="s">
        <v>55</v>
      </c>
      <c r="H1541" t="s">
        <v>119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67</v>
      </c>
      <c r="O1541" t="s">
        <v>3063</v>
      </c>
      <c r="P1541">
        <f t="shared" si="49"/>
        <v>3</v>
      </c>
    </row>
    <row r="1542" spans="1:16" x14ac:dyDescent="0.25">
      <c r="A1542" s="1">
        <f t="shared" si="48"/>
        <v>41453</v>
      </c>
      <c r="B1542" s="1">
        <v>41455</v>
      </c>
      <c r="C1542" t="s">
        <v>2971</v>
      </c>
      <c r="D1542" t="s">
        <v>2972</v>
      </c>
      <c r="E1542">
        <v>7.28</v>
      </c>
      <c r="F1542" t="s">
        <v>3064</v>
      </c>
      <c r="G1542" t="s">
        <v>61</v>
      </c>
      <c r="H1542" t="s">
        <v>84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67</v>
      </c>
      <c r="O1542" t="s">
        <v>3065</v>
      </c>
      <c r="P1542">
        <f t="shared" si="49"/>
        <v>3</v>
      </c>
    </row>
    <row r="1543" spans="1:16" x14ac:dyDescent="0.25">
      <c r="A1543" s="1">
        <f t="shared" si="48"/>
        <v>41453</v>
      </c>
      <c r="B1543" s="1">
        <v>41455</v>
      </c>
      <c r="C1543" t="s">
        <v>3066</v>
      </c>
      <c r="D1543" t="s">
        <v>3067</v>
      </c>
      <c r="E1543">
        <v>6.57</v>
      </c>
      <c r="F1543" t="s">
        <v>3068</v>
      </c>
      <c r="G1543" t="s">
        <v>670</v>
      </c>
      <c r="H1543" t="s">
        <v>165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38</v>
      </c>
      <c r="O1543" t="s">
        <v>3069</v>
      </c>
      <c r="P1543">
        <f t="shared" si="49"/>
        <v>3</v>
      </c>
    </row>
    <row r="1544" spans="1:16" x14ac:dyDescent="0.25">
      <c r="A1544" s="1">
        <f t="shared" si="48"/>
        <v>41453</v>
      </c>
      <c r="B1544" s="1">
        <v>41455</v>
      </c>
      <c r="C1544" t="s">
        <v>2257</v>
      </c>
      <c r="D1544" t="s">
        <v>293</v>
      </c>
      <c r="E1544">
        <v>0.47394999999999998</v>
      </c>
      <c r="F1544" t="s">
        <v>3070</v>
      </c>
      <c r="G1544" t="s">
        <v>72</v>
      </c>
      <c r="H1544" t="s">
        <v>31</v>
      </c>
      <c r="I1544" t="s">
        <v>18</v>
      </c>
      <c r="J1544" t="s">
        <v>19</v>
      </c>
      <c r="K1544" t="s">
        <v>20</v>
      </c>
      <c r="L1544" t="s">
        <v>20</v>
      </c>
      <c r="M1544" t="s">
        <v>45</v>
      </c>
      <c r="N1544" t="s">
        <v>67</v>
      </c>
      <c r="O1544" t="s">
        <v>3071</v>
      </c>
      <c r="P1544">
        <f t="shared" si="49"/>
        <v>2</v>
      </c>
    </row>
    <row r="1545" spans="1:16" x14ac:dyDescent="0.25">
      <c r="A1545" s="1">
        <f t="shared" si="48"/>
        <v>41453</v>
      </c>
      <c r="B1545" s="1">
        <v>41455</v>
      </c>
      <c r="C1545" t="s">
        <v>1393</v>
      </c>
      <c r="D1545" t="s">
        <v>191</v>
      </c>
      <c r="E1545">
        <v>1.3</v>
      </c>
      <c r="F1545" t="s">
        <v>3072</v>
      </c>
      <c r="H1545" t="s">
        <v>99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67</v>
      </c>
      <c r="O1545" t="s">
        <v>3073</v>
      </c>
      <c r="P1545">
        <f t="shared" si="49"/>
        <v>2</v>
      </c>
    </row>
    <row r="1546" spans="1:16" x14ac:dyDescent="0.25">
      <c r="A1546" s="1">
        <f t="shared" si="48"/>
        <v>41453</v>
      </c>
      <c r="B1546" s="1">
        <v>41455</v>
      </c>
      <c r="C1546" t="s">
        <v>2257</v>
      </c>
      <c r="D1546" t="s">
        <v>293</v>
      </c>
      <c r="E1546">
        <v>0.47394999999999998</v>
      </c>
      <c r="F1546" t="s">
        <v>3070</v>
      </c>
      <c r="G1546" t="s">
        <v>30</v>
      </c>
      <c r="H1546" t="s">
        <v>31</v>
      </c>
      <c r="I1546" t="s">
        <v>18</v>
      </c>
      <c r="J1546" t="s">
        <v>19</v>
      </c>
      <c r="K1546" t="s">
        <v>20</v>
      </c>
      <c r="L1546" t="s">
        <v>20</v>
      </c>
      <c r="M1546" t="s">
        <v>45</v>
      </c>
      <c r="N1546" t="s">
        <v>67</v>
      </c>
      <c r="O1546" t="s">
        <v>3074</v>
      </c>
      <c r="P1546">
        <f t="shared" si="49"/>
        <v>2</v>
      </c>
    </row>
    <row r="1547" spans="1:16" x14ac:dyDescent="0.25">
      <c r="A1547" s="1">
        <f t="shared" si="48"/>
        <v>41453</v>
      </c>
      <c r="B1547" s="1">
        <v>41455</v>
      </c>
      <c r="C1547" t="s">
        <v>40</v>
      </c>
      <c r="D1547" t="s">
        <v>41</v>
      </c>
      <c r="E1547">
        <v>1.27325</v>
      </c>
      <c r="F1547" t="s">
        <v>187</v>
      </c>
      <c r="G1547" t="s">
        <v>48</v>
      </c>
      <c r="H1547" t="s">
        <v>44</v>
      </c>
      <c r="I1547" t="s">
        <v>18</v>
      </c>
      <c r="J1547" t="s">
        <v>19</v>
      </c>
      <c r="K1547" t="s">
        <v>20</v>
      </c>
      <c r="L1547" t="s">
        <v>20</v>
      </c>
      <c r="M1547" t="s">
        <v>45</v>
      </c>
      <c r="N1547" t="s">
        <v>22</v>
      </c>
      <c r="O1547" t="s">
        <v>3075</v>
      </c>
      <c r="P1547">
        <f t="shared" si="49"/>
        <v>2</v>
      </c>
    </row>
  </sheetData>
  <autoFilter ref="P1:P1547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5949-6E83-47AD-BD0D-80BA001C33E9}">
  <dimension ref="A1:Q1390"/>
  <sheetViews>
    <sheetView topLeftCell="A2" workbookViewId="0">
      <selection activeCell="Q1390" sqref="Q2:Q1390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3102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41453</v>
      </c>
      <c r="B2" s="1">
        <v>41455</v>
      </c>
      <c r="C2" t="s">
        <v>33</v>
      </c>
      <c r="D2" t="s">
        <v>34</v>
      </c>
      <c r="E2">
        <v>6.95</v>
      </c>
      <c r="F2" t="s">
        <v>35</v>
      </c>
      <c r="G2" t="s">
        <v>36</v>
      </c>
      <c r="H2" t="s">
        <v>37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38</v>
      </c>
      <c r="O2" t="s">
        <v>39</v>
      </c>
      <c r="P2">
        <v>3</v>
      </c>
      <c r="Q2" t="str">
        <f>D2&amp;" US Equity"</f>
        <v>KMI US Equity</v>
      </c>
    </row>
    <row r="3" spans="1:17" x14ac:dyDescent="0.25">
      <c r="A3" s="1">
        <v>41453</v>
      </c>
      <c r="B3" s="1">
        <v>41455</v>
      </c>
      <c r="C3" t="s">
        <v>40</v>
      </c>
      <c r="D3" t="s">
        <v>41</v>
      </c>
      <c r="E3">
        <v>0.42225000000000001</v>
      </c>
      <c r="F3" t="s">
        <v>42</v>
      </c>
      <c r="G3" t="s">
        <v>43</v>
      </c>
      <c r="H3" t="s">
        <v>44</v>
      </c>
      <c r="I3" t="s">
        <v>18</v>
      </c>
      <c r="J3" t="s">
        <v>19</v>
      </c>
      <c r="K3" t="s">
        <v>20</v>
      </c>
      <c r="L3" t="s">
        <v>20</v>
      </c>
      <c r="M3" t="s">
        <v>45</v>
      </c>
      <c r="N3" t="s">
        <v>22</v>
      </c>
      <c r="O3" t="s">
        <v>46</v>
      </c>
      <c r="P3">
        <v>2</v>
      </c>
      <c r="Q3" t="str">
        <f>D3&amp;" US Equity"</f>
        <v>GE US Equity</v>
      </c>
    </row>
    <row r="4" spans="1:17" x14ac:dyDescent="0.25">
      <c r="A4" s="1">
        <v>41453</v>
      </c>
      <c r="B4" s="1">
        <v>41455</v>
      </c>
      <c r="C4" t="s">
        <v>40</v>
      </c>
      <c r="D4" t="s">
        <v>41</v>
      </c>
      <c r="E4">
        <v>5.05</v>
      </c>
      <c r="F4" t="s">
        <v>47</v>
      </c>
      <c r="G4" t="s">
        <v>48</v>
      </c>
      <c r="H4" t="s">
        <v>44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49</v>
      </c>
      <c r="P4">
        <v>2</v>
      </c>
      <c r="Q4" t="str">
        <f t="shared" ref="Q4:Q67" si="0">D4&amp;" US Equity"</f>
        <v>GE US Equity</v>
      </c>
    </row>
    <row r="5" spans="1:17" x14ac:dyDescent="0.25">
      <c r="A5" s="1">
        <v>41453</v>
      </c>
      <c r="B5" s="1">
        <v>41455</v>
      </c>
      <c r="C5" t="s">
        <v>40</v>
      </c>
      <c r="D5" t="s">
        <v>41</v>
      </c>
      <c r="E5">
        <v>5.05</v>
      </c>
      <c r="F5" t="s">
        <v>50</v>
      </c>
      <c r="G5" t="s">
        <v>48</v>
      </c>
      <c r="H5" t="s">
        <v>44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51</v>
      </c>
      <c r="P5">
        <v>2</v>
      </c>
      <c r="Q5" t="str">
        <f t="shared" si="0"/>
        <v>GE US Equity</v>
      </c>
    </row>
    <row r="6" spans="1:17" x14ac:dyDescent="0.25">
      <c r="A6" s="1">
        <v>41453</v>
      </c>
      <c r="B6" s="1">
        <v>41455</v>
      </c>
      <c r="C6" t="s">
        <v>52</v>
      </c>
      <c r="D6" t="s">
        <v>53</v>
      </c>
      <c r="E6">
        <v>5.7640000000000002</v>
      </c>
      <c r="F6" t="s">
        <v>54</v>
      </c>
      <c r="G6" t="s">
        <v>55</v>
      </c>
      <c r="H6" t="s">
        <v>31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38</v>
      </c>
      <c r="O6" t="s">
        <v>56</v>
      </c>
      <c r="P6">
        <v>3</v>
      </c>
      <c r="Q6" t="str">
        <f t="shared" si="0"/>
        <v>CHG US Equity</v>
      </c>
    </row>
    <row r="7" spans="1:17" x14ac:dyDescent="0.25">
      <c r="A7" s="1">
        <v>41453</v>
      </c>
      <c r="B7" s="1">
        <v>41455</v>
      </c>
      <c r="C7" t="s">
        <v>58</v>
      </c>
      <c r="D7" t="s">
        <v>59</v>
      </c>
      <c r="E7">
        <v>6.87</v>
      </c>
      <c r="F7" t="s">
        <v>60</v>
      </c>
      <c r="G7" t="s">
        <v>61</v>
      </c>
      <c r="H7" t="s">
        <v>31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38</v>
      </c>
      <c r="O7" t="s">
        <v>62</v>
      </c>
      <c r="P7">
        <v>3</v>
      </c>
      <c r="Q7" t="str">
        <f t="shared" si="0"/>
        <v>PNY US Equity</v>
      </c>
    </row>
    <row r="8" spans="1:17" x14ac:dyDescent="0.25">
      <c r="A8" s="1">
        <v>41453</v>
      </c>
      <c r="B8" s="1">
        <v>41455</v>
      </c>
      <c r="C8" t="s">
        <v>63</v>
      </c>
      <c r="D8" t="s">
        <v>64</v>
      </c>
      <c r="E8">
        <v>7.84</v>
      </c>
      <c r="F8" t="s">
        <v>65</v>
      </c>
      <c r="G8" t="s">
        <v>55</v>
      </c>
      <c r="H8" t="s">
        <v>66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67</v>
      </c>
      <c r="O8" t="s">
        <v>68</v>
      </c>
      <c r="P8">
        <v>3</v>
      </c>
      <c r="Q8" t="str">
        <f t="shared" si="0"/>
        <v>CVX US Equity</v>
      </c>
    </row>
    <row r="9" spans="1:17" x14ac:dyDescent="0.25">
      <c r="A9" s="1">
        <v>41453</v>
      </c>
      <c r="B9" s="1">
        <v>41455</v>
      </c>
      <c r="C9" t="s">
        <v>75</v>
      </c>
      <c r="D9" t="s">
        <v>76</v>
      </c>
      <c r="E9">
        <v>6.625</v>
      </c>
      <c r="F9" t="s">
        <v>77</v>
      </c>
      <c r="H9" t="s">
        <v>78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79</v>
      </c>
      <c r="P9">
        <v>3</v>
      </c>
      <c r="Q9" t="str">
        <f t="shared" si="0"/>
        <v>MBI US Equity</v>
      </c>
    </row>
    <row r="10" spans="1:17" x14ac:dyDescent="0.25">
      <c r="A10" s="1">
        <v>41453</v>
      </c>
      <c r="B10" s="1">
        <v>41455</v>
      </c>
      <c r="C10" t="s">
        <v>86</v>
      </c>
      <c r="D10" t="s">
        <v>87</v>
      </c>
      <c r="E10">
        <v>7.9</v>
      </c>
      <c r="F10" t="s">
        <v>88</v>
      </c>
      <c r="H10" t="s">
        <v>84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67</v>
      </c>
      <c r="O10" t="s">
        <v>89</v>
      </c>
      <c r="P10">
        <v>3</v>
      </c>
      <c r="Q10" t="str">
        <f t="shared" si="0"/>
        <v>CSX US Equity</v>
      </c>
    </row>
    <row r="11" spans="1:17" x14ac:dyDescent="0.25">
      <c r="A11" s="1">
        <v>41453</v>
      </c>
      <c r="B11" s="1">
        <v>41455</v>
      </c>
      <c r="C11" t="s">
        <v>86</v>
      </c>
      <c r="D11" t="s">
        <v>87</v>
      </c>
      <c r="E11">
        <v>7.95</v>
      </c>
      <c r="F11" t="s">
        <v>90</v>
      </c>
      <c r="H11" t="s">
        <v>84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67</v>
      </c>
      <c r="O11" t="s">
        <v>91</v>
      </c>
      <c r="P11">
        <v>3</v>
      </c>
      <c r="Q11" t="str">
        <f t="shared" si="0"/>
        <v>CSX US Equity</v>
      </c>
    </row>
    <row r="12" spans="1:17" x14ac:dyDescent="0.25">
      <c r="A12" s="1">
        <v>41453</v>
      </c>
      <c r="B12" s="1">
        <v>41455</v>
      </c>
      <c r="C12" t="s">
        <v>92</v>
      </c>
      <c r="D12" t="s">
        <v>93</v>
      </c>
      <c r="E12">
        <v>7.375</v>
      </c>
      <c r="F12" t="s">
        <v>94</v>
      </c>
      <c r="G12" t="s">
        <v>72</v>
      </c>
      <c r="H12" t="s">
        <v>31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95</v>
      </c>
      <c r="P12">
        <v>5</v>
      </c>
      <c r="Q12" t="str">
        <f t="shared" si="0"/>
        <v>MFCCN US Equity</v>
      </c>
    </row>
    <row r="13" spans="1:17" x14ac:dyDescent="0.25">
      <c r="A13" s="1">
        <v>41453</v>
      </c>
      <c r="B13" s="1">
        <v>41455</v>
      </c>
      <c r="C13" t="s">
        <v>101</v>
      </c>
      <c r="D13" t="s">
        <v>102</v>
      </c>
      <c r="E13">
        <v>7.625</v>
      </c>
      <c r="F13" t="s">
        <v>103</v>
      </c>
      <c r="H13" t="s">
        <v>73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67</v>
      </c>
      <c r="O13" t="s">
        <v>104</v>
      </c>
      <c r="P13">
        <v>3</v>
      </c>
      <c r="Q13" t="str">
        <f t="shared" si="0"/>
        <v>ETN US Equity</v>
      </c>
    </row>
    <row r="14" spans="1:17" x14ac:dyDescent="0.25">
      <c r="A14" s="1">
        <v>41453</v>
      </c>
      <c r="B14" s="1">
        <v>41455</v>
      </c>
      <c r="C14" t="s">
        <v>63</v>
      </c>
      <c r="D14" t="s">
        <v>64</v>
      </c>
      <c r="E14">
        <v>8.875</v>
      </c>
      <c r="F14" t="s">
        <v>105</v>
      </c>
      <c r="G14" t="s">
        <v>55</v>
      </c>
      <c r="H14" t="s">
        <v>66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67</v>
      </c>
      <c r="O14" t="s">
        <v>106</v>
      </c>
      <c r="P14">
        <v>3</v>
      </c>
      <c r="Q14" t="str">
        <f t="shared" si="0"/>
        <v>CVX US Equity</v>
      </c>
    </row>
    <row r="15" spans="1:17" x14ac:dyDescent="0.25">
      <c r="A15" s="1">
        <v>41453</v>
      </c>
      <c r="B15" s="1">
        <v>41455</v>
      </c>
      <c r="C15" t="s">
        <v>107</v>
      </c>
      <c r="D15" t="s">
        <v>108</v>
      </c>
      <c r="E15">
        <v>8.5</v>
      </c>
      <c r="F15" t="s">
        <v>109</v>
      </c>
      <c r="G15" t="s">
        <v>72</v>
      </c>
      <c r="H15" t="s">
        <v>73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110</v>
      </c>
      <c r="P15">
        <v>3</v>
      </c>
      <c r="Q15" t="str">
        <f t="shared" si="0"/>
        <v>TRV US Equity</v>
      </c>
    </row>
    <row r="16" spans="1:17" x14ac:dyDescent="0.25">
      <c r="A16" s="1">
        <v>41453</v>
      </c>
      <c r="B16" s="1">
        <v>41455</v>
      </c>
      <c r="C16" t="s">
        <v>107</v>
      </c>
      <c r="D16" t="s">
        <v>108</v>
      </c>
      <c r="E16">
        <v>8.5</v>
      </c>
      <c r="F16" t="s">
        <v>109</v>
      </c>
      <c r="G16" t="s">
        <v>83</v>
      </c>
      <c r="H16" t="s">
        <v>73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111</v>
      </c>
      <c r="P16">
        <v>3</v>
      </c>
      <c r="Q16" t="str">
        <f t="shared" si="0"/>
        <v>TRV US Equity</v>
      </c>
    </row>
    <row r="17" spans="1:17" x14ac:dyDescent="0.25">
      <c r="A17" s="1">
        <v>41453</v>
      </c>
      <c r="B17" s="1">
        <v>41455</v>
      </c>
      <c r="C17" t="s">
        <v>112</v>
      </c>
      <c r="D17" t="s">
        <v>113</v>
      </c>
      <c r="E17">
        <v>9.5</v>
      </c>
      <c r="F17" t="s">
        <v>114</v>
      </c>
      <c r="H17" t="s">
        <v>73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67</v>
      </c>
      <c r="O17" t="s">
        <v>115</v>
      </c>
      <c r="P17">
        <v>4</v>
      </c>
      <c r="Q17" t="str">
        <f t="shared" si="0"/>
        <v>NWSA US Equity</v>
      </c>
    </row>
    <row r="18" spans="1:17" x14ac:dyDescent="0.25">
      <c r="A18" s="1">
        <v>41453</v>
      </c>
      <c r="B18" s="1">
        <v>41455</v>
      </c>
      <c r="C18" t="s">
        <v>116</v>
      </c>
      <c r="D18" t="s">
        <v>117</v>
      </c>
      <c r="E18">
        <v>9</v>
      </c>
      <c r="F18" t="s">
        <v>118</v>
      </c>
      <c r="H18" t="s">
        <v>119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67</v>
      </c>
      <c r="O18" t="s">
        <v>120</v>
      </c>
      <c r="P18">
        <v>3</v>
      </c>
      <c r="Q18" t="str">
        <f t="shared" si="0"/>
        <v>ETE US Equity</v>
      </c>
    </row>
    <row r="19" spans="1:17" x14ac:dyDescent="0.25">
      <c r="A19" s="1">
        <v>41453</v>
      </c>
      <c r="B19" s="1">
        <v>41455</v>
      </c>
      <c r="C19" t="s">
        <v>125</v>
      </c>
      <c r="D19" t="s">
        <v>126</v>
      </c>
      <c r="E19">
        <v>8.375</v>
      </c>
      <c r="F19" t="s">
        <v>127</v>
      </c>
      <c r="G19" t="s">
        <v>128</v>
      </c>
      <c r="H19" t="s">
        <v>119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67</v>
      </c>
      <c r="O19" t="s">
        <v>129</v>
      </c>
      <c r="P19">
        <v>3</v>
      </c>
      <c r="Q19" t="str">
        <f t="shared" si="0"/>
        <v>CTL US Equity</v>
      </c>
    </row>
    <row r="20" spans="1:17" x14ac:dyDescent="0.25">
      <c r="A20" s="1">
        <v>41453</v>
      </c>
      <c r="B20" s="1">
        <v>41455</v>
      </c>
      <c r="C20" t="s">
        <v>130</v>
      </c>
      <c r="D20" t="s">
        <v>131</v>
      </c>
      <c r="E20">
        <v>7.5</v>
      </c>
      <c r="F20" t="s">
        <v>132</v>
      </c>
      <c r="H20" t="s">
        <v>84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67</v>
      </c>
      <c r="O20" t="s">
        <v>133</v>
      </c>
      <c r="P20">
        <v>3</v>
      </c>
      <c r="Q20" t="str">
        <f t="shared" si="0"/>
        <v>MSI US Equity</v>
      </c>
    </row>
    <row r="21" spans="1:17" x14ac:dyDescent="0.25">
      <c r="A21" s="1">
        <v>41453</v>
      </c>
      <c r="B21" s="1">
        <v>41455</v>
      </c>
      <c r="C21" t="s">
        <v>134</v>
      </c>
      <c r="D21" t="s">
        <v>135</v>
      </c>
      <c r="E21">
        <v>7.25</v>
      </c>
      <c r="F21" t="s">
        <v>136</v>
      </c>
      <c r="H21" t="s">
        <v>66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67</v>
      </c>
      <c r="O21" t="s">
        <v>137</v>
      </c>
      <c r="P21">
        <v>3</v>
      </c>
      <c r="Q21" t="str">
        <f t="shared" si="0"/>
        <v>BRK US Equity</v>
      </c>
    </row>
    <row r="22" spans="1:17" x14ac:dyDescent="0.25">
      <c r="A22" s="1">
        <v>41453</v>
      </c>
      <c r="B22" s="1">
        <v>41455</v>
      </c>
      <c r="C22" t="s">
        <v>138</v>
      </c>
      <c r="D22" t="s">
        <v>139</v>
      </c>
      <c r="E22">
        <v>7.125</v>
      </c>
      <c r="F22" t="s">
        <v>140</v>
      </c>
      <c r="H22" t="s">
        <v>99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38</v>
      </c>
      <c r="O22" t="s">
        <v>141</v>
      </c>
      <c r="P22">
        <v>3</v>
      </c>
      <c r="Q22" t="str">
        <f t="shared" si="0"/>
        <v>XEL US Equity</v>
      </c>
    </row>
    <row r="23" spans="1:17" x14ac:dyDescent="0.25">
      <c r="A23" s="1">
        <v>41453</v>
      </c>
      <c r="B23" s="1">
        <v>41455</v>
      </c>
      <c r="C23" t="s">
        <v>142</v>
      </c>
      <c r="D23" t="s">
        <v>143</v>
      </c>
      <c r="E23">
        <v>8.75</v>
      </c>
      <c r="F23" t="s">
        <v>144</v>
      </c>
      <c r="H23" t="s">
        <v>31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67</v>
      </c>
      <c r="O23" t="s">
        <v>145</v>
      </c>
      <c r="P23">
        <v>4</v>
      </c>
      <c r="Q23" t="str">
        <f t="shared" si="0"/>
        <v>BNSF US Equity</v>
      </c>
    </row>
    <row r="24" spans="1:17" x14ac:dyDescent="0.25">
      <c r="A24" s="1">
        <v>41453</v>
      </c>
      <c r="B24" s="1">
        <v>41455</v>
      </c>
      <c r="C24" t="s">
        <v>146</v>
      </c>
      <c r="D24" t="s">
        <v>147</v>
      </c>
      <c r="E24">
        <v>9.125</v>
      </c>
      <c r="F24" t="s">
        <v>148</v>
      </c>
      <c r="H24" t="s">
        <v>99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67</v>
      </c>
      <c r="O24" t="s">
        <v>149</v>
      </c>
      <c r="P24">
        <v>3</v>
      </c>
      <c r="Q24" t="str">
        <f t="shared" si="0"/>
        <v>COP US Equity</v>
      </c>
    </row>
    <row r="25" spans="1:17" x14ac:dyDescent="0.25">
      <c r="A25" s="1">
        <v>41453</v>
      </c>
      <c r="B25" s="1">
        <v>41455</v>
      </c>
      <c r="C25" t="s">
        <v>150</v>
      </c>
      <c r="D25" t="s">
        <v>151</v>
      </c>
      <c r="E25">
        <v>8.875</v>
      </c>
      <c r="F25" t="s">
        <v>152</v>
      </c>
      <c r="H25" t="s">
        <v>31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67</v>
      </c>
      <c r="O25" t="s">
        <v>153</v>
      </c>
      <c r="P25">
        <v>3</v>
      </c>
      <c r="Q25" t="str">
        <f t="shared" si="0"/>
        <v>CPB US Equity</v>
      </c>
    </row>
    <row r="26" spans="1:17" x14ac:dyDescent="0.25">
      <c r="A26" s="1">
        <v>41453</v>
      </c>
      <c r="B26" s="1">
        <v>41455</v>
      </c>
      <c r="C26" t="s">
        <v>154</v>
      </c>
      <c r="D26" t="s">
        <v>155</v>
      </c>
      <c r="E26">
        <v>8.625</v>
      </c>
      <c r="F26" t="s">
        <v>156</v>
      </c>
      <c r="H26" t="s">
        <v>119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67</v>
      </c>
      <c r="O26" t="s">
        <v>157</v>
      </c>
      <c r="P26">
        <v>4</v>
      </c>
      <c r="Q26" t="str">
        <f t="shared" si="0"/>
        <v>BEAM US Equity</v>
      </c>
    </row>
    <row r="27" spans="1:17" x14ac:dyDescent="0.25">
      <c r="A27" s="1">
        <v>41453</v>
      </c>
      <c r="B27" s="1">
        <v>41455</v>
      </c>
      <c r="C27" t="s">
        <v>158</v>
      </c>
      <c r="D27" t="s">
        <v>159</v>
      </c>
      <c r="E27">
        <v>8.375</v>
      </c>
      <c r="F27" t="s">
        <v>160</v>
      </c>
      <c r="H27" t="s">
        <v>99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67</v>
      </c>
      <c r="O27" t="s">
        <v>161</v>
      </c>
      <c r="P27">
        <v>3</v>
      </c>
      <c r="Q27" t="str">
        <f t="shared" si="0"/>
        <v>ADM US Equity</v>
      </c>
    </row>
    <row r="28" spans="1:17" x14ac:dyDescent="0.25">
      <c r="A28" s="1">
        <v>41453</v>
      </c>
      <c r="B28" s="1">
        <v>41455</v>
      </c>
      <c r="C28" t="s">
        <v>162</v>
      </c>
      <c r="D28" t="s">
        <v>163</v>
      </c>
      <c r="E28">
        <v>8.6999999999999993</v>
      </c>
      <c r="F28" t="s">
        <v>164</v>
      </c>
      <c r="H28" t="s">
        <v>165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67</v>
      </c>
      <c r="O28" t="s">
        <v>166</v>
      </c>
      <c r="P28">
        <v>3</v>
      </c>
      <c r="Q28" t="str">
        <f t="shared" si="0"/>
        <v>PFE US Equity</v>
      </c>
    </row>
    <row r="29" spans="1:17" x14ac:dyDescent="0.25">
      <c r="A29" s="1">
        <v>41453</v>
      </c>
      <c r="B29" s="1">
        <v>41455</v>
      </c>
      <c r="C29" t="s">
        <v>167</v>
      </c>
      <c r="D29" t="s">
        <v>168</v>
      </c>
      <c r="E29">
        <v>8.5</v>
      </c>
      <c r="F29" t="s">
        <v>169</v>
      </c>
      <c r="H29" t="s">
        <v>165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67</v>
      </c>
      <c r="O29" t="s">
        <v>170</v>
      </c>
      <c r="P29">
        <v>2</v>
      </c>
      <c r="Q29" t="str">
        <f t="shared" si="0"/>
        <v>KO US Equity</v>
      </c>
    </row>
    <row r="30" spans="1:17" x14ac:dyDescent="0.25">
      <c r="A30" s="1">
        <v>41453</v>
      </c>
      <c r="B30" s="1">
        <v>41455</v>
      </c>
      <c r="C30" t="s">
        <v>171</v>
      </c>
      <c r="D30" t="s">
        <v>172</v>
      </c>
      <c r="E30">
        <v>8.375</v>
      </c>
      <c r="F30" t="s">
        <v>173</v>
      </c>
      <c r="H30" t="s">
        <v>165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67</v>
      </c>
      <c r="O30" t="s">
        <v>174</v>
      </c>
      <c r="P30">
        <v>3</v>
      </c>
      <c r="Q30" t="str">
        <f t="shared" si="0"/>
        <v>UPS US Equity</v>
      </c>
    </row>
    <row r="31" spans="1:17" x14ac:dyDescent="0.25">
      <c r="A31" s="1">
        <v>41453</v>
      </c>
      <c r="B31" s="1">
        <v>41455</v>
      </c>
      <c r="C31" t="s">
        <v>175</v>
      </c>
      <c r="D31" t="s">
        <v>176</v>
      </c>
      <c r="E31">
        <v>9.25</v>
      </c>
      <c r="F31" t="s">
        <v>177</v>
      </c>
      <c r="H31" t="s">
        <v>178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67</v>
      </c>
      <c r="O31" t="s">
        <v>179</v>
      </c>
      <c r="P31">
        <v>1</v>
      </c>
      <c r="Q31" t="str">
        <f t="shared" si="0"/>
        <v>S US Equity</v>
      </c>
    </row>
    <row r="32" spans="1:17" x14ac:dyDescent="0.25">
      <c r="A32" s="1">
        <v>41453</v>
      </c>
      <c r="B32" s="1">
        <v>41455</v>
      </c>
      <c r="C32" t="s">
        <v>180</v>
      </c>
      <c r="D32" t="s">
        <v>181</v>
      </c>
      <c r="E32">
        <v>10.125</v>
      </c>
      <c r="F32" t="s">
        <v>177</v>
      </c>
      <c r="H32" t="s">
        <v>73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67</v>
      </c>
      <c r="O32" t="s">
        <v>182</v>
      </c>
      <c r="P32">
        <v>5</v>
      </c>
      <c r="Q32" t="str">
        <f t="shared" si="0"/>
        <v>CMCSA US Equity</v>
      </c>
    </row>
    <row r="33" spans="1:17" x14ac:dyDescent="0.25">
      <c r="A33" s="1">
        <v>41453</v>
      </c>
      <c r="B33" s="1">
        <v>41455</v>
      </c>
      <c r="C33" t="s">
        <v>63</v>
      </c>
      <c r="D33" t="s">
        <v>64</v>
      </c>
      <c r="E33">
        <v>8</v>
      </c>
      <c r="F33" t="s">
        <v>183</v>
      </c>
      <c r="H33" t="s">
        <v>66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67</v>
      </c>
      <c r="O33" t="s">
        <v>184</v>
      </c>
      <c r="P33">
        <v>3</v>
      </c>
      <c r="Q33" t="str">
        <f t="shared" si="0"/>
        <v>CVX US Equity</v>
      </c>
    </row>
    <row r="34" spans="1:17" x14ac:dyDescent="0.25">
      <c r="A34" s="1">
        <v>41453</v>
      </c>
      <c r="B34" s="1">
        <v>41455</v>
      </c>
      <c r="C34" t="s">
        <v>185</v>
      </c>
      <c r="D34" t="s">
        <v>186</v>
      </c>
      <c r="E34">
        <v>8.375</v>
      </c>
      <c r="F34" t="s">
        <v>187</v>
      </c>
      <c r="H34" t="s">
        <v>84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67</v>
      </c>
      <c r="O34" t="s">
        <v>188</v>
      </c>
      <c r="P34">
        <v>3</v>
      </c>
      <c r="Q34" t="str">
        <f t="shared" si="0"/>
        <v>TWC US Equity</v>
      </c>
    </row>
    <row r="35" spans="1:17" x14ac:dyDescent="0.25">
      <c r="A35" s="1">
        <v>41453</v>
      </c>
      <c r="B35" s="1">
        <v>41455</v>
      </c>
      <c r="C35" t="s">
        <v>190</v>
      </c>
      <c r="D35" t="s">
        <v>191</v>
      </c>
      <c r="E35">
        <v>6.55</v>
      </c>
      <c r="F35" t="s">
        <v>77</v>
      </c>
      <c r="H35" t="s">
        <v>99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67</v>
      </c>
      <c r="O35" t="s">
        <v>192</v>
      </c>
      <c r="P35">
        <v>2</v>
      </c>
      <c r="Q35" t="str">
        <f t="shared" si="0"/>
        <v>DE US Equity</v>
      </c>
    </row>
    <row r="36" spans="1:17" x14ac:dyDescent="0.25">
      <c r="A36" s="1">
        <v>41453</v>
      </c>
      <c r="B36" s="1">
        <v>41455</v>
      </c>
      <c r="C36" t="s">
        <v>193</v>
      </c>
      <c r="D36" t="s">
        <v>194</v>
      </c>
      <c r="E36">
        <v>9.25</v>
      </c>
      <c r="F36" t="s">
        <v>195</v>
      </c>
      <c r="G36" t="s">
        <v>196</v>
      </c>
      <c r="H36" t="s">
        <v>165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38</v>
      </c>
      <c r="O36" t="s">
        <v>197</v>
      </c>
      <c r="P36">
        <v>3</v>
      </c>
      <c r="Q36" t="str">
        <f t="shared" si="0"/>
        <v>PEG US Equity</v>
      </c>
    </row>
    <row r="37" spans="1:17" x14ac:dyDescent="0.25">
      <c r="A37" s="1">
        <v>41453</v>
      </c>
      <c r="B37" s="1">
        <v>41455</v>
      </c>
      <c r="C37" t="s">
        <v>198</v>
      </c>
      <c r="D37" t="s">
        <v>199</v>
      </c>
      <c r="E37">
        <v>7.125</v>
      </c>
      <c r="F37" t="s">
        <v>200</v>
      </c>
      <c r="G37" t="s">
        <v>61</v>
      </c>
      <c r="H37" t="s">
        <v>99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38</v>
      </c>
      <c r="O37" t="s">
        <v>201</v>
      </c>
      <c r="P37">
        <v>3</v>
      </c>
      <c r="Q37" t="str">
        <f t="shared" si="0"/>
        <v>SJI US Equity</v>
      </c>
    </row>
    <row r="38" spans="1:17" x14ac:dyDescent="0.25">
      <c r="A38" s="1">
        <v>41453</v>
      </c>
      <c r="B38" s="1">
        <v>41455</v>
      </c>
      <c r="C38" t="s">
        <v>202</v>
      </c>
      <c r="D38" t="s">
        <v>203</v>
      </c>
      <c r="E38">
        <v>7.125</v>
      </c>
      <c r="F38" t="s">
        <v>204</v>
      </c>
      <c r="G38" t="s">
        <v>205</v>
      </c>
      <c r="H38" t="s">
        <v>44</v>
      </c>
      <c r="I38" t="s">
        <v>18</v>
      </c>
      <c r="J38" t="s">
        <v>19</v>
      </c>
      <c r="K38" t="s">
        <v>20</v>
      </c>
      <c r="L38" t="s">
        <v>20</v>
      </c>
      <c r="M38" t="s">
        <v>206</v>
      </c>
      <c r="N38" t="s">
        <v>22</v>
      </c>
      <c r="O38" t="s">
        <v>207</v>
      </c>
      <c r="P38">
        <v>5</v>
      </c>
      <c r="Q38" t="str">
        <f t="shared" si="0"/>
        <v>STEER US Equity</v>
      </c>
    </row>
    <row r="39" spans="1:17" x14ac:dyDescent="0.25">
      <c r="A39" s="1">
        <v>41453</v>
      </c>
      <c r="B39" s="1">
        <v>41455</v>
      </c>
      <c r="C39" t="s">
        <v>215</v>
      </c>
      <c r="D39" t="s">
        <v>216</v>
      </c>
      <c r="E39">
        <v>8.3000000000000007</v>
      </c>
      <c r="F39" t="s">
        <v>140</v>
      </c>
      <c r="G39" t="s">
        <v>72</v>
      </c>
      <c r="H39" t="s">
        <v>31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217</v>
      </c>
      <c r="P39">
        <v>3</v>
      </c>
      <c r="Q39" t="str">
        <f t="shared" si="0"/>
        <v>PRU US Equity</v>
      </c>
    </row>
    <row r="40" spans="1:17" x14ac:dyDescent="0.25">
      <c r="A40" s="1">
        <v>41453</v>
      </c>
      <c r="B40" s="1">
        <v>41455</v>
      </c>
      <c r="C40" t="s">
        <v>218</v>
      </c>
      <c r="D40" t="s">
        <v>219</v>
      </c>
      <c r="E40">
        <v>8.5500000000000007</v>
      </c>
      <c r="F40" t="s">
        <v>220</v>
      </c>
      <c r="H40" t="s">
        <v>99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67</v>
      </c>
      <c r="O40" t="s">
        <v>221</v>
      </c>
      <c r="P40">
        <v>3</v>
      </c>
      <c r="Q40" t="str">
        <f t="shared" si="0"/>
        <v>BHI US Equity</v>
      </c>
    </row>
    <row r="41" spans="1:17" x14ac:dyDescent="0.25">
      <c r="A41" s="1">
        <v>41453</v>
      </c>
      <c r="B41" s="1">
        <v>41455</v>
      </c>
      <c r="C41" t="s">
        <v>146</v>
      </c>
      <c r="D41" t="s">
        <v>147</v>
      </c>
      <c r="E41">
        <v>8.1999999999999993</v>
      </c>
      <c r="F41" t="s">
        <v>228</v>
      </c>
      <c r="H41" t="s">
        <v>99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67</v>
      </c>
      <c r="O41" t="s">
        <v>229</v>
      </c>
      <c r="P41">
        <v>3</v>
      </c>
      <c r="Q41" t="str">
        <f t="shared" si="0"/>
        <v>COP US Equity</v>
      </c>
    </row>
    <row r="42" spans="1:17" x14ac:dyDescent="0.25">
      <c r="A42" s="1">
        <v>41453</v>
      </c>
      <c r="B42" s="1">
        <v>41455</v>
      </c>
      <c r="C42" t="s">
        <v>233</v>
      </c>
      <c r="D42" t="s">
        <v>234</v>
      </c>
      <c r="E42">
        <v>7.5</v>
      </c>
      <c r="F42" t="s">
        <v>235</v>
      </c>
      <c r="H42" t="s">
        <v>119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67</v>
      </c>
      <c r="O42" t="s">
        <v>236</v>
      </c>
      <c r="P42">
        <v>3</v>
      </c>
      <c r="Q42" t="str">
        <f t="shared" si="0"/>
        <v>DOW US Equity</v>
      </c>
    </row>
    <row r="43" spans="1:17" x14ac:dyDescent="0.25">
      <c r="A43" s="1">
        <v>41453</v>
      </c>
      <c r="B43" s="1">
        <v>41455</v>
      </c>
      <c r="C43" t="s">
        <v>237</v>
      </c>
      <c r="D43" t="s">
        <v>238</v>
      </c>
      <c r="E43">
        <v>7.625</v>
      </c>
      <c r="F43" t="s">
        <v>136</v>
      </c>
      <c r="H43" t="s">
        <v>73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67</v>
      </c>
      <c r="O43" t="s">
        <v>239</v>
      </c>
      <c r="P43">
        <v>3</v>
      </c>
      <c r="Q43" t="str">
        <f t="shared" si="0"/>
        <v>LMT US Equity</v>
      </c>
    </row>
    <row r="44" spans="1:17" x14ac:dyDescent="0.25">
      <c r="A44" s="1">
        <v>41453</v>
      </c>
      <c r="B44" s="1">
        <v>41455</v>
      </c>
      <c r="C44" t="s">
        <v>240</v>
      </c>
      <c r="D44" t="s">
        <v>241</v>
      </c>
      <c r="E44">
        <v>7.6</v>
      </c>
      <c r="F44" t="s">
        <v>235</v>
      </c>
      <c r="H44" t="s">
        <v>119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67</v>
      </c>
      <c r="O44" t="s">
        <v>242</v>
      </c>
      <c r="P44">
        <v>1</v>
      </c>
      <c r="Q44" t="str">
        <f t="shared" si="0"/>
        <v>M US Equity</v>
      </c>
    </row>
    <row r="45" spans="1:17" x14ac:dyDescent="0.25">
      <c r="A45" s="1">
        <v>41453</v>
      </c>
      <c r="B45" s="1">
        <v>41455</v>
      </c>
      <c r="C45" t="s">
        <v>243</v>
      </c>
      <c r="D45" t="s">
        <v>244</v>
      </c>
      <c r="E45">
        <v>7.55</v>
      </c>
      <c r="F45" t="s">
        <v>245</v>
      </c>
      <c r="H45" t="s">
        <v>84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67</v>
      </c>
      <c r="O45" t="s">
        <v>246</v>
      </c>
      <c r="P45">
        <v>4</v>
      </c>
      <c r="Q45" t="str">
        <f t="shared" si="0"/>
        <v>KRFT US Equity</v>
      </c>
    </row>
    <row r="46" spans="1:17" x14ac:dyDescent="0.25">
      <c r="A46" s="1">
        <v>41453</v>
      </c>
      <c r="B46" s="1">
        <v>41455</v>
      </c>
      <c r="C46" t="s">
        <v>112</v>
      </c>
      <c r="D46" t="s">
        <v>113</v>
      </c>
      <c r="E46">
        <v>7.7</v>
      </c>
      <c r="F46" t="s">
        <v>247</v>
      </c>
      <c r="H46" t="s">
        <v>73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67</v>
      </c>
      <c r="O46" t="s">
        <v>248</v>
      </c>
      <c r="P46">
        <v>4</v>
      </c>
      <c r="Q46" t="str">
        <f t="shared" si="0"/>
        <v>NWSA US Equity</v>
      </c>
    </row>
    <row r="47" spans="1:17" x14ac:dyDescent="0.25">
      <c r="A47" s="1">
        <v>41453</v>
      </c>
      <c r="B47" s="1">
        <v>41455</v>
      </c>
      <c r="C47" t="s">
        <v>249</v>
      </c>
      <c r="D47" t="s">
        <v>250</v>
      </c>
      <c r="E47">
        <v>7.375</v>
      </c>
      <c r="F47" t="s">
        <v>251</v>
      </c>
      <c r="H47" t="s">
        <v>73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67</v>
      </c>
      <c r="O47" t="s">
        <v>252</v>
      </c>
      <c r="P47">
        <v>2</v>
      </c>
      <c r="Q47" t="str">
        <f t="shared" si="0"/>
        <v>GP US Equity</v>
      </c>
    </row>
    <row r="48" spans="1:17" x14ac:dyDescent="0.25">
      <c r="A48" s="1">
        <v>41453</v>
      </c>
      <c r="B48" s="1">
        <v>41455</v>
      </c>
      <c r="C48" t="s">
        <v>253</v>
      </c>
      <c r="D48" t="s">
        <v>254</v>
      </c>
      <c r="E48">
        <v>8.5</v>
      </c>
      <c r="F48" t="s">
        <v>255</v>
      </c>
      <c r="G48" t="s">
        <v>72</v>
      </c>
      <c r="H48" t="s">
        <v>99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256</v>
      </c>
      <c r="P48">
        <v>5</v>
      </c>
      <c r="Q48" t="str">
        <f t="shared" si="0"/>
        <v>OHNAT US Equity</v>
      </c>
    </row>
    <row r="49" spans="1:17" x14ac:dyDescent="0.25">
      <c r="A49" s="1">
        <v>41453</v>
      </c>
      <c r="B49" s="1">
        <v>41455</v>
      </c>
      <c r="C49" t="s">
        <v>257</v>
      </c>
      <c r="D49" t="s">
        <v>258</v>
      </c>
      <c r="E49">
        <v>6.55</v>
      </c>
      <c r="F49" t="s">
        <v>259</v>
      </c>
      <c r="G49" t="s">
        <v>260</v>
      </c>
      <c r="H49" t="s">
        <v>31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38</v>
      </c>
      <c r="O49" t="s">
        <v>261</v>
      </c>
      <c r="P49">
        <v>3</v>
      </c>
      <c r="Q49" t="str">
        <f t="shared" si="0"/>
        <v>VVC US Equity</v>
      </c>
    </row>
    <row r="50" spans="1:17" x14ac:dyDescent="0.25">
      <c r="A50" s="1">
        <v>41453</v>
      </c>
      <c r="B50" s="1">
        <v>41455</v>
      </c>
      <c r="C50" t="s">
        <v>262</v>
      </c>
      <c r="D50" t="s">
        <v>263</v>
      </c>
      <c r="E50">
        <v>8.33</v>
      </c>
      <c r="F50" t="s">
        <v>264</v>
      </c>
      <c r="G50" t="s">
        <v>61</v>
      </c>
      <c r="H50" t="s">
        <v>31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38</v>
      </c>
      <c r="O50" t="s">
        <v>265</v>
      </c>
      <c r="P50">
        <v>5</v>
      </c>
      <c r="Q50" t="str">
        <f t="shared" si="0"/>
        <v>NGGLN US Equity</v>
      </c>
    </row>
    <row r="51" spans="1:17" x14ac:dyDescent="0.25">
      <c r="A51" s="1">
        <v>41453</v>
      </c>
      <c r="B51" s="1">
        <v>41455</v>
      </c>
      <c r="C51" t="s">
        <v>268</v>
      </c>
      <c r="D51" t="s">
        <v>269</v>
      </c>
      <c r="E51">
        <v>7.69</v>
      </c>
      <c r="F51" t="s">
        <v>136</v>
      </c>
      <c r="H51" t="s">
        <v>270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67</v>
      </c>
      <c r="O51" t="s">
        <v>271</v>
      </c>
      <c r="P51">
        <v>3</v>
      </c>
      <c r="Q51" t="str">
        <f t="shared" si="0"/>
        <v>HCA US Equity</v>
      </c>
    </row>
    <row r="52" spans="1:17" x14ac:dyDescent="0.25">
      <c r="A52" s="1">
        <v>41453</v>
      </c>
      <c r="B52" s="1">
        <v>41455</v>
      </c>
      <c r="C52" t="s">
        <v>215</v>
      </c>
      <c r="D52" t="s">
        <v>216</v>
      </c>
      <c r="E52">
        <v>8.3000000000000007</v>
      </c>
      <c r="F52" t="s">
        <v>140</v>
      </c>
      <c r="G52" t="s">
        <v>224</v>
      </c>
      <c r="H52" t="s">
        <v>31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272</v>
      </c>
      <c r="P52">
        <v>3</v>
      </c>
      <c r="Q52" t="str">
        <f t="shared" si="0"/>
        <v>PRU US Equity</v>
      </c>
    </row>
    <row r="53" spans="1:17" x14ac:dyDescent="0.25">
      <c r="A53" s="1">
        <v>41453</v>
      </c>
      <c r="B53" s="1">
        <v>41455</v>
      </c>
      <c r="C53" t="s">
        <v>273</v>
      </c>
      <c r="D53" t="s">
        <v>274</v>
      </c>
      <c r="E53">
        <v>7.8</v>
      </c>
      <c r="F53" t="s">
        <v>275</v>
      </c>
      <c r="G53" t="s">
        <v>224</v>
      </c>
      <c r="H53" t="s">
        <v>99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276</v>
      </c>
      <c r="P53">
        <v>3</v>
      </c>
      <c r="Q53" t="str">
        <f t="shared" si="0"/>
        <v>MET US Equity</v>
      </c>
    </row>
    <row r="54" spans="1:17" x14ac:dyDescent="0.25">
      <c r="A54" s="1">
        <v>41453</v>
      </c>
      <c r="B54" s="1">
        <v>41455</v>
      </c>
      <c r="C54" t="s">
        <v>280</v>
      </c>
      <c r="D54" t="s">
        <v>281</v>
      </c>
      <c r="E54">
        <v>7</v>
      </c>
      <c r="F54" t="s">
        <v>136</v>
      </c>
      <c r="H54" t="s">
        <v>282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283</v>
      </c>
      <c r="O54" t="s">
        <v>284</v>
      </c>
      <c r="P54">
        <v>4</v>
      </c>
      <c r="Q54" t="str">
        <f t="shared" si="0"/>
        <v>IADB US Equity</v>
      </c>
    </row>
    <row r="55" spans="1:17" x14ac:dyDescent="0.25">
      <c r="A55" s="1">
        <v>41453</v>
      </c>
      <c r="B55" s="1">
        <v>41455</v>
      </c>
      <c r="C55" t="s">
        <v>285</v>
      </c>
      <c r="D55" t="s">
        <v>286</v>
      </c>
      <c r="E55">
        <v>7.125</v>
      </c>
      <c r="F55" t="s">
        <v>251</v>
      </c>
      <c r="H55" t="s">
        <v>84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38</v>
      </c>
      <c r="O55" t="s">
        <v>287</v>
      </c>
      <c r="P55">
        <v>3</v>
      </c>
      <c r="Q55" t="str">
        <f t="shared" si="0"/>
        <v>WPZ US Equity</v>
      </c>
    </row>
    <row r="56" spans="1:17" x14ac:dyDescent="0.25">
      <c r="A56" s="1">
        <v>41453</v>
      </c>
      <c r="B56" s="1">
        <v>41455</v>
      </c>
      <c r="C56" t="s">
        <v>288</v>
      </c>
      <c r="D56" t="s">
        <v>289</v>
      </c>
      <c r="E56">
        <v>0</v>
      </c>
      <c r="F56" t="s">
        <v>290</v>
      </c>
      <c r="H56" t="s">
        <v>31</v>
      </c>
      <c r="I56" t="s">
        <v>18</v>
      </c>
      <c r="J56" t="s">
        <v>19</v>
      </c>
      <c r="K56" t="s">
        <v>20</v>
      </c>
      <c r="L56" t="s">
        <v>20</v>
      </c>
      <c r="M56" t="s">
        <v>206</v>
      </c>
      <c r="N56" t="s">
        <v>67</v>
      </c>
      <c r="O56" t="s">
        <v>291</v>
      </c>
      <c r="P56">
        <v>1</v>
      </c>
      <c r="Q56" t="str">
        <f t="shared" si="0"/>
        <v>T US Equity</v>
      </c>
    </row>
    <row r="57" spans="1:17" x14ac:dyDescent="0.25">
      <c r="A57" s="1">
        <v>41453</v>
      </c>
      <c r="B57" s="1">
        <v>41455</v>
      </c>
      <c r="C57" t="s">
        <v>292</v>
      </c>
      <c r="D57" t="s">
        <v>293</v>
      </c>
      <c r="E57">
        <v>6.75</v>
      </c>
      <c r="F57" t="s">
        <v>294</v>
      </c>
      <c r="G57" t="s">
        <v>196</v>
      </c>
      <c r="H57" t="s">
        <v>99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67</v>
      </c>
      <c r="O57" t="s">
        <v>295</v>
      </c>
      <c r="P57">
        <v>2</v>
      </c>
      <c r="Q57" t="str">
        <f t="shared" si="0"/>
        <v>VZ US Equity</v>
      </c>
    </row>
    <row r="58" spans="1:17" x14ac:dyDescent="0.25">
      <c r="A58" s="1">
        <v>41453</v>
      </c>
      <c r="B58" s="1">
        <v>41455</v>
      </c>
      <c r="C58" t="s">
        <v>299</v>
      </c>
      <c r="D58" t="s">
        <v>300</v>
      </c>
      <c r="E58">
        <v>6.375</v>
      </c>
      <c r="F58" t="s">
        <v>301</v>
      </c>
      <c r="H58" t="s">
        <v>302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67</v>
      </c>
      <c r="O58" t="s">
        <v>303</v>
      </c>
      <c r="P58">
        <v>3</v>
      </c>
      <c r="Q58" t="str">
        <f t="shared" si="0"/>
        <v>HNZ US Equity</v>
      </c>
    </row>
    <row r="59" spans="1:17" x14ac:dyDescent="0.25">
      <c r="A59" s="1">
        <v>41453</v>
      </c>
      <c r="B59" s="1">
        <v>41455</v>
      </c>
      <c r="C59" t="s">
        <v>304</v>
      </c>
      <c r="D59" t="s">
        <v>305</v>
      </c>
      <c r="E59">
        <v>8.24</v>
      </c>
      <c r="F59" t="s">
        <v>306</v>
      </c>
      <c r="G59" t="s">
        <v>307</v>
      </c>
      <c r="H59" t="s">
        <v>99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38</v>
      </c>
      <c r="O59" t="s">
        <v>308</v>
      </c>
      <c r="P59">
        <v>3</v>
      </c>
      <c r="Q59" t="str">
        <f t="shared" si="0"/>
        <v>DUK US Equity</v>
      </c>
    </row>
    <row r="60" spans="1:17" x14ac:dyDescent="0.25">
      <c r="A60" s="1">
        <v>41453</v>
      </c>
      <c r="B60" s="1">
        <v>41455</v>
      </c>
      <c r="C60" t="s">
        <v>309</v>
      </c>
      <c r="D60" t="s">
        <v>310</v>
      </c>
      <c r="E60">
        <v>7.01</v>
      </c>
      <c r="F60" t="s">
        <v>311</v>
      </c>
      <c r="G60" t="s">
        <v>307</v>
      </c>
      <c r="H60" t="s">
        <v>119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67</v>
      </c>
      <c r="O60" t="s">
        <v>312</v>
      </c>
      <c r="P60">
        <v>3</v>
      </c>
      <c r="Q60" t="str">
        <f t="shared" si="0"/>
        <v>CRS US Equity</v>
      </c>
    </row>
    <row r="61" spans="1:17" x14ac:dyDescent="0.25">
      <c r="A61" s="1">
        <v>41453</v>
      </c>
      <c r="B61" s="1">
        <v>41455</v>
      </c>
      <c r="C61" t="s">
        <v>309</v>
      </c>
      <c r="D61" t="s">
        <v>310</v>
      </c>
      <c r="E61">
        <v>6.97</v>
      </c>
      <c r="F61" t="s">
        <v>313</v>
      </c>
      <c r="G61" t="s">
        <v>307</v>
      </c>
      <c r="H61" t="s">
        <v>119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67</v>
      </c>
      <c r="O61" t="s">
        <v>314</v>
      </c>
      <c r="P61">
        <v>3</v>
      </c>
      <c r="Q61" t="str">
        <f t="shared" si="0"/>
        <v>CRS US Equity</v>
      </c>
    </row>
    <row r="62" spans="1:17" x14ac:dyDescent="0.25">
      <c r="A62" s="1">
        <v>41453</v>
      </c>
      <c r="B62" s="1">
        <v>41455</v>
      </c>
      <c r="C62" t="s">
        <v>315</v>
      </c>
      <c r="D62" t="s">
        <v>316</v>
      </c>
      <c r="E62">
        <v>6.625</v>
      </c>
      <c r="F62" t="s">
        <v>317</v>
      </c>
      <c r="H62" t="s">
        <v>37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67</v>
      </c>
      <c r="O62" t="s">
        <v>318</v>
      </c>
      <c r="P62">
        <v>3</v>
      </c>
      <c r="Q62" t="str">
        <f t="shared" si="0"/>
        <v>DDS US Equity</v>
      </c>
    </row>
    <row r="63" spans="1:17" x14ac:dyDescent="0.25">
      <c r="A63" s="1">
        <v>41453</v>
      </c>
      <c r="B63" s="1">
        <v>41455</v>
      </c>
      <c r="C63" t="s">
        <v>319</v>
      </c>
      <c r="D63" t="s">
        <v>320</v>
      </c>
      <c r="E63">
        <v>7</v>
      </c>
      <c r="F63" t="s">
        <v>321</v>
      </c>
      <c r="H63" t="s">
        <v>119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67</v>
      </c>
      <c r="O63" t="s">
        <v>322</v>
      </c>
      <c r="P63">
        <v>2</v>
      </c>
      <c r="Q63" t="str">
        <f t="shared" si="0"/>
        <v>WY US Equity</v>
      </c>
    </row>
    <row r="64" spans="1:17" x14ac:dyDescent="0.25">
      <c r="A64" s="1">
        <v>41453</v>
      </c>
      <c r="B64" s="1">
        <v>41455</v>
      </c>
      <c r="C64" t="s">
        <v>323</v>
      </c>
      <c r="D64" t="s">
        <v>324</v>
      </c>
      <c r="E64">
        <v>7.59</v>
      </c>
      <c r="F64" t="s">
        <v>325</v>
      </c>
      <c r="G64" t="s">
        <v>196</v>
      </c>
      <c r="H64" t="s">
        <v>31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38</v>
      </c>
      <c r="O64" t="s">
        <v>326</v>
      </c>
      <c r="P64">
        <v>3</v>
      </c>
      <c r="Q64" t="str">
        <f t="shared" si="0"/>
        <v>SWX US Equity</v>
      </c>
    </row>
    <row r="65" spans="1:17" x14ac:dyDescent="0.25">
      <c r="A65" s="1">
        <v>41453</v>
      </c>
      <c r="B65" s="1">
        <v>41455</v>
      </c>
      <c r="C65" t="s">
        <v>327</v>
      </c>
      <c r="D65" t="s">
        <v>289</v>
      </c>
      <c r="E65">
        <v>6.45</v>
      </c>
      <c r="F65" t="s">
        <v>317</v>
      </c>
      <c r="H65" t="s">
        <v>31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67</v>
      </c>
      <c r="O65" t="s">
        <v>328</v>
      </c>
      <c r="P65">
        <v>1</v>
      </c>
      <c r="Q65" t="str">
        <f t="shared" si="0"/>
        <v>T US Equity</v>
      </c>
    </row>
    <row r="66" spans="1:17" x14ac:dyDescent="0.25">
      <c r="A66" s="1">
        <v>41453</v>
      </c>
      <c r="B66" s="1">
        <v>41455</v>
      </c>
      <c r="C66" t="s">
        <v>329</v>
      </c>
      <c r="D66" t="s">
        <v>330</v>
      </c>
      <c r="E66">
        <v>7</v>
      </c>
      <c r="F66" t="s">
        <v>331</v>
      </c>
      <c r="H66" t="s">
        <v>178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67</v>
      </c>
      <c r="O66" t="s">
        <v>332</v>
      </c>
      <c r="P66">
        <v>3</v>
      </c>
      <c r="Q66" t="str">
        <f t="shared" si="0"/>
        <v>HTZ US Equity</v>
      </c>
    </row>
    <row r="67" spans="1:17" x14ac:dyDescent="0.25">
      <c r="A67" s="1">
        <v>41453</v>
      </c>
      <c r="B67" s="1">
        <v>41455</v>
      </c>
      <c r="C67" t="s">
        <v>333</v>
      </c>
      <c r="D67" t="s">
        <v>334</v>
      </c>
      <c r="E67">
        <v>6.95</v>
      </c>
      <c r="F67" t="s">
        <v>331</v>
      </c>
      <c r="H67" t="s">
        <v>84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67</v>
      </c>
      <c r="O67" t="s">
        <v>335</v>
      </c>
      <c r="P67">
        <v>3</v>
      </c>
      <c r="Q67" t="str">
        <f t="shared" si="0"/>
        <v>TWX US Equity</v>
      </c>
    </row>
    <row r="68" spans="1:17" x14ac:dyDescent="0.25">
      <c r="A68" s="1">
        <v>41453</v>
      </c>
      <c r="B68" s="1">
        <v>41455</v>
      </c>
      <c r="C68" t="s">
        <v>309</v>
      </c>
      <c r="D68" t="s">
        <v>310</v>
      </c>
      <c r="E68">
        <v>6.99</v>
      </c>
      <c r="F68" t="s">
        <v>336</v>
      </c>
      <c r="G68" t="s">
        <v>307</v>
      </c>
      <c r="H68" t="s">
        <v>119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67</v>
      </c>
      <c r="O68" t="s">
        <v>337</v>
      </c>
      <c r="P68">
        <v>3</v>
      </c>
      <c r="Q68" t="str">
        <f t="shared" ref="Q68:Q131" si="1">D68&amp;" US Equity"</f>
        <v>CRS US Equity</v>
      </c>
    </row>
    <row r="69" spans="1:17" x14ac:dyDescent="0.25">
      <c r="A69" s="1">
        <v>41453</v>
      </c>
      <c r="B69" s="1">
        <v>41455</v>
      </c>
      <c r="C69" t="s">
        <v>138</v>
      </c>
      <c r="D69" t="s">
        <v>139</v>
      </c>
      <c r="E69">
        <v>6.5</v>
      </c>
      <c r="F69" t="s">
        <v>338</v>
      </c>
      <c r="H69" t="s">
        <v>99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38</v>
      </c>
      <c r="O69" t="s">
        <v>339</v>
      </c>
      <c r="P69">
        <v>3</v>
      </c>
      <c r="Q69" t="str">
        <f t="shared" si="1"/>
        <v>XEL US Equity</v>
      </c>
    </row>
    <row r="70" spans="1:17" x14ac:dyDescent="0.25">
      <c r="A70" s="1">
        <v>41453</v>
      </c>
      <c r="B70" s="1">
        <v>41455</v>
      </c>
      <c r="C70" t="s">
        <v>158</v>
      </c>
      <c r="D70" t="s">
        <v>159</v>
      </c>
      <c r="E70">
        <v>6.625</v>
      </c>
      <c r="F70" t="s">
        <v>340</v>
      </c>
      <c r="H70" t="s">
        <v>99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67</v>
      </c>
      <c r="O70" t="s">
        <v>341</v>
      </c>
      <c r="P70">
        <v>3</v>
      </c>
      <c r="Q70" t="str">
        <f t="shared" si="1"/>
        <v>ADM US Equity</v>
      </c>
    </row>
    <row r="71" spans="1:17" x14ac:dyDescent="0.25">
      <c r="A71" s="1">
        <v>41453</v>
      </c>
      <c r="B71" s="1">
        <v>41455</v>
      </c>
      <c r="C71" t="s">
        <v>342</v>
      </c>
      <c r="D71" t="s">
        <v>343</v>
      </c>
      <c r="E71">
        <v>6.625</v>
      </c>
      <c r="F71" t="s">
        <v>344</v>
      </c>
      <c r="G71" t="s">
        <v>260</v>
      </c>
      <c r="H71" t="s">
        <v>165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67</v>
      </c>
      <c r="O71" t="s">
        <v>345</v>
      </c>
      <c r="P71">
        <v>5</v>
      </c>
      <c r="Q71" t="str">
        <f t="shared" si="1"/>
        <v>UNANA US Equity</v>
      </c>
    </row>
    <row r="72" spans="1:17" x14ac:dyDescent="0.25">
      <c r="A72" s="1">
        <v>41453</v>
      </c>
      <c r="B72" s="1">
        <v>41455</v>
      </c>
      <c r="C72" t="s">
        <v>346</v>
      </c>
      <c r="D72" t="s">
        <v>347</v>
      </c>
      <c r="E72">
        <v>6.65</v>
      </c>
      <c r="F72" t="s">
        <v>348</v>
      </c>
      <c r="H72" t="s">
        <v>31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67</v>
      </c>
      <c r="O72" t="s">
        <v>349</v>
      </c>
      <c r="P72">
        <v>3</v>
      </c>
      <c r="Q72" t="str">
        <f t="shared" si="1"/>
        <v>EOG US Equity</v>
      </c>
    </row>
    <row r="73" spans="1:17" x14ac:dyDescent="0.25">
      <c r="A73" s="1">
        <v>41453</v>
      </c>
      <c r="B73" s="1">
        <v>41455</v>
      </c>
      <c r="C73" t="s">
        <v>350</v>
      </c>
      <c r="D73" t="s">
        <v>293</v>
      </c>
      <c r="E73">
        <v>6.86</v>
      </c>
      <c r="F73" t="s">
        <v>351</v>
      </c>
      <c r="H73" t="s">
        <v>165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67</v>
      </c>
      <c r="O73" t="s">
        <v>352</v>
      </c>
      <c r="P73">
        <v>2</v>
      </c>
      <c r="Q73" t="str">
        <f t="shared" si="1"/>
        <v>VZ US Equity</v>
      </c>
    </row>
    <row r="74" spans="1:17" x14ac:dyDescent="0.25">
      <c r="A74" s="1">
        <v>41453</v>
      </c>
      <c r="B74" s="1">
        <v>41455</v>
      </c>
      <c r="C74" t="s">
        <v>353</v>
      </c>
      <c r="D74" t="s">
        <v>354</v>
      </c>
      <c r="E74">
        <v>6.625</v>
      </c>
      <c r="F74" t="s">
        <v>355</v>
      </c>
      <c r="H74" t="s">
        <v>37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67</v>
      </c>
      <c r="O74" t="s">
        <v>356</v>
      </c>
      <c r="P74">
        <v>3</v>
      </c>
      <c r="Q74" t="str">
        <f t="shared" si="1"/>
        <v>MAS US Equity</v>
      </c>
    </row>
    <row r="75" spans="1:17" x14ac:dyDescent="0.25">
      <c r="A75" s="1">
        <v>41453</v>
      </c>
      <c r="B75" s="1">
        <v>41455</v>
      </c>
      <c r="C75" t="s">
        <v>112</v>
      </c>
      <c r="D75" t="s">
        <v>113</v>
      </c>
      <c r="E75">
        <v>7.3</v>
      </c>
      <c r="F75" t="s">
        <v>357</v>
      </c>
      <c r="H75" t="s">
        <v>73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67</v>
      </c>
      <c r="O75" t="s">
        <v>358</v>
      </c>
      <c r="P75">
        <v>4</v>
      </c>
      <c r="Q75" t="str">
        <f t="shared" si="1"/>
        <v>NWSA US Equity</v>
      </c>
    </row>
    <row r="76" spans="1:17" x14ac:dyDescent="0.25">
      <c r="A76" s="1">
        <v>41453</v>
      </c>
      <c r="B76" s="1">
        <v>41455</v>
      </c>
      <c r="C76" t="s">
        <v>112</v>
      </c>
      <c r="D76" t="s">
        <v>113</v>
      </c>
      <c r="E76">
        <v>7.125</v>
      </c>
      <c r="F76" t="s">
        <v>359</v>
      </c>
      <c r="H76" t="s">
        <v>73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67</v>
      </c>
      <c r="O76" t="s">
        <v>360</v>
      </c>
      <c r="P76">
        <v>4</v>
      </c>
      <c r="Q76" t="str">
        <f t="shared" si="1"/>
        <v>NWSA US Equity</v>
      </c>
    </row>
    <row r="77" spans="1:17" x14ac:dyDescent="0.25">
      <c r="A77" s="1">
        <v>41453</v>
      </c>
      <c r="B77" s="1">
        <v>41455</v>
      </c>
      <c r="C77" t="s">
        <v>361</v>
      </c>
      <c r="D77" t="s">
        <v>362</v>
      </c>
      <c r="E77">
        <v>6.9</v>
      </c>
      <c r="F77" t="s">
        <v>363</v>
      </c>
      <c r="H77" t="s">
        <v>31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364</v>
      </c>
      <c r="P77">
        <v>3</v>
      </c>
      <c r="Q77" t="str">
        <f t="shared" si="1"/>
        <v>ALL US Equity</v>
      </c>
    </row>
    <row r="78" spans="1:17" x14ac:dyDescent="0.25">
      <c r="A78" s="1">
        <v>41453</v>
      </c>
      <c r="B78" s="1">
        <v>41455</v>
      </c>
      <c r="C78" t="s">
        <v>365</v>
      </c>
      <c r="D78" t="s">
        <v>366</v>
      </c>
      <c r="E78">
        <v>6.875</v>
      </c>
      <c r="F78" t="s">
        <v>367</v>
      </c>
      <c r="G78" t="s">
        <v>61</v>
      </c>
      <c r="H78" t="s">
        <v>119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67</v>
      </c>
      <c r="O78" t="s">
        <v>368</v>
      </c>
      <c r="P78">
        <v>3</v>
      </c>
      <c r="Q78" t="str">
        <f t="shared" si="1"/>
        <v>TKR US Equity</v>
      </c>
    </row>
    <row r="79" spans="1:17" x14ac:dyDescent="0.25">
      <c r="A79" s="1">
        <v>41453</v>
      </c>
      <c r="B79" s="1">
        <v>41455</v>
      </c>
      <c r="C79" t="s">
        <v>369</v>
      </c>
      <c r="D79" t="s">
        <v>370</v>
      </c>
      <c r="E79">
        <v>6.625</v>
      </c>
      <c r="F79" t="s">
        <v>371</v>
      </c>
      <c r="H79" t="s">
        <v>99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67</v>
      </c>
      <c r="O79" t="s">
        <v>372</v>
      </c>
      <c r="P79">
        <v>3</v>
      </c>
      <c r="Q79" t="str">
        <f t="shared" si="1"/>
        <v>HON US Equity</v>
      </c>
    </row>
    <row r="80" spans="1:17" x14ac:dyDescent="0.25">
      <c r="A80" s="1">
        <v>41453</v>
      </c>
      <c r="B80" s="1">
        <v>41455</v>
      </c>
      <c r="C80" t="s">
        <v>112</v>
      </c>
      <c r="D80" t="s">
        <v>113</v>
      </c>
      <c r="E80">
        <v>7.25</v>
      </c>
      <c r="F80" t="s">
        <v>373</v>
      </c>
      <c r="H80" t="s">
        <v>73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67</v>
      </c>
      <c r="O80" t="s">
        <v>374</v>
      </c>
      <c r="P80">
        <v>4</v>
      </c>
      <c r="Q80" t="str">
        <f t="shared" si="1"/>
        <v>NWSA US Equity</v>
      </c>
    </row>
    <row r="81" spans="1:17" x14ac:dyDescent="0.25">
      <c r="A81" s="1">
        <v>41453</v>
      </c>
      <c r="B81" s="1">
        <v>41455</v>
      </c>
      <c r="C81" t="s">
        <v>375</v>
      </c>
      <c r="D81" t="s">
        <v>163</v>
      </c>
      <c r="E81">
        <v>7.25</v>
      </c>
      <c r="F81" t="s">
        <v>376</v>
      </c>
      <c r="H81" t="s">
        <v>165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67</v>
      </c>
      <c r="O81" t="s">
        <v>377</v>
      </c>
      <c r="P81">
        <v>3</v>
      </c>
      <c r="Q81" t="str">
        <f t="shared" si="1"/>
        <v>PFE US Equity</v>
      </c>
    </row>
    <row r="82" spans="1:17" x14ac:dyDescent="0.25">
      <c r="A82" s="1">
        <v>41453</v>
      </c>
      <c r="B82" s="1">
        <v>41455</v>
      </c>
      <c r="C82" t="s">
        <v>309</v>
      </c>
      <c r="D82" t="s">
        <v>310</v>
      </c>
      <c r="E82">
        <v>7.03</v>
      </c>
      <c r="F82" t="s">
        <v>378</v>
      </c>
      <c r="G82" t="s">
        <v>307</v>
      </c>
      <c r="H82" t="s">
        <v>119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67</v>
      </c>
      <c r="O82" t="s">
        <v>379</v>
      </c>
      <c r="P82">
        <v>3</v>
      </c>
      <c r="Q82" t="str">
        <f t="shared" si="1"/>
        <v>CRS US Equity</v>
      </c>
    </row>
    <row r="83" spans="1:17" x14ac:dyDescent="0.25">
      <c r="A83" s="1">
        <v>41453</v>
      </c>
      <c r="B83" s="1">
        <v>41455</v>
      </c>
      <c r="C83" t="s">
        <v>380</v>
      </c>
      <c r="D83" t="s">
        <v>108</v>
      </c>
      <c r="E83">
        <v>7.625</v>
      </c>
      <c r="F83" t="s">
        <v>381</v>
      </c>
      <c r="G83" t="s">
        <v>178</v>
      </c>
      <c r="H83" t="s">
        <v>73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382</v>
      </c>
      <c r="P83">
        <v>3</v>
      </c>
      <c r="Q83" t="str">
        <f t="shared" si="1"/>
        <v>TRV US Equity</v>
      </c>
    </row>
    <row r="84" spans="1:17" x14ac:dyDescent="0.25">
      <c r="A84" s="1">
        <v>41453</v>
      </c>
      <c r="B84" s="1">
        <v>41455</v>
      </c>
      <c r="C84" t="s">
        <v>383</v>
      </c>
      <c r="D84" t="s">
        <v>384</v>
      </c>
      <c r="E84">
        <v>7.65</v>
      </c>
      <c r="F84" t="s">
        <v>376</v>
      </c>
      <c r="H84" t="s">
        <v>84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385</v>
      </c>
      <c r="P84">
        <v>2</v>
      </c>
      <c r="Q84" t="str">
        <f t="shared" si="1"/>
        <v>CI US Equity</v>
      </c>
    </row>
    <row r="85" spans="1:17" x14ac:dyDescent="0.25">
      <c r="A85" s="1">
        <v>41453</v>
      </c>
      <c r="B85" s="1">
        <v>41455</v>
      </c>
      <c r="C85" t="s">
        <v>386</v>
      </c>
      <c r="D85" t="s">
        <v>387</v>
      </c>
      <c r="E85">
        <v>6.625</v>
      </c>
      <c r="F85" t="s">
        <v>77</v>
      </c>
      <c r="H85" t="s">
        <v>78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67</v>
      </c>
      <c r="O85" t="s">
        <v>388</v>
      </c>
      <c r="P85">
        <v>1</v>
      </c>
      <c r="Q85" t="str">
        <f t="shared" si="1"/>
        <v>F US Equity</v>
      </c>
    </row>
    <row r="86" spans="1:17" x14ac:dyDescent="0.25">
      <c r="A86" s="1">
        <v>41453</v>
      </c>
      <c r="B86" s="1">
        <v>41455</v>
      </c>
      <c r="C86" t="s">
        <v>389</v>
      </c>
      <c r="D86" t="s">
        <v>390</v>
      </c>
      <c r="E86">
        <v>7.875</v>
      </c>
      <c r="F86" t="s">
        <v>391</v>
      </c>
      <c r="H86" t="s">
        <v>99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67</v>
      </c>
      <c r="O86" t="s">
        <v>392</v>
      </c>
      <c r="P86">
        <v>2</v>
      </c>
      <c r="Q86" t="str">
        <f t="shared" si="1"/>
        <v>BA US Equity</v>
      </c>
    </row>
    <row r="87" spans="1:17" x14ac:dyDescent="0.25">
      <c r="A87" s="1">
        <v>41453</v>
      </c>
      <c r="B87" s="1">
        <v>41455</v>
      </c>
      <c r="C87" t="s">
        <v>397</v>
      </c>
      <c r="D87" t="s">
        <v>398</v>
      </c>
      <c r="E87">
        <v>7.3949999999999996</v>
      </c>
      <c r="F87" t="s">
        <v>399</v>
      </c>
      <c r="G87" t="s">
        <v>307</v>
      </c>
      <c r="H87" t="s">
        <v>84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38</v>
      </c>
      <c r="O87" t="s">
        <v>400</v>
      </c>
      <c r="P87">
        <v>3</v>
      </c>
      <c r="Q87" t="str">
        <f t="shared" si="1"/>
        <v>NFG US Equity</v>
      </c>
    </row>
    <row r="88" spans="1:17" x14ac:dyDescent="0.25">
      <c r="A88" s="1">
        <v>41453</v>
      </c>
      <c r="B88" s="1">
        <v>41455</v>
      </c>
      <c r="C88" t="s">
        <v>401</v>
      </c>
      <c r="D88" t="s">
        <v>293</v>
      </c>
      <c r="E88">
        <v>6</v>
      </c>
      <c r="F88" t="s">
        <v>402</v>
      </c>
      <c r="H88" t="s">
        <v>31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67</v>
      </c>
      <c r="O88" t="s">
        <v>403</v>
      </c>
      <c r="P88">
        <v>2</v>
      </c>
      <c r="Q88" t="str">
        <f t="shared" si="1"/>
        <v>VZ US Equity</v>
      </c>
    </row>
    <row r="89" spans="1:17" x14ac:dyDescent="0.25">
      <c r="A89" s="1">
        <v>41453</v>
      </c>
      <c r="B89" s="1">
        <v>41455</v>
      </c>
      <c r="C89" t="s">
        <v>404</v>
      </c>
      <c r="D89" t="s">
        <v>370</v>
      </c>
      <c r="E89">
        <v>9.0649999999999995</v>
      </c>
      <c r="F89" t="s">
        <v>405</v>
      </c>
      <c r="H89" t="s">
        <v>99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67</v>
      </c>
      <c r="O89" t="s">
        <v>406</v>
      </c>
      <c r="P89">
        <v>3</v>
      </c>
      <c r="Q89" t="str">
        <f t="shared" si="1"/>
        <v>HON US Equity</v>
      </c>
    </row>
    <row r="90" spans="1:17" x14ac:dyDescent="0.25">
      <c r="A90" s="1">
        <v>41453</v>
      </c>
      <c r="B90" s="1">
        <v>41455</v>
      </c>
      <c r="C90" t="s">
        <v>262</v>
      </c>
      <c r="D90" t="s">
        <v>263</v>
      </c>
      <c r="E90">
        <v>9.0500000000000007</v>
      </c>
      <c r="F90" t="s">
        <v>407</v>
      </c>
      <c r="G90" t="s">
        <v>61</v>
      </c>
      <c r="H90" t="s">
        <v>31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38</v>
      </c>
      <c r="O90" t="s">
        <v>408</v>
      </c>
      <c r="P90">
        <v>5</v>
      </c>
      <c r="Q90" t="str">
        <f t="shared" si="1"/>
        <v>NGGLN US Equity</v>
      </c>
    </row>
    <row r="91" spans="1:17" x14ac:dyDescent="0.25">
      <c r="A91" s="1">
        <v>41453</v>
      </c>
      <c r="B91" s="1">
        <v>41455</v>
      </c>
      <c r="C91" t="s">
        <v>409</v>
      </c>
      <c r="D91" t="s">
        <v>410</v>
      </c>
      <c r="E91">
        <v>7.875</v>
      </c>
      <c r="F91" t="s">
        <v>411</v>
      </c>
      <c r="H91" t="s">
        <v>73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67</v>
      </c>
      <c r="O91" t="s">
        <v>412</v>
      </c>
      <c r="P91">
        <v>3</v>
      </c>
      <c r="Q91" t="str">
        <f t="shared" si="1"/>
        <v>NOC US Equity</v>
      </c>
    </row>
    <row r="92" spans="1:17" x14ac:dyDescent="0.25">
      <c r="A92" s="1">
        <v>41453</v>
      </c>
      <c r="B92" s="1">
        <v>41455</v>
      </c>
      <c r="C92" t="s">
        <v>413</v>
      </c>
      <c r="D92" t="s">
        <v>147</v>
      </c>
      <c r="E92">
        <v>7.8</v>
      </c>
      <c r="F92" t="s">
        <v>414</v>
      </c>
      <c r="H92" t="s">
        <v>99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67</v>
      </c>
      <c r="O92" t="s">
        <v>415</v>
      </c>
      <c r="P92">
        <v>3</v>
      </c>
      <c r="Q92" t="str">
        <f t="shared" si="1"/>
        <v>COP US Equity</v>
      </c>
    </row>
    <row r="93" spans="1:17" x14ac:dyDescent="0.25">
      <c r="A93" s="1">
        <v>41453</v>
      </c>
      <c r="B93" s="1">
        <v>41455</v>
      </c>
      <c r="C93" t="s">
        <v>413</v>
      </c>
      <c r="D93" t="s">
        <v>147</v>
      </c>
      <c r="E93">
        <v>7.9</v>
      </c>
      <c r="F93" t="s">
        <v>416</v>
      </c>
      <c r="H93" t="s">
        <v>99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67</v>
      </c>
      <c r="O93" t="s">
        <v>417</v>
      </c>
      <c r="P93">
        <v>3</v>
      </c>
      <c r="Q93" t="str">
        <f t="shared" si="1"/>
        <v>COP US Equity</v>
      </c>
    </row>
    <row r="94" spans="1:17" x14ac:dyDescent="0.25">
      <c r="A94" s="1">
        <v>41453</v>
      </c>
      <c r="B94" s="1">
        <v>41455</v>
      </c>
      <c r="C94" t="s">
        <v>419</v>
      </c>
      <c r="D94" t="s">
        <v>420</v>
      </c>
      <c r="E94">
        <v>8.6999999999999993</v>
      </c>
      <c r="F94" t="s">
        <v>421</v>
      </c>
      <c r="G94" t="s">
        <v>307</v>
      </c>
      <c r="H94" t="s">
        <v>73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38</v>
      </c>
      <c r="O94" t="s">
        <v>422</v>
      </c>
      <c r="P94">
        <v>3</v>
      </c>
      <c r="Q94" t="str">
        <f t="shared" si="1"/>
        <v>GAS US Equity</v>
      </c>
    </row>
    <row r="95" spans="1:17" x14ac:dyDescent="0.25">
      <c r="A95" s="1">
        <v>41453</v>
      </c>
      <c r="B95" s="1">
        <v>41455</v>
      </c>
      <c r="C95" t="s">
        <v>162</v>
      </c>
      <c r="D95" t="s">
        <v>163</v>
      </c>
      <c r="E95">
        <v>6.75</v>
      </c>
      <c r="F95" t="s">
        <v>381</v>
      </c>
      <c r="H95" t="s">
        <v>165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67</v>
      </c>
      <c r="O95" t="s">
        <v>423</v>
      </c>
      <c r="P95">
        <v>3</v>
      </c>
      <c r="Q95" t="str">
        <f t="shared" si="1"/>
        <v>PFE US Equity</v>
      </c>
    </row>
    <row r="96" spans="1:17" x14ac:dyDescent="0.25">
      <c r="A96" s="1">
        <v>41453</v>
      </c>
      <c r="B96" s="1">
        <v>41455</v>
      </c>
      <c r="C96" t="s">
        <v>424</v>
      </c>
      <c r="D96" t="s">
        <v>425</v>
      </c>
      <c r="E96">
        <v>6.65</v>
      </c>
      <c r="F96" t="s">
        <v>426</v>
      </c>
      <c r="H96" t="s">
        <v>99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67</v>
      </c>
      <c r="O96" t="s">
        <v>427</v>
      </c>
      <c r="P96">
        <v>3</v>
      </c>
      <c r="Q96" t="str">
        <f t="shared" si="1"/>
        <v>TGT US Equity</v>
      </c>
    </row>
    <row r="97" spans="1:17" x14ac:dyDescent="0.25">
      <c r="A97" s="1">
        <v>41453</v>
      </c>
      <c r="B97" s="1">
        <v>41455</v>
      </c>
      <c r="C97" t="s">
        <v>428</v>
      </c>
      <c r="D97" t="s">
        <v>429</v>
      </c>
      <c r="E97">
        <v>9.3000000000000007</v>
      </c>
      <c r="F97" t="s">
        <v>430</v>
      </c>
      <c r="G97" t="s">
        <v>307</v>
      </c>
      <c r="H97" t="s">
        <v>73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67</v>
      </c>
      <c r="O97" t="s">
        <v>431</v>
      </c>
      <c r="P97">
        <v>3</v>
      </c>
      <c r="Q97" t="str">
        <f t="shared" si="1"/>
        <v>UNP US Equity</v>
      </c>
    </row>
    <row r="98" spans="1:17" x14ac:dyDescent="0.25">
      <c r="A98" s="1">
        <v>41453</v>
      </c>
      <c r="B98" s="1">
        <v>41455</v>
      </c>
      <c r="C98" t="s">
        <v>432</v>
      </c>
      <c r="D98" t="s">
        <v>433</v>
      </c>
      <c r="E98">
        <v>6.65</v>
      </c>
      <c r="F98" t="s">
        <v>331</v>
      </c>
      <c r="H98" t="s">
        <v>73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67</v>
      </c>
      <c r="O98" t="s">
        <v>434</v>
      </c>
      <c r="P98">
        <v>3</v>
      </c>
      <c r="Q98" t="str">
        <f t="shared" si="1"/>
        <v>CCL US Equity</v>
      </c>
    </row>
    <row r="99" spans="1:17" x14ac:dyDescent="0.25">
      <c r="A99" s="1">
        <v>41453</v>
      </c>
      <c r="B99" s="1">
        <v>41455</v>
      </c>
      <c r="C99" t="s">
        <v>435</v>
      </c>
      <c r="D99" t="s">
        <v>436</v>
      </c>
      <c r="E99">
        <v>6.81</v>
      </c>
      <c r="F99" t="s">
        <v>437</v>
      </c>
      <c r="G99" t="s">
        <v>307</v>
      </c>
      <c r="H99" t="s">
        <v>99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67</v>
      </c>
      <c r="O99" t="s">
        <v>438</v>
      </c>
      <c r="P99">
        <v>3</v>
      </c>
      <c r="Q99" t="str">
        <f t="shared" si="1"/>
        <v>AWR US Equity</v>
      </c>
    </row>
    <row r="100" spans="1:17" x14ac:dyDescent="0.25">
      <c r="A100" s="1">
        <v>41453</v>
      </c>
      <c r="B100" s="1">
        <v>41455</v>
      </c>
      <c r="C100" t="s">
        <v>386</v>
      </c>
      <c r="D100" t="s">
        <v>387</v>
      </c>
      <c r="E100">
        <v>6.5</v>
      </c>
      <c r="F100" t="s">
        <v>439</v>
      </c>
      <c r="H100" t="s">
        <v>78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67</v>
      </c>
      <c r="O100" t="s">
        <v>440</v>
      </c>
      <c r="P100">
        <v>1</v>
      </c>
      <c r="Q100" t="str">
        <f t="shared" si="1"/>
        <v>F US Equity</v>
      </c>
    </row>
    <row r="101" spans="1:17" x14ac:dyDescent="0.25">
      <c r="A101" s="1">
        <v>41453</v>
      </c>
      <c r="B101" s="1">
        <v>41455</v>
      </c>
      <c r="C101" t="s">
        <v>327</v>
      </c>
      <c r="D101" t="s">
        <v>289</v>
      </c>
      <c r="E101">
        <v>6.55</v>
      </c>
      <c r="F101" t="s">
        <v>331</v>
      </c>
      <c r="H101" t="s">
        <v>31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67</v>
      </c>
      <c r="O101" t="s">
        <v>441</v>
      </c>
      <c r="P101">
        <v>1</v>
      </c>
      <c r="Q101" t="str">
        <f t="shared" si="1"/>
        <v>T US Equity</v>
      </c>
    </row>
    <row r="102" spans="1:17" x14ac:dyDescent="0.25">
      <c r="A102" s="1">
        <v>41453</v>
      </c>
      <c r="B102" s="1">
        <v>41455</v>
      </c>
      <c r="C102" t="s">
        <v>442</v>
      </c>
      <c r="D102" t="s">
        <v>443</v>
      </c>
      <c r="E102">
        <v>7</v>
      </c>
      <c r="F102" t="s">
        <v>331</v>
      </c>
      <c r="H102" t="s">
        <v>119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67</v>
      </c>
      <c r="O102" t="s">
        <v>444</v>
      </c>
      <c r="P102">
        <v>3</v>
      </c>
      <c r="Q102" t="str">
        <f t="shared" si="1"/>
        <v>TSN US Equity</v>
      </c>
    </row>
    <row r="103" spans="1:17" x14ac:dyDescent="0.25">
      <c r="A103" s="1">
        <v>41453</v>
      </c>
      <c r="B103" s="1">
        <v>41455</v>
      </c>
      <c r="C103" t="s">
        <v>445</v>
      </c>
      <c r="D103" t="s">
        <v>446</v>
      </c>
      <c r="E103">
        <v>6.7</v>
      </c>
      <c r="F103" t="s">
        <v>426</v>
      </c>
      <c r="H103" t="s">
        <v>99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67</v>
      </c>
      <c r="O103" t="s">
        <v>447</v>
      </c>
      <c r="P103">
        <v>3</v>
      </c>
      <c r="Q103" t="str">
        <f t="shared" si="1"/>
        <v>UTX US Equity</v>
      </c>
    </row>
    <row r="104" spans="1:17" x14ac:dyDescent="0.25">
      <c r="A104" s="1">
        <v>41453</v>
      </c>
      <c r="B104" s="1">
        <v>41455</v>
      </c>
      <c r="C104" t="s">
        <v>386</v>
      </c>
      <c r="D104" t="s">
        <v>387</v>
      </c>
      <c r="E104">
        <v>6.625</v>
      </c>
      <c r="F104" t="s">
        <v>210</v>
      </c>
      <c r="H104" t="s">
        <v>78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67</v>
      </c>
      <c r="O104" t="s">
        <v>448</v>
      </c>
      <c r="P104">
        <v>1</v>
      </c>
      <c r="Q104" t="str">
        <f t="shared" si="1"/>
        <v>F US Equity</v>
      </c>
    </row>
    <row r="105" spans="1:17" x14ac:dyDescent="0.25">
      <c r="A105" s="1">
        <v>41453</v>
      </c>
      <c r="B105" s="1">
        <v>41455</v>
      </c>
      <c r="C105" t="s">
        <v>449</v>
      </c>
      <c r="D105" t="s">
        <v>450</v>
      </c>
      <c r="E105">
        <v>7.4050000000000002</v>
      </c>
      <c r="F105" t="s">
        <v>451</v>
      </c>
      <c r="H105" t="s">
        <v>78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452</v>
      </c>
      <c r="P105">
        <v>3</v>
      </c>
      <c r="Q105" t="str">
        <f t="shared" si="1"/>
        <v>UNM US Equity</v>
      </c>
    </row>
    <row r="106" spans="1:17" x14ac:dyDescent="0.25">
      <c r="A106" s="1">
        <v>41453</v>
      </c>
      <c r="B106" s="1">
        <v>41455</v>
      </c>
      <c r="C106" t="s">
        <v>453</v>
      </c>
      <c r="D106" t="s">
        <v>454</v>
      </c>
      <c r="E106">
        <v>7.25</v>
      </c>
      <c r="F106" t="s">
        <v>455</v>
      </c>
      <c r="H106" t="s">
        <v>37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67</v>
      </c>
      <c r="O106" t="s">
        <v>456</v>
      </c>
      <c r="P106">
        <v>3</v>
      </c>
      <c r="Q106" t="str">
        <f t="shared" si="1"/>
        <v>RCL US Equity</v>
      </c>
    </row>
    <row r="107" spans="1:17" x14ac:dyDescent="0.25">
      <c r="A107" s="1">
        <v>41453</v>
      </c>
      <c r="B107" s="1">
        <v>41455</v>
      </c>
      <c r="C107" t="s">
        <v>457</v>
      </c>
      <c r="D107" t="s">
        <v>458</v>
      </c>
      <c r="E107">
        <v>6.95</v>
      </c>
      <c r="F107" t="s">
        <v>459</v>
      </c>
      <c r="H107" t="s">
        <v>73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67</v>
      </c>
      <c r="O107" t="s">
        <v>460</v>
      </c>
      <c r="P107">
        <v>3</v>
      </c>
      <c r="Q107" t="str">
        <f t="shared" si="1"/>
        <v>JWN US Equity</v>
      </c>
    </row>
    <row r="108" spans="1:17" x14ac:dyDescent="0.25">
      <c r="A108" s="1">
        <v>41453</v>
      </c>
      <c r="B108" s="1">
        <v>41455</v>
      </c>
      <c r="C108" t="s">
        <v>309</v>
      </c>
      <c r="D108" t="s">
        <v>310</v>
      </c>
      <c r="E108">
        <v>7.08</v>
      </c>
      <c r="F108" t="s">
        <v>461</v>
      </c>
      <c r="G108" t="s">
        <v>307</v>
      </c>
      <c r="H108" t="s">
        <v>119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67</v>
      </c>
      <c r="O108" t="s">
        <v>462</v>
      </c>
      <c r="P108">
        <v>3</v>
      </c>
      <c r="Q108" t="str">
        <f t="shared" si="1"/>
        <v>CRS US Equity</v>
      </c>
    </row>
    <row r="109" spans="1:17" x14ac:dyDescent="0.25">
      <c r="A109" s="1">
        <v>41453</v>
      </c>
      <c r="B109" s="1">
        <v>41455</v>
      </c>
      <c r="C109" t="s">
        <v>442</v>
      </c>
      <c r="D109" t="s">
        <v>443</v>
      </c>
      <c r="E109">
        <v>7</v>
      </c>
      <c r="F109" t="s">
        <v>463</v>
      </c>
      <c r="H109" t="s">
        <v>119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67</v>
      </c>
      <c r="O109" t="s">
        <v>464</v>
      </c>
      <c r="P109">
        <v>3</v>
      </c>
      <c r="Q109" t="str">
        <f t="shared" si="1"/>
        <v>TSN US Equity</v>
      </c>
    </row>
    <row r="110" spans="1:17" x14ac:dyDescent="0.25">
      <c r="A110" s="1">
        <v>41453</v>
      </c>
      <c r="B110" s="1">
        <v>41455</v>
      </c>
      <c r="C110" t="s">
        <v>292</v>
      </c>
      <c r="D110" t="s">
        <v>293</v>
      </c>
      <c r="E110">
        <v>6.75</v>
      </c>
      <c r="F110" t="s">
        <v>294</v>
      </c>
      <c r="G110" t="s">
        <v>387</v>
      </c>
      <c r="H110" t="s">
        <v>31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67</v>
      </c>
      <c r="O110" t="s">
        <v>465</v>
      </c>
      <c r="P110">
        <v>2</v>
      </c>
      <c r="Q110" t="str">
        <f t="shared" si="1"/>
        <v>VZ US Equity</v>
      </c>
    </row>
    <row r="111" spans="1:17" x14ac:dyDescent="0.25">
      <c r="A111" s="1">
        <v>41453</v>
      </c>
      <c r="B111" s="1">
        <v>41455</v>
      </c>
      <c r="C111" t="s">
        <v>466</v>
      </c>
      <c r="D111" t="s">
        <v>143</v>
      </c>
      <c r="E111">
        <v>7.0819999999999999</v>
      </c>
      <c r="F111" t="s">
        <v>467</v>
      </c>
      <c r="H111" t="s">
        <v>73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67</v>
      </c>
      <c r="O111" t="s">
        <v>468</v>
      </c>
      <c r="P111">
        <v>4</v>
      </c>
      <c r="Q111" t="str">
        <f t="shared" si="1"/>
        <v>BNSF US Equity</v>
      </c>
    </row>
    <row r="112" spans="1:17" x14ac:dyDescent="0.25">
      <c r="A112" s="1">
        <v>41453</v>
      </c>
      <c r="B112" s="1">
        <v>41455</v>
      </c>
      <c r="C112" t="s">
        <v>86</v>
      </c>
      <c r="D112" t="s">
        <v>87</v>
      </c>
      <c r="E112">
        <v>8.1</v>
      </c>
      <c r="F112" t="s">
        <v>469</v>
      </c>
      <c r="H112" t="s">
        <v>84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67</v>
      </c>
      <c r="O112" t="s">
        <v>470</v>
      </c>
      <c r="P112">
        <v>3</v>
      </c>
      <c r="Q112" t="str">
        <f t="shared" si="1"/>
        <v>CSX US Equity</v>
      </c>
    </row>
    <row r="113" spans="1:17" x14ac:dyDescent="0.25">
      <c r="A113" s="1">
        <v>41453</v>
      </c>
      <c r="B113" s="1">
        <v>41455</v>
      </c>
      <c r="C113" t="s">
        <v>383</v>
      </c>
      <c r="D113" t="s">
        <v>384</v>
      </c>
      <c r="E113">
        <v>8.3000000000000007</v>
      </c>
      <c r="F113" t="s">
        <v>471</v>
      </c>
      <c r="H113" t="s">
        <v>84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472</v>
      </c>
      <c r="P113">
        <v>2</v>
      </c>
      <c r="Q113" t="str">
        <f t="shared" si="1"/>
        <v>CI US Equity</v>
      </c>
    </row>
    <row r="114" spans="1:17" x14ac:dyDescent="0.25">
      <c r="A114" s="1">
        <v>41453</v>
      </c>
      <c r="B114" s="1">
        <v>41455</v>
      </c>
      <c r="C114" t="s">
        <v>473</v>
      </c>
      <c r="D114" t="s">
        <v>474</v>
      </c>
      <c r="E114">
        <v>8.75</v>
      </c>
      <c r="F114" t="s">
        <v>471</v>
      </c>
      <c r="H114" t="s">
        <v>99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67</v>
      </c>
      <c r="O114" t="s">
        <v>475</v>
      </c>
      <c r="P114">
        <v>3</v>
      </c>
      <c r="Q114" t="str">
        <f t="shared" si="1"/>
        <v>OXY US Equity</v>
      </c>
    </row>
    <row r="115" spans="1:17" x14ac:dyDescent="0.25">
      <c r="A115" s="1">
        <v>41453</v>
      </c>
      <c r="B115" s="1">
        <v>41455</v>
      </c>
      <c r="C115" t="s">
        <v>309</v>
      </c>
      <c r="D115" t="s">
        <v>310</v>
      </c>
      <c r="E115">
        <v>7.06</v>
      </c>
      <c r="F115" t="s">
        <v>476</v>
      </c>
      <c r="G115" t="s">
        <v>307</v>
      </c>
      <c r="H115" t="s">
        <v>119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67</v>
      </c>
      <c r="O115" t="s">
        <v>477</v>
      </c>
      <c r="P115">
        <v>3</v>
      </c>
      <c r="Q115" t="str">
        <f t="shared" si="1"/>
        <v>CRS US Equity</v>
      </c>
    </row>
    <row r="116" spans="1:17" x14ac:dyDescent="0.25">
      <c r="A116" s="1">
        <v>41453</v>
      </c>
      <c r="B116" s="1">
        <v>41455</v>
      </c>
      <c r="C116" t="s">
        <v>478</v>
      </c>
      <c r="D116" t="s">
        <v>334</v>
      </c>
      <c r="E116">
        <v>9.15</v>
      </c>
      <c r="F116" t="s">
        <v>479</v>
      </c>
      <c r="H116" t="s">
        <v>84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67</v>
      </c>
      <c r="O116" t="s">
        <v>480</v>
      </c>
      <c r="P116">
        <v>3</v>
      </c>
      <c r="Q116" t="str">
        <f t="shared" si="1"/>
        <v>TWX US Equity</v>
      </c>
    </row>
    <row r="117" spans="1:17" x14ac:dyDescent="0.25">
      <c r="A117" s="1">
        <v>41453</v>
      </c>
      <c r="B117" s="1">
        <v>41455</v>
      </c>
      <c r="C117" t="s">
        <v>481</v>
      </c>
      <c r="D117" t="s">
        <v>482</v>
      </c>
      <c r="E117">
        <v>7.875</v>
      </c>
      <c r="F117" t="s">
        <v>483</v>
      </c>
      <c r="H117" t="s">
        <v>17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67</v>
      </c>
      <c r="O117" t="s">
        <v>484</v>
      </c>
      <c r="P117">
        <v>3</v>
      </c>
      <c r="Q117" t="str">
        <f t="shared" si="1"/>
        <v>HXN US Equity</v>
      </c>
    </row>
    <row r="118" spans="1:17" x14ac:dyDescent="0.25">
      <c r="A118" s="1">
        <v>41453</v>
      </c>
      <c r="B118" s="1">
        <v>41455</v>
      </c>
      <c r="C118" t="s">
        <v>386</v>
      </c>
      <c r="D118" t="s">
        <v>387</v>
      </c>
      <c r="E118">
        <v>9.2149999999999999</v>
      </c>
      <c r="F118" t="s">
        <v>485</v>
      </c>
      <c r="H118" t="s">
        <v>78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67</v>
      </c>
      <c r="O118" t="s">
        <v>486</v>
      </c>
      <c r="P118">
        <v>1</v>
      </c>
      <c r="Q118" t="str">
        <f t="shared" si="1"/>
        <v>F US Equity</v>
      </c>
    </row>
    <row r="119" spans="1:17" x14ac:dyDescent="0.25">
      <c r="A119" s="1">
        <v>41453</v>
      </c>
      <c r="B119" s="1">
        <v>41455</v>
      </c>
      <c r="C119" t="s">
        <v>487</v>
      </c>
      <c r="D119" t="s">
        <v>488</v>
      </c>
      <c r="E119">
        <v>8.5</v>
      </c>
      <c r="F119" t="s">
        <v>376</v>
      </c>
      <c r="H119" t="s">
        <v>84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67</v>
      </c>
      <c r="O119" t="s">
        <v>489</v>
      </c>
      <c r="P119">
        <v>3</v>
      </c>
      <c r="Q119" t="str">
        <f t="shared" si="1"/>
        <v>MRO US Equity</v>
      </c>
    </row>
    <row r="120" spans="1:17" x14ac:dyDescent="0.25">
      <c r="A120" s="1">
        <v>41453</v>
      </c>
      <c r="B120" s="1">
        <v>41455</v>
      </c>
      <c r="C120" t="s">
        <v>490</v>
      </c>
      <c r="D120" t="s">
        <v>234</v>
      </c>
      <c r="E120">
        <v>7.375</v>
      </c>
      <c r="F120" t="s">
        <v>376</v>
      </c>
      <c r="H120" t="s">
        <v>84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67</v>
      </c>
      <c r="O120" t="s">
        <v>491</v>
      </c>
      <c r="P120">
        <v>3</v>
      </c>
      <c r="Q120" t="str">
        <f t="shared" si="1"/>
        <v>DOW US Equity</v>
      </c>
    </row>
    <row r="121" spans="1:17" x14ac:dyDescent="0.25">
      <c r="A121" s="1">
        <v>41453</v>
      </c>
      <c r="B121" s="1">
        <v>41455</v>
      </c>
      <c r="C121" t="s">
        <v>492</v>
      </c>
      <c r="D121" t="s">
        <v>289</v>
      </c>
      <c r="E121">
        <v>7.125</v>
      </c>
      <c r="F121" t="s">
        <v>493</v>
      </c>
      <c r="H121" t="s">
        <v>31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67</v>
      </c>
      <c r="O121" t="s">
        <v>494</v>
      </c>
      <c r="P121">
        <v>1</v>
      </c>
      <c r="Q121" t="str">
        <f t="shared" si="1"/>
        <v>T US Equity</v>
      </c>
    </row>
    <row r="122" spans="1:17" x14ac:dyDescent="0.25">
      <c r="A122" s="1">
        <v>41453</v>
      </c>
      <c r="B122" s="1">
        <v>41455</v>
      </c>
      <c r="C122" t="s">
        <v>233</v>
      </c>
      <c r="D122" t="s">
        <v>234</v>
      </c>
      <c r="E122">
        <v>7.875</v>
      </c>
      <c r="F122" t="s">
        <v>495</v>
      </c>
      <c r="H122" t="s">
        <v>119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67</v>
      </c>
      <c r="O122" t="s">
        <v>496</v>
      </c>
      <c r="P122">
        <v>3</v>
      </c>
      <c r="Q122" t="str">
        <f t="shared" si="1"/>
        <v>DOW US Equity</v>
      </c>
    </row>
    <row r="123" spans="1:17" x14ac:dyDescent="0.25">
      <c r="A123" s="1">
        <v>41453</v>
      </c>
      <c r="B123" s="1">
        <v>41455</v>
      </c>
      <c r="C123" t="s">
        <v>112</v>
      </c>
      <c r="D123" t="s">
        <v>113</v>
      </c>
      <c r="E123">
        <v>8.875</v>
      </c>
      <c r="F123" t="s">
        <v>497</v>
      </c>
      <c r="H123" t="s">
        <v>73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67</v>
      </c>
      <c r="O123" t="s">
        <v>498</v>
      </c>
      <c r="P123">
        <v>4</v>
      </c>
      <c r="Q123" t="str">
        <f t="shared" si="1"/>
        <v>NWSA US Equity</v>
      </c>
    </row>
    <row r="124" spans="1:17" x14ac:dyDescent="0.25">
      <c r="A124" s="1">
        <v>41453</v>
      </c>
      <c r="B124" s="1">
        <v>41455</v>
      </c>
      <c r="C124" t="s">
        <v>389</v>
      </c>
      <c r="D124" t="s">
        <v>390</v>
      </c>
      <c r="E124">
        <v>7.25</v>
      </c>
      <c r="F124" t="s">
        <v>136</v>
      </c>
      <c r="H124" t="s">
        <v>99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67</v>
      </c>
      <c r="O124" t="s">
        <v>499</v>
      </c>
      <c r="P124">
        <v>2</v>
      </c>
      <c r="Q124" t="str">
        <f t="shared" si="1"/>
        <v>BA US Equity</v>
      </c>
    </row>
    <row r="125" spans="1:17" x14ac:dyDescent="0.25">
      <c r="A125" s="1">
        <v>41453</v>
      </c>
      <c r="B125" s="1">
        <v>41455</v>
      </c>
      <c r="C125" t="s">
        <v>125</v>
      </c>
      <c r="D125" t="s">
        <v>126</v>
      </c>
      <c r="E125">
        <v>7.125</v>
      </c>
      <c r="F125" t="s">
        <v>500</v>
      </c>
      <c r="G125" t="s">
        <v>501</v>
      </c>
      <c r="H125" t="s">
        <v>119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67</v>
      </c>
      <c r="O125" t="s">
        <v>502</v>
      </c>
      <c r="P125">
        <v>3</v>
      </c>
      <c r="Q125" t="str">
        <f t="shared" si="1"/>
        <v>CTL US Equity</v>
      </c>
    </row>
    <row r="126" spans="1:17" x14ac:dyDescent="0.25">
      <c r="A126" s="1">
        <v>41453</v>
      </c>
      <c r="B126" s="1">
        <v>41455</v>
      </c>
      <c r="C126" t="s">
        <v>503</v>
      </c>
      <c r="D126" t="s">
        <v>504</v>
      </c>
      <c r="E126">
        <v>6.875</v>
      </c>
      <c r="F126" t="s">
        <v>505</v>
      </c>
      <c r="H126" t="s">
        <v>506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67</v>
      </c>
      <c r="O126" t="s">
        <v>507</v>
      </c>
      <c r="P126">
        <v>4</v>
      </c>
      <c r="Q126" t="str">
        <f t="shared" si="1"/>
        <v>CCMO US Equity</v>
      </c>
    </row>
    <row r="127" spans="1:17" x14ac:dyDescent="0.25">
      <c r="A127" s="1">
        <v>41453</v>
      </c>
      <c r="B127" s="1">
        <v>41455</v>
      </c>
      <c r="C127" t="s">
        <v>508</v>
      </c>
      <c r="D127" t="s">
        <v>320</v>
      </c>
      <c r="E127">
        <v>7.125</v>
      </c>
      <c r="F127" t="s">
        <v>500</v>
      </c>
      <c r="H127" t="s">
        <v>119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67</v>
      </c>
      <c r="O127" t="s">
        <v>509</v>
      </c>
      <c r="P127">
        <v>2</v>
      </c>
      <c r="Q127" t="str">
        <f t="shared" si="1"/>
        <v>WY US Equity</v>
      </c>
    </row>
    <row r="128" spans="1:17" x14ac:dyDescent="0.25">
      <c r="A128" s="1">
        <v>41453</v>
      </c>
      <c r="B128" s="1">
        <v>41455</v>
      </c>
      <c r="C128" t="s">
        <v>510</v>
      </c>
      <c r="D128" t="s">
        <v>168</v>
      </c>
      <c r="E128">
        <v>7.375</v>
      </c>
      <c r="F128" t="s">
        <v>511</v>
      </c>
      <c r="H128" t="s">
        <v>165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67</v>
      </c>
      <c r="O128" t="s">
        <v>512</v>
      </c>
      <c r="P128">
        <v>2</v>
      </c>
      <c r="Q128" t="str">
        <f t="shared" si="1"/>
        <v>KO US Equity</v>
      </c>
    </row>
    <row r="129" spans="1:17" x14ac:dyDescent="0.25">
      <c r="A129" s="1">
        <v>41453</v>
      </c>
      <c r="B129" s="1">
        <v>41455</v>
      </c>
      <c r="C129" t="s">
        <v>516</v>
      </c>
      <c r="D129" t="s">
        <v>517</v>
      </c>
      <c r="E129">
        <v>7.375</v>
      </c>
      <c r="F129" t="s">
        <v>518</v>
      </c>
      <c r="H129" t="s">
        <v>302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67</v>
      </c>
      <c r="O129" t="s">
        <v>519</v>
      </c>
      <c r="P129">
        <v>2</v>
      </c>
      <c r="Q129" t="str">
        <f t="shared" si="1"/>
        <v>BC US Equity</v>
      </c>
    </row>
    <row r="130" spans="1:17" x14ac:dyDescent="0.25">
      <c r="A130" s="1">
        <v>41453</v>
      </c>
      <c r="B130" s="1">
        <v>41455</v>
      </c>
      <c r="C130" t="s">
        <v>520</v>
      </c>
      <c r="D130" t="s">
        <v>521</v>
      </c>
      <c r="E130">
        <v>7.875</v>
      </c>
      <c r="F130" t="s">
        <v>518</v>
      </c>
      <c r="H130" t="s">
        <v>84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67</v>
      </c>
      <c r="O130" t="s">
        <v>522</v>
      </c>
      <c r="P130">
        <v>3</v>
      </c>
      <c r="Q130" t="str">
        <f t="shared" si="1"/>
        <v>CBS US Equity</v>
      </c>
    </row>
    <row r="131" spans="1:17" x14ac:dyDescent="0.25">
      <c r="A131" s="1">
        <v>41453</v>
      </c>
      <c r="B131" s="1">
        <v>41455</v>
      </c>
      <c r="C131" t="s">
        <v>112</v>
      </c>
      <c r="D131" t="s">
        <v>113</v>
      </c>
      <c r="E131">
        <v>7.75</v>
      </c>
      <c r="F131" t="s">
        <v>523</v>
      </c>
      <c r="H131" t="s">
        <v>73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67</v>
      </c>
      <c r="O131" t="s">
        <v>524</v>
      </c>
      <c r="P131">
        <v>4</v>
      </c>
      <c r="Q131" t="str">
        <f t="shared" si="1"/>
        <v>NWSA US Equity</v>
      </c>
    </row>
    <row r="132" spans="1:17" x14ac:dyDescent="0.25">
      <c r="A132" s="1">
        <v>41453</v>
      </c>
      <c r="B132" s="1">
        <v>41455</v>
      </c>
      <c r="C132" t="s">
        <v>525</v>
      </c>
      <c r="D132" t="s">
        <v>526</v>
      </c>
      <c r="E132">
        <v>7</v>
      </c>
      <c r="F132" t="s">
        <v>251</v>
      </c>
      <c r="H132" t="s">
        <v>119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67</v>
      </c>
      <c r="O132" t="s">
        <v>527</v>
      </c>
      <c r="P132">
        <v>3</v>
      </c>
      <c r="Q132" t="str">
        <f t="shared" ref="Q132:Q195" si="2">D132&amp;" US Equity"</f>
        <v>MLM US Equity</v>
      </c>
    </row>
    <row r="133" spans="1:17" x14ac:dyDescent="0.25">
      <c r="A133" s="1">
        <v>41453</v>
      </c>
      <c r="B133" s="1">
        <v>41455</v>
      </c>
      <c r="C133" t="s">
        <v>528</v>
      </c>
      <c r="D133" t="s">
        <v>529</v>
      </c>
      <c r="E133">
        <v>7.5</v>
      </c>
      <c r="F133" t="s">
        <v>530</v>
      </c>
      <c r="H133" t="s">
        <v>178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67</v>
      </c>
      <c r="O133" t="s">
        <v>531</v>
      </c>
      <c r="P133">
        <v>3</v>
      </c>
      <c r="Q133" t="str">
        <f t="shared" si="2"/>
        <v>POL US Equity</v>
      </c>
    </row>
    <row r="134" spans="1:17" x14ac:dyDescent="0.25">
      <c r="A134" s="1">
        <v>41453</v>
      </c>
      <c r="B134" s="1">
        <v>41455</v>
      </c>
      <c r="C134" t="s">
        <v>532</v>
      </c>
      <c r="D134" t="s">
        <v>533</v>
      </c>
      <c r="E134">
        <v>6.5</v>
      </c>
      <c r="F134" t="s">
        <v>534</v>
      </c>
      <c r="H134" t="s">
        <v>31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67</v>
      </c>
      <c r="O134" t="s">
        <v>535</v>
      </c>
      <c r="P134">
        <v>3</v>
      </c>
      <c r="Q134" t="str">
        <f t="shared" si="2"/>
        <v>VZW US Equity</v>
      </c>
    </row>
    <row r="135" spans="1:17" x14ac:dyDescent="0.25">
      <c r="A135" s="1">
        <v>41453</v>
      </c>
      <c r="B135" s="1">
        <v>41455</v>
      </c>
      <c r="C135" t="s">
        <v>536</v>
      </c>
      <c r="D135" t="s">
        <v>537</v>
      </c>
      <c r="E135">
        <v>7.25</v>
      </c>
      <c r="F135" t="s">
        <v>538</v>
      </c>
      <c r="H135" t="s">
        <v>84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67</v>
      </c>
      <c r="O135" t="s">
        <v>539</v>
      </c>
      <c r="P135">
        <v>3</v>
      </c>
      <c r="Q135" t="str">
        <f t="shared" si="2"/>
        <v>NBL US Equity</v>
      </c>
    </row>
    <row r="136" spans="1:17" x14ac:dyDescent="0.25">
      <c r="A136" s="1">
        <v>41453</v>
      </c>
      <c r="B136" s="1">
        <v>41455</v>
      </c>
      <c r="C136" t="s">
        <v>146</v>
      </c>
      <c r="D136" t="s">
        <v>147</v>
      </c>
      <c r="E136">
        <v>6.875</v>
      </c>
      <c r="F136" t="s">
        <v>540</v>
      </c>
      <c r="H136" t="s">
        <v>99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67</v>
      </c>
      <c r="O136" t="s">
        <v>541</v>
      </c>
      <c r="P136">
        <v>3</v>
      </c>
      <c r="Q136" t="str">
        <f t="shared" si="2"/>
        <v>COP US Equity</v>
      </c>
    </row>
    <row r="137" spans="1:17" x14ac:dyDescent="0.25">
      <c r="A137" s="1">
        <v>41453</v>
      </c>
      <c r="B137" s="1">
        <v>41455</v>
      </c>
      <c r="C137" t="s">
        <v>542</v>
      </c>
      <c r="D137" t="s">
        <v>521</v>
      </c>
      <c r="E137">
        <v>7.125</v>
      </c>
      <c r="F137" t="s">
        <v>543</v>
      </c>
      <c r="H137" t="s">
        <v>84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67</v>
      </c>
      <c r="O137" t="s">
        <v>544</v>
      </c>
      <c r="P137">
        <v>3</v>
      </c>
      <c r="Q137" t="str">
        <f t="shared" si="2"/>
        <v>CBS US Equity</v>
      </c>
    </row>
    <row r="138" spans="1:17" x14ac:dyDescent="0.25">
      <c r="A138" s="1">
        <v>41453</v>
      </c>
      <c r="B138" s="1">
        <v>41455</v>
      </c>
      <c r="C138" t="s">
        <v>550</v>
      </c>
      <c r="D138" t="s">
        <v>551</v>
      </c>
      <c r="E138">
        <v>7.7</v>
      </c>
      <c r="F138" t="s">
        <v>493</v>
      </c>
      <c r="H138" t="s">
        <v>73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67</v>
      </c>
      <c r="O138" t="s">
        <v>552</v>
      </c>
      <c r="P138">
        <v>3</v>
      </c>
      <c r="Q138" t="str">
        <f t="shared" si="2"/>
        <v>APA US Equity</v>
      </c>
    </row>
    <row r="139" spans="1:17" x14ac:dyDescent="0.25">
      <c r="A139" s="1">
        <v>41453</v>
      </c>
      <c r="B139" s="1">
        <v>41455</v>
      </c>
      <c r="C139" t="s">
        <v>315</v>
      </c>
      <c r="D139" t="s">
        <v>316</v>
      </c>
      <c r="E139">
        <v>7.75</v>
      </c>
      <c r="F139" t="s">
        <v>553</v>
      </c>
      <c r="H139" t="s">
        <v>37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67</v>
      </c>
      <c r="O139" t="s">
        <v>554</v>
      </c>
      <c r="P139">
        <v>3</v>
      </c>
      <c r="Q139" t="str">
        <f t="shared" si="2"/>
        <v>DDS US Equity</v>
      </c>
    </row>
    <row r="140" spans="1:17" x14ac:dyDescent="0.25">
      <c r="A140" s="1">
        <v>41453</v>
      </c>
      <c r="B140" s="1">
        <v>41455</v>
      </c>
      <c r="C140" t="s">
        <v>555</v>
      </c>
      <c r="D140" t="s">
        <v>117</v>
      </c>
      <c r="E140">
        <v>7.6</v>
      </c>
      <c r="F140" t="s">
        <v>556</v>
      </c>
      <c r="H140" t="s">
        <v>119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38</v>
      </c>
      <c r="O140" t="s">
        <v>557</v>
      </c>
      <c r="P140">
        <v>3</v>
      </c>
      <c r="Q140" t="str">
        <f t="shared" si="2"/>
        <v>ETE US Equity</v>
      </c>
    </row>
    <row r="141" spans="1:17" x14ac:dyDescent="0.25">
      <c r="A141" s="1">
        <v>41453</v>
      </c>
      <c r="B141" s="1">
        <v>41455</v>
      </c>
      <c r="C141" t="s">
        <v>558</v>
      </c>
      <c r="D141" t="s">
        <v>559</v>
      </c>
      <c r="E141">
        <v>7.375</v>
      </c>
      <c r="F141" t="s">
        <v>94</v>
      </c>
      <c r="H141" t="s">
        <v>31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38</v>
      </c>
      <c r="O141" t="s">
        <v>560</v>
      </c>
      <c r="P141">
        <v>5</v>
      </c>
      <c r="Q141" t="str">
        <f t="shared" si="2"/>
        <v>TRPCN US Equity</v>
      </c>
    </row>
    <row r="142" spans="1:17" x14ac:dyDescent="0.25">
      <c r="A142" s="1">
        <v>41453</v>
      </c>
      <c r="B142" s="1">
        <v>41455</v>
      </c>
      <c r="C142" t="s">
        <v>561</v>
      </c>
      <c r="D142" t="s">
        <v>562</v>
      </c>
      <c r="E142">
        <v>7.42</v>
      </c>
      <c r="F142" t="s">
        <v>563</v>
      </c>
      <c r="G142" t="s">
        <v>307</v>
      </c>
      <c r="H142" t="s">
        <v>119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67</v>
      </c>
      <c r="O142" t="s">
        <v>564</v>
      </c>
      <c r="P142">
        <v>3</v>
      </c>
      <c r="Q142" t="str">
        <f t="shared" si="2"/>
        <v>EQT US Equity</v>
      </c>
    </row>
    <row r="143" spans="1:17" x14ac:dyDescent="0.25">
      <c r="A143" s="1">
        <v>41453</v>
      </c>
      <c r="B143" s="1">
        <v>41455</v>
      </c>
      <c r="C143" t="s">
        <v>565</v>
      </c>
      <c r="D143" t="s">
        <v>566</v>
      </c>
      <c r="E143">
        <v>7</v>
      </c>
      <c r="F143" t="s">
        <v>94</v>
      </c>
      <c r="H143" t="s">
        <v>119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67</v>
      </c>
      <c r="O143" t="s">
        <v>567</v>
      </c>
      <c r="P143">
        <v>3</v>
      </c>
      <c r="Q143" t="str">
        <f t="shared" si="2"/>
        <v>HRC US Equity</v>
      </c>
    </row>
    <row r="144" spans="1:17" x14ac:dyDescent="0.25">
      <c r="A144" s="1">
        <v>41453</v>
      </c>
      <c r="B144" s="1">
        <v>41455</v>
      </c>
      <c r="C144" t="s">
        <v>568</v>
      </c>
      <c r="D144" t="s">
        <v>569</v>
      </c>
      <c r="E144">
        <v>6.75</v>
      </c>
      <c r="F144" t="s">
        <v>570</v>
      </c>
      <c r="G144" t="s">
        <v>260</v>
      </c>
      <c r="H144" t="s">
        <v>31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38</v>
      </c>
      <c r="O144" t="s">
        <v>571</v>
      </c>
      <c r="P144">
        <v>5</v>
      </c>
      <c r="Q144" t="str">
        <f t="shared" si="2"/>
        <v>MIDAM US Equity</v>
      </c>
    </row>
    <row r="145" spans="1:17" x14ac:dyDescent="0.25">
      <c r="A145" s="1">
        <v>41453</v>
      </c>
      <c r="B145" s="1">
        <v>41455</v>
      </c>
      <c r="C145" t="s">
        <v>389</v>
      </c>
      <c r="D145" t="s">
        <v>390</v>
      </c>
      <c r="E145">
        <v>7.5</v>
      </c>
      <c r="F145" t="s">
        <v>572</v>
      </c>
      <c r="H145" t="s">
        <v>99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67</v>
      </c>
      <c r="O145" t="s">
        <v>573</v>
      </c>
      <c r="P145">
        <v>2</v>
      </c>
      <c r="Q145" t="str">
        <f t="shared" si="2"/>
        <v>BA US Equity</v>
      </c>
    </row>
    <row r="146" spans="1:17" x14ac:dyDescent="0.25">
      <c r="A146" s="1">
        <v>41453</v>
      </c>
      <c r="B146" s="1">
        <v>41455</v>
      </c>
      <c r="C146" t="s">
        <v>578</v>
      </c>
      <c r="D146" t="s">
        <v>579</v>
      </c>
      <c r="E146">
        <v>9</v>
      </c>
      <c r="F146" t="s">
        <v>395</v>
      </c>
      <c r="G146" t="s">
        <v>72</v>
      </c>
      <c r="H146" t="s">
        <v>31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580</v>
      </c>
      <c r="P146">
        <v>3</v>
      </c>
      <c r="Q146" t="str">
        <f t="shared" si="2"/>
        <v>WLP US Equity</v>
      </c>
    </row>
    <row r="147" spans="1:17" x14ac:dyDescent="0.25">
      <c r="A147" s="1">
        <v>41453</v>
      </c>
      <c r="B147" s="1">
        <v>41455</v>
      </c>
      <c r="C147" t="s">
        <v>237</v>
      </c>
      <c r="D147" t="s">
        <v>238</v>
      </c>
      <c r="E147">
        <v>8.375</v>
      </c>
      <c r="F147" t="s">
        <v>220</v>
      </c>
      <c r="H147" t="s">
        <v>73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67</v>
      </c>
      <c r="O147" t="s">
        <v>582</v>
      </c>
      <c r="P147">
        <v>3</v>
      </c>
      <c r="Q147" t="str">
        <f t="shared" si="2"/>
        <v>LMT US Equity</v>
      </c>
    </row>
    <row r="148" spans="1:17" x14ac:dyDescent="0.25">
      <c r="A148" s="1">
        <v>41453</v>
      </c>
      <c r="B148" s="1">
        <v>41455</v>
      </c>
      <c r="C148" t="s">
        <v>583</v>
      </c>
      <c r="D148" t="s">
        <v>584</v>
      </c>
      <c r="E148">
        <v>7.5</v>
      </c>
      <c r="F148" t="s">
        <v>585</v>
      </c>
      <c r="H148" t="s">
        <v>73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586</v>
      </c>
      <c r="P148">
        <v>3</v>
      </c>
      <c r="Q148" t="str">
        <f t="shared" si="2"/>
        <v>AIG US Equity</v>
      </c>
    </row>
    <row r="149" spans="1:17" x14ac:dyDescent="0.25">
      <c r="A149" s="1">
        <v>41453</v>
      </c>
      <c r="B149" s="1">
        <v>41455</v>
      </c>
      <c r="C149" t="s">
        <v>508</v>
      </c>
      <c r="D149" t="s">
        <v>320</v>
      </c>
      <c r="E149">
        <v>8.5</v>
      </c>
      <c r="F149" t="s">
        <v>127</v>
      </c>
      <c r="H149" t="s">
        <v>119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67</v>
      </c>
      <c r="O149" t="s">
        <v>588</v>
      </c>
      <c r="P149">
        <v>2</v>
      </c>
      <c r="Q149" t="str">
        <f t="shared" si="2"/>
        <v>WY US Equity</v>
      </c>
    </row>
    <row r="150" spans="1:17" x14ac:dyDescent="0.25">
      <c r="A150" s="1">
        <v>41453</v>
      </c>
      <c r="B150" s="1">
        <v>41455</v>
      </c>
      <c r="C150" t="s">
        <v>273</v>
      </c>
      <c r="D150" t="s">
        <v>274</v>
      </c>
      <c r="E150">
        <v>7.8</v>
      </c>
      <c r="F150" t="s">
        <v>275</v>
      </c>
      <c r="G150" t="s">
        <v>72</v>
      </c>
      <c r="H150" t="s">
        <v>99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589</v>
      </c>
      <c r="P150">
        <v>3</v>
      </c>
      <c r="Q150" t="str">
        <f t="shared" si="2"/>
        <v>MET US Equity</v>
      </c>
    </row>
    <row r="151" spans="1:17" x14ac:dyDescent="0.25">
      <c r="A151" s="1">
        <v>41453</v>
      </c>
      <c r="B151" s="1">
        <v>41455</v>
      </c>
      <c r="C151" t="s">
        <v>508</v>
      </c>
      <c r="D151" t="s">
        <v>320</v>
      </c>
      <c r="E151">
        <v>7.95</v>
      </c>
      <c r="F151" t="s">
        <v>228</v>
      </c>
      <c r="H151" t="s">
        <v>119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67</v>
      </c>
      <c r="O151" t="s">
        <v>590</v>
      </c>
      <c r="P151">
        <v>2</v>
      </c>
      <c r="Q151" t="str">
        <f t="shared" si="2"/>
        <v>WY US Equity</v>
      </c>
    </row>
    <row r="152" spans="1:17" x14ac:dyDescent="0.25">
      <c r="A152" s="1">
        <v>41453</v>
      </c>
      <c r="B152" s="1">
        <v>41455</v>
      </c>
      <c r="C152" t="s">
        <v>249</v>
      </c>
      <c r="D152" t="s">
        <v>250</v>
      </c>
      <c r="E152">
        <v>7.7</v>
      </c>
      <c r="F152" t="s">
        <v>245</v>
      </c>
      <c r="H152" t="s">
        <v>73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67</v>
      </c>
      <c r="O152" t="s">
        <v>591</v>
      </c>
      <c r="P152">
        <v>2</v>
      </c>
      <c r="Q152" t="str">
        <f t="shared" si="2"/>
        <v>GP US Equity</v>
      </c>
    </row>
    <row r="153" spans="1:17" x14ac:dyDescent="0.25">
      <c r="A153" s="1">
        <v>41453</v>
      </c>
      <c r="B153" s="1">
        <v>41455</v>
      </c>
      <c r="C153" t="s">
        <v>592</v>
      </c>
      <c r="D153" t="s">
        <v>593</v>
      </c>
      <c r="E153">
        <v>7.125</v>
      </c>
      <c r="F153" t="s">
        <v>235</v>
      </c>
      <c r="H153" t="s">
        <v>165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67</v>
      </c>
      <c r="O153" t="s">
        <v>594</v>
      </c>
      <c r="P153">
        <v>3</v>
      </c>
      <c r="Q153" t="str">
        <f t="shared" si="2"/>
        <v>LLY US Equity</v>
      </c>
    </row>
    <row r="154" spans="1:17" x14ac:dyDescent="0.25">
      <c r="A154" s="1">
        <v>41453</v>
      </c>
      <c r="B154" s="1">
        <v>41455</v>
      </c>
      <c r="C154" t="s">
        <v>595</v>
      </c>
      <c r="D154" t="s">
        <v>596</v>
      </c>
      <c r="E154">
        <v>7.45</v>
      </c>
      <c r="F154" t="s">
        <v>597</v>
      </c>
      <c r="H154" t="s">
        <v>37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67</v>
      </c>
      <c r="O154" t="s">
        <v>598</v>
      </c>
      <c r="P154">
        <v>3</v>
      </c>
      <c r="Q154" t="str">
        <f t="shared" si="2"/>
        <v>FTR US Equity</v>
      </c>
    </row>
    <row r="155" spans="1:17" x14ac:dyDescent="0.25">
      <c r="A155" s="1">
        <v>41453</v>
      </c>
      <c r="B155" s="1">
        <v>41455</v>
      </c>
      <c r="C155" t="s">
        <v>240</v>
      </c>
      <c r="D155" t="s">
        <v>241</v>
      </c>
      <c r="E155">
        <v>7.5</v>
      </c>
      <c r="F155" t="s">
        <v>599</v>
      </c>
      <c r="H155" t="s">
        <v>119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67</v>
      </c>
      <c r="O155" t="s">
        <v>600</v>
      </c>
      <c r="P155">
        <v>1</v>
      </c>
      <c r="Q155" t="str">
        <f t="shared" si="2"/>
        <v>M US Equity</v>
      </c>
    </row>
    <row r="156" spans="1:17" x14ac:dyDescent="0.25">
      <c r="A156" s="1">
        <v>41453</v>
      </c>
      <c r="B156" s="1">
        <v>41455</v>
      </c>
      <c r="C156" t="s">
        <v>601</v>
      </c>
      <c r="D156" t="s">
        <v>181</v>
      </c>
      <c r="E156">
        <v>8.75</v>
      </c>
      <c r="F156" t="s">
        <v>602</v>
      </c>
      <c r="H156" t="s">
        <v>73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67</v>
      </c>
      <c r="O156" t="s">
        <v>603</v>
      </c>
      <c r="P156">
        <v>5</v>
      </c>
      <c r="Q156" t="str">
        <f t="shared" si="2"/>
        <v>CMCSA US Equity</v>
      </c>
    </row>
    <row r="157" spans="1:17" x14ac:dyDescent="0.25">
      <c r="A157" s="1">
        <v>41453</v>
      </c>
      <c r="B157" s="1">
        <v>41455</v>
      </c>
      <c r="C157" t="s">
        <v>40</v>
      </c>
      <c r="D157" t="s">
        <v>41</v>
      </c>
      <c r="E157">
        <v>7.5</v>
      </c>
      <c r="F157" t="s">
        <v>604</v>
      </c>
      <c r="H157" t="s">
        <v>66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605</v>
      </c>
      <c r="P157">
        <v>2</v>
      </c>
      <c r="Q157" t="str">
        <f t="shared" si="2"/>
        <v>GE US Equity</v>
      </c>
    </row>
    <row r="158" spans="1:17" x14ac:dyDescent="0.25">
      <c r="A158" s="1">
        <v>41453</v>
      </c>
      <c r="B158" s="1">
        <v>41455</v>
      </c>
      <c r="C158" t="s">
        <v>268</v>
      </c>
      <c r="D158" t="s">
        <v>269</v>
      </c>
      <c r="E158">
        <v>7.58</v>
      </c>
      <c r="F158" t="s">
        <v>123</v>
      </c>
      <c r="G158" t="s">
        <v>55</v>
      </c>
      <c r="H158" t="s">
        <v>270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67</v>
      </c>
      <c r="O158" t="s">
        <v>606</v>
      </c>
      <c r="P158">
        <v>3</v>
      </c>
      <c r="Q158" t="str">
        <f t="shared" si="2"/>
        <v>HCA US Equity</v>
      </c>
    </row>
    <row r="159" spans="1:17" x14ac:dyDescent="0.25">
      <c r="A159" s="1">
        <v>41453</v>
      </c>
      <c r="B159" s="1">
        <v>41455</v>
      </c>
      <c r="C159" t="s">
        <v>607</v>
      </c>
      <c r="D159" t="s">
        <v>608</v>
      </c>
      <c r="E159">
        <v>7.75</v>
      </c>
      <c r="F159" t="s">
        <v>609</v>
      </c>
      <c r="H159" t="s">
        <v>119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67</v>
      </c>
      <c r="O159" t="s">
        <v>610</v>
      </c>
      <c r="P159">
        <v>2</v>
      </c>
      <c r="Q159" t="str">
        <f t="shared" si="2"/>
        <v>IP US Equity</v>
      </c>
    </row>
    <row r="160" spans="1:17" x14ac:dyDescent="0.25">
      <c r="A160" s="1">
        <v>41453</v>
      </c>
      <c r="B160" s="1">
        <v>41455</v>
      </c>
      <c r="C160" t="s">
        <v>611</v>
      </c>
      <c r="D160" t="s">
        <v>126</v>
      </c>
      <c r="E160">
        <v>7.25</v>
      </c>
      <c r="F160" t="s">
        <v>123</v>
      </c>
      <c r="H160" t="s">
        <v>119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67</v>
      </c>
      <c r="O160" t="s">
        <v>612</v>
      </c>
      <c r="P160">
        <v>3</v>
      </c>
      <c r="Q160" t="str">
        <f t="shared" si="2"/>
        <v>CTL US Equity</v>
      </c>
    </row>
    <row r="161" spans="1:17" x14ac:dyDescent="0.25">
      <c r="A161" s="1">
        <v>41453</v>
      </c>
      <c r="B161" s="1">
        <v>41455</v>
      </c>
      <c r="C161" t="s">
        <v>288</v>
      </c>
      <c r="D161" t="s">
        <v>289</v>
      </c>
      <c r="E161">
        <v>7</v>
      </c>
      <c r="F161" t="s">
        <v>222</v>
      </c>
      <c r="H161" t="s">
        <v>31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67</v>
      </c>
      <c r="O161" t="s">
        <v>613</v>
      </c>
      <c r="P161">
        <v>1</v>
      </c>
      <c r="Q161" t="str">
        <f t="shared" si="2"/>
        <v>T US Equity</v>
      </c>
    </row>
    <row r="162" spans="1:17" x14ac:dyDescent="0.25">
      <c r="A162" s="1">
        <v>41453</v>
      </c>
      <c r="B162" s="1">
        <v>41455</v>
      </c>
      <c r="C162" t="s">
        <v>614</v>
      </c>
      <c r="D162" t="s">
        <v>615</v>
      </c>
      <c r="E162">
        <v>7.625</v>
      </c>
      <c r="F162" t="s">
        <v>616</v>
      </c>
      <c r="H162" t="s">
        <v>119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617</v>
      </c>
      <c r="P162">
        <v>3</v>
      </c>
      <c r="Q162" t="str">
        <f t="shared" si="2"/>
        <v>THG US Equity</v>
      </c>
    </row>
    <row r="163" spans="1:17" x14ac:dyDescent="0.25">
      <c r="A163" s="1">
        <v>41453</v>
      </c>
      <c r="B163" s="1">
        <v>41455</v>
      </c>
      <c r="C163" t="s">
        <v>595</v>
      </c>
      <c r="D163" t="s">
        <v>596</v>
      </c>
      <c r="E163">
        <v>7</v>
      </c>
      <c r="F163" t="s">
        <v>275</v>
      </c>
      <c r="H163" t="s">
        <v>37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67</v>
      </c>
      <c r="O163" t="s">
        <v>618</v>
      </c>
      <c r="P163">
        <v>3</v>
      </c>
      <c r="Q163" t="str">
        <f t="shared" si="2"/>
        <v>FTR US Equity</v>
      </c>
    </row>
    <row r="164" spans="1:17" x14ac:dyDescent="0.25">
      <c r="A164" s="1">
        <v>41453</v>
      </c>
      <c r="B164" s="1">
        <v>41455</v>
      </c>
      <c r="C164" t="s">
        <v>280</v>
      </c>
      <c r="D164" t="s">
        <v>281</v>
      </c>
      <c r="E164">
        <v>6.8</v>
      </c>
      <c r="F164" t="s">
        <v>616</v>
      </c>
      <c r="H164" t="s">
        <v>282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283</v>
      </c>
      <c r="O164" t="s">
        <v>619</v>
      </c>
      <c r="P164">
        <v>4</v>
      </c>
      <c r="Q164" t="str">
        <f t="shared" si="2"/>
        <v>IADB US Equity</v>
      </c>
    </row>
    <row r="165" spans="1:17" x14ac:dyDescent="0.25">
      <c r="A165" s="1">
        <v>41453</v>
      </c>
      <c r="B165" s="1">
        <v>41455</v>
      </c>
      <c r="C165" t="s">
        <v>315</v>
      </c>
      <c r="D165" t="s">
        <v>316</v>
      </c>
      <c r="E165">
        <v>7</v>
      </c>
      <c r="F165" t="s">
        <v>402</v>
      </c>
      <c r="H165" t="s">
        <v>37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67</v>
      </c>
      <c r="O165" t="s">
        <v>620</v>
      </c>
      <c r="P165">
        <v>3</v>
      </c>
      <c r="Q165" t="str">
        <f t="shared" si="2"/>
        <v>DDS US Equity</v>
      </c>
    </row>
    <row r="166" spans="1:17" x14ac:dyDescent="0.25">
      <c r="A166" s="1">
        <v>41453</v>
      </c>
      <c r="B166" s="1">
        <v>41455</v>
      </c>
      <c r="C166" t="s">
        <v>621</v>
      </c>
      <c r="D166" t="s">
        <v>108</v>
      </c>
      <c r="E166">
        <v>8.3119999999999994</v>
      </c>
      <c r="F166" t="s">
        <v>622</v>
      </c>
      <c r="G166" t="s">
        <v>72</v>
      </c>
      <c r="H166" t="s">
        <v>73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623</v>
      </c>
      <c r="P166">
        <v>3</v>
      </c>
      <c r="Q166" t="str">
        <f t="shared" si="2"/>
        <v>TRV US Equity</v>
      </c>
    </row>
    <row r="167" spans="1:17" x14ac:dyDescent="0.25">
      <c r="A167" s="1">
        <v>41453</v>
      </c>
      <c r="B167" s="1">
        <v>41455</v>
      </c>
      <c r="C167" t="s">
        <v>624</v>
      </c>
      <c r="D167" t="s">
        <v>625</v>
      </c>
      <c r="E167">
        <v>8.82</v>
      </c>
      <c r="F167" t="s">
        <v>626</v>
      </c>
      <c r="H167" t="s">
        <v>627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67</v>
      </c>
      <c r="O167" t="s">
        <v>628</v>
      </c>
      <c r="P167">
        <v>3</v>
      </c>
      <c r="Q167" t="str">
        <f t="shared" si="2"/>
        <v>RRD US Equity</v>
      </c>
    </row>
    <row r="168" spans="1:17" x14ac:dyDescent="0.25">
      <c r="A168" s="1">
        <v>41453</v>
      </c>
      <c r="B168" s="1">
        <v>41455</v>
      </c>
      <c r="C168" t="s">
        <v>631</v>
      </c>
      <c r="D168" t="s">
        <v>632</v>
      </c>
      <c r="E168">
        <v>7.5</v>
      </c>
      <c r="F168" t="s">
        <v>633</v>
      </c>
      <c r="G168" t="s">
        <v>55</v>
      </c>
      <c r="H168" t="s">
        <v>119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634</v>
      </c>
      <c r="P168">
        <v>3</v>
      </c>
      <c r="Q168" t="str">
        <f t="shared" si="2"/>
        <v>DDR US Equity</v>
      </c>
    </row>
    <row r="169" spans="1:17" x14ac:dyDescent="0.25">
      <c r="A169" s="1">
        <v>41453</v>
      </c>
      <c r="B169" s="1">
        <v>41455</v>
      </c>
      <c r="C169" t="s">
        <v>635</v>
      </c>
      <c r="D169" t="s">
        <v>636</v>
      </c>
      <c r="E169">
        <v>6.6</v>
      </c>
      <c r="F169" t="s">
        <v>301</v>
      </c>
      <c r="H169" t="s">
        <v>84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67</v>
      </c>
      <c r="O169" t="s">
        <v>637</v>
      </c>
      <c r="P169">
        <v>3</v>
      </c>
      <c r="Q169" t="str">
        <f t="shared" si="2"/>
        <v>HAS US Equity</v>
      </c>
    </row>
    <row r="170" spans="1:17" x14ac:dyDescent="0.25">
      <c r="A170" s="1">
        <v>41453</v>
      </c>
      <c r="B170" s="1">
        <v>41455</v>
      </c>
      <c r="C170" t="s">
        <v>323</v>
      </c>
      <c r="D170" t="s">
        <v>324</v>
      </c>
      <c r="E170">
        <v>8</v>
      </c>
      <c r="F170" t="s">
        <v>638</v>
      </c>
      <c r="G170" t="s">
        <v>196</v>
      </c>
      <c r="H170" t="s">
        <v>31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38</v>
      </c>
      <c r="O170" t="s">
        <v>639</v>
      </c>
      <c r="P170">
        <v>3</v>
      </c>
      <c r="Q170" t="str">
        <f t="shared" si="2"/>
        <v>SWX US Equity</v>
      </c>
    </row>
    <row r="171" spans="1:17" x14ac:dyDescent="0.25">
      <c r="A171" s="1">
        <v>41453</v>
      </c>
      <c r="B171" s="1">
        <v>41455</v>
      </c>
      <c r="C171" t="s">
        <v>640</v>
      </c>
      <c r="D171" t="s">
        <v>641</v>
      </c>
      <c r="E171">
        <v>7.625</v>
      </c>
      <c r="F171" t="s">
        <v>633</v>
      </c>
      <c r="H171" t="s">
        <v>37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67</v>
      </c>
      <c r="O171" t="s">
        <v>642</v>
      </c>
      <c r="P171">
        <v>3</v>
      </c>
      <c r="Q171" t="str">
        <f t="shared" si="2"/>
        <v>CVC US Equity</v>
      </c>
    </row>
    <row r="172" spans="1:17" x14ac:dyDescent="0.25">
      <c r="A172" s="1">
        <v>41453</v>
      </c>
      <c r="B172" s="1">
        <v>41455</v>
      </c>
      <c r="C172" t="s">
        <v>158</v>
      </c>
      <c r="D172" t="s">
        <v>159</v>
      </c>
      <c r="E172">
        <v>6.75</v>
      </c>
      <c r="F172" t="s">
        <v>381</v>
      </c>
      <c r="H172" t="s">
        <v>99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67</v>
      </c>
      <c r="O172" t="s">
        <v>643</v>
      </c>
      <c r="P172">
        <v>3</v>
      </c>
      <c r="Q172" t="str">
        <f t="shared" si="2"/>
        <v>ADM US Equity</v>
      </c>
    </row>
    <row r="173" spans="1:17" x14ac:dyDescent="0.25">
      <c r="A173" s="1">
        <v>41453</v>
      </c>
      <c r="B173" s="1">
        <v>41455</v>
      </c>
      <c r="C173" t="s">
        <v>167</v>
      </c>
      <c r="D173" t="s">
        <v>168</v>
      </c>
      <c r="E173">
        <v>6.75</v>
      </c>
      <c r="F173" t="s">
        <v>644</v>
      </c>
      <c r="H173" t="s">
        <v>165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67</v>
      </c>
      <c r="O173" t="s">
        <v>645</v>
      </c>
      <c r="P173">
        <v>2</v>
      </c>
      <c r="Q173" t="str">
        <f t="shared" si="2"/>
        <v>KO US Equity</v>
      </c>
    </row>
    <row r="174" spans="1:17" x14ac:dyDescent="0.25">
      <c r="A174" s="1">
        <v>41453</v>
      </c>
      <c r="B174" s="1">
        <v>41455</v>
      </c>
      <c r="C174" t="s">
        <v>595</v>
      </c>
      <c r="D174" t="s">
        <v>596</v>
      </c>
      <c r="E174">
        <v>7</v>
      </c>
      <c r="F174" t="s">
        <v>275</v>
      </c>
      <c r="G174" t="s">
        <v>196</v>
      </c>
      <c r="H174" t="s">
        <v>165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67</v>
      </c>
      <c r="O174" t="s">
        <v>646</v>
      </c>
      <c r="P174">
        <v>3</v>
      </c>
      <c r="Q174" t="str">
        <f t="shared" si="2"/>
        <v>FTR US Equity</v>
      </c>
    </row>
    <row r="175" spans="1:17" x14ac:dyDescent="0.25">
      <c r="A175" s="1">
        <v>41453</v>
      </c>
      <c r="B175" s="1">
        <v>41455</v>
      </c>
      <c r="C175" t="s">
        <v>309</v>
      </c>
      <c r="D175" t="s">
        <v>310</v>
      </c>
      <c r="E175">
        <v>7.04</v>
      </c>
      <c r="F175" t="s">
        <v>647</v>
      </c>
      <c r="G175" t="s">
        <v>307</v>
      </c>
      <c r="H175" t="s">
        <v>119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67</v>
      </c>
      <c r="O175" t="s">
        <v>648</v>
      </c>
      <c r="P175">
        <v>3</v>
      </c>
      <c r="Q175" t="str">
        <f t="shared" si="2"/>
        <v>CRS US Equity</v>
      </c>
    </row>
    <row r="176" spans="1:17" x14ac:dyDescent="0.25">
      <c r="A176" s="1">
        <v>41453</v>
      </c>
      <c r="B176" s="1">
        <v>41455</v>
      </c>
      <c r="C176" t="s">
        <v>550</v>
      </c>
      <c r="D176" t="s">
        <v>551</v>
      </c>
      <c r="E176">
        <v>7</v>
      </c>
      <c r="F176" t="s">
        <v>321</v>
      </c>
      <c r="H176" t="s">
        <v>73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67</v>
      </c>
      <c r="O176" t="s">
        <v>649</v>
      </c>
      <c r="P176">
        <v>3</v>
      </c>
      <c r="Q176" t="str">
        <f t="shared" si="2"/>
        <v>APA US Equity</v>
      </c>
    </row>
    <row r="177" spans="1:17" x14ac:dyDescent="0.25">
      <c r="A177" s="1">
        <v>41453</v>
      </c>
      <c r="B177" s="1">
        <v>41455</v>
      </c>
      <c r="C177" t="s">
        <v>350</v>
      </c>
      <c r="D177" t="s">
        <v>293</v>
      </c>
      <c r="E177">
        <v>6.86</v>
      </c>
      <c r="F177" t="s">
        <v>351</v>
      </c>
      <c r="G177" t="s">
        <v>650</v>
      </c>
      <c r="H177" t="s">
        <v>31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67</v>
      </c>
      <c r="O177" t="s">
        <v>651</v>
      </c>
      <c r="P177">
        <v>2</v>
      </c>
      <c r="Q177" t="str">
        <f t="shared" si="2"/>
        <v>VZ US Equity</v>
      </c>
    </row>
    <row r="178" spans="1:17" x14ac:dyDescent="0.25">
      <c r="A178" s="1">
        <v>41453</v>
      </c>
      <c r="B178" s="1">
        <v>41455</v>
      </c>
      <c r="C178" t="s">
        <v>652</v>
      </c>
      <c r="D178" t="s">
        <v>653</v>
      </c>
      <c r="E178">
        <v>6.95</v>
      </c>
      <c r="F178" t="s">
        <v>654</v>
      </c>
      <c r="G178" t="s">
        <v>655</v>
      </c>
      <c r="H178" t="s">
        <v>99</v>
      </c>
      <c r="I178" t="s">
        <v>18</v>
      </c>
      <c r="J178" t="s">
        <v>19</v>
      </c>
      <c r="K178" t="s">
        <v>20</v>
      </c>
      <c r="L178" t="s">
        <v>20</v>
      </c>
      <c r="M178" t="s">
        <v>206</v>
      </c>
      <c r="N178" t="s">
        <v>22</v>
      </c>
      <c r="O178" t="s">
        <v>656</v>
      </c>
      <c r="P178">
        <v>5</v>
      </c>
      <c r="Q178" t="str">
        <f t="shared" si="2"/>
        <v>CBBCS US Equity</v>
      </c>
    </row>
    <row r="179" spans="1:17" x14ac:dyDescent="0.25">
      <c r="A179" s="1">
        <v>41453</v>
      </c>
      <c r="B179" s="1">
        <v>41455</v>
      </c>
      <c r="C179" t="s">
        <v>595</v>
      </c>
      <c r="D179" t="s">
        <v>596</v>
      </c>
      <c r="E179">
        <v>6.73</v>
      </c>
      <c r="F179" t="s">
        <v>210</v>
      </c>
      <c r="G179" t="s">
        <v>196</v>
      </c>
      <c r="H179" t="s">
        <v>73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67</v>
      </c>
      <c r="O179" t="s">
        <v>657</v>
      </c>
      <c r="P179">
        <v>3</v>
      </c>
      <c r="Q179" t="str">
        <f t="shared" si="2"/>
        <v>FTR US Equity</v>
      </c>
    </row>
    <row r="180" spans="1:17" x14ac:dyDescent="0.25">
      <c r="A180" s="1">
        <v>41453</v>
      </c>
      <c r="B180" s="1">
        <v>41455</v>
      </c>
      <c r="C180" t="s">
        <v>309</v>
      </c>
      <c r="D180" t="s">
        <v>310</v>
      </c>
      <c r="E180">
        <v>7.1</v>
      </c>
      <c r="F180" t="s">
        <v>658</v>
      </c>
      <c r="G180" t="s">
        <v>307</v>
      </c>
      <c r="H180" t="s">
        <v>119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67</v>
      </c>
      <c r="O180" t="s">
        <v>659</v>
      </c>
      <c r="P180">
        <v>3</v>
      </c>
      <c r="Q180" t="str">
        <f t="shared" si="2"/>
        <v>CRS US Equity</v>
      </c>
    </row>
    <row r="181" spans="1:17" x14ac:dyDescent="0.25">
      <c r="A181" s="1">
        <v>41453</v>
      </c>
      <c r="B181" s="1">
        <v>41455</v>
      </c>
      <c r="C181" t="s">
        <v>568</v>
      </c>
      <c r="D181" t="s">
        <v>569</v>
      </c>
      <c r="E181">
        <v>8.26</v>
      </c>
      <c r="F181" t="s">
        <v>660</v>
      </c>
      <c r="G181" t="s">
        <v>661</v>
      </c>
      <c r="H181" t="s">
        <v>31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38</v>
      </c>
      <c r="O181" t="s">
        <v>662</v>
      </c>
      <c r="P181">
        <v>5</v>
      </c>
      <c r="Q181" t="str">
        <f t="shared" si="2"/>
        <v>MIDAM US Equity</v>
      </c>
    </row>
    <row r="182" spans="1:17" x14ac:dyDescent="0.25">
      <c r="A182" s="1">
        <v>41453</v>
      </c>
      <c r="B182" s="1">
        <v>41455</v>
      </c>
      <c r="C182" t="s">
        <v>665</v>
      </c>
      <c r="D182" t="s">
        <v>666</v>
      </c>
      <c r="E182">
        <v>6.6</v>
      </c>
      <c r="F182" t="s">
        <v>667</v>
      </c>
      <c r="G182" t="s">
        <v>30</v>
      </c>
      <c r="H182" t="s">
        <v>73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38</v>
      </c>
      <c r="O182" t="s">
        <v>668</v>
      </c>
      <c r="P182">
        <v>3</v>
      </c>
      <c r="Q182" t="str">
        <f t="shared" si="2"/>
        <v>AES US Equity</v>
      </c>
    </row>
    <row r="183" spans="1:17" x14ac:dyDescent="0.25">
      <c r="A183" s="1">
        <v>41453</v>
      </c>
      <c r="B183" s="1">
        <v>41455</v>
      </c>
      <c r="C183" t="s">
        <v>52</v>
      </c>
      <c r="D183" t="s">
        <v>53</v>
      </c>
      <c r="E183">
        <v>4.7300000000000004</v>
      </c>
      <c r="F183" t="s">
        <v>669</v>
      </c>
      <c r="G183" t="s">
        <v>670</v>
      </c>
      <c r="H183" t="s">
        <v>31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38</v>
      </c>
      <c r="O183" t="s">
        <v>671</v>
      </c>
      <c r="P183">
        <v>3</v>
      </c>
      <c r="Q183" t="str">
        <f t="shared" si="2"/>
        <v>CHG US Equity</v>
      </c>
    </row>
    <row r="184" spans="1:17" x14ac:dyDescent="0.25">
      <c r="A184" s="1">
        <v>41453</v>
      </c>
      <c r="B184" s="1">
        <v>41455</v>
      </c>
      <c r="C184" t="s">
        <v>672</v>
      </c>
      <c r="D184" t="s">
        <v>673</v>
      </c>
      <c r="E184">
        <v>6.5</v>
      </c>
      <c r="F184" t="s">
        <v>674</v>
      </c>
      <c r="G184" t="s">
        <v>307</v>
      </c>
      <c r="H184" t="s">
        <v>31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38</v>
      </c>
      <c r="O184" t="s">
        <v>675</v>
      </c>
      <c r="P184">
        <v>3</v>
      </c>
      <c r="Q184" t="str">
        <f t="shared" si="2"/>
        <v>UGI US Equity</v>
      </c>
    </row>
    <row r="185" spans="1:17" x14ac:dyDescent="0.25">
      <c r="A185" s="1">
        <v>41453</v>
      </c>
      <c r="B185" s="1">
        <v>41455</v>
      </c>
      <c r="C185" t="s">
        <v>676</v>
      </c>
      <c r="D185" t="s">
        <v>677</v>
      </c>
      <c r="E185">
        <v>5.78</v>
      </c>
      <c r="F185" t="s">
        <v>678</v>
      </c>
      <c r="G185" t="s">
        <v>72</v>
      </c>
      <c r="H185" t="s">
        <v>73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38</v>
      </c>
      <c r="O185" t="s">
        <v>679</v>
      </c>
      <c r="P185">
        <v>5</v>
      </c>
      <c r="Q185" t="str">
        <f t="shared" si="2"/>
        <v>IBESM US Equity</v>
      </c>
    </row>
    <row r="186" spans="1:17" x14ac:dyDescent="0.25">
      <c r="A186" s="1">
        <v>41453</v>
      </c>
      <c r="B186" s="1">
        <v>41455</v>
      </c>
      <c r="C186" t="s">
        <v>680</v>
      </c>
      <c r="D186" t="s">
        <v>681</v>
      </c>
      <c r="E186">
        <v>5.625</v>
      </c>
      <c r="F186" t="s">
        <v>88</v>
      </c>
      <c r="H186" t="s">
        <v>73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682</v>
      </c>
      <c r="P186">
        <v>3</v>
      </c>
      <c r="Q186" t="str">
        <f t="shared" si="2"/>
        <v>HCP US Equity</v>
      </c>
    </row>
    <row r="187" spans="1:17" x14ac:dyDescent="0.25">
      <c r="A187" s="1">
        <v>41453</v>
      </c>
      <c r="B187" s="1">
        <v>41455</v>
      </c>
      <c r="C187" t="s">
        <v>683</v>
      </c>
      <c r="D187" t="s">
        <v>684</v>
      </c>
      <c r="E187">
        <v>6.92</v>
      </c>
      <c r="F187" t="s">
        <v>685</v>
      </c>
      <c r="G187" t="s">
        <v>36</v>
      </c>
      <c r="H187" t="s">
        <v>73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686</v>
      </c>
      <c r="P187">
        <v>4</v>
      </c>
      <c r="Q187" t="str">
        <f t="shared" si="2"/>
        <v>CINF US Equity</v>
      </c>
    </row>
    <row r="188" spans="1:17" x14ac:dyDescent="0.25">
      <c r="A188" s="1">
        <v>41453</v>
      </c>
      <c r="B188" s="1">
        <v>41455</v>
      </c>
      <c r="C188" t="s">
        <v>676</v>
      </c>
      <c r="D188" t="s">
        <v>677</v>
      </c>
      <c r="E188">
        <v>5.375</v>
      </c>
      <c r="F188" t="s">
        <v>691</v>
      </c>
      <c r="G188" t="s">
        <v>72</v>
      </c>
      <c r="H188" t="s">
        <v>73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38</v>
      </c>
      <c r="O188" t="s">
        <v>692</v>
      </c>
      <c r="P188">
        <v>5</v>
      </c>
      <c r="Q188" t="str">
        <f t="shared" si="2"/>
        <v>IBESM US Equity</v>
      </c>
    </row>
    <row r="189" spans="1:17" x14ac:dyDescent="0.25">
      <c r="A189" s="1">
        <v>41453</v>
      </c>
      <c r="B189" s="1">
        <v>41455</v>
      </c>
      <c r="C189" t="s">
        <v>693</v>
      </c>
      <c r="D189" t="s">
        <v>694</v>
      </c>
      <c r="E189">
        <v>7.25</v>
      </c>
      <c r="F189" t="s">
        <v>695</v>
      </c>
      <c r="H189" t="s">
        <v>84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696</v>
      </c>
      <c r="P189">
        <v>4</v>
      </c>
      <c r="Q189" t="str">
        <f t="shared" si="2"/>
        <v>SIGI US Equity</v>
      </c>
    </row>
    <row r="190" spans="1:17" x14ac:dyDescent="0.25">
      <c r="A190" s="1">
        <v>41453</v>
      </c>
      <c r="B190" s="1">
        <v>41455</v>
      </c>
      <c r="C190" t="s">
        <v>101</v>
      </c>
      <c r="D190" t="s">
        <v>102</v>
      </c>
      <c r="E190">
        <v>5.25</v>
      </c>
      <c r="F190" t="s">
        <v>697</v>
      </c>
      <c r="G190" t="s">
        <v>55</v>
      </c>
      <c r="H190" t="s">
        <v>73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67</v>
      </c>
      <c r="O190" t="s">
        <v>698</v>
      </c>
      <c r="P190">
        <v>3</v>
      </c>
      <c r="Q190" t="str">
        <f t="shared" si="2"/>
        <v>ETN US Equity</v>
      </c>
    </row>
    <row r="191" spans="1:17" x14ac:dyDescent="0.25">
      <c r="A191" s="1">
        <v>41453</v>
      </c>
      <c r="B191" s="1">
        <v>41455</v>
      </c>
      <c r="C191" t="s">
        <v>699</v>
      </c>
      <c r="D191" t="s">
        <v>700</v>
      </c>
      <c r="E191">
        <v>1.1858900000000001</v>
      </c>
      <c r="F191" t="s">
        <v>701</v>
      </c>
      <c r="G191" t="s">
        <v>43</v>
      </c>
      <c r="H191" t="s">
        <v>31</v>
      </c>
      <c r="I191" t="s">
        <v>18</v>
      </c>
      <c r="J191" t="s">
        <v>19</v>
      </c>
      <c r="K191" t="s">
        <v>20</v>
      </c>
      <c r="L191" t="s">
        <v>20</v>
      </c>
      <c r="M191" t="s">
        <v>45</v>
      </c>
      <c r="N191" t="s">
        <v>22</v>
      </c>
      <c r="O191" t="s">
        <v>702</v>
      </c>
      <c r="P191">
        <v>4</v>
      </c>
      <c r="Q191" t="str">
        <f t="shared" si="2"/>
        <v>HSBC US Equity</v>
      </c>
    </row>
    <row r="192" spans="1:17" x14ac:dyDescent="0.25">
      <c r="A192" s="1">
        <v>41453</v>
      </c>
      <c r="B192" s="1">
        <v>41455</v>
      </c>
      <c r="C192" t="s">
        <v>699</v>
      </c>
      <c r="D192" t="s">
        <v>700</v>
      </c>
      <c r="E192">
        <v>5</v>
      </c>
      <c r="F192" t="s">
        <v>703</v>
      </c>
      <c r="H192" t="s">
        <v>31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704</v>
      </c>
      <c r="P192">
        <v>4</v>
      </c>
      <c r="Q192" t="str">
        <f t="shared" si="2"/>
        <v>HSBC US Equity</v>
      </c>
    </row>
    <row r="193" spans="1:17" x14ac:dyDescent="0.25">
      <c r="A193" s="1">
        <v>41453</v>
      </c>
      <c r="B193" s="1">
        <v>41455</v>
      </c>
      <c r="C193" t="s">
        <v>714</v>
      </c>
      <c r="D193" t="s">
        <v>715</v>
      </c>
      <c r="E193">
        <v>4.75</v>
      </c>
      <c r="F193" t="s">
        <v>716</v>
      </c>
      <c r="G193" t="s">
        <v>717</v>
      </c>
      <c r="H193" t="s">
        <v>282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283</v>
      </c>
      <c r="O193" t="s">
        <v>718</v>
      </c>
      <c r="P193">
        <v>4</v>
      </c>
      <c r="Q193" t="str">
        <f t="shared" si="2"/>
        <v>IBRD US Equity</v>
      </c>
    </row>
    <row r="194" spans="1:17" x14ac:dyDescent="0.25">
      <c r="A194" s="1">
        <v>41453</v>
      </c>
      <c r="B194" s="1">
        <v>41455</v>
      </c>
      <c r="C194" t="s">
        <v>723</v>
      </c>
      <c r="D194" t="s">
        <v>724</v>
      </c>
      <c r="E194">
        <v>3.0619670000000001</v>
      </c>
      <c r="F194" t="s">
        <v>725</v>
      </c>
      <c r="G194" t="s">
        <v>726</v>
      </c>
      <c r="H194" t="s">
        <v>78</v>
      </c>
      <c r="I194" t="s">
        <v>18</v>
      </c>
      <c r="J194" t="s">
        <v>19</v>
      </c>
      <c r="K194" t="s">
        <v>20</v>
      </c>
      <c r="L194" t="s">
        <v>20</v>
      </c>
      <c r="M194" t="s">
        <v>727</v>
      </c>
      <c r="N194" t="s">
        <v>22</v>
      </c>
      <c r="O194" t="s">
        <v>728</v>
      </c>
      <c r="P194">
        <v>4</v>
      </c>
      <c r="Q194" t="str">
        <f t="shared" si="2"/>
        <v>SLMA US Equity</v>
      </c>
    </row>
    <row r="195" spans="1:17" x14ac:dyDescent="0.25">
      <c r="A195" s="1">
        <v>41453</v>
      </c>
      <c r="B195" s="1">
        <v>41455</v>
      </c>
      <c r="C195" t="s">
        <v>739</v>
      </c>
      <c r="D195" t="s">
        <v>740</v>
      </c>
      <c r="E195">
        <v>6.65</v>
      </c>
      <c r="F195" t="s">
        <v>741</v>
      </c>
      <c r="G195" t="s">
        <v>72</v>
      </c>
      <c r="H195" t="s">
        <v>99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742</v>
      </c>
      <c r="P195">
        <v>4</v>
      </c>
      <c r="Q195" t="str">
        <f t="shared" si="2"/>
        <v>PMUL US Equity</v>
      </c>
    </row>
    <row r="196" spans="1:17" x14ac:dyDescent="0.25">
      <c r="A196" s="1">
        <v>41453</v>
      </c>
      <c r="B196" s="1">
        <v>41455</v>
      </c>
      <c r="C196" t="s">
        <v>723</v>
      </c>
      <c r="D196" t="s">
        <v>724</v>
      </c>
      <c r="E196">
        <v>4.25</v>
      </c>
      <c r="F196" t="s">
        <v>748</v>
      </c>
      <c r="G196" t="s">
        <v>61</v>
      </c>
      <c r="H196" t="s">
        <v>78</v>
      </c>
      <c r="I196" t="s">
        <v>18</v>
      </c>
      <c r="J196" t="s">
        <v>19</v>
      </c>
      <c r="K196" t="s">
        <v>20</v>
      </c>
      <c r="L196" t="s">
        <v>20</v>
      </c>
      <c r="M196" t="s">
        <v>45</v>
      </c>
      <c r="N196" t="s">
        <v>22</v>
      </c>
      <c r="O196" t="s">
        <v>749</v>
      </c>
      <c r="P196">
        <v>4</v>
      </c>
      <c r="Q196" t="str">
        <f t="shared" ref="Q196:Q259" si="3">D196&amp;" US Equity"</f>
        <v>SLMA US Equity</v>
      </c>
    </row>
    <row r="197" spans="1:17" x14ac:dyDescent="0.25">
      <c r="A197" s="1">
        <v>41453</v>
      </c>
      <c r="B197" s="1">
        <v>41455</v>
      </c>
      <c r="C197" t="s">
        <v>198</v>
      </c>
      <c r="D197" t="s">
        <v>199</v>
      </c>
      <c r="E197">
        <v>5.5869999999999997</v>
      </c>
      <c r="F197" t="s">
        <v>750</v>
      </c>
      <c r="G197" t="s">
        <v>307</v>
      </c>
      <c r="H197" t="s">
        <v>99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38</v>
      </c>
      <c r="O197" t="s">
        <v>751</v>
      </c>
      <c r="P197">
        <v>3</v>
      </c>
      <c r="Q197" t="str">
        <f t="shared" si="3"/>
        <v>SJI US Equity</v>
      </c>
    </row>
    <row r="198" spans="1:17" x14ac:dyDescent="0.25">
      <c r="A198" s="1">
        <v>41453</v>
      </c>
      <c r="B198" s="1">
        <v>41455</v>
      </c>
      <c r="C198" t="s">
        <v>752</v>
      </c>
      <c r="D198" t="s">
        <v>753</v>
      </c>
      <c r="E198">
        <v>7.35</v>
      </c>
      <c r="F198" t="s">
        <v>754</v>
      </c>
      <c r="H198" t="s">
        <v>84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755</v>
      </c>
      <c r="P198">
        <v>3</v>
      </c>
      <c r="Q198" t="str">
        <f t="shared" si="3"/>
        <v>MKL US Equity</v>
      </c>
    </row>
    <row r="199" spans="1:17" x14ac:dyDescent="0.25">
      <c r="A199" s="1">
        <v>41453</v>
      </c>
      <c r="B199" s="1">
        <v>41455</v>
      </c>
      <c r="C199" t="s">
        <v>756</v>
      </c>
      <c r="D199" t="s">
        <v>757</v>
      </c>
      <c r="E199">
        <v>2.96</v>
      </c>
      <c r="F199" t="s">
        <v>758</v>
      </c>
      <c r="G199" t="s">
        <v>48</v>
      </c>
      <c r="H199" t="s">
        <v>99</v>
      </c>
      <c r="I199" t="s">
        <v>18</v>
      </c>
      <c r="J199" t="s">
        <v>19</v>
      </c>
      <c r="K199" t="s">
        <v>20</v>
      </c>
      <c r="L199" t="s">
        <v>20</v>
      </c>
      <c r="M199" t="s">
        <v>727</v>
      </c>
      <c r="N199" t="s">
        <v>22</v>
      </c>
      <c r="O199" t="s">
        <v>759</v>
      </c>
      <c r="P199">
        <v>2</v>
      </c>
      <c r="Q199" t="str">
        <f t="shared" si="3"/>
        <v>PL US Equity</v>
      </c>
    </row>
    <row r="200" spans="1:17" x14ac:dyDescent="0.25">
      <c r="A200" s="1">
        <v>41453</v>
      </c>
      <c r="B200" s="1">
        <v>41455</v>
      </c>
      <c r="C200" t="s">
        <v>723</v>
      </c>
      <c r="D200" t="s">
        <v>724</v>
      </c>
      <c r="E200">
        <v>3.274</v>
      </c>
      <c r="F200" t="s">
        <v>245</v>
      </c>
      <c r="G200" t="s">
        <v>760</v>
      </c>
      <c r="H200" t="s">
        <v>78</v>
      </c>
      <c r="I200" t="s">
        <v>18</v>
      </c>
      <c r="J200" t="s">
        <v>19</v>
      </c>
      <c r="K200" t="s">
        <v>20</v>
      </c>
      <c r="L200" t="s">
        <v>20</v>
      </c>
      <c r="M200" t="s">
        <v>727</v>
      </c>
      <c r="N200" t="s">
        <v>22</v>
      </c>
      <c r="O200" t="s">
        <v>761</v>
      </c>
      <c r="P200">
        <v>4</v>
      </c>
      <c r="Q200" t="str">
        <f t="shared" si="3"/>
        <v>SLMA US Equity</v>
      </c>
    </row>
    <row r="201" spans="1:17" x14ac:dyDescent="0.25">
      <c r="A201" s="1">
        <v>41453</v>
      </c>
      <c r="B201" s="1">
        <v>41455</v>
      </c>
      <c r="C201" t="s">
        <v>756</v>
      </c>
      <c r="D201" t="s">
        <v>757</v>
      </c>
      <c r="E201">
        <v>4.7</v>
      </c>
      <c r="F201" t="s">
        <v>772</v>
      </c>
      <c r="G201" t="s">
        <v>48</v>
      </c>
      <c r="H201" t="s">
        <v>99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773</v>
      </c>
      <c r="P201">
        <v>2</v>
      </c>
      <c r="Q201" t="str">
        <f t="shared" si="3"/>
        <v>PL US Equity</v>
      </c>
    </row>
    <row r="202" spans="1:17" x14ac:dyDescent="0.25">
      <c r="A202" s="1">
        <v>41453</v>
      </c>
      <c r="B202" s="1">
        <v>41455</v>
      </c>
      <c r="C202" t="s">
        <v>774</v>
      </c>
      <c r="D202" t="s">
        <v>775</v>
      </c>
      <c r="E202">
        <v>2.5</v>
      </c>
      <c r="F202" t="s">
        <v>776</v>
      </c>
      <c r="G202" t="s">
        <v>16</v>
      </c>
      <c r="H202" t="s">
        <v>73</v>
      </c>
      <c r="I202" t="s">
        <v>18</v>
      </c>
      <c r="J202" t="s">
        <v>19</v>
      </c>
      <c r="K202" t="s">
        <v>20</v>
      </c>
      <c r="L202" t="s">
        <v>20</v>
      </c>
      <c r="M202" t="s">
        <v>727</v>
      </c>
      <c r="O202" t="s">
        <v>777</v>
      </c>
      <c r="P202">
        <v>3</v>
      </c>
      <c r="Q202" t="str">
        <f t="shared" si="3"/>
        <v>HIG US Equity</v>
      </c>
    </row>
    <row r="203" spans="1:17" x14ac:dyDescent="0.25">
      <c r="A203" s="1">
        <v>41453</v>
      </c>
      <c r="B203" s="1">
        <v>41455</v>
      </c>
      <c r="C203" t="s">
        <v>782</v>
      </c>
      <c r="D203" t="s">
        <v>216</v>
      </c>
      <c r="E203">
        <v>5.4</v>
      </c>
      <c r="F203" t="s">
        <v>783</v>
      </c>
      <c r="G203" t="s">
        <v>661</v>
      </c>
      <c r="H203" t="s">
        <v>73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784</v>
      </c>
      <c r="P203">
        <v>3</v>
      </c>
      <c r="Q203" t="str">
        <f t="shared" si="3"/>
        <v>PRU US Equity</v>
      </c>
    </row>
    <row r="204" spans="1:17" x14ac:dyDescent="0.25">
      <c r="A204" s="1">
        <v>41453</v>
      </c>
      <c r="B204" s="1">
        <v>41455</v>
      </c>
      <c r="C204" t="s">
        <v>676</v>
      </c>
      <c r="D204" t="s">
        <v>677</v>
      </c>
      <c r="E204">
        <v>5.43</v>
      </c>
      <c r="F204" t="s">
        <v>785</v>
      </c>
      <c r="G204" t="s">
        <v>72</v>
      </c>
      <c r="H204" t="s">
        <v>73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38</v>
      </c>
      <c r="O204" t="s">
        <v>786</v>
      </c>
      <c r="P204">
        <v>5</v>
      </c>
      <c r="Q204" t="str">
        <f t="shared" si="3"/>
        <v>IBESM US Equity</v>
      </c>
    </row>
    <row r="205" spans="1:17" x14ac:dyDescent="0.25">
      <c r="A205" s="1">
        <v>41453</v>
      </c>
      <c r="B205" s="1">
        <v>41455</v>
      </c>
      <c r="C205" t="s">
        <v>774</v>
      </c>
      <c r="D205" t="s">
        <v>775</v>
      </c>
      <c r="E205">
        <v>2.56</v>
      </c>
      <c r="F205" t="s">
        <v>776</v>
      </c>
      <c r="G205" t="s">
        <v>787</v>
      </c>
      <c r="H205" t="s">
        <v>73</v>
      </c>
      <c r="I205" t="s">
        <v>18</v>
      </c>
      <c r="J205" t="s">
        <v>19</v>
      </c>
      <c r="K205" t="s">
        <v>20</v>
      </c>
      <c r="L205" t="s">
        <v>20</v>
      </c>
      <c r="M205" t="s">
        <v>727</v>
      </c>
      <c r="O205" t="s">
        <v>788</v>
      </c>
      <c r="P205">
        <v>3</v>
      </c>
      <c r="Q205" t="str">
        <f t="shared" si="3"/>
        <v>HIG US Equity</v>
      </c>
    </row>
    <row r="206" spans="1:17" x14ac:dyDescent="0.25">
      <c r="A206" s="1">
        <v>41453</v>
      </c>
      <c r="B206" s="1">
        <v>41455</v>
      </c>
      <c r="C206" t="s">
        <v>756</v>
      </c>
      <c r="D206" t="s">
        <v>757</v>
      </c>
      <c r="E206">
        <v>3.06</v>
      </c>
      <c r="F206" t="s">
        <v>800</v>
      </c>
      <c r="G206" t="s">
        <v>48</v>
      </c>
      <c r="H206" t="s">
        <v>99</v>
      </c>
      <c r="I206" t="s">
        <v>18</v>
      </c>
      <c r="J206" t="s">
        <v>19</v>
      </c>
      <c r="K206" t="s">
        <v>20</v>
      </c>
      <c r="L206" t="s">
        <v>20</v>
      </c>
      <c r="M206" t="s">
        <v>727</v>
      </c>
      <c r="N206" t="s">
        <v>22</v>
      </c>
      <c r="O206" t="s">
        <v>801</v>
      </c>
      <c r="P206">
        <v>2</v>
      </c>
      <c r="Q206" t="str">
        <f t="shared" si="3"/>
        <v>PL US Equity</v>
      </c>
    </row>
    <row r="207" spans="1:17" x14ac:dyDescent="0.25">
      <c r="A207" s="1">
        <v>41453</v>
      </c>
      <c r="B207" s="1">
        <v>41455</v>
      </c>
      <c r="C207" t="s">
        <v>112</v>
      </c>
      <c r="D207" t="s">
        <v>113</v>
      </c>
      <c r="E207">
        <v>6.2</v>
      </c>
      <c r="F207" t="s">
        <v>802</v>
      </c>
      <c r="H207" t="s">
        <v>73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67</v>
      </c>
      <c r="O207" t="s">
        <v>803</v>
      </c>
      <c r="P207">
        <v>4</v>
      </c>
      <c r="Q207" t="str">
        <f t="shared" si="3"/>
        <v>NWSA US Equity</v>
      </c>
    </row>
    <row r="208" spans="1:17" x14ac:dyDescent="0.25">
      <c r="A208" s="1">
        <v>41453</v>
      </c>
      <c r="B208" s="1">
        <v>41455</v>
      </c>
      <c r="C208" t="s">
        <v>723</v>
      </c>
      <c r="D208" t="s">
        <v>724</v>
      </c>
      <c r="E208">
        <v>3.274</v>
      </c>
      <c r="F208" t="s">
        <v>245</v>
      </c>
      <c r="G208" t="s">
        <v>809</v>
      </c>
      <c r="H208" t="s">
        <v>78</v>
      </c>
      <c r="I208" t="s">
        <v>18</v>
      </c>
      <c r="J208" t="s">
        <v>19</v>
      </c>
      <c r="K208" t="s">
        <v>20</v>
      </c>
      <c r="L208" t="s">
        <v>20</v>
      </c>
      <c r="M208" t="s">
        <v>727</v>
      </c>
      <c r="N208" t="s">
        <v>22</v>
      </c>
      <c r="O208" t="s">
        <v>810</v>
      </c>
      <c r="P208">
        <v>4</v>
      </c>
      <c r="Q208" t="str">
        <f t="shared" si="3"/>
        <v>SLMA US Equity</v>
      </c>
    </row>
    <row r="209" spans="1:17" x14ac:dyDescent="0.25">
      <c r="A209" s="1">
        <v>41453</v>
      </c>
      <c r="B209" s="1">
        <v>41455</v>
      </c>
      <c r="C209" t="s">
        <v>445</v>
      </c>
      <c r="D209" t="s">
        <v>446</v>
      </c>
      <c r="E209">
        <v>8.75</v>
      </c>
      <c r="F209" t="s">
        <v>811</v>
      </c>
      <c r="H209" t="s">
        <v>99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67</v>
      </c>
      <c r="O209" t="s">
        <v>812</v>
      </c>
      <c r="P209">
        <v>3</v>
      </c>
      <c r="Q209" t="str">
        <f t="shared" si="3"/>
        <v>UTX US Equity</v>
      </c>
    </row>
    <row r="210" spans="1:17" x14ac:dyDescent="0.25">
      <c r="A210" s="1">
        <v>41453</v>
      </c>
      <c r="B210" s="1">
        <v>41455</v>
      </c>
      <c r="C210" t="s">
        <v>813</v>
      </c>
      <c r="D210" t="s">
        <v>143</v>
      </c>
      <c r="E210">
        <v>3</v>
      </c>
      <c r="F210" t="s">
        <v>416</v>
      </c>
      <c r="H210" t="s">
        <v>99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67</v>
      </c>
      <c r="O210" t="s">
        <v>814</v>
      </c>
      <c r="P210">
        <v>4</v>
      </c>
      <c r="Q210" t="str">
        <f t="shared" si="3"/>
        <v>BNSF US Equity</v>
      </c>
    </row>
    <row r="211" spans="1:17" x14ac:dyDescent="0.25">
      <c r="A211" s="1">
        <v>41453</v>
      </c>
      <c r="B211" s="1">
        <v>41455</v>
      </c>
      <c r="C211" t="s">
        <v>319</v>
      </c>
      <c r="D211" t="s">
        <v>320</v>
      </c>
      <c r="E211">
        <v>9</v>
      </c>
      <c r="F211" t="s">
        <v>148</v>
      </c>
      <c r="H211" t="s">
        <v>119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67</v>
      </c>
      <c r="O211" t="s">
        <v>815</v>
      </c>
      <c r="P211">
        <v>2</v>
      </c>
      <c r="Q211" t="str">
        <f t="shared" si="3"/>
        <v>WY US Equity</v>
      </c>
    </row>
    <row r="212" spans="1:17" x14ac:dyDescent="0.25">
      <c r="A212" s="1">
        <v>41453</v>
      </c>
      <c r="B212" s="1">
        <v>41455</v>
      </c>
      <c r="C212" t="s">
        <v>816</v>
      </c>
      <c r="D212" t="s">
        <v>817</v>
      </c>
      <c r="E212">
        <v>9.375</v>
      </c>
      <c r="F212" t="s">
        <v>156</v>
      </c>
      <c r="H212" t="s">
        <v>119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38</v>
      </c>
      <c r="O212" t="s">
        <v>818</v>
      </c>
      <c r="P212">
        <v>3</v>
      </c>
      <c r="Q212" t="str">
        <f t="shared" si="3"/>
        <v>WMB US Equity</v>
      </c>
    </row>
    <row r="213" spans="1:17" x14ac:dyDescent="0.25">
      <c r="A213" s="1">
        <v>41453</v>
      </c>
      <c r="B213" s="1">
        <v>41455</v>
      </c>
      <c r="C213" t="s">
        <v>819</v>
      </c>
      <c r="D213" t="s">
        <v>820</v>
      </c>
      <c r="E213">
        <v>8.375</v>
      </c>
      <c r="F213" t="s">
        <v>821</v>
      </c>
      <c r="H213" t="s">
        <v>165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67</v>
      </c>
      <c r="O213" t="s">
        <v>822</v>
      </c>
      <c r="P213">
        <v>3</v>
      </c>
      <c r="Q213" t="str">
        <f t="shared" si="3"/>
        <v>IBM US Equity</v>
      </c>
    </row>
    <row r="214" spans="1:17" x14ac:dyDescent="0.25">
      <c r="A214" s="1">
        <v>41453</v>
      </c>
      <c r="B214" s="1">
        <v>41455</v>
      </c>
      <c r="C214" t="s">
        <v>63</v>
      </c>
      <c r="D214" t="s">
        <v>64</v>
      </c>
      <c r="E214">
        <v>8.875</v>
      </c>
      <c r="F214" t="s">
        <v>407</v>
      </c>
      <c r="H214" t="s">
        <v>66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67</v>
      </c>
      <c r="O214" t="s">
        <v>823</v>
      </c>
      <c r="P214">
        <v>3</v>
      </c>
      <c r="Q214" t="str">
        <f t="shared" si="3"/>
        <v>CVX US Equity</v>
      </c>
    </row>
    <row r="215" spans="1:17" x14ac:dyDescent="0.25">
      <c r="A215" s="1">
        <v>41453</v>
      </c>
      <c r="B215" s="1">
        <v>41455</v>
      </c>
      <c r="C215" t="s">
        <v>63</v>
      </c>
      <c r="D215" t="s">
        <v>64</v>
      </c>
      <c r="E215">
        <v>8.625</v>
      </c>
      <c r="F215" t="s">
        <v>824</v>
      </c>
      <c r="H215" t="s">
        <v>66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67</v>
      </c>
      <c r="O215" t="s">
        <v>825</v>
      </c>
      <c r="P215">
        <v>3</v>
      </c>
      <c r="Q215" t="str">
        <f t="shared" si="3"/>
        <v>CVX US Equity</v>
      </c>
    </row>
    <row r="216" spans="1:17" x14ac:dyDescent="0.25">
      <c r="A216" s="1">
        <v>41453</v>
      </c>
      <c r="B216" s="1">
        <v>41455</v>
      </c>
      <c r="C216" t="s">
        <v>63</v>
      </c>
      <c r="D216" t="s">
        <v>64</v>
      </c>
      <c r="E216">
        <v>8.625</v>
      </c>
      <c r="F216" t="s">
        <v>826</v>
      </c>
      <c r="H216" t="s">
        <v>66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67</v>
      </c>
      <c r="O216" t="s">
        <v>827</v>
      </c>
      <c r="P216">
        <v>3</v>
      </c>
      <c r="Q216" t="str">
        <f t="shared" si="3"/>
        <v>CVX US Equity</v>
      </c>
    </row>
    <row r="217" spans="1:17" x14ac:dyDescent="0.25">
      <c r="A217" s="1">
        <v>41453</v>
      </c>
      <c r="B217" s="1">
        <v>41455</v>
      </c>
      <c r="C217" t="s">
        <v>185</v>
      </c>
      <c r="D217" t="s">
        <v>186</v>
      </c>
      <c r="E217">
        <v>8.375</v>
      </c>
      <c r="F217" t="s">
        <v>828</v>
      </c>
      <c r="H217" t="s">
        <v>84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67</v>
      </c>
      <c r="O217" t="s">
        <v>829</v>
      </c>
      <c r="P217">
        <v>3</v>
      </c>
      <c r="Q217" t="str">
        <f t="shared" si="3"/>
        <v>TWC US Equity</v>
      </c>
    </row>
    <row r="218" spans="1:17" x14ac:dyDescent="0.25">
      <c r="A218" s="1">
        <v>41453</v>
      </c>
      <c r="B218" s="1">
        <v>41455</v>
      </c>
      <c r="C218" t="s">
        <v>487</v>
      </c>
      <c r="D218" t="s">
        <v>488</v>
      </c>
      <c r="E218">
        <v>9.375</v>
      </c>
      <c r="F218" t="s">
        <v>830</v>
      </c>
      <c r="G218" t="s">
        <v>55</v>
      </c>
      <c r="H218" t="s">
        <v>84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67</v>
      </c>
      <c r="O218" t="s">
        <v>831</v>
      </c>
      <c r="P218">
        <v>3</v>
      </c>
      <c r="Q218" t="str">
        <f t="shared" si="3"/>
        <v>MRO US Equity</v>
      </c>
    </row>
    <row r="219" spans="1:17" x14ac:dyDescent="0.25">
      <c r="A219" s="1">
        <v>41453</v>
      </c>
      <c r="B219" s="1">
        <v>41455</v>
      </c>
      <c r="C219" t="s">
        <v>813</v>
      </c>
      <c r="D219" t="s">
        <v>143</v>
      </c>
      <c r="E219">
        <v>3</v>
      </c>
      <c r="F219" t="s">
        <v>416</v>
      </c>
      <c r="G219" t="s">
        <v>36</v>
      </c>
      <c r="H219" t="s">
        <v>99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67</v>
      </c>
      <c r="O219" t="s">
        <v>832</v>
      </c>
      <c r="P219">
        <v>4</v>
      </c>
      <c r="Q219" t="str">
        <f t="shared" si="3"/>
        <v>BNSF US Equity</v>
      </c>
    </row>
    <row r="220" spans="1:17" x14ac:dyDescent="0.25">
      <c r="A220" s="1">
        <v>41453</v>
      </c>
      <c r="B220" s="1">
        <v>41455</v>
      </c>
      <c r="C220" t="s">
        <v>833</v>
      </c>
      <c r="D220" t="s">
        <v>834</v>
      </c>
      <c r="E220">
        <v>8.5</v>
      </c>
      <c r="F220" t="s">
        <v>835</v>
      </c>
      <c r="H220" t="s">
        <v>37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67</v>
      </c>
      <c r="O220" t="s">
        <v>836</v>
      </c>
      <c r="P220">
        <v>2</v>
      </c>
      <c r="Q220" t="str">
        <f t="shared" si="3"/>
        <v>FL US Equity</v>
      </c>
    </row>
    <row r="221" spans="1:17" x14ac:dyDescent="0.25">
      <c r="A221" s="1">
        <v>41453</v>
      </c>
      <c r="B221" s="1">
        <v>41455</v>
      </c>
      <c r="C221" t="s">
        <v>837</v>
      </c>
      <c r="D221" t="s">
        <v>838</v>
      </c>
      <c r="E221">
        <v>9</v>
      </c>
      <c r="F221" t="s">
        <v>152</v>
      </c>
      <c r="H221" t="s">
        <v>73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67</v>
      </c>
      <c r="O221" t="s">
        <v>839</v>
      </c>
      <c r="P221">
        <v>3</v>
      </c>
      <c r="Q221" t="str">
        <f t="shared" si="3"/>
        <v>PPG US Equity</v>
      </c>
    </row>
    <row r="222" spans="1:17" x14ac:dyDescent="0.25">
      <c r="A222" s="1">
        <v>41453</v>
      </c>
      <c r="B222" s="1">
        <v>41455</v>
      </c>
      <c r="C222" t="s">
        <v>112</v>
      </c>
      <c r="D222" t="s">
        <v>113</v>
      </c>
      <c r="E222">
        <v>8.25</v>
      </c>
      <c r="F222" t="s">
        <v>840</v>
      </c>
      <c r="H222" t="s">
        <v>73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67</v>
      </c>
      <c r="O222" t="s">
        <v>841</v>
      </c>
      <c r="P222">
        <v>4</v>
      </c>
      <c r="Q222" t="str">
        <f t="shared" si="3"/>
        <v>NWSA US Equity</v>
      </c>
    </row>
    <row r="223" spans="1:17" x14ac:dyDescent="0.25">
      <c r="A223" s="1">
        <v>41453</v>
      </c>
      <c r="B223" s="1">
        <v>41455</v>
      </c>
      <c r="C223" t="s">
        <v>842</v>
      </c>
      <c r="D223" t="s">
        <v>126</v>
      </c>
      <c r="E223">
        <v>7.75</v>
      </c>
      <c r="F223" t="s">
        <v>843</v>
      </c>
      <c r="H223" t="s">
        <v>119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67</v>
      </c>
      <c r="O223" t="s">
        <v>844</v>
      </c>
      <c r="P223">
        <v>3</v>
      </c>
      <c r="Q223" t="str">
        <f t="shared" si="3"/>
        <v>CTL US Equity</v>
      </c>
    </row>
    <row r="224" spans="1:17" x14ac:dyDescent="0.25">
      <c r="A224" s="1">
        <v>41453</v>
      </c>
      <c r="B224" s="1">
        <v>41455</v>
      </c>
      <c r="C224" t="s">
        <v>845</v>
      </c>
      <c r="D224" t="s">
        <v>846</v>
      </c>
      <c r="E224">
        <v>9.75</v>
      </c>
      <c r="F224" t="s">
        <v>847</v>
      </c>
      <c r="H224" t="s">
        <v>119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67</v>
      </c>
      <c r="O224" t="s">
        <v>848</v>
      </c>
      <c r="P224">
        <v>3</v>
      </c>
      <c r="Q224" t="str">
        <f t="shared" si="3"/>
        <v>MWV US Equity</v>
      </c>
    </row>
    <row r="225" spans="1:17" x14ac:dyDescent="0.25">
      <c r="A225" s="1">
        <v>41453</v>
      </c>
      <c r="B225" s="1">
        <v>41455</v>
      </c>
      <c r="C225" t="s">
        <v>193</v>
      </c>
      <c r="D225" t="s">
        <v>194</v>
      </c>
      <c r="E225">
        <v>8</v>
      </c>
      <c r="F225" t="s">
        <v>849</v>
      </c>
      <c r="H225" t="s">
        <v>99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38</v>
      </c>
      <c r="O225" t="s">
        <v>850</v>
      </c>
      <c r="P225">
        <v>3</v>
      </c>
      <c r="Q225" t="str">
        <f t="shared" si="3"/>
        <v>PEG US Equity</v>
      </c>
    </row>
    <row r="226" spans="1:17" x14ac:dyDescent="0.25">
      <c r="A226" s="1">
        <v>41453</v>
      </c>
      <c r="B226" s="1">
        <v>41455</v>
      </c>
      <c r="C226" t="s">
        <v>193</v>
      </c>
      <c r="D226" t="s">
        <v>194</v>
      </c>
      <c r="E226">
        <v>5</v>
      </c>
      <c r="F226" t="s">
        <v>851</v>
      </c>
      <c r="H226" t="s">
        <v>99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38</v>
      </c>
      <c r="O226" t="s">
        <v>852</v>
      </c>
      <c r="P226">
        <v>3</v>
      </c>
      <c r="Q226" t="str">
        <f t="shared" si="3"/>
        <v>PEG US Equity</v>
      </c>
    </row>
    <row r="227" spans="1:17" x14ac:dyDescent="0.25">
      <c r="A227" s="1">
        <v>41453</v>
      </c>
      <c r="B227" s="1">
        <v>41455</v>
      </c>
      <c r="C227" t="s">
        <v>853</v>
      </c>
      <c r="D227" t="s">
        <v>143</v>
      </c>
      <c r="E227">
        <v>3.8</v>
      </c>
      <c r="F227" t="s">
        <v>854</v>
      </c>
      <c r="G227" t="s">
        <v>855</v>
      </c>
      <c r="H227" t="s">
        <v>31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67</v>
      </c>
      <c r="O227" t="s">
        <v>856</v>
      </c>
      <c r="P227">
        <v>4</v>
      </c>
      <c r="Q227" t="str">
        <f t="shared" si="3"/>
        <v>BNSF US Equity</v>
      </c>
    </row>
    <row r="228" spans="1:17" x14ac:dyDescent="0.25">
      <c r="A228" s="1">
        <v>41453</v>
      </c>
      <c r="B228" s="1">
        <v>41455</v>
      </c>
      <c r="C228" t="s">
        <v>853</v>
      </c>
      <c r="D228" t="s">
        <v>143</v>
      </c>
      <c r="E228">
        <v>8.15</v>
      </c>
      <c r="F228" t="s">
        <v>854</v>
      </c>
      <c r="G228" t="s">
        <v>857</v>
      </c>
      <c r="H228" t="s">
        <v>31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67</v>
      </c>
      <c r="O228" t="s">
        <v>858</v>
      </c>
      <c r="P228">
        <v>4</v>
      </c>
      <c r="Q228" t="str">
        <f t="shared" si="3"/>
        <v>BNSF US Equity</v>
      </c>
    </row>
    <row r="229" spans="1:17" x14ac:dyDescent="0.25">
      <c r="A229" s="1">
        <v>41453</v>
      </c>
      <c r="B229" s="1">
        <v>41455</v>
      </c>
      <c r="C229" t="s">
        <v>853</v>
      </c>
      <c r="D229" t="s">
        <v>143</v>
      </c>
      <c r="E229">
        <v>8.15</v>
      </c>
      <c r="F229" t="s">
        <v>854</v>
      </c>
      <c r="G229" t="s">
        <v>859</v>
      </c>
      <c r="H229" t="s">
        <v>31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67</v>
      </c>
      <c r="O229" t="s">
        <v>860</v>
      </c>
      <c r="P229">
        <v>4</v>
      </c>
      <c r="Q229" t="str">
        <f t="shared" si="3"/>
        <v>BNSF US Equity</v>
      </c>
    </row>
    <row r="230" spans="1:17" x14ac:dyDescent="0.25">
      <c r="A230" s="1">
        <v>41453</v>
      </c>
      <c r="B230" s="1">
        <v>41455</v>
      </c>
      <c r="C230" t="s">
        <v>853</v>
      </c>
      <c r="D230" t="s">
        <v>143</v>
      </c>
      <c r="E230">
        <v>3.2</v>
      </c>
      <c r="F230" t="s">
        <v>861</v>
      </c>
      <c r="G230" t="s">
        <v>241</v>
      </c>
      <c r="H230" t="s">
        <v>31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67</v>
      </c>
      <c r="O230" t="s">
        <v>862</v>
      </c>
      <c r="P230">
        <v>4</v>
      </c>
      <c r="Q230" t="str">
        <f t="shared" si="3"/>
        <v>BNSF US Equity</v>
      </c>
    </row>
    <row r="231" spans="1:17" x14ac:dyDescent="0.25">
      <c r="A231" s="1">
        <v>41453</v>
      </c>
      <c r="B231" s="1">
        <v>41455</v>
      </c>
      <c r="C231" t="s">
        <v>86</v>
      </c>
      <c r="D231" t="s">
        <v>87</v>
      </c>
      <c r="E231">
        <v>8.625</v>
      </c>
      <c r="F231" t="s">
        <v>830</v>
      </c>
      <c r="H231" t="s">
        <v>84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67</v>
      </c>
      <c r="O231" t="s">
        <v>863</v>
      </c>
      <c r="P231">
        <v>3</v>
      </c>
      <c r="Q231" t="str">
        <f t="shared" si="3"/>
        <v>CSX US Equity</v>
      </c>
    </row>
    <row r="232" spans="1:17" x14ac:dyDescent="0.25">
      <c r="A232" s="1">
        <v>41453</v>
      </c>
      <c r="B232" s="1">
        <v>41455</v>
      </c>
      <c r="C232" t="s">
        <v>864</v>
      </c>
      <c r="D232" t="s">
        <v>238</v>
      </c>
      <c r="E232">
        <v>9</v>
      </c>
      <c r="F232" t="s">
        <v>835</v>
      </c>
      <c r="G232" t="s">
        <v>55</v>
      </c>
      <c r="H232" t="s">
        <v>73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67</v>
      </c>
      <c r="O232" t="s">
        <v>865</v>
      </c>
      <c r="P232">
        <v>3</v>
      </c>
      <c r="Q232" t="str">
        <f t="shared" si="3"/>
        <v>LMT US Equity</v>
      </c>
    </row>
    <row r="233" spans="1:17" x14ac:dyDescent="0.25">
      <c r="A233" s="1">
        <v>41453</v>
      </c>
      <c r="B233" s="1">
        <v>41455</v>
      </c>
      <c r="C233" t="s">
        <v>866</v>
      </c>
      <c r="D233" t="s">
        <v>867</v>
      </c>
      <c r="E233">
        <v>8.875</v>
      </c>
      <c r="F233" t="s">
        <v>868</v>
      </c>
      <c r="H233" t="s">
        <v>73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67</v>
      </c>
      <c r="O233" t="s">
        <v>869</v>
      </c>
      <c r="P233">
        <v>3</v>
      </c>
      <c r="Q233" t="str">
        <f t="shared" si="3"/>
        <v>GLW US Equity</v>
      </c>
    </row>
    <row r="234" spans="1:17" x14ac:dyDescent="0.25">
      <c r="A234" s="1">
        <v>41453</v>
      </c>
      <c r="B234" s="1">
        <v>41455</v>
      </c>
      <c r="C234" t="s">
        <v>424</v>
      </c>
      <c r="D234" t="s">
        <v>425</v>
      </c>
      <c r="E234">
        <v>8.8000000000000007</v>
      </c>
      <c r="F234" t="s">
        <v>830</v>
      </c>
      <c r="H234" t="s">
        <v>99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67</v>
      </c>
      <c r="O234" t="s">
        <v>870</v>
      </c>
      <c r="P234">
        <v>3</v>
      </c>
      <c r="Q234" t="str">
        <f t="shared" si="3"/>
        <v>TGT US Equity</v>
      </c>
    </row>
    <row r="235" spans="1:17" x14ac:dyDescent="0.25">
      <c r="A235" s="1">
        <v>41453</v>
      </c>
      <c r="B235" s="1">
        <v>41455</v>
      </c>
      <c r="C235" t="s">
        <v>871</v>
      </c>
      <c r="D235" t="s">
        <v>872</v>
      </c>
      <c r="E235">
        <v>9.875</v>
      </c>
      <c r="F235" t="s">
        <v>873</v>
      </c>
      <c r="H235" t="s">
        <v>99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67</v>
      </c>
      <c r="O235" t="s">
        <v>874</v>
      </c>
      <c r="P235">
        <v>4</v>
      </c>
      <c r="Q235" t="str">
        <f t="shared" si="3"/>
        <v>BPLN US Equity</v>
      </c>
    </row>
    <row r="236" spans="1:17" x14ac:dyDescent="0.25">
      <c r="A236" s="1">
        <v>41453</v>
      </c>
      <c r="B236" s="1">
        <v>41455</v>
      </c>
      <c r="C236" t="s">
        <v>875</v>
      </c>
      <c r="D236" t="s">
        <v>876</v>
      </c>
      <c r="E236">
        <v>8.625</v>
      </c>
      <c r="F236" t="s">
        <v>877</v>
      </c>
      <c r="H236" t="s">
        <v>282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67</v>
      </c>
      <c r="O236" t="s">
        <v>878</v>
      </c>
      <c r="P236">
        <v>3</v>
      </c>
      <c r="Q236" t="str">
        <f t="shared" si="3"/>
        <v>XOM US Equity</v>
      </c>
    </row>
    <row r="237" spans="1:17" x14ac:dyDescent="0.25">
      <c r="A237" s="1">
        <v>41453</v>
      </c>
      <c r="B237" s="1">
        <v>41455</v>
      </c>
      <c r="C237" t="s">
        <v>490</v>
      </c>
      <c r="D237" t="s">
        <v>234</v>
      </c>
      <c r="E237">
        <v>9</v>
      </c>
      <c r="F237" t="s">
        <v>879</v>
      </c>
      <c r="H237" t="s">
        <v>84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67</v>
      </c>
      <c r="O237" t="s">
        <v>880</v>
      </c>
      <c r="P237">
        <v>3</v>
      </c>
      <c r="Q237" t="str">
        <f t="shared" si="3"/>
        <v>DOW US Equity</v>
      </c>
    </row>
    <row r="238" spans="1:17" x14ac:dyDescent="0.25">
      <c r="A238" s="1">
        <v>41453</v>
      </c>
      <c r="B238" s="1">
        <v>41455</v>
      </c>
      <c r="C238" t="s">
        <v>881</v>
      </c>
      <c r="D238" t="s">
        <v>293</v>
      </c>
      <c r="E238">
        <v>7.875</v>
      </c>
      <c r="F238" t="s">
        <v>835</v>
      </c>
      <c r="H238" t="s">
        <v>31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67</v>
      </c>
      <c r="O238" t="s">
        <v>882</v>
      </c>
      <c r="P238">
        <v>2</v>
      </c>
      <c r="Q238" t="str">
        <f t="shared" si="3"/>
        <v>VZ US Equity</v>
      </c>
    </row>
    <row r="239" spans="1:17" x14ac:dyDescent="0.25">
      <c r="A239" s="1">
        <v>41453</v>
      </c>
      <c r="B239" s="1">
        <v>41455</v>
      </c>
      <c r="C239" t="s">
        <v>883</v>
      </c>
      <c r="D239" t="s">
        <v>884</v>
      </c>
      <c r="E239">
        <v>8.625</v>
      </c>
      <c r="F239" t="s">
        <v>835</v>
      </c>
      <c r="H239" t="s">
        <v>84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38</v>
      </c>
      <c r="O239" t="s">
        <v>885</v>
      </c>
      <c r="P239">
        <v>3</v>
      </c>
      <c r="Q239" t="str">
        <f t="shared" si="3"/>
        <v>KMP US Equity</v>
      </c>
    </row>
    <row r="240" spans="1:17" x14ac:dyDescent="0.25">
      <c r="A240" s="1">
        <v>41453</v>
      </c>
      <c r="B240" s="1">
        <v>41455</v>
      </c>
      <c r="C240" t="s">
        <v>389</v>
      </c>
      <c r="D240" t="s">
        <v>390</v>
      </c>
      <c r="E240">
        <v>8.75</v>
      </c>
      <c r="F240" t="s">
        <v>877</v>
      </c>
      <c r="H240" t="s">
        <v>99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67</v>
      </c>
      <c r="O240" t="s">
        <v>886</v>
      </c>
      <c r="P240">
        <v>2</v>
      </c>
      <c r="Q240" t="str">
        <f t="shared" si="3"/>
        <v>BA US Equity</v>
      </c>
    </row>
    <row r="241" spans="1:17" x14ac:dyDescent="0.25">
      <c r="A241" s="1">
        <v>41453</v>
      </c>
      <c r="B241" s="1">
        <v>41455</v>
      </c>
      <c r="C241" t="s">
        <v>887</v>
      </c>
      <c r="D241" t="s">
        <v>293</v>
      </c>
      <c r="E241">
        <v>8</v>
      </c>
      <c r="F241" t="s">
        <v>888</v>
      </c>
      <c r="H241" t="s">
        <v>31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67</v>
      </c>
      <c r="O241" t="s">
        <v>889</v>
      </c>
      <c r="P241">
        <v>2</v>
      </c>
      <c r="Q241" t="str">
        <f t="shared" si="3"/>
        <v>VZ US Equity</v>
      </c>
    </row>
    <row r="242" spans="1:17" x14ac:dyDescent="0.25">
      <c r="A242" s="1">
        <v>41453</v>
      </c>
      <c r="B242" s="1">
        <v>41455</v>
      </c>
      <c r="C242" t="s">
        <v>892</v>
      </c>
      <c r="D242" t="s">
        <v>293</v>
      </c>
      <c r="E242">
        <v>8.75</v>
      </c>
      <c r="F242" t="s">
        <v>893</v>
      </c>
      <c r="H242" t="s">
        <v>31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67</v>
      </c>
      <c r="O242" t="s">
        <v>894</v>
      </c>
      <c r="P242">
        <v>2</v>
      </c>
      <c r="Q242" t="str">
        <f t="shared" si="3"/>
        <v>VZ US Equity</v>
      </c>
    </row>
    <row r="243" spans="1:17" x14ac:dyDescent="0.25">
      <c r="A243" s="1">
        <v>41453</v>
      </c>
      <c r="B243" s="1">
        <v>41455</v>
      </c>
      <c r="C243" t="s">
        <v>445</v>
      </c>
      <c r="D243" t="s">
        <v>446</v>
      </c>
      <c r="E243">
        <v>8.875</v>
      </c>
      <c r="F243" t="s">
        <v>895</v>
      </c>
      <c r="H243" t="s">
        <v>99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67</v>
      </c>
      <c r="O243" t="s">
        <v>896</v>
      </c>
      <c r="P243">
        <v>3</v>
      </c>
      <c r="Q243" t="str">
        <f t="shared" si="3"/>
        <v>UTX US Equity</v>
      </c>
    </row>
    <row r="244" spans="1:17" x14ac:dyDescent="0.25">
      <c r="A244" s="1">
        <v>41453</v>
      </c>
      <c r="B244" s="1">
        <v>41455</v>
      </c>
      <c r="C244" t="s">
        <v>853</v>
      </c>
      <c r="D244" t="s">
        <v>143</v>
      </c>
      <c r="E244">
        <v>6.55</v>
      </c>
      <c r="F244" t="s">
        <v>854</v>
      </c>
      <c r="G244" t="s">
        <v>897</v>
      </c>
      <c r="H244" t="s">
        <v>31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67</v>
      </c>
      <c r="O244" t="s">
        <v>898</v>
      </c>
      <c r="P244">
        <v>4</v>
      </c>
      <c r="Q244" t="str">
        <f t="shared" si="3"/>
        <v>BNSF US Equity</v>
      </c>
    </row>
    <row r="245" spans="1:17" x14ac:dyDescent="0.25">
      <c r="A245" s="1">
        <v>41453</v>
      </c>
      <c r="B245" s="1">
        <v>41455</v>
      </c>
      <c r="C245" t="s">
        <v>237</v>
      </c>
      <c r="D245" t="s">
        <v>238</v>
      </c>
      <c r="E245">
        <v>9.125</v>
      </c>
      <c r="F245" t="s">
        <v>169</v>
      </c>
      <c r="H245" t="s">
        <v>73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67</v>
      </c>
      <c r="O245" t="s">
        <v>899</v>
      </c>
      <c r="P245">
        <v>3</v>
      </c>
      <c r="Q245" t="str">
        <f t="shared" si="3"/>
        <v>LMT US Equity</v>
      </c>
    </row>
    <row r="246" spans="1:17" x14ac:dyDescent="0.25">
      <c r="A246" s="1">
        <v>41453</v>
      </c>
      <c r="B246" s="1">
        <v>41455</v>
      </c>
      <c r="C246" t="s">
        <v>900</v>
      </c>
      <c r="D246" t="s">
        <v>901</v>
      </c>
      <c r="E246">
        <v>8.75</v>
      </c>
      <c r="F246" t="s">
        <v>877</v>
      </c>
      <c r="H246" t="s">
        <v>99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67</v>
      </c>
      <c r="O246" t="s">
        <v>902</v>
      </c>
      <c r="P246">
        <v>3</v>
      </c>
      <c r="Q246" t="str">
        <f t="shared" si="3"/>
        <v>DIS US Equity</v>
      </c>
    </row>
    <row r="247" spans="1:17" x14ac:dyDescent="0.25">
      <c r="A247" s="1">
        <v>41453</v>
      </c>
      <c r="B247" s="1">
        <v>41455</v>
      </c>
      <c r="C247" t="s">
        <v>240</v>
      </c>
      <c r="D247" t="s">
        <v>241</v>
      </c>
      <c r="E247">
        <v>10.25</v>
      </c>
      <c r="F247" t="s">
        <v>903</v>
      </c>
      <c r="H247" t="s">
        <v>119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67</v>
      </c>
      <c r="O247" t="s">
        <v>904</v>
      </c>
      <c r="P247">
        <v>1</v>
      </c>
      <c r="Q247" t="str">
        <f t="shared" si="3"/>
        <v>M US Equity</v>
      </c>
    </row>
    <row r="248" spans="1:17" x14ac:dyDescent="0.25">
      <c r="A248" s="1">
        <v>41453</v>
      </c>
      <c r="B248" s="1">
        <v>41455</v>
      </c>
      <c r="C248" t="s">
        <v>905</v>
      </c>
      <c r="D248" t="s">
        <v>289</v>
      </c>
      <c r="E248">
        <v>7.85</v>
      </c>
      <c r="F248" t="s">
        <v>835</v>
      </c>
      <c r="H248" t="s">
        <v>31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67</v>
      </c>
      <c r="O248" t="s">
        <v>906</v>
      </c>
      <c r="P248">
        <v>1</v>
      </c>
      <c r="Q248" t="str">
        <f t="shared" si="3"/>
        <v>T US Equity</v>
      </c>
    </row>
    <row r="249" spans="1:17" x14ac:dyDescent="0.25">
      <c r="A249" s="1">
        <v>41453</v>
      </c>
      <c r="B249" s="1">
        <v>41455</v>
      </c>
      <c r="C249" t="s">
        <v>424</v>
      </c>
      <c r="D249" t="s">
        <v>425</v>
      </c>
      <c r="E249">
        <v>9.875</v>
      </c>
      <c r="F249" t="s">
        <v>907</v>
      </c>
      <c r="H249" t="s">
        <v>99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67</v>
      </c>
      <c r="O249" t="s">
        <v>908</v>
      </c>
      <c r="P249">
        <v>3</v>
      </c>
      <c r="Q249" t="str">
        <f t="shared" si="3"/>
        <v>TGT US Equity</v>
      </c>
    </row>
    <row r="250" spans="1:17" x14ac:dyDescent="0.25">
      <c r="A250" s="1">
        <v>41453</v>
      </c>
      <c r="B250" s="1">
        <v>41455</v>
      </c>
      <c r="C250" t="s">
        <v>424</v>
      </c>
      <c r="D250" t="s">
        <v>425</v>
      </c>
      <c r="E250">
        <v>9</v>
      </c>
      <c r="F250" t="s">
        <v>148</v>
      </c>
      <c r="H250" t="s">
        <v>99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67</v>
      </c>
      <c r="O250" t="s">
        <v>909</v>
      </c>
      <c r="P250">
        <v>3</v>
      </c>
      <c r="Q250" t="str">
        <f t="shared" si="3"/>
        <v>TGT US Equity</v>
      </c>
    </row>
    <row r="251" spans="1:17" x14ac:dyDescent="0.25">
      <c r="A251" s="1">
        <v>41453</v>
      </c>
      <c r="B251" s="1">
        <v>41455</v>
      </c>
      <c r="C251" t="s">
        <v>190</v>
      </c>
      <c r="D251" t="s">
        <v>191</v>
      </c>
      <c r="E251">
        <v>8.5</v>
      </c>
      <c r="F251" t="s">
        <v>910</v>
      </c>
      <c r="H251" t="s">
        <v>99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67</v>
      </c>
      <c r="O251" t="s">
        <v>911</v>
      </c>
      <c r="P251">
        <v>2</v>
      </c>
      <c r="Q251" t="str">
        <f t="shared" si="3"/>
        <v>DE US Equity</v>
      </c>
    </row>
    <row r="252" spans="1:17" x14ac:dyDescent="0.25">
      <c r="A252" s="1">
        <v>41453</v>
      </c>
      <c r="B252" s="1">
        <v>41455</v>
      </c>
      <c r="C252" t="s">
        <v>912</v>
      </c>
      <c r="D252" t="s">
        <v>293</v>
      </c>
      <c r="E252">
        <v>8.625</v>
      </c>
      <c r="F252" t="s">
        <v>913</v>
      </c>
      <c r="H252" t="s">
        <v>31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67</v>
      </c>
      <c r="O252" t="s">
        <v>914</v>
      </c>
      <c r="P252">
        <v>2</v>
      </c>
      <c r="Q252" t="str">
        <f t="shared" si="3"/>
        <v>VZ US Equity</v>
      </c>
    </row>
    <row r="253" spans="1:17" x14ac:dyDescent="0.25">
      <c r="A253" s="1">
        <v>41453</v>
      </c>
      <c r="B253" s="1">
        <v>41455</v>
      </c>
      <c r="C253" t="s">
        <v>424</v>
      </c>
      <c r="D253" t="s">
        <v>425</v>
      </c>
      <c r="E253">
        <v>9.5</v>
      </c>
      <c r="F253" t="s">
        <v>915</v>
      </c>
      <c r="G253" t="s">
        <v>916</v>
      </c>
      <c r="H253" t="s">
        <v>99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67</v>
      </c>
      <c r="O253" t="s">
        <v>917</v>
      </c>
      <c r="P253">
        <v>3</v>
      </c>
      <c r="Q253" t="str">
        <f t="shared" si="3"/>
        <v>TGT US Equity</v>
      </c>
    </row>
    <row r="254" spans="1:17" x14ac:dyDescent="0.25">
      <c r="A254" s="1">
        <v>41453</v>
      </c>
      <c r="B254" s="1">
        <v>41455</v>
      </c>
      <c r="C254" t="s">
        <v>871</v>
      </c>
      <c r="D254" t="s">
        <v>872</v>
      </c>
      <c r="E254">
        <v>9</v>
      </c>
      <c r="F254" t="s">
        <v>879</v>
      </c>
      <c r="G254" t="s">
        <v>55</v>
      </c>
      <c r="H254" t="s">
        <v>99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67</v>
      </c>
      <c r="O254" t="s">
        <v>918</v>
      </c>
      <c r="P254">
        <v>4</v>
      </c>
      <c r="Q254" t="str">
        <f t="shared" si="3"/>
        <v>BPLN US Equity</v>
      </c>
    </row>
    <row r="255" spans="1:17" x14ac:dyDescent="0.25">
      <c r="A255" s="1">
        <v>41453</v>
      </c>
      <c r="B255" s="1">
        <v>41455</v>
      </c>
      <c r="C255" t="s">
        <v>919</v>
      </c>
      <c r="D255" t="s">
        <v>920</v>
      </c>
      <c r="E255">
        <v>9.75</v>
      </c>
      <c r="F255" t="s">
        <v>921</v>
      </c>
      <c r="H255" t="s">
        <v>84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67</v>
      </c>
      <c r="O255" t="s">
        <v>922</v>
      </c>
      <c r="P255">
        <v>5</v>
      </c>
      <c r="Q255" t="str">
        <f t="shared" si="3"/>
        <v>SDFGR US Equity</v>
      </c>
    </row>
    <row r="256" spans="1:17" x14ac:dyDescent="0.25">
      <c r="A256" s="1">
        <v>41453</v>
      </c>
      <c r="B256" s="1">
        <v>41455</v>
      </c>
      <c r="C256" t="s">
        <v>923</v>
      </c>
      <c r="D256" t="s">
        <v>126</v>
      </c>
      <c r="E256">
        <v>7.375</v>
      </c>
      <c r="F256" t="s">
        <v>843</v>
      </c>
      <c r="H256" t="s">
        <v>119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67</v>
      </c>
      <c r="O256" t="s">
        <v>924</v>
      </c>
      <c r="P256">
        <v>3</v>
      </c>
      <c r="Q256" t="str">
        <f t="shared" si="3"/>
        <v>CTL US Equity</v>
      </c>
    </row>
    <row r="257" spans="1:17" x14ac:dyDescent="0.25">
      <c r="A257" s="1">
        <v>41453</v>
      </c>
      <c r="B257" s="1">
        <v>41455</v>
      </c>
      <c r="C257" t="s">
        <v>389</v>
      </c>
      <c r="D257" t="s">
        <v>390</v>
      </c>
      <c r="E257">
        <v>8.625</v>
      </c>
      <c r="F257" t="s">
        <v>824</v>
      </c>
      <c r="H257" t="s">
        <v>99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67</v>
      </c>
      <c r="O257" t="s">
        <v>925</v>
      </c>
      <c r="P257">
        <v>2</v>
      </c>
      <c r="Q257" t="str">
        <f t="shared" si="3"/>
        <v>BA US Equity</v>
      </c>
    </row>
    <row r="258" spans="1:17" x14ac:dyDescent="0.25">
      <c r="A258" s="1">
        <v>41453</v>
      </c>
      <c r="B258" s="1">
        <v>41455</v>
      </c>
      <c r="C258" t="s">
        <v>926</v>
      </c>
      <c r="D258" t="s">
        <v>927</v>
      </c>
      <c r="E258">
        <v>8.75</v>
      </c>
      <c r="F258" t="s">
        <v>105</v>
      </c>
      <c r="H258" t="s">
        <v>31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67</v>
      </c>
      <c r="O258" t="s">
        <v>928</v>
      </c>
      <c r="P258">
        <v>3</v>
      </c>
      <c r="Q258" t="str">
        <f t="shared" si="3"/>
        <v>HAL US Equity</v>
      </c>
    </row>
    <row r="259" spans="1:17" x14ac:dyDescent="0.25">
      <c r="A259" s="1">
        <v>41453</v>
      </c>
      <c r="B259" s="1">
        <v>41455</v>
      </c>
      <c r="C259" t="s">
        <v>929</v>
      </c>
      <c r="D259" t="s">
        <v>930</v>
      </c>
      <c r="E259">
        <v>9.15</v>
      </c>
      <c r="F259" t="s">
        <v>931</v>
      </c>
      <c r="H259" t="s">
        <v>31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38</v>
      </c>
      <c r="O259" t="s">
        <v>932</v>
      </c>
      <c r="P259">
        <v>3</v>
      </c>
      <c r="Q259" t="str">
        <f t="shared" si="3"/>
        <v>CNP US Equity</v>
      </c>
    </row>
    <row r="260" spans="1:17" x14ac:dyDescent="0.25">
      <c r="A260" s="1">
        <v>41453</v>
      </c>
      <c r="B260" s="1">
        <v>41455</v>
      </c>
      <c r="C260" t="s">
        <v>933</v>
      </c>
      <c r="D260" t="s">
        <v>934</v>
      </c>
      <c r="E260">
        <v>4.95</v>
      </c>
      <c r="F260" t="s">
        <v>935</v>
      </c>
      <c r="H260" t="s">
        <v>282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67</v>
      </c>
      <c r="O260" t="s">
        <v>936</v>
      </c>
      <c r="P260">
        <v>3</v>
      </c>
      <c r="Q260" t="str">
        <f t="shared" ref="Q260:Q323" si="4">D260&amp;" US Equity"</f>
        <v>JNJ US Equity</v>
      </c>
    </row>
    <row r="261" spans="1:17" x14ac:dyDescent="0.25">
      <c r="A261" s="1">
        <v>41453</v>
      </c>
      <c r="B261" s="1">
        <v>41455</v>
      </c>
      <c r="C261" t="s">
        <v>198</v>
      </c>
      <c r="D261" t="s">
        <v>199</v>
      </c>
      <c r="E261">
        <v>5.55</v>
      </c>
      <c r="F261" t="s">
        <v>828</v>
      </c>
      <c r="G261" t="s">
        <v>55</v>
      </c>
      <c r="H261" t="s">
        <v>99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38</v>
      </c>
      <c r="O261" t="s">
        <v>937</v>
      </c>
      <c r="P261">
        <v>3</v>
      </c>
      <c r="Q261" t="str">
        <f t="shared" si="4"/>
        <v>SJI US Equity</v>
      </c>
    </row>
    <row r="262" spans="1:17" x14ac:dyDescent="0.25">
      <c r="A262" s="1">
        <v>41453</v>
      </c>
      <c r="B262" s="1">
        <v>41455</v>
      </c>
      <c r="C262" t="s">
        <v>782</v>
      </c>
      <c r="D262" t="s">
        <v>216</v>
      </c>
      <c r="E262">
        <v>5.75</v>
      </c>
      <c r="F262" t="s">
        <v>828</v>
      </c>
      <c r="G262" t="s">
        <v>307</v>
      </c>
      <c r="H262" t="s">
        <v>73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938</v>
      </c>
      <c r="P262">
        <v>3</v>
      </c>
      <c r="Q262" t="str">
        <f t="shared" si="4"/>
        <v>PRU US Equity</v>
      </c>
    </row>
    <row r="263" spans="1:17" x14ac:dyDescent="0.25">
      <c r="A263" s="1">
        <v>41453</v>
      </c>
      <c r="B263" s="1">
        <v>41455</v>
      </c>
      <c r="C263" t="s">
        <v>723</v>
      </c>
      <c r="D263" t="s">
        <v>724</v>
      </c>
      <c r="E263">
        <v>5.625</v>
      </c>
      <c r="F263" t="s">
        <v>939</v>
      </c>
      <c r="G263" t="s">
        <v>55</v>
      </c>
      <c r="H263" t="s">
        <v>78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940</v>
      </c>
      <c r="P263">
        <v>4</v>
      </c>
      <c r="Q263" t="str">
        <f t="shared" si="4"/>
        <v>SLMA US Equity</v>
      </c>
    </row>
    <row r="264" spans="1:17" x14ac:dyDescent="0.25">
      <c r="A264" s="1">
        <v>41453</v>
      </c>
      <c r="B264" s="1">
        <v>41455</v>
      </c>
      <c r="C264" t="s">
        <v>941</v>
      </c>
      <c r="D264" t="s">
        <v>942</v>
      </c>
      <c r="E264">
        <v>5.62</v>
      </c>
      <c r="F264" t="s">
        <v>943</v>
      </c>
      <c r="G264" t="s">
        <v>307</v>
      </c>
      <c r="H264" t="s">
        <v>165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38</v>
      </c>
      <c r="O264" t="s">
        <v>944</v>
      </c>
      <c r="P264">
        <v>3</v>
      </c>
      <c r="Q264" t="str">
        <f t="shared" si="4"/>
        <v>NWN US Equity</v>
      </c>
    </row>
    <row r="265" spans="1:17" x14ac:dyDescent="0.25">
      <c r="A265" s="1">
        <v>41453</v>
      </c>
      <c r="B265" s="1">
        <v>41455</v>
      </c>
      <c r="C265" t="s">
        <v>945</v>
      </c>
      <c r="D265" t="s">
        <v>946</v>
      </c>
      <c r="E265">
        <v>5.0999999999999996</v>
      </c>
      <c r="F265" t="s">
        <v>439</v>
      </c>
      <c r="H265" t="s">
        <v>31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38</v>
      </c>
      <c r="O265" t="s">
        <v>947</v>
      </c>
      <c r="P265">
        <v>3</v>
      </c>
      <c r="Q265" t="str">
        <f t="shared" si="4"/>
        <v>AEE US Equity</v>
      </c>
    </row>
    <row r="266" spans="1:17" x14ac:dyDescent="0.25">
      <c r="A266" s="1">
        <v>41453</v>
      </c>
      <c r="B266" s="1">
        <v>41455</v>
      </c>
      <c r="C266" t="s">
        <v>948</v>
      </c>
      <c r="D266" t="s">
        <v>949</v>
      </c>
      <c r="E266">
        <v>6.125</v>
      </c>
      <c r="F266" t="s">
        <v>950</v>
      </c>
      <c r="G266" t="s">
        <v>30</v>
      </c>
      <c r="H266" t="s">
        <v>165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951</v>
      </c>
      <c r="P266">
        <v>3</v>
      </c>
      <c r="Q266" t="str">
        <f t="shared" si="4"/>
        <v>PFG US Equity</v>
      </c>
    </row>
    <row r="267" spans="1:17" x14ac:dyDescent="0.25">
      <c r="A267" s="1">
        <v>41453</v>
      </c>
      <c r="B267" s="1">
        <v>41455</v>
      </c>
      <c r="C267" t="s">
        <v>92</v>
      </c>
      <c r="D267" t="s">
        <v>93</v>
      </c>
      <c r="E267">
        <v>4.9000000000000004</v>
      </c>
      <c r="F267" t="s">
        <v>952</v>
      </c>
      <c r="G267" t="s">
        <v>953</v>
      </c>
      <c r="H267" t="s">
        <v>66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954</v>
      </c>
      <c r="P267">
        <v>5</v>
      </c>
      <c r="Q267" t="str">
        <f t="shared" si="4"/>
        <v>MFCCN US Equity</v>
      </c>
    </row>
    <row r="268" spans="1:17" x14ac:dyDescent="0.25">
      <c r="A268" s="1">
        <v>41453</v>
      </c>
      <c r="B268" s="1">
        <v>41455</v>
      </c>
      <c r="C268" t="s">
        <v>955</v>
      </c>
      <c r="D268" t="s">
        <v>956</v>
      </c>
      <c r="E268">
        <v>0</v>
      </c>
      <c r="F268" t="s">
        <v>957</v>
      </c>
      <c r="G268" t="s">
        <v>958</v>
      </c>
      <c r="H268" t="s">
        <v>73</v>
      </c>
      <c r="I268" t="s">
        <v>18</v>
      </c>
      <c r="J268" t="s">
        <v>19</v>
      </c>
      <c r="K268" t="s">
        <v>20</v>
      </c>
      <c r="L268" t="s">
        <v>20</v>
      </c>
      <c r="M268" t="s">
        <v>708</v>
      </c>
      <c r="N268" t="s">
        <v>22</v>
      </c>
      <c r="O268" t="s">
        <v>959</v>
      </c>
      <c r="P268">
        <v>3</v>
      </c>
      <c r="Q268" t="str">
        <f t="shared" si="4"/>
        <v>BAC US Equity</v>
      </c>
    </row>
    <row r="269" spans="1:17" x14ac:dyDescent="0.25">
      <c r="A269" s="1">
        <v>41453</v>
      </c>
      <c r="B269" s="1">
        <v>41455</v>
      </c>
      <c r="C269" t="s">
        <v>941</v>
      </c>
      <c r="D269" t="s">
        <v>942</v>
      </c>
      <c r="E269">
        <v>5.82</v>
      </c>
      <c r="F269" t="s">
        <v>960</v>
      </c>
      <c r="G269" t="s">
        <v>307</v>
      </c>
      <c r="H269" t="s">
        <v>165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38</v>
      </c>
      <c r="O269" t="s">
        <v>961</v>
      </c>
      <c r="P269">
        <v>3</v>
      </c>
      <c r="Q269" t="str">
        <f t="shared" si="4"/>
        <v>NWN US Equity</v>
      </c>
    </row>
    <row r="270" spans="1:17" x14ac:dyDescent="0.25">
      <c r="A270" s="1">
        <v>41453</v>
      </c>
      <c r="B270" s="1">
        <v>41455</v>
      </c>
      <c r="C270" t="s">
        <v>962</v>
      </c>
      <c r="D270" t="s">
        <v>963</v>
      </c>
      <c r="E270">
        <v>7.7</v>
      </c>
      <c r="F270" t="s">
        <v>964</v>
      </c>
      <c r="G270" t="s">
        <v>30</v>
      </c>
      <c r="H270" t="s">
        <v>178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67</v>
      </c>
      <c r="O270" t="s">
        <v>965</v>
      </c>
      <c r="P270">
        <v>5</v>
      </c>
      <c r="Q270" t="str">
        <f t="shared" si="4"/>
        <v>CEMEX US Equity</v>
      </c>
    </row>
    <row r="271" spans="1:17" x14ac:dyDescent="0.25">
      <c r="A271" s="1">
        <v>41453</v>
      </c>
      <c r="B271" s="1">
        <v>41455</v>
      </c>
      <c r="C271" t="s">
        <v>58</v>
      </c>
      <c r="D271" t="s">
        <v>59</v>
      </c>
      <c r="E271">
        <v>6</v>
      </c>
      <c r="F271" t="s">
        <v>966</v>
      </c>
      <c r="H271" t="s">
        <v>31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38</v>
      </c>
      <c r="O271" t="s">
        <v>967</v>
      </c>
      <c r="P271">
        <v>3</v>
      </c>
      <c r="Q271" t="str">
        <f t="shared" si="4"/>
        <v>PNY US Equity</v>
      </c>
    </row>
    <row r="272" spans="1:17" x14ac:dyDescent="0.25">
      <c r="A272" s="1">
        <v>41453</v>
      </c>
      <c r="B272" s="1">
        <v>41455</v>
      </c>
      <c r="C272" t="s">
        <v>424</v>
      </c>
      <c r="D272" t="s">
        <v>425</v>
      </c>
      <c r="E272">
        <v>4.875</v>
      </c>
      <c r="F272" t="s">
        <v>968</v>
      </c>
      <c r="G272" t="s">
        <v>969</v>
      </c>
      <c r="H272" t="s">
        <v>99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67</v>
      </c>
      <c r="O272" t="s">
        <v>970</v>
      </c>
      <c r="P272">
        <v>3</v>
      </c>
      <c r="Q272" t="str">
        <f t="shared" si="4"/>
        <v>TGT US Equity</v>
      </c>
    </row>
    <row r="273" spans="1:17" x14ac:dyDescent="0.25">
      <c r="A273" s="1">
        <v>41453</v>
      </c>
      <c r="B273" s="1">
        <v>41455</v>
      </c>
      <c r="C273" t="s">
        <v>723</v>
      </c>
      <c r="D273" t="s">
        <v>724</v>
      </c>
      <c r="E273">
        <v>4.0999999999999996</v>
      </c>
      <c r="F273" t="s">
        <v>530</v>
      </c>
      <c r="G273" t="s">
        <v>971</v>
      </c>
      <c r="H273" t="s">
        <v>78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972</v>
      </c>
      <c r="P273">
        <v>4</v>
      </c>
      <c r="Q273" t="str">
        <f t="shared" si="4"/>
        <v>SLMA US Equity</v>
      </c>
    </row>
    <row r="274" spans="1:17" x14ac:dyDescent="0.25">
      <c r="A274" s="1">
        <v>41453</v>
      </c>
      <c r="B274" s="1">
        <v>41455</v>
      </c>
      <c r="C274" t="s">
        <v>782</v>
      </c>
      <c r="D274" t="s">
        <v>216</v>
      </c>
      <c r="E274">
        <v>4.5</v>
      </c>
      <c r="F274" t="s">
        <v>973</v>
      </c>
      <c r="G274" t="s">
        <v>307</v>
      </c>
      <c r="H274" t="s">
        <v>73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974</v>
      </c>
      <c r="P274">
        <v>3</v>
      </c>
      <c r="Q274" t="str">
        <f t="shared" si="4"/>
        <v>PRU US Equity</v>
      </c>
    </row>
    <row r="275" spans="1:17" x14ac:dyDescent="0.25">
      <c r="A275" s="1">
        <v>41453</v>
      </c>
      <c r="B275" s="1">
        <v>41455</v>
      </c>
      <c r="C275" t="s">
        <v>193</v>
      </c>
      <c r="D275" t="s">
        <v>194</v>
      </c>
      <c r="E275">
        <v>5</v>
      </c>
      <c r="F275" t="s">
        <v>851</v>
      </c>
      <c r="G275" t="s">
        <v>975</v>
      </c>
      <c r="H275" t="s">
        <v>165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38</v>
      </c>
      <c r="O275" t="s">
        <v>976</v>
      </c>
      <c r="P275">
        <v>3</v>
      </c>
      <c r="Q275" t="str">
        <f t="shared" si="4"/>
        <v>PEG US Equity</v>
      </c>
    </row>
    <row r="276" spans="1:17" x14ac:dyDescent="0.25">
      <c r="A276" s="1">
        <v>41453</v>
      </c>
      <c r="B276" s="1">
        <v>41455</v>
      </c>
      <c r="C276" t="s">
        <v>977</v>
      </c>
      <c r="D276" t="s">
        <v>978</v>
      </c>
      <c r="E276">
        <v>5.875</v>
      </c>
      <c r="F276" t="s">
        <v>939</v>
      </c>
      <c r="H276" t="s">
        <v>84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979</v>
      </c>
      <c r="P276">
        <v>3</v>
      </c>
      <c r="Q276" t="str">
        <f t="shared" si="4"/>
        <v>MMC US Equity</v>
      </c>
    </row>
    <row r="277" spans="1:17" x14ac:dyDescent="0.25">
      <c r="A277" s="1">
        <v>41453</v>
      </c>
      <c r="B277" s="1">
        <v>41455</v>
      </c>
      <c r="C277" t="s">
        <v>948</v>
      </c>
      <c r="D277" t="s">
        <v>949</v>
      </c>
      <c r="E277">
        <v>6.125</v>
      </c>
      <c r="F277" t="s">
        <v>950</v>
      </c>
      <c r="G277" t="s">
        <v>72</v>
      </c>
      <c r="H277" t="s">
        <v>165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980</v>
      </c>
      <c r="P277">
        <v>3</v>
      </c>
      <c r="Q277" t="str">
        <f t="shared" si="4"/>
        <v>PFG US Equity</v>
      </c>
    </row>
    <row r="278" spans="1:17" x14ac:dyDescent="0.25">
      <c r="A278" s="1">
        <v>41453</v>
      </c>
      <c r="B278" s="1">
        <v>41455</v>
      </c>
      <c r="C278" t="s">
        <v>981</v>
      </c>
      <c r="D278" t="s">
        <v>390</v>
      </c>
      <c r="E278">
        <v>1.50325</v>
      </c>
      <c r="F278" t="s">
        <v>982</v>
      </c>
      <c r="G278" t="s">
        <v>55</v>
      </c>
      <c r="H278" t="s">
        <v>99</v>
      </c>
      <c r="I278" t="s">
        <v>18</v>
      </c>
      <c r="J278" t="s">
        <v>19</v>
      </c>
      <c r="K278" t="s">
        <v>20</v>
      </c>
      <c r="L278" t="s">
        <v>20</v>
      </c>
      <c r="M278" t="s">
        <v>45</v>
      </c>
      <c r="N278" t="s">
        <v>67</v>
      </c>
      <c r="O278" t="s">
        <v>983</v>
      </c>
      <c r="P278">
        <v>2</v>
      </c>
      <c r="Q278" t="str">
        <f t="shared" si="4"/>
        <v>BA US Equity</v>
      </c>
    </row>
    <row r="279" spans="1:17" x14ac:dyDescent="0.25">
      <c r="A279" s="1">
        <v>41453</v>
      </c>
      <c r="B279" s="1">
        <v>41455</v>
      </c>
      <c r="C279" t="s">
        <v>112</v>
      </c>
      <c r="D279" t="s">
        <v>113</v>
      </c>
      <c r="E279">
        <v>6.55</v>
      </c>
      <c r="F279" t="s">
        <v>984</v>
      </c>
      <c r="H279" t="s">
        <v>73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67</v>
      </c>
      <c r="O279" t="s">
        <v>985</v>
      </c>
      <c r="P279">
        <v>4</v>
      </c>
      <c r="Q279" t="str">
        <f t="shared" si="4"/>
        <v>NWSA US Equity</v>
      </c>
    </row>
    <row r="280" spans="1:17" x14ac:dyDescent="0.25">
      <c r="A280" s="1">
        <v>41453</v>
      </c>
      <c r="B280" s="1">
        <v>41455</v>
      </c>
      <c r="C280" t="s">
        <v>58</v>
      </c>
      <c r="D280" t="s">
        <v>59</v>
      </c>
      <c r="E280">
        <v>5</v>
      </c>
      <c r="F280" t="s">
        <v>986</v>
      </c>
      <c r="H280" t="s">
        <v>31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38</v>
      </c>
      <c r="O280" t="s">
        <v>987</v>
      </c>
      <c r="P280">
        <v>3</v>
      </c>
      <c r="Q280" t="str">
        <f t="shared" si="4"/>
        <v>PNY US Equity</v>
      </c>
    </row>
    <row r="281" spans="1:17" x14ac:dyDescent="0.25">
      <c r="A281" s="1">
        <v>41453</v>
      </c>
      <c r="B281" s="1">
        <v>41455</v>
      </c>
      <c r="C281" t="s">
        <v>926</v>
      </c>
      <c r="D281" t="s">
        <v>927</v>
      </c>
      <c r="E281">
        <v>7.6</v>
      </c>
      <c r="F281" t="s">
        <v>988</v>
      </c>
      <c r="G281" t="s">
        <v>72</v>
      </c>
      <c r="H281" t="s">
        <v>31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67</v>
      </c>
      <c r="O281" t="s">
        <v>989</v>
      </c>
      <c r="P281">
        <v>3</v>
      </c>
      <c r="Q281" t="str">
        <f t="shared" si="4"/>
        <v>HAL US Equity</v>
      </c>
    </row>
    <row r="282" spans="1:17" x14ac:dyDescent="0.25">
      <c r="A282" s="1">
        <v>41453</v>
      </c>
      <c r="B282" s="1">
        <v>41455</v>
      </c>
      <c r="C282" t="s">
        <v>723</v>
      </c>
      <c r="D282" t="s">
        <v>724</v>
      </c>
      <c r="E282">
        <v>3.5</v>
      </c>
      <c r="F282" t="s">
        <v>990</v>
      </c>
      <c r="G282" t="s">
        <v>61</v>
      </c>
      <c r="H282" t="s">
        <v>78</v>
      </c>
      <c r="I282" t="s">
        <v>18</v>
      </c>
      <c r="J282" t="s">
        <v>19</v>
      </c>
      <c r="K282" t="s">
        <v>20</v>
      </c>
      <c r="L282" t="s">
        <v>20</v>
      </c>
      <c r="M282" t="s">
        <v>45</v>
      </c>
      <c r="N282" t="s">
        <v>22</v>
      </c>
      <c r="O282" t="s">
        <v>991</v>
      </c>
      <c r="P282">
        <v>4</v>
      </c>
      <c r="Q282" t="str">
        <f t="shared" si="4"/>
        <v>SLMA US Equity</v>
      </c>
    </row>
    <row r="283" spans="1:17" x14ac:dyDescent="0.25">
      <c r="A283" s="1">
        <v>41453</v>
      </c>
      <c r="B283" s="1">
        <v>41455</v>
      </c>
      <c r="C283" t="s">
        <v>723</v>
      </c>
      <c r="D283" t="s">
        <v>724</v>
      </c>
      <c r="E283">
        <v>3.3919670000000002</v>
      </c>
      <c r="F283" t="s">
        <v>992</v>
      </c>
      <c r="G283" t="s">
        <v>726</v>
      </c>
      <c r="H283" t="s">
        <v>78</v>
      </c>
      <c r="I283" t="s">
        <v>18</v>
      </c>
      <c r="J283" t="s">
        <v>19</v>
      </c>
      <c r="K283" t="s">
        <v>20</v>
      </c>
      <c r="L283" t="s">
        <v>20</v>
      </c>
      <c r="M283" t="s">
        <v>727</v>
      </c>
      <c r="N283" t="s">
        <v>22</v>
      </c>
      <c r="O283" t="s">
        <v>993</v>
      </c>
      <c r="P283">
        <v>4</v>
      </c>
      <c r="Q283" t="str">
        <f t="shared" si="4"/>
        <v>SLMA US Equity</v>
      </c>
    </row>
    <row r="284" spans="1:17" x14ac:dyDescent="0.25">
      <c r="A284" s="1">
        <v>41453</v>
      </c>
      <c r="B284" s="1">
        <v>41455</v>
      </c>
      <c r="C284" t="s">
        <v>723</v>
      </c>
      <c r="D284" t="s">
        <v>724</v>
      </c>
      <c r="E284">
        <v>0.78041899999999997</v>
      </c>
      <c r="F284" t="s">
        <v>994</v>
      </c>
      <c r="G284" t="s">
        <v>809</v>
      </c>
      <c r="H284" t="s">
        <v>78</v>
      </c>
      <c r="I284" t="s">
        <v>18</v>
      </c>
      <c r="J284" t="s">
        <v>19</v>
      </c>
      <c r="K284" t="s">
        <v>20</v>
      </c>
      <c r="L284" t="s">
        <v>20</v>
      </c>
      <c r="M284" t="s">
        <v>45</v>
      </c>
      <c r="N284" t="s">
        <v>22</v>
      </c>
      <c r="O284" t="s">
        <v>995</v>
      </c>
      <c r="P284">
        <v>4</v>
      </c>
      <c r="Q284" t="str">
        <f t="shared" si="4"/>
        <v>SLMA US Equity</v>
      </c>
    </row>
    <row r="285" spans="1:17" x14ac:dyDescent="0.25">
      <c r="A285" s="1">
        <v>41453</v>
      </c>
      <c r="B285" s="1">
        <v>41455</v>
      </c>
      <c r="C285" t="s">
        <v>723</v>
      </c>
      <c r="D285" t="s">
        <v>724</v>
      </c>
      <c r="E285">
        <v>3.4740000000000002</v>
      </c>
      <c r="F285" t="s">
        <v>996</v>
      </c>
      <c r="G285" t="s">
        <v>726</v>
      </c>
      <c r="H285" t="s">
        <v>78</v>
      </c>
      <c r="I285" t="s">
        <v>18</v>
      </c>
      <c r="J285" t="s">
        <v>19</v>
      </c>
      <c r="K285" t="s">
        <v>20</v>
      </c>
      <c r="L285" t="s">
        <v>20</v>
      </c>
      <c r="M285" t="s">
        <v>727</v>
      </c>
      <c r="N285" t="s">
        <v>22</v>
      </c>
      <c r="O285" t="s">
        <v>997</v>
      </c>
      <c r="P285">
        <v>4</v>
      </c>
      <c r="Q285" t="str">
        <f t="shared" si="4"/>
        <v>SLMA US Equity</v>
      </c>
    </row>
    <row r="286" spans="1:17" x14ac:dyDescent="0.25">
      <c r="A286" s="1">
        <v>41453</v>
      </c>
      <c r="B286" s="1">
        <v>41455</v>
      </c>
      <c r="C286" t="s">
        <v>756</v>
      </c>
      <c r="D286" t="s">
        <v>757</v>
      </c>
      <c r="E286">
        <v>2.92</v>
      </c>
      <c r="F286" t="s">
        <v>998</v>
      </c>
      <c r="G286" t="s">
        <v>999</v>
      </c>
      <c r="H286" t="s">
        <v>99</v>
      </c>
      <c r="I286" t="s">
        <v>18</v>
      </c>
      <c r="J286" t="s">
        <v>19</v>
      </c>
      <c r="K286" t="s">
        <v>20</v>
      </c>
      <c r="L286" t="s">
        <v>20</v>
      </c>
      <c r="M286" t="s">
        <v>727</v>
      </c>
      <c r="N286" t="s">
        <v>22</v>
      </c>
      <c r="O286" t="s">
        <v>1000</v>
      </c>
      <c r="P286">
        <v>2</v>
      </c>
      <c r="Q286" t="str">
        <f t="shared" si="4"/>
        <v>PL US Equity</v>
      </c>
    </row>
    <row r="287" spans="1:17" x14ac:dyDescent="0.25">
      <c r="A287" s="1">
        <v>41453</v>
      </c>
      <c r="B287" s="1">
        <v>41455</v>
      </c>
      <c r="C287" t="s">
        <v>672</v>
      </c>
      <c r="D287" t="s">
        <v>673</v>
      </c>
      <c r="E287">
        <v>6.133</v>
      </c>
      <c r="F287" t="s">
        <v>1001</v>
      </c>
      <c r="G287" t="s">
        <v>307</v>
      </c>
      <c r="H287" t="s">
        <v>31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38</v>
      </c>
      <c r="O287" t="s">
        <v>1002</v>
      </c>
      <c r="P287">
        <v>3</v>
      </c>
      <c r="Q287" t="str">
        <f t="shared" si="4"/>
        <v>UGI US Equity</v>
      </c>
    </row>
    <row r="288" spans="1:17" x14ac:dyDescent="0.25">
      <c r="A288" s="1">
        <v>41453</v>
      </c>
      <c r="B288" s="1">
        <v>41455</v>
      </c>
      <c r="C288" t="s">
        <v>723</v>
      </c>
      <c r="D288" t="s">
        <v>724</v>
      </c>
      <c r="E288">
        <v>2.042951</v>
      </c>
      <c r="F288" t="s">
        <v>1003</v>
      </c>
      <c r="G288" t="s">
        <v>726</v>
      </c>
      <c r="H288" t="s">
        <v>78</v>
      </c>
      <c r="I288" t="s">
        <v>18</v>
      </c>
      <c r="J288" t="s">
        <v>19</v>
      </c>
      <c r="K288" t="s">
        <v>20</v>
      </c>
      <c r="L288" t="s">
        <v>20</v>
      </c>
      <c r="M288" t="s">
        <v>727</v>
      </c>
      <c r="N288" t="s">
        <v>22</v>
      </c>
      <c r="O288" t="s">
        <v>1004</v>
      </c>
      <c r="P288">
        <v>4</v>
      </c>
      <c r="Q288" t="str">
        <f t="shared" si="4"/>
        <v>SLMA US Equity</v>
      </c>
    </row>
    <row r="289" spans="1:17" x14ac:dyDescent="0.25">
      <c r="A289" s="1">
        <v>41453</v>
      </c>
      <c r="B289" s="1">
        <v>41455</v>
      </c>
      <c r="C289" t="s">
        <v>723</v>
      </c>
      <c r="D289" t="s">
        <v>724</v>
      </c>
      <c r="E289">
        <v>3.7419669999999998</v>
      </c>
      <c r="F289" t="s">
        <v>1005</v>
      </c>
      <c r="G289" t="s">
        <v>726</v>
      </c>
      <c r="H289" t="s">
        <v>78</v>
      </c>
      <c r="I289" t="s">
        <v>18</v>
      </c>
      <c r="J289" t="s">
        <v>19</v>
      </c>
      <c r="K289" t="s">
        <v>20</v>
      </c>
      <c r="L289" t="s">
        <v>20</v>
      </c>
      <c r="M289" t="s">
        <v>727</v>
      </c>
      <c r="N289" t="s">
        <v>22</v>
      </c>
      <c r="O289" t="s">
        <v>1006</v>
      </c>
      <c r="P289">
        <v>4</v>
      </c>
      <c r="Q289" t="str">
        <f t="shared" si="4"/>
        <v>SLMA US Equity</v>
      </c>
    </row>
    <row r="290" spans="1:17" x14ac:dyDescent="0.25">
      <c r="A290" s="1">
        <v>41453</v>
      </c>
      <c r="B290" s="1">
        <v>41455</v>
      </c>
      <c r="C290" t="s">
        <v>723</v>
      </c>
      <c r="D290" t="s">
        <v>724</v>
      </c>
      <c r="E290">
        <v>3.6119669999999999</v>
      </c>
      <c r="F290" t="s">
        <v>1007</v>
      </c>
      <c r="G290" t="s">
        <v>726</v>
      </c>
      <c r="H290" t="s">
        <v>78</v>
      </c>
      <c r="I290" t="s">
        <v>18</v>
      </c>
      <c r="J290" t="s">
        <v>19</v>
      </c>
      <c r="K290" t="s">
        <v>20</v>
      </c>
      <c r="L290" t="s">
        <v>20</v>
      </c>
      <c r="M290" t="s">
        <v>727</v>
      </c>
      <c r="N290" t="s">
        <v>22</v>
      </c>
      <c r="O290" t="s">
        <v>1008</v>
      </c>
      <c r="P290">
        <v>4</v>
      </c>
      <c r="Q290" t="str">
        <f t="shared" si="4"/>
        <v>SLMA US Equity</v>
      </c>
    </row>
    <row r="291" spans="1:17" x14ac:dyDescent="0.25">
      <c r="A291" s="1">
        <v>41453</v>
      </c>
      <c r="B291" s="1">
        <v>41455</v>
      </c>
      <c r="C291" t="s">
        <v>723</v>
      </c>
      <c r="D291" t="s">
        <v>724</v>
      </c>
      <c r="E291">
        <v>4</v>
      </c>
      <c r="F291" t="s">
        <v>1010</v>
      </c>
      <c r="G291" t="s">
        <v>61</v>
      </c>
      <c r="H291" t="s">
        <v>78</v>
      </c>
      <c r="I291" t="s">
        <v>18</v>
      </c>
      <c r="J291" t="s">
        <v>19</v>
      </c>
      <c r="K291" t="s">
        <v>20</v>
      </c>
      <c r="L291" t="s">
        <v>20</v>
      </c>
      <c r="M291" t="s">
        <v>45</v>
      </c>
      <c r="N291" t="s">
        <v>22</v>
      </c>
      <c r="O291" t="s">
        <v>1011</v>
      </c>
      <c r="P291">
        <v>4</v>
      </c>
      <c r="Q291" t="str">
        <f t="shared" si="4"/>
        <v>SLMA US Equity</v>
      </c>
    </row>
    <row r="292" spans="1:17" x14ac:dyDescent="0.25">
      <c r="A292" s="1">
        <v>41453</v>
      </c>
      <c r="B292" s="1">
        <v>41455</v>
      </c>
      <c r="C292" t="s">
        <v>723</v>
      </c>
      <c r="D292" t="s">
        <v>724</v>
      </c>
      <c r="E292">
        <v>2.042951</v>
      </c>
      <c r="F292" t="s">
        <v>1016</v>
      </c>
      <c r="G292" t="s">
        <v>726</v>
      </c>
      <c r="H292" t="s">
        <v>78</v>
      </c>
      <c r="I292" t="s">
        <v>18</v>
      </c>
      <c r="J292" t="s">
        <v>19</v>
      </c>
      <c r="K292" t="s">
        <v>20</v>
      </c>
      <c r="L292" t="s">
        <v>20</v>
      </c>
      <c r="M292" t="s">
        <v>727</v>
      </c>
      <c r="N292" t="s">
        <v>22</v>
      </c>
      <c r="O292" t="s">
        <v>1017</v>
      </c>
      <c r="P292">
        <v>4</v>
      </c>
      <c r="Q292" t="str">
        <f t="shared" si="4"/>
        <v>SLMA US Equity</v>
      </c>
    </row>
    <row r="293" spans="1:17" x14ac:dyDescent="0.25">
      <c r="A293" s="1">
        <v>41453</v>
      </c>
      <c r="B293" s="1">
        <v>41455</v>
      </c>
      <c r="C293" t="s">
        <v>1022</v>
      </c>
      <c r="D293" t="s">
        <v>1023</v>
      </c>
      <c r="E293">
        <v>6.5</v>
      </c>
      <c r="F293" t="s">
        <v>1024</v>
      </c>
      <c r="H293" t="s">
        <v>627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67</v>
      </c>
      <c r="O293" t="s">
        <v>1025</v>
      </c>
      <c r="P293">
        <v>3</v>
      </c>
      <c r="Q293" t="str">
        <f t="shared" si="4"/>
        <v>ASH US Equity</v>
      </c>
    </row>
    <row r="294" spans="1:17" x14ac:dyDescent="0.25">
      <c r="A294" s="1">
        <v>41453</v>
      </c>
      <c r="B294" s="1">
        <v>41455</v>
      </c>
      <c r="C294" t="s">
        <v>774</v>
      </c>
      <c r="D294" t="s">
        <v>775</v>
      </c>
      <c r="E294">
        <v>2.66</v>
      </c>
      <c r="F294" t="s">
        <v>1026</v>
      </c>
      <c r="G294" t="s">
        <v>16</v>
      </c>
      <c r="H294" t="s">
        <v>73</v>
      </c>
      <c r="I294" t="s">
        <v>18</v>
      </c>
      <c r="J294" t="s">
        <v>19</v>
      </c>
      <c r="K294" t="s">
        <v>20</v>
      </c>
      <c r="L294" t="s">
        <v>20</v>
      </c>
      <c r="M294" t="s">
        <v>727</v>
      </c>
      <c r="O294" t="s">
        <v>1027</v>
      </c>
      <c r="P294">
        <v>3</v>
      </c>
      <c r="Q294" t="str">
        <f t="shared" si="4"/>
        <v>HIG US Equity</v>
      </c>
    </row>
    <row r="295" spans="1:17" x14ac:dyDescent="0.25">
      <c r="A295" s="1">
        <v>41453</v>
      </c>
      <c r="B295" s="1">
        <v>41455</v>
      </c>
      <c r="C295" t="s">
        <v>723</v>
      </c>
      <c r="D295" t="s">
        <v>724</v>
      </c>
      <c r="E295">
        <v>3.2240000000000002</v>
      </c>
      <c r="F295" t="s">
        <v>1028</v>
      </c>
      <c r="G295" t="s">
        <v>760</v>
      </c>
      <c r="H295" t="s">
        <v>78</v>
      </c>
      <c r="I295" t="s">
        <v>18</v>
      </c>
      <c r="J295" t="s">
        <v>19</v>
      </c>
      <c r="K295" t="s">
        <v>20</v>
      </c>
      <c r="L295" t="s">
        <v>20</v>
      </c>
      <c r="M295" t="s">
        <v>727</v>
      </c>
      <c r="N295" t="s">
        <v>22</v>
      </c>
      <c r="O295" t="s">
        <v>1029</v>
      </c>
      <c r="P295">
        <v>4</v>
      </c>
      <c r="Q295" t="str">
        <f t="shared" si="4"/>
        <v>SLMA US Equity</v>
      </c>
    </row>
    <row r="296" spans="1:17" x14ac:dyDescent="0.25">
      <c r="A296" s="1">
        <v>41453</v>
      </c>
      <c r="B296" s="1">
        <v>41455</v>
      </c>
      <c r="C296" t="s">
        <v>774</v>
      </c>
      <c r="D296" t="s">
        <v>775</v>
      </c>
      <c r="E296">
        <v>2.71</v>
      </c>
      <c r="F296" t="s">
        <v>1026</v>
      </c>
      <c r="G296" t="s">
        <v>1030</v>
      </c>
      <c r="H296" t="s">
        <v>73</v>
      </c>
      <c r="I296" t="s">
        <v>18</v>
      </c>
      <c r="J296" t="s">
        <v>19</v>
      </c>
      <c r="K296" t="s">
        <v>20</v>
      </c>
      <c r="L296" t="s">
        <v>20</v>
      </c>
      <c r="M296" t="s">
        <v>727</v>
      </c>
      <c r="O296" t="s">
        <v>1031</v>
      </c>
      <c r="P296">
        <v>3</v>
      </c>
      <c r="Q296" t="str">
        <f t="shared" si="4"/>
        <v>HIG US Equity</v>
      </c>
    </row>
    <row r="297" spans="1:17" x14ac:dyDescent="0.25">
      <c r="A297" s="1">
        <v>41453</v>
      </c>
      <c r="B297" s="1">
        <v>41455</v>
      </c>
      <c r="C297" t="s">
        <v>774</v>
      </c>
      <c r="D297" t="s">
        <v>775</v>
      </c>
      <c r="E297">
        <v>2.76</v>
      </c>
      <c r="F297" t="s">
        <v>1026</v>
      </c>
      <c r="G297" t="s">
        <v>1032</v>
      </c>
      <c r="H297" t="s">
        <v>73</v>
      </c>
      <c r="I297" t="s">
        <v>18</v>
      </c>
      <c r="J297" t="s">
        <v>19</v>
      </c>
      <c r="K297" t="s">
        <v>20</v>
      </c>
      <c r="L297" t="s">
        <v>20</v>
      </c>
      <c r="M297" t="s">
        <v>727</v>
      </c>
      <c r="O297" t="s">
        <v>1033</v>
      </c>
      <c r="P297">
        <v>3</v>
      </c>
      <c r="Q297" t="str">
        <f t="shared" si="4"/>
        <v>HIG US Equity</v>
      </c>
    </row>
    <row r="298" spans="1:17" x14ac:dyDescent="0.25">
      <c r="A298" s="1">
        <v>41453</v>
      </c>
      <c r="B298" s="1">
        <v>41455</v>
      </c>
      <c r="C298" t="s">
        <v>774</v>
      </c>
      <c r="D298" t="s">
        <v>775</v>
      </c>
      <c r="E298">
        <v>2.66</v>
      </c>
      <c r="F298" t="s">
        <v>1026</v>
      </c>
      <c r="G298" t="s">
        <v>787</v>
      </c>
      <c r="H298" t="s">
        <v>73</v>
      </c>
      <c r="I298" t="s">
        <v>18</v>
      </c>
      <c r="J298" t="s">
        <v>19</v>
      </c>
      <c r="K298" t="s">
        <v>20</v>
      </c>
      <c r="L298" t="s">
        <v>20</v>
      </c>
      <c r="M298" t="s">
        <v>727</v>
      </c>
      <c r="O298" t="s">
        <v>1046</v>
      </c>
      <c r="P298">
        <v>3</v>
      </c>
      <c r="Q298" t="str">
        <f t="shared" si="4"/>
        <v>HIG US Equity</v>
      </c>
    </row>
    <row r="299" spans="1:17" x14ac:dyDescent="0.25">
      <c r="A299" s="1">
        <v>41453</v>
      </c>
      <c r="B299" s="1">
        <v>41455</v>
      </c>
      <c r="C299" t="s">
        <v>723</v>
      </c>
      <c r="D299" t="s">
        <v>724</v>
      </c>
      <c r="E299">
        <v>5.375</v>
      </c>
      <c r="F299" t="s">
        <v>1047</v>
      </c>
      <c r="G299" t="s">
        <v>61</v>
      </c>
      <c r="H299" t="s">
        <v>78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1048</v>
      </c>
      <c r="P299">
        <v>4</v>
      </c>
      <c r="Q299" t="str">
        <f t="shared" si="4"/>
        <v>SLMA US Equity</v>
      </c>
    </row>
    <row r="300" spans="1:17" x14ac:dyDescent="0.25">
      <c r="A300" s="1">
        <v>41453</v>
      </c>
      <c r="B300" s="1">
        <v>41455</v>
      </c>
      <c r="C300" t="s">
        <v>723</v>
      </c>
      <c r="D300" t="s">
        <v>724</v>
      </c>
      <c r="E300">
        <v>3.5</v>
      </c>
      <c r="F300" t="s">
        <v>1050</v>
      </c>
      <c r="G300" t="s">
        <v>61</v>
      </c>
      <c r="H300" t="s">
        <v>78</v>
      </c>
      <c r="I300" t="s">
        <v>18</v>
      </c>
      <c r="J300" t="s">
        <v>19</v>
      </c>
      <c r="K300" t="s">
        <v>20</v>
      </c>
      <c r="L300" t="s">
        <v>20</v>
      </c>
      <c r="M300" t="s">
        <v>45</v>
      </c>
      <c r="N300" t="s">
        <v>22</v>
      </c>
      <c r="O300" t="s">
        <v>1051</v>
      </c>
      <c r="P300">
        <v>4</v>
      </c>
      <c r="Q300" t="str">
        <f t="shared" si="4"/>
        <v>SLMA US Equity</v>
      </c>
    </row>
    <row r="301" spans="1:17" x14ac:dyDescent="0.25">
      <c r="A301" s="1">
        <v>41453</v>
      </c>
      <c r="B301" s="1">
        <v>41455</v>
      </c>
      <c r="C301" t="s">
        <v>1052</v>
      </c>
      <c r="D301" t="s">
        <v>1053</v>
      </c>
      <c r="E301">
        <v>1.694</v>
      </c>
      <c r="F301" t="s">
        <v>1054</v>
      </c>
      <c r="G301" t="s">
        <v>1055</v>
      </c>
      <c r="H301" t="s">
        <v>165</v>
      </c>
      <c r="I301" t="s">
        <v>18</v>
      </c>
      <c r="J301" t="s">
        <v>19</v>
      </c>
      <c r="K301" t="s">
        <v>20</v>
      </c>
      <c r="L301" t="s">
        <v>20</v>
      </c>
      <c r="M301" t="s">
        <v>734</v>
      </c>
      <c r="O301" t="s">
        <v>1056</v>
      </c>
      <c r="P301">
        <v>5</v>
      </c>
      <c r="Q301" t="str">
        <f t="shared" si="4"/>
        <v>PHEAA US Equity</v>
      </c>
    </row>
    <row r="302" spans="1:17" x14ac:dyDescent="0.25">
      <c r="A302" s="1">
        <v>41453</v>
      </c>
      <c r="B302" s="1">
        <v>41455</v>
      </c>
      <c r="C302" t="s">
        <v>782</v>
      </c>
      <c r="D302" t="s">
        <v>216</v>
      </c>
      <c r="E302">
        <v>5.7</v>
      </c>
      <c r="F302" t="s">
        <v>1059</v>
      </c>
      <c r="G302" t="s">
        <v>55</v>
      </c>
      <c r="H302" t="s">
        <v>73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1060</v>
      </c>
      <c r="P302">
        <v>3</v>
      </c>
      <c r="Q302" t="str">
        <f t="shared" si="4"/>
        <v>PRU US Equity</v>
      </c>
    </row>
    <row r="303" spans="1:17" x14ac:dyDescent="0.25">
      <c r="A303" s="1">
        <v>41453</v>
      </c>
      <c r="B303" s="1">
        <v>41455</v>
      </c>
      <c r="C303" t="s">
        <v>1061</v>
      </c>
      <c r="D303" t="s">
        <v>1062</v>
      </c>
      <c r="E303">
        <v>9.25</v>
      </c>
      <c r="F303" t="s">
        <v>152</v>
      </c>
      <c r="H303" t="s">
        <v>119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67</v>
      </c>
      <c r="O303" t="s">
        <v>1063</v>
      </c>
      <c r="P303">
        <v>3</v>
      </c>
      <c r="Q303" t="str">
        <f t="shared" si="4"/>
        <v>RSG US Equity</v>
      </c>
    </row>
    <row r="304" spans="1:17" x14ac:dyDescent="0.25">
      <c r="A304" s="1">
        <v>41453</v>
      </c>
      <c r="B304" s="1">
        <v>41455</v>
      </c>
      <c r="C304" t="s">
        <v>853</v>
      </c>
      <c r="D304" t="s">
        <v>143</v>
      </c>
      <c r="E304">
        <v>6.55</v>
      </c>
      <c r="F304" t="s">
        <v>854</v>
      </c>
      <c r="G304" t="s">
        <v>1064</v>
      </c>
      <c r="H304" t="s">
        <v>31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67</v>
      </c>
      <c r="O304" t="s">
        <v>1065</v>
      </c>
      <c r="P304">
        <v>4</v>
      </c>
      <c r="Q304" t="str">
        <f t="shared" si="4"/>
        <v>BNSF US Equity</v>
      </c>
    </row>
    <row r="305" spans="1:17" x14ac:dyDescent="0.25">
      <c r="A305" s="1">
        <v>41453</v>
      </c>
      <c r="B305" s="1">
        <v>41455</v>
      </c>
      <c r="C305" t="s">
        <v>1066</v>
      </c>
      <c r="D305" t="s">
        <v>305</v>
      </c>
      <c r="E305">
        <v>8.625</v>
      </c>
      <c r="F305" t="s">
        <v>485</v>
      </c>
      <c r="H305" t="s">
        <v>99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38</v>
      </c>
      <c r="O305" t="s">
        <v>1067</v>
      </c>
      <c r="P305">
        <v>3</v>
      </c>
      <c r="Q305" t="str">
        <f t="shared" si="4"/>
        <v>DUK US Equity</v>
      </c>
    </row>
    <row r="306" spans="1:17" x14ac:dyDescent="0.25">
      <c r="A306" s="1">
        <v>41453</v>
      </c>
      <c r="B306" s="1">
        <v>41455</v>
      </c>
      <c r="C306" t="s">
        <v>866</v>
      </c>
      <c r="D306" t="s">
        <v>867</v>
      </c>
      <c r="E306">
        <v>8.875</v>
      </c>
      <c r="F306" t="s">
        <v>877</v>
      </c>
      <c r="H306" t="s">
        <v>73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67</v>
      </c>
      <c r="O306" t="s">
        <v>1068</v>
      </c>
      <c r="P306">
        <v>3</v>
      </c>
      <c r="Q306" t="str">
        <f t="shared" si="4"/>
        <v>GLW US Equity</v>
      </c>
    </row>
    <row r="307" spans="1:17" x14ac:dyDescent="0.25">
      <c r="A307" s="1">
        <v>41453</v>
      </c>
      <c r="B307" s="1">
        <v>41455</v>
      </c>
      <c r="C307" t="s">
        <v>424</v>
      </c>
      <c r="D307" t="s">
        <v>425</v>
      </c>
      <c r="E307">
        <v>9.6999999999999993</v>
      </c>
      <c r="F307" t="s">
        <v>1069</v>
      </c>
      <c r="H307" t="s">
        <v>99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67</v>
      </c>
      <c r="O307" t="s">
        <v>1070</v>
      </c>
      <c r="P307">
        <v>3</v>
      </c>
      <c r="Q307" t="str">
        <f t="shared" si="4"/>
        <v>TGT US Equity</v>
      </c>
    </row>
    <row r="308" spans="1:17" x14ac:dyDescent="0.25">
      <c r="A308" s="1">
        <v>41453</v>
      </c>
      <c r="B308" s="1">
        <v>41455</v>
      </c>
      <c r="C308" t="s">
        <v>424</v>
      </c>
      <c r="D308" t="s">
        <v>425</v>
      </c>
      <c r="E308">
        <v>8.875</v>
      </c>
      <c r="F308" t="s">
        <v>421</v>
      </c>
      <c r="H308" t="s">
        <v>99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67</v>
      </c>
      <c r="O308" t="s">
        <v>1071</v>
      </c>
      <c r="P308">
        <v>3</v>
      </c>
      <c r="Q308" t="str">
        <f t="shared" si="4"/>
        <v>TGT US Equity</v>
      </c>
    </row>
    <row r="309" spans="1:17" x14ac:dyDescent="0.25">
      <c r="A309" s="1">
        <v>41453</v>
      </c>
      <c r="B309" s="1">
        <v>41455</v>
      </c>
      <c r="C309" t="s">
        <v>871</v>
      </c>
      <c r="D309" t="s">
        <v>872</v>
      </c>
      <c r="E309">
        <v>9</v>
      </c>
      <c r="F309" t="s">
        <v>1072</v>
      </c>
      <c r="H309" t="s">
        <v>99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67</v>
      </c>
      <c r="O309" t="s">
        <v>1073</v>
      </c>
      <c r="P309">
        <v>4</v>
      </c>
      <c r="Q309" t="str">
        <f t="shared" si="4"/>
        <v>BPLN US Equity</v>
      </c>
    </row>
    <row r="310" spans="1:17" x14ac:dyDescent="0.25">
      <c r="A310" s="1">
        <v>41453</v>
      </c>
      <c r="B310" s="1">
        <v>41455</v>
      </c>
      <c r="C310" t="s">
        <v>871</v>
      </c>
      <c r="D310" t="s">
        <v>872</v>
      </c>
      <c r="E310">
        <v>9.125</v>
      </c>
      <c r="F310" t="s">
        <v>1074</v>
      </c>
      <c r="H310" t="s">
        <v>99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67</v>
      </c>
      <c r="O310" t="s">
        <v>1075</v>
      </c>
      <c r="P310">
        <v>4</v>
      </c>
      <c r="Q310" t="str">
        <f t="shared" si="4"/>
        <v>BPLN US Equity</v>
      </c>
    </row>
    <row r="311" spans="1:17" x14ac:dyDescent="0.25">
      <c r="A311" s="1">
        <v>41453</v>
      </c>
      <c r="B311" s="1">
        <v>41455</v>
      </c>
      <c r="C311" t="s">
        <v>871</v>
      </c>
      <c r="D311" t="s">
        <v>872</v>
      </c>
      <c r="E311">
        <v>8.25</v>
      </c>
      <c r="F311" t="s">
        <v>169</v>
      </c>
      <c r="H311" t="s">
        <v>99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67</v>
      </c>
      <c r="O311" t="s">
        <v>1076</v>
      </c>
      <c r="P311">
        <v>4</v>
      </c>
      <c r="Q311" t="str">
        <f t="shared" si="4"/>
        <v>BPLN US Equity</v>
      </c>
    </row>
    <row r="312" spans="1:17" x14ac:dyDescent="0.25">
      <c r="A312" s="1">
        <v>41453</v>
      </c>
      <c r="B312" s="1">
        <v>41455</v>
      </c>
      <c r="C312" t="s">
        <v>871</v>
      </c>
      <c r="D312" t="s">
        <v>872</v>
      </c>
      <c r="E312">
        <v>8.75</v>
      </c>
      <c r="F312" t="s">
        <v>1077</v>
      </c>
      <c r="H312" t="s">
        <v>99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67</v>
      </c>
      <c r="O312" t="s">
        <v>1078</v>
      </c>
      <c r="P312">
        <v>4</v>
      </c>
      <c r="Q312" t="str">
        <f t="shared" si="4"/>
        <v>BPLN US Equity</v>
      </c>
    </row>
    <row r="313" spans="1:17" x14ac:dyDescent="0.25">
      <c r="A313" s="1">
        <v>41453</v>
      </c>
      <c r="B313" s="1">
        <v>41455</v>
      </c>
      <c r="C313" t="s">
        <v>624</v>
      </c>
      <c r="D313" t="s">
        <v>625</v>
      </c>
      <c r="E313">
        <v>8.875</v>
      </c>
      <c r="F313" t="s">
        <v>1079</v>
      </c>
      <c r="H313" t="s">
        <v>627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67</v>
      </c>
      <c r="O313" t="s">
        <v>1080</v>
      </c>
      <c r="P313">
        <v>3</v>
      </c>
      <c r="Q313" t="str">
        <f t="shared" si="4"/>
        <v>RRD US Equity</v>
      </c>
    </row>
    <row r="314" spans="1:17" x14ac:dyDescent="0.25">
      <c r="A314" s="1">
        <v>41453</v>
      </c>
      <c r="B314" s="1">
        <v>41455</v>
      </c>
      <c r="C314" t="s">
        <v>490</v>
      </c>
      <c r="D314" t="s">
        <v>234</v>
      </c>
      <c r="E314">
        <v>8.85</v>
      </c>
      <c r="F314" t="s">
        <v>485</v>
      </c>
      <c r="H314" t="s">
        <v>84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67</v>
      </c>
      <c r="O314" t="s">
        <v>1081</v>
      </c>
      <c r="P314">
        <v>3</v>
      </c>
      <c r="Q314" t="str">
        <f t="shared" si="4"/>
        <v>DOW US Equity</v>
      </c>
    </row>
    <row r="315" spans="1:17" x14ac:dyDescent="0.25">
      <c r="A315" s="1">
        <v>41453</v>
      </c>
      <c r="B315" s="1">
        <v>41455</v>
      </c>
      <c r="C315" t="s">
        <v>401</v>
      </c>
      <c r="D315" t="s">
        <v>293</v>
      </c>
      <c r="E315">
        <v>8.75</v>
      </c>
      <c r="F315" t="s">
        <v>1082</v>
      </c>
      <c r="H315" t="s">
        <v>31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67</v>
      </c>
      <c r="O315" t="s">
        <v>1083</v>
      </c>
      <c r="P315">
        <v>2</v>
      </c>
      <c r="Q315" t="str">
        <f t="shared" si="4"/>
        <v>VZ US Equity</v>
      </c>
    </row>
    <row r="316" spans="1:17" x14ac:dyDescent="0.25">
      <c r="A316" s="1">
        <v>41453</v>
      </c>
      <c r="B316" s="1">
        <v>41455</v>
      </c>
      <c r="C316" t="s">
        <v>389</v>
      </c>
      <c r="D316" t="s">
        <v>390</v>
      </c>
      <c r="E316">
        <v>8.75</v>
      </c>
      <c r="F316" t="s">
        <v>1084</v>
      </c>
      <c r="H316" t="s">
        <v>99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67</v>
      </c>
      <c r="O316" t="s">
        <v>1085</v>
      </c>
      <c r="P316">
        <v>2</v>
      </c>
      <c r="Q316" t="str">
        <f t="shared" si="4"/>
        <v>BA US Equity</v>
      </c>
    </row>
    <row r="317" spans="1:17" x14ac:dyDescent="0.25">
      <c r="A317" s="1">
        <v>41453</v>
      </c>
      <c r="B317" s="1">
        <v>41455</v>
      </c>
      <c r="C317" t="s">
        <v>1086</v>
      </c>
      <c r="D317" t="s">
        <v>1087</v>
      </c>
      <c r="E317">
        <v>9.75</v>
      </c>
      <c r="F317" t="s">
        <v>811</v>
      </c>
      <c r="H317" t="s">
        <v>78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67</v>
      </c>
      <c r="O317" t="s">
        <v>1088</v>
      </c>
      <c r="P317">
        <v>3</v>
      </c>
      <c r="Q317" t="str">
        <f t="shared" si="4"/>
        <v>CAG US Equity</v>
      </c>
    </row>
    <row r="318" spans="1:17" x14ac:dyDescent="0.25">
      <c r="A318" s="1">
        <v>41453</v>
      </c>
      <c r="B318" s="1">
        <v>41455</v>
      </c>
      <c r="C318" t="s">
        <v>481</v>
      </c>
      <c r="D318" t="s">
        <v>482</v>
      </c>
      <c r="E318">
        <v>9.1999999999999993</v>
      </c>
      <c r="F318" t="s">
        <v>931</v>
      </c>
      <c r="H318" t="s">
        <v>17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67</v>
      </c>
      <c r="O318" t="s">
        <v>1089</v>
      </c>
      <c r="P318">
        <v>3</v>
      </c>
      <c r="Q318" t="str">
        <f t="shared" si="4"/>
        <v>HXN US Equity</v>
      </c>
    </row>
    <row r="319" spans="1:17" x14ac:dyDescent="0.25">
      <c r="A319" s="1">
        <v>41453</v>
      </c>
      <c r="B319" s="1">
        <v>41455</v>
      </c>
      <c r="C319" t="s">
        <v>1090</v>
      </c>
      <c r="D319" t="s">
        <v>387</v>
      </c>
      <c r="E319">
        <v>9.375</v>
      </c>
      <c r="F319" t="s">
        <v>1091</v>
      </c>
      <c r="H319" t="s">
        <v>78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67</v>
      </c>
      <c r="O319" t="s">
        <v>1092</v>
      </c>
      <c r="P319">
        <v>1</v>
      </c>
      <c r="Q319" t="str">
        <f t="shared" si="4"/>
        <v>F US Equity</v>
      </c>
    </row>
    <row r="320" spans="1:17" x14ac:dyDescent="0.25">
      <c r="A320" s="1">
        <v>41453</v>
      </c>
      <c r="B320" s="1">
        <v>41455</v>
      </c>
      <c r="C320" t="s">
        <v>386</v>
      </c>
      <c r="D320" t="s">
        <v>387</v>
      </c>
      <c r="E320">
        <v>8.875</v>
      </c>
      <c r="F320" t="s">
        <v>835</v>
      </c>
      <c r="H320" t="s">
        <v>78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67</v>
      </c>
      <c r="O320" t="s">
        <v>1093</v>
      </c>
      <c r="P320">
        <v>1</v>
      </c>
      <c r="Q320" t="str">
        <f t="shared" si="4"/>
        <v>F US Equity</v>
      </c>
    </row>
    <row r="321" spans="1:17" x14ac:dyDescent="0.25">
      <c r="A321" s="1">
        <v>41453</v>
      </c>
      <c r="B321" s="1">
        <v>41455</v>
      </c>
      <c r="C321" t="s">
        <v>1094</v>
      </c>
      <c r="D321" t="s">
        <v>293</v>
      </c>
      <c r="E321">
        <v>8.5</v>
      </c>
      <c r="F321" t="s">
        <v>824</v>
      </c>
      <c r="H321" t="s">
        <v>99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67</v>
      </c>
      <c r="O321" t="s">
        <v>1095</v>
      </c>
      <c r="P321">
        <v>2</v>
      </c>
      <c r="Q321" t="str">
        <f t="shared" si="4"/>
        <v>VZ US Equity</v>
      </c>
    </row>
    <row r="322" spans="1:17" x14ac:dyDescent="0.25">
      <c r="A322" s="1">
        <v>41453</v>
      </c>
      <c r="B322" s="1">
        <v>41455</v>
      </c>
      <c r="C322" t="s">
        <v>1096</v>
      </c>
      <c r="D322" t="s">
        <v>410</v>
      </c>
      <c r="E322">
        <v>9.375</v>
      </c>
      <c r="F322" t="s">
        <v>1079</v>
      </c>
      <c r="G322" t="s">
        <v>61</v>
      </c>
      <c r="H322" t="s">
        <v>73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67</v>
      </c>
      <c r="O322" t="s">
        <v>1097</v>
      </c>
      <c r="P322">
        <v>3</v>
      </c>
      <c r="Q322" t="str">
        <f t="shared" si="4"/>
        <v>NOC US Equity</v>
      </c>
    </row>
    <row r="323" spans="1:17" x14ac:dyDescent="0.25">
      <c r="A323" s="1">
        <v>41453</v>
      </c>
      <c r="B323" s="1">
        <v>41455</v>
      </c>
      <c r="C323" t="s">
        <v>180</v>
      </c>
      <c r="D323" t="s">
        <v>181</v>
      </c>
      <c r="E323">
        <v>9.875</v>
      </c>
      <c r="F323" t="s">
        <v>1098</v>
      </c>
      <c r="H323" t="s">
        <v>73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67</v>
      </c>
      <c r="O323" t="s">
        <v>1099</v>
      </c>
      <c r="P323">
        <v>5</v>
      </c>
      <c r="Q323" t="str">
        <f t="shared" si="4"/>
        <v>CMCSA US Equity</v>
      </c>
    </row>
    <row r="324" spans="1:17" x14ac:dyDescent="0.25">
      <c r="A324" s="1">
        <v>41453</v>
      </c>
      <c r="B324" s="1">
        <v>41455</v>
      </c>
      <c r="C324" t="s">
        <v>63</v>
      </c>
      <c r="D324" t="s">
        <v>64</v>
      </c>
      <c r="E324">
        <v>9.75</v>
      </c>
      <c r="F324" t="s">
        <v>1100</v>
      </c>
      <c r="H324" t="s">
        <v>66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67</v>
      </c>
      <c r="O324" t="s">
        <v>1101</v>
      </c>
      <c r="P324">
        <v>3</v>
      </c>
      <c r="Q324" t="str">
        <f t="shared" ref="Q324:Q387" si="5">D324&amp;" US Equity"</f>
        <v>CVX US Equity</v>
      </c>
    </row>
    <row r="325" spans="1:17" x14ac:dyDescent="0.25">
      <c r="A325" s="1">
        <v>41453</v>
      </c>
      <c r="B325" s="1">
        <v>41455</v>
      </c>
      <c r="C325" t="s">
        <v>1102</v>
      </c>
      <c r="D325" t="s">
        <v>1103</v>
      </c>
      <c r="E325">
        <v>8.75</v>
      </c>
      <c r="F325" t="s">
        <v>407</v>
      </c>
      <c r="H325" t="s">
        <v>1104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67</v>
      </c>
      <c r="O325" t="s">
        <v>1105</v>
      </c>
      <c r="P325">
        <v>3</v>
      </c>
      <c r="Q325" t="str">
        <f t="shared" si="5"/>
        <v>TOY US Equity</v>
      </c>
    </row>
    <row r="326" spans="1:17" x14ac:dyDescent="0.25">
      <c r="A326" s="1">
        <v>41453</v>
      </c>
      <c r="B326" s="1">
        <v>41455</v>
      </c>
      <c r="C326" t="s">
        <v>816</v>
      </c>
      <c r="D326" t="s">
        <v>817</v>
      </c>
      <c r="E326">
        <v>10.25</v>
      </c>
      <c r="F326" t="s">
        <v>1106</v>
      </c>
      <c r="H326" t="s">
        <v>119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38</v>
      </c>
      <c r="O326" t="s">
        <v>1107</v>
      </c>
      <c r="P326">
        <v>3</v>
      </c>
      <c r="Q326" t="str">
        <f t="shared" si="5"/>
        <v>WMB US Equity</v>
      </c>
    </row>
    <row r="327" spans="1:17" x14ac:dyDescent="0.25">
      <c r="A327" s="1">
        <v>41453</v>
      </c>
      <c r="B327" s="1">
        <v>41455</v>
      </c>
      <c r="C327" t="s">
        <v>40</v>
      </c>
      <c r="D327" t="s">
        <v>41</v>
      </c>
      <c r="E327">
        <v>4.625</v>
      </c>
      <c r="F327" t="s">
        <v>1108</v>
      </c>
      <c r="G327" t="s">
        <v>717</v>
      </c>
      <c r="H327" t="s">
        <v>44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1109</v>
      </c>
      <c r="P327">
        <v>2</v>
      </c>
      <c r="Q327" t="str">
        <f t="shared" si="5"/>
        <v>GE US Equity</v>
      </c>
    </row>
    <row r="328" spans="1:17" x14ac:dyDescent="0.25">
      <c r="A328" s="1">
        <v>41453</v>
      </c>
      <c r="B328" s="1">
        <v>41455</v>
      </c>
      <c r="C328" t="s">
        <v>40</v>
      </c>
      <c r="D328" t="s">
        <v>41</v>
      </c>
      <c r="E328">
        <v>5</v>
      </c>
      <c r="F328" t="s">
        <v>1110</v>
      </c>
      <c r="G328" t="s">
        <v>48</v>
      </c>
      <c r="H328" t="s">
        <v>44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1111</v>
      </c>
      <c r="P328">
        <v>2</v>
      </c>
      <c r="Q328" t="str">
        <f t="shared" si="5"/>
        <v>GE US Equity</v>
      </c>
    </row>
    <row r="329" spans="1:17" x14ac:dyDescent="0.25">
      <c r="A329" s="1">
        <v>41453</v>
      </c>
      <c r="B329" s="1">
        <v>41455</v>
      </c>
      <c r="C329" t="s">
        <v>40</v>
      </c>
      <c r="D329" t="s">
        <v>41</v>
      </c>
      <c r="E329">
        <v>4.5</v>
      </c>
      <c r="F329" t="s">
        <v>1112</v>
      </c>
      <c r="G329" t="s">
        <v>48</v>
      </c>
      <c r="H329" t="s">
        <v>44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1113</v>
      </c>
      <c r="P329">
        <v>2</v>
      </c>
      <c r="Q329" t="str">
        <f t="shared" si="5"/>
        <v>GE US Equity</v>
      </c>
    </row>
    <row r="330" spans="1:17" x14ac:dyDescent="0.25">
      <c r="A330" s="1">
        <v>41453</v>
      </c>
      <c r="B330" s="1">
        <v>41455</v>
      </c>
      <c r="C330" t="s">
        <v>1114</v>
      </c>
      <c r="D330" t="s">
        <v>1115</v>
      </c>
      <c r="E330">
        <v>8.2050000000000001</v>
      </c>
      <c r="F330" t="s">
        <v>414</v>
      </c>
      <c r="G330" t="s">
        <v>36</v>
      </c>
      <c r="H330" t="s">
        <v>119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1116</v>
      </c>
      <c r="P330">
        <v>3</v>
      </c>
      <c r="Q330" t="str">
        <f t="shared" si="5"/>
        <v>AON US Equity</v>
      </c>
    </row>
    <row r="331" spans="1:17" x14ac:dyDescent="0.25">
      <c r="A331" s="1">
        <v>41453</v>
      </c>
      <c r="B331" s="1">
        <v>41455</v>
      </c>
      <c r="C331" t="s">
        <v>40</v>
      </c>
      <c r="D331" t="s">
        <v>41</v>
      </c>
      <c r="E331">
        <v>5.125</v>
      </c>
      <c r="F331" t="s">
        <v>1117</v>
      </c>
      <c r="G331" t="s">
        <v>48</v>
      </c>
      <c r="H331" t="s">
        <v>44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1118</v>
      </c>
      <c r="P331">
        <v>2</v>
      </c>
      <c r="Q331" t="str">
        <f t="shared" si="5"/>
        <v>GE US Equity</v>
      </c>
    </row>
    <row r="332" spans="1:17" x14ac:dyDescent="0.25">
      <c r="A332" s="1">
        <v>41453</v>
      </c>
      <c r="B332" s="1">
        <v>41455</v>
      </c>
      <c r="C332" t="s">
        <v>1119</v>
      </c>
      <c r="D332" t="s">
        <v>584</v>
      </c>
      <c r="E332">
        <v>4.875</v>
      </c>
      <c r="F332" t="s">
        <v>1120</v>
      </c>
      <c r="H332" t="s">
        <v>37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1121</v>
      </c>
      <c r="P332">
        <v>3</v>
      </c>
      <c r="Q332" t="str">
        <f t="shared" si="5"/>
        <v>AIG US Equity</v>
      </c>
    </row>
    <row r="333" spans="1:17" x14ac:dyDescent="0.25">
      <c r="A333" s="1">
        <v>41453</v>
      </c>
      <c r="B333" s="1">
        <v>41455</v>
      </c>
      <c r="C333" t="s">
        <v>1119</v>
      </c>
      <c r="D333" t="s">
        <v>584</v>
      </c>
      <c r="E333">
        <v>5.875</v>
      </c>
      <c r="F333" t="s">
        <v>1122</v>
      </c>
      <c r="H333" t="s">
        <v>37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1123</v>
      </c>
      <c r="P333">
        <v>3</v>
      </c>
      <c r="Q333" t="str">
        <f t="shared" si="5"/>
        <v>AIG US Equity</v>
      </c>
    </row>
    <row r="334" spans="1:17" x14ac:dyDescent="0.25">
      <c r="A334" s="1">
        <v>41453</v>
      </c>
      <c r="B334" s="1">
        <v>41455</v>
      </c>
      <c r="C334" t="s">
        <v>40</v>
      </c>
      <c r="D334" t="s">
        <v>41</v>
      </c>
      <c r="E334">
        <v>4</v>
      </c>
      <c r="F334" t="s">
        <v>1124</v>
      </c>
      <c r="G334" t="s">
        <v>48</v>
      </c>
      <c r="H334" t="s">
        <v>44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1125</v>
      </c>
      <c r="P334">
        <v>2</v>
      </c>
      <c r="Q334" t="str">
        <f t="shared" si="5"/>
        <v>GE US Equity</v>
      </c>
    </row>
    <row r="335" spans="1:17" x14ac:dyDescent="0.25">
      <c r="A335" s="1">
        <v>41453</v>
      </c>
      <c r="B335" s="1">
        <v>41455</v>
      </c>
      <c r="C335" t="s">
        <v>40</v>
      </c>
      <c r="D335" t="s">
        <v>41</v>
      </c>
      <c r="E335">
        <v>4.75</v>
      </c>
      <c r="F335" t="s">
        <v>1126</v>
      </c>
      <c r="G335" t="s">
        <v>48</v>
      </c>
      <c r="H335" t="s">
        <v>44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1127</v>
      </c>
      <c r="P335">
        <v>2</v>
      </c>
      <c r="Q335" t="str">
        <f t="shared" si="5"/>
        <v>GE US Equity</v>
      </c>
    </row>
    <row r="336" spans="1:17" x14ac:dyDescent="0.25">
      <c r="A336" s="1">
        <v>41453</v>
      </c>
      <c r="B336" s="1">
        <v>41455</v>
      </c>
      <c r="C336" t="s">
        <v>40</v>
      </c>
      <c r="D336" t="s">
        <v>41</v>
      </c>
      <c r="E336">
        <v>5</v>
      </c>
      <c r="F336" t="s">
        <v>1128</v>
      </c>
      <c r="G336" t="s">
        <v>48</v>
      </c>
      <c r="H336" t="s">
        <v>44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1129</v>
      </c>
      <c r="P336">
        <v>2</v>
      </c>
      <c r="Q336" t="str">
        <f t="shared" si="5"/>
        <v>GE US Equity</v>
      </c>
    </row>
    <row r="337" spans="1:17" x14ac:dyDescent="0.25">
      <c r="A337" s="1">
        <v>41453</v>
      </c>
      <c r="B337" s="1">
        <v>41455</v>
      </c>
      <c r="C337" t="s">
        <v>723</v>
      </c>
      <c r="D337" t="s">
        <v>724</v>
      </c>
      <c r="E337">
        <v>4</v>
      </c>
      <c r="F337" t="s">
        <v>772</v>
      </c>
      <c r="G337" t="s">
        <v>971</v>
      </c>
      <c r="H337" t="s">
        <v>78</v>
      </c>
      <c r="I337" t="s">
        <v>18</v>
      </c>
      <c r="J337" t="s">
        <v>19</v>
      </c>
      <c r="K337" t="s">
        <v>20</v>
      </c>
      <c r="L337" t="s">
        <v>20</v>
      </c>
      <c r="M337" t="s">
        <v>727</v>
      </c>
      <c r="N337" t="s">
        <v>22</v>
      </c>
      <c r="O337" t="s">
        <v>1130</v>
      </c>
      <c r="P337">
        <v>4</v>
      </c>
      <c r="Q337" t="str">
        <f t="shared" si="5"/>
        <v>SLMA US Equity</v>
      </c>
    </row>
    <row r="338" spans="1:17" x14ac:dyDescent="0.25">
      <c r="A338" s="1">
        <v>41453</v>
      </c>
      <c r="B338" s="1">
        <v>41455</v>
      </c>
      <c r="C338" t="s">
        <v>723</v>
      </c>
      <c r="D338" t="s">
        <v>724</v>
      </c>
      <c r="E338">
        <v>4.25</v>
      </c>
      <c r="F338" t="s">
        <v>245</v>
      </c>
      <c r="G338" t="s">
        <v>1131</v>
      </c>
      <c r="H338" t="s">
        <v>78</v>
      </c>
      <c r="I338" t="s">
        <v>18</v>
      </c>
      <c r="J338" t="s">
        <v>19</v>
      </c>
      <c r="K338" t="s">
        <v>20</v>
      </c>
      <c r="L338" t="s">
        <v>20</v>
      </c>
      <c r="M338" t="s">
        <v>45</v>
      </c>
      <c r="N338" t="s">
        <v>22</v>
      </c>
      <c r="O338" t="s">
        <v>1132</v>
      </c>
      <c r="P338">
        <v>4</v>
      </c>
      <c r="Q338" t="str">
        <f t="shared" si="5"/>
        <v>SLMA US Equity</v>
      </c>
    </row>
    <row r="339" spans="1:17" x14ac:dyDescent="0.25">
      <c r="A339" s="1">
        <v>41453</v>
      </c>
      <c r="B339" s="1">
        <v>41455</v>
      </c>
      <c r="C339" t="s">
        <v>723</v>
      </c>
      <c r="D339" t="s">
        <v>724</v>
      </c>
      <c r="E339">
        <v>3.524</v>
      </c>
      <c r="F339" t="s">
        <v>530</v>
      </c>
      <c r="G339" t="s">
        <v>760</v>
      </c>
      <c r="H339" t="s">
        <v>78</v>
      </c>
      <c r="I339" t="s">
        <v>18</v>
      </c>
      <c r="J339" t="s">
        <v>19</v>
      </c>
      <c r="K339" t="s">
        <v>20</v>
      </c>
      <c r="L339" t="s">
        <v>20</v>
      </c>
      <c r="M339" t="s">
        <v>727</v>
      </c>
      <c r="N339" t="s">
        <v>22</v>
      </c>
      <c r="O339" t="s">
        <v>1133</v>
      </c>
      <c r="P339">
        <v>4</v>
      </c>
      <c r="Q339" t="str">
        <f t="shared" si="5"/>
        <v>SLMA US Equity</v>
      </c>
    </row>
    <row r="340" spans="1:17" x14ac:dyDescent="0.25">
      <c r="A340" s="1">
        <v>41453</v>
      </c>
      <c r="B340" s="1">
        <v>41455</v>
      </c>
      <c r="C340" t="s">
        <v>1134</v>
      </c>
      <c r="D340" t="s">
        <v>1135</v>
      </c>
      <c r="E340">
        <v>5.25</v>
      </c>
      <c r="F340" t="s">
        <v>1136</v>
      </c>
      <c r="H340" t="s">
        <v>66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67</v>
      </c>
      <c r="O340" t="s">
        <v>1137</v>
      </c>
      <c r="P340">
        <v>3</v>
      </c>
      <c r="Q340" t="str">
        <f t="shared" si="5"/>
        <v>WMT US Equity</v>
      </c>
    </row>
    <row r="341" spans="1:17" x14ac:dyDescent="0.25">
      <c r="A341" s="1">
        <v>41453</v>
      </c>
      <c r="B341" s="1">
        <v>41455</v>
      </c>
      <c r="C341" t="s">
        <v>723</v>
      </c>
      <c r="D341" t="s">
        <v>724</v>
      </c>
      <c r="E341">
        <v>3.3239999999999998</v>
      </c>
      <c r="F341" t="s">
        <v>530</v>
      </c>
      <c r="G341" t="s">
        <v>1138</v>
      </c>
      <c r="H341" t="s">
        <v>78</v>
      </c>
      <c r="I341" t="s">
        <v>18</v>
      </c>
      <c r="J341" t="s">
        <v>19</v>
      </c>
      <c r="K341" t="s">
        <v>20</v>
      </c>
      <c r="L341" t="s">
        <v>20</v>
      </c>
      <c r="M341" t="s">
        <v>727</v>
      </c>
      <c r="N341" t="s">
        <v>22</v>
      </c>
      <c r="O341" t="s">
        <v>1139</v>
      </c>
      <c r="P341">
        <v>4</v>
      </c>
      <c r="Q341" t="str">
        <f t="shared" si="5"/>
        <v>SLMA US Equity</v>
      </c>
    </row>
    <row r="342" spans="1:17" x14ac:dyDescent="0.25">
      <c r="A342" s="1">
        <v>41453</v>
      </c>
      <c r="B342" s="1">
        <v>41455</v>
      </c>
      <c r="C342" t="s">
        <v>723</v>
      </c>
      <c r="D342" t="s">
        <v>724</v>
      </c>
      <c r="E342">
        <v>3.6240000000000001</v>
      </c>
      <c r="F342" t="s">
        <v>1140</v>
      </c>
      <c r="G342" t="s">
        <v>760</v>
      </c>
      <c r="H342" t="s">
        <v>78</v>
      </c>
      <c r="I342" t="s">
        <v>18</v>
      </c>
      <c r="J342" t="s">
        <v>19</v>
      </c>
      <c r="K342" t="s">
        <v>20</v>
      </c>
      <c r="L342" t="s">
        <v>20</v>
      </c>
      <c r="M342" t="s">
        <v>727</v>
      </c>
      <c r="N342" t="s">
        <v>22</v>
      </c>
      <c r="O342" t="s">
        <v>1141</v>
      </c>
      <c r="P342">
        <v>4</v>
      </c>
      <c r="Q342" t="str">
        <f t="shared" si="5"/>
        <v>SLMA US Equity</v>
      </c>
    </row>
    <row r="343" spans="1:17" x14ac:dyDescent="0.25">
      <c r="A343" s="1">
        <v>41453</v>
      </c>
      <c r="B343" s="1">
        <v>41455</v>
      </c>
      <c r="C343" t="s">
        <v>693</v>
      </c>
      <c r="D343" t="s">
        <v>694</v>
      </c>
      <c r="E343">
        <v>6.7</v>
      </c>
      <c r="F343" t="s">
        <v>1142</v>
      </c>
      <c r="H343" t="s">
        <v>84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1143</v>
      </c>
      <c r="P343">
        <v>4</v>
      </c>
      <c r="Q343" t="str">
        <f t="shared" si="5"/>
        <v>SIGI US Equity</v>
      </c>
    </row>
    <row r="344" spans="1:17" x14ac:dyDescent="0.25">
      <c r="A344" s="1">
        <v>41453</v>
      </c>
      <c r="B344" s="1">
        <v>41455</v>
      </c>
      <c r="C344" t="s">
        <v>676</v>
      </c>
      <c r="D344" t="s">
        <v>677</v>
      </c>
      <c r="E344">
        <v>5.875</v>
      </c>
      <c r="F344" t="s">
        <v>1144</v>
      </c>
      <c r="G344" t="s">
        <v>72</v>
      </c>
      <c r="H344" t="s">
        <v>73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38</v>
      </c>
      <c r="O344" t="s">
        <v>1145</v>
      </c>
      <c r="P344">
        <v>5</v>
      </c>
      <c r="Q344" t="str">
        <f t="shared" si="5"/>
        <v>IBESM US Equity</v>
      </c>
    </row>
    <row r="345" spans="1:17" x14ac:dyDescent="0.25">
      <c r="A345" s="1">
        <v>41453</v>
      </c>
      <c r="B345" s="1">
        <v>41455</v>
      </c>
      <c r="C345" t="s">
        <v>699</v>
      </c>
      <c r="D345" t="s">
        <v>700</v>
      </c>
      <c r="E345">
        <v>5.5</v>
      </c>
      <c r="F345" t="s">
        <v>1146</v>
      </c>
      <c r="H345" t="s">
        <v>31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1147</v>
      </c>
      <c r="P345">
        <v>4</v>
      </c>
      <c r="Q345" t="str">
        <f t="shared" si="5"/>
        <v>HSBC US Equity</v>
      </c>
    </row>
    <row r="346" spans="1:17" x14ac:dyDescent="0.25">
      <c r="A346" s="1">
        <v>41453</v>
      </c>
      <c r="B346" s="1">
        <v>41455</v>
      </c>
      <c r="C346" t="s">
        <v>723</v>
      </c>
      <c r="D346" t="s">
        <v>724</v>
      </c>
      <c r="E346">
        <v>2.52</v>
      </c>
      <c r="F346" t="s">
        <v>1148</v>
      </c>
      <c r="G346" t="s">
        <v>61</v>
      </c>
      <c r="H346" t="s">
        <v>78</v>
      </c>
      <c r="I346" t="s">
        <v>18</v>
      </c>
      <c r="J346" t="s">
        <v>19</v>
      </c>
      <c r="K346" t="s">
        <v>20</v>
      </c>
      <c r="L346" t="s">
        <v>20</v>
      </c>
      <c r="M346" t="s">
        <v>45</v>
      </c>
      <c r="N346" t="s">
        <v>22</v>
      </c>
      <c r="O346" t="s">
        <v>1149</v>
      </c>
      <c r="P346">
        <v>4</v>
      </c>
      <c r="Q346" t="str">
        <f t="shared" si="5"/>
        <v>SLMA US Equity</v>
      </c>
    </row>
    <row r="347" spans="1:17" x14ac:dyDescent="0.25">
      <c r="A347" s="1">
        <v>41453</v>
      </c>
      <c r="B347" s="1">
        <v>41455</v>
      </c>
      <c r="C347" t="s">
        <v>198</v>
      </c>
      <c r="D347" t="s">
        <v>199</v>
      </c>
      <c r="E347">
        <v>5.45</v>
      </c>
      <c r="F347" t="s">
        <v>1159</v>
      </c>
      <c r="G347" t="s">
        <v>307</v>
      </c>
      <c r="H347" t="s">
        <v>99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38</v>
      </c>
      <c r="O347" t="s">
        <v>1160</v>
      </c>
      <c r="P347">
        <v>3</v>
      </c>
      <c r="Q347" t="str">
        <f t="shared" si="5"/>
        <v>SJI US Equity</v>
      </c>
    </row>
    <row r="348" spans="1:17" x14ac:dyDescent="0.25">
      <c r="A348" s="1">
        <v>41453</v>
      </c>
      <c r="B348" s="1">
        <v>41455</v>
      </c>
      <c r="C348" t="s">
        <v>1161</v>
      </c>
      <c r="D348" t="s">
        <v>1162</v>
      </c>
      <c r="E348">
        <v>5.7779999999999996</v>
      </c>
      <c r="F348" t="s">
        <v>275</v>
      </c>
      <c r="G348" t="s">
        <v>55</v>
      </c>
      <c r="H348" t="s">
        <v>31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38</v>
      </c>
      <c r="O348" t="s">
        <v>1163</v>
      </c>
      <c r="P348">
        <v>3</v>
      </c>
      <c r="Q348" t="str">
        <f t="shared" si="5"/>
        <v>UIL US Equity</v>
      </c>
    </row>
    <row r="349" spans="1:17" x14ac:dyDescent="0.25">
      <c r="A349" s="1">
        <v>41453</v>
      </c>
      <c r="B349" s="1">
        <v>41455</v>
      </c>
      <c r="C349" t="s">
        <v>723</v>
      </c>
      <c r="D349" t="s">
        <v>724</v>
      </c>
      <c r="E349">
        <v>3.524</v>
      </c>
      <c r="F349" t="s">
        <v>530</v>
      </c>
      <c r="G349" t="s">
        <v>1164</v>
      </c>
      <c r="H349" t="s">
        <v>78</v>
      </c>
      <c r="I349" t="s">
        <v>18</v>
      </c>
      <c r="J349" t="s">
        <v>19</v>
      </c>
      <c r="K349" t="s">
        <v>20</v>
      </c>
      <c r="L349" t="s">
        <v>20</v>
      </c>
      <c r="M349" t="s">
        <v>727</v>
      </c>
      <c r="N349" t="s">
        <v>22</v>
      </c>
      <c r="O349" t="s">
        <v>1165</v>
      </c>
      <c r="P349">
        <v>4</v>
      </c>
      <c r="Q349" t="str">
        <f t="shared" si="5"/>
        <v>SLMA US Equity</v>
      </c>
    </row>
    <row r="350" spans="1:17" x14ac:dyDescent="0.25">
      <c r="A350" s="1">
        <v>41453</v>
      </c>
      <c r="B350" s="1">
        <v>41455</v>
      </c>
      <c r="C350" t="s">
        <v>52</v>
      </c>
      <c r="D350" t="s">
        <v>53</v>
      </c>
      <c r="E350">
        <v>5.84</v>
      </c>
      <c r="F350" t="s">
        <v>1166</v>
      </c>
      <c r="G350" t="s">
        <v>55</v>
      </c>
      <c r="H350" t="s">
        <v>31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38</v>
      </c>
      <c r="O350" t="s">
        <v>1167</v>
      </c>
      <c r="P350">
        <v>3</v>
      </c>
      <c r="Q350" t="str">
        <f t="shared" si="5"/>
        <v>CHG US Equity</v>
      </c>
    </row>
    <row r="351" spans="1:17" x14ac:dyDescent="0.25">
      <c r="A351" s="1">
        <v>41453</v>
      </c>
      <c r="B351" s="1">
        <v>41455</v>
      </c>
      <c r="C351" t="s">
        <v>40</v>
      </c>
      <c r="D351" t="s">
        <v>41</v>
      </c>
      <c r="E351">
        <v>5</v>
      </c>
      <c r="F351" t="s">
        <v>1168</v>
      </c>
      <c r="G351" t="s">
        <v>48</v>
      </c>
      <c r="H351" t="s">
        <v>44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1169</v>
      </c>
      <c r="P351">
        <v>2</v>
      </c>
      <c r="Q351" t="str">
        <f t="shared" si="5"/>
        <v>GE US Equity</v>
      </c>
    </row>
    <row r="352" spans="1:17" x14ac:dyDescent="0.25">
      <c r="A352" s="1">
        <v>41453</v>
      </c>
      <c r="B352" s="1">
        <v>41455</v>
      </c>
      <c r="C352" t="s">
        <v>723</v>
      </c>
      <c r="D352" t="s">
        <v>724</v>
      </c>
      <c r="E352">
        <v>3.4740000000000002</v>
      </c>
      <c r="F352" t="s">
        <v>1140</v>
      </c>
      <c r="G352" t="s">
        <v>1131</v>
      </c>
      <c r="H352" t="s">
        <v>78</v>
      </c>
      <c r="I352" t="s">
        <v>18</v>
      </c>
      <c r="J352" t="s">
        <v>19</v>
      </c>
      <c r="K352" t="s">
        <v>20</v>
      </c>
      <c r="L352" t="s">
        <v>20</v>
      </c>
      <c r="M352" t="s">
        <v>727</v>
      </c>
      <c r="N352" t="s">
        <v>22</v>
      </c>
      <c r="O352" t="s">
        <v>1170</v>
      </c>
      <c r="P352">
        <v>4</v>
      </c>
      <c r="Q352" t="str">
        <f t="shared" si="5"/>
        <v>SLMA US Equity</v>
      </c>
    </row>
    <row r="353" spans="1:17" x14ac:dyDescent="0.25">
      <c r="A353" s="1">
        <v>41453</v>
      </c>
      <c r="B353" s="1">
        <v>41455</v>
      </c>
      <c r="C353" t="s">
        <v>723</v>
      </c>
      <c r="D353" t="s">
        <v>724</v>
      </c>
      <c r="E353">
        <v>3.4239999999999999</v>
      </c>
      <c r="F353" t="s">
        <v>1140</v>
      </c>
      <c r="G353" t="s">
        <v>1171</v>
      </c>
      <c r="H353" t="s">
        <v>78</v>
      </c>
      <c r="I353" t="s">
        <v>18</v>
      </c>
      <c r="J353" t="s">
        <v>19</v>
      </c>
      <c r="K353" t="s">
        <v>20</v>
      </c>
      <c r="L353" t="s">
        <v>20</v>
      </c>
      <c r="M353" t="s">
        <v>727</v>
      </c>
      <c r="N353" t="s">
        <v>22</v>
      </c>
      <c r="O353" t="s">
        <v>1172</v>
      </c>
      <c r="P353">
        <v>4</v>
      </c>
      <c r="Q353" t="str">
        <f t="shared" si="5"/>
        <v>SLMA US Equity</v>
      </c>
    </row>
    <row r="354" spans="1:17" x14ac:dyDescent="0.25">
      <c r="A354" s="1">
        <v>41453</v>
      </c>
      <c r="B354" s="1">
        <v>41455</v>
      </c>
      <c r="C354" t="s">
        <v>1173</v>
      </c>
      <c r="D354" t="s">
        <v>757</v>
      </c>
      <c r="E354">
        <v>6.4</v>
      </c>
      <c r="F354" t="s">
        <v>317</v>
      </c>
      <c r="H354" t="s">
        <v>84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1174</v>
      </c>
      <c r="P354">
        <v>2</v>
      </c>
      <c r="Q354" t="str">
        <f t="shared" si="5"/>
        <v>PL US Equity</v>
      </c>
    </row>
    <row r="355" spans="1:17" x14ac:dyDescent="0.25">
      <c r="A355" s="1">
        <v>41453</v>
      </c>
      <c r="B355" s="1">
        <v>41455</v>
      </c>
      <c r="C355" t="s">
        <v>1175</v>
      </c>
      <c r="D355" t="s">
        <v>1176</v>
      </c>
      <c r="E355">
        <v>6.875</v>
      </c>
      <c r="F355" t="s">
        <v>1177</v>
      </c>
      <c r="H355" t="s">
        <v>119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67</v>
      </c>
      <c r="O355" t="s">
        <v>1178</v>
      </c>
      <c r="P355">
        <v>4</v>
      </c>
      <c r="Q355" t="str">
        <f t="shared" si="5"/>
        <v>MDLZ US Equity</v>
      </c>
    </row>
    <row r="356" spans="1:17" x14ac:dyDescent="0.25">
      <c r="A356" s="1">
        <v>41453</v>
      </c>
      <c r="B356" s="1">
        <v>41455</v>
      </c>
      <c r="C356" t="s">
        <v>1119</v>
      </c>
      <c r="D356" t="s">
        <v>584</v>
      </c>
      <c r="E356">
        <v>5</v>
      </c>
      <c r="F356" t="s">
        <v>1180</v>
      </c>
      <c r="G356" t="s">
        <v>1181</v>
      </c>
      <c r="H356" t="s">
        <v>37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1182</v>
      </c>
      <c r="P356">
        <v>3</v>
      </c>
      <c r="Q356" t="str">
        <f t="shared" si="5"/>
        <v>AIG US Equity</v>
      </c>
    </row>
    <row r="357" spans="1:17" x14ac:dyDescent="0.25">
      <c r="A357" s="1">
        <v>41453</v>
      </c>
      <c r="B357" s="1">
        <v>41455</v>
      </c>
      <c r="C357" t="s">
        <v>1183</v>
      </c>
      <c r="D357" t="s">
        <v>41</v>
      </c>
      <c r="E357">
        <v>5.25</v>
      </c>
      <c r="F357" t="s">
        <v>1184</v>
      </c>
      <c r="H357" t="s">
        <v>66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67</v>
      </c>
      <c r="O357" t="s">
        <v>1185</v>
      </c>
      <c r="P357">
        <v>2</v>
      </c>
      <c r="Q357" t="str">
        <f t="shared" si="5"/>
        <v>GE US Equity</v>
      </c>
    </row>
    <row r="358" spans="1:17" x14ac:dyDescent="0.25">
      <c r="A358" s="1">
        <v>41453</v>
      </c>
      <c r="B358" s="1">
        <v>41455</v>
      </c>
      <c r="C358" t="s">
        <v>1186</v>
      </c>
      <c r="D358" t="s">
        <v>1187</v>
      </c>
      <c r="E358">
        <v>6.53</v>
      </c>
      <c r="F358" t="s">
        <v>1188</v>
      </c>
      <c r="G358" t="s">
        <v>1189</v>
      </c>
      <c r="H358" t="s">
        <v>31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38</v>
      </c>
      <c r="O358" t="s">
        <v>1190</v>
      </c>
      <c r="P358">
        <v>2</v>
      </c>
      <c r="Q358" t="str">
        <f t="shared" si="5"/>
        <v>WR US Equity</v>
      </c>
    </row>
    <row r="359" spans="1:17" x14ac:dyDescent="0.25">
      <c r="A359" s="1">
        <v>41453</v>
      </c>
      <c r="B359" s="1">
        <v>41455</v>
      </c>
      <c r="C359" t="s">
        <v>1193</v>
      </c>
      <c r="D359" t="s">
        <v>1162</v>
      </c>
      <c r="E359">
        <v>6.66</v>
      </c>
      <c r="F359" t="s">
        <v>1194</v>
      </c>
      <c r="G359" t="s">
        <v>55</v>
      </c>
      <c r="H359" t="s">
        <v>84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38</v>
      </c>
      <c r="O359" t="s">
        <v>1195</v>
      </c>
      <c r="P359">
        <v>3</v>
      </c>
      <c r="Q359" t="str">
        <f t="shared" si="5"/>
        <v>UIL US Equity</v>
      </c>
    </row>
    <row r="360" spans="1:17" x14ac:dyDescent="0.25">
      <c r="A360" s="1">
        <v>41453</v>
      </c>
      <c r="B360" s="1">
        <v>41455</v>
      </c>
      <c r="C360" t="s">
        <v>52</v>
      </c>
      <c r="D360" t="s">
        <v>53</v>
      </c>
      <c r="E360">
        <v>6.0279999999999996</v>
      </c>
      <c r="F360" t="s">
        <v>1199</v>
      </c>
      <c r="G360" t="s">
        <v>55</v>
      </c>
      <c r="H360" t="s">
        <v>31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38</v>
      </c>
      <c r="O360" t="s">
        <v>1200</v>
      </c>
      <c r="P360">
        <v>3</v>
      </c>
      <c r="Q360" t="str">
        <f t="shared" si="5"/>
        <v>CHG US Equity</v>
      </c>
    </row>
    <row r="361" spans="1:17" x14ac:dyDescent="0.25">
      <c r="A361" s="1">
        <v>41453</v>
      </c>
      <c r="B361" s="1">
        <v>41455</v>
      </c>
      <c r="C361" t="s">
        <v>1119</v>
      </c>
      <c r="D361" t="s">
        <v>584</v>
      </c>
      <c r="E361">
        <v>5.35</v>
      </c>
      <c r="F361" t="s">
        <v>1180</v>
      </c>
      <c r="G361" t="s">
        <v>1181</v>
      </c>
      <c r="H361" t="s">
        <v>37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1201</v>
      </c>
      <c r="P361">
        <v>3</v>
      </c>
      <c r="Q361" t="str">
        <f t="shared" si="5"/>
        <v>AIG US Equity</v>
      </c>
    </row>
    <row r="362" spans="1:17" x14ac:dyDescent="0.25">
      <c r="A362" s="1">
        <v>41453</v>
      </c>
      <c r="B362" s="1">
        <v>41455</v>
      </c>
      <c r="C362" t="s">
        <v>1186</v>
      </c>
      <c r="D362" t="s">
        <v>1187</v>
      </c>
      <c r="E362">
        <v>6.53</v>
      </c>
      <c r="F362" t="s">
        <v>1188</v>
      </c>
      <c r="G362" t="s">
        <v>72</v>
      </c>
      <c r="H362" t="s">
        <v>31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38</v>
      </c>
      <c r="O362" t="s">
        <v>1202</v>
      </c>
      <c r="P362">
        <v>2</v>
      </c>
      <c r="Q362" t="str">
        <f t="shared" si="5"/>
        <v>WR US Equity</v>
      </c>
    </row>
    <row r="363" spans="1:17" x14ac:dyDescent="0.25">
      <c r="A363" s="1">
        <v>41453</v>
      </c>
      <c r="B363" s="1">
        <v>41455</v>
      </c>
      <c r="C363" t="s">
        <v>1119</v>
      </c>
      <c r="D363" t="s">
        <v>584</v>
      </c>
      <c r="E363">
        <v>5.15</v>
      </c>
      <c r="F363" t="s">
        <v>1180</v>
      </c>
      <c r="G363" t="s">
        <v>1181</v>
      </c>
      <c r="H363" t="s">
        <v>37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1203</v>
      </c>
      <c r="P363">
        <v>3</v>
      </c>
      <c r="Q363" t="str">
        <f t="shared" si="5"/>
        <v>AIG US Equity</v>
      </c>
    </row>
    <row r="364" spans="1:17" x14ac:dyDescent="0.25">
      <c r="A364" s="1">
        <v>41453</v>
      </c>
      <c r="B364" s="1">
        <v>41455</v>
      </c>
      <c r="C364" t="s">
        <v>1204</v>
      </c>
      <c r="D364" t="s">
        <v>1205</v>
      </c>
      <c r="E364">
        <v>8.125</v>
      </c>
      <c r="F364" t="s">
        <v>1140</v>
      </c>
      <c r="H364" t="s">
        <v>78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67</v>
      </c>
      <c r="O364" t="s">
        <v>1206</v>
      </c>
      <c r="P364">
        <v>3</v>
      </c>
      <c r="Q364" t="str">
        <f t="shared" si="5"/>
        <v>LUK US Equity</v>
      </c>
    </row>
    <row r="365" spans="1:17" x14ac:dyDescent="0.25">
      <c r="A365" s="1">
        <v>41453</v>
      </c>
      <c r="B365" s="1">
        <v>41455</v>
      </c>
      <c r="C365" t="s">
        <v>1119</v>
      </c>
      <c r="D365" t="s">
        <v>584</v>
      </c>
      <c r="E365">
        <v>5.25</v>
      </c>
      <c r="F365" t="s">
        <v>1180</v>
      </c>
      <c r="G365" t="s">
        <v>1181</v>
      </c>
      <c r="H365" t="s">
        <v>37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1208</v>
      </c>
      <c r="P365">
        <v>3</v>
      </c>
      <c r="Q365" t="str">
        <f t="shared" si="5"/>
        <v>AIG US Equity</v>
      </c>
    </row>
    <row r="366" spans="1:17" x14ac:dyDescent="0.25">
      <c r="A366" s="1">
        <v>41453</v>
      </c>
      <c r="B366" s="1">
        <v>41455</v>
      </c>
      <c r="C366" t="s">
        <v>1175</v>
      </c>
      <c r="D366" t="s">
        <v>1176</v>
      </c>
      <c r="E366">
        <v>6.125</v>
      </c>
      <c r="F366" t="s">
        <v>321</v>
      </c>
      <c r="H366" t="s">
        <v>119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67</v>
      </c>
      <c r="O366" t="s">
        <v>1209</v>
      </c>
      <c r="P366">
        <v>4</v>
      </c>
      <c r="Q366" t="str">
        <f t="shared" si="5"/>
        <v>MDLZ US Equity</v>
      </c>
    </row>
    <row r="367" spans="1:17" x14ac:dyDescent="0.25">
      <c r="A367" s="1">
        <v>41453</v>
      </c>
      <c r="B367" s="1">
        <v>41455</v>
      </c>
      <c r="C367" t="s">
        <v>1211</v>
      </c>
      <c r="D367" t="s">
        <v>775</v>
      </c>
      <c r="E367">
        <v>3.52</v>
      </c>
      <c r="F367" t="s">
        <v>1212</v>
      </c>
      <c r="G367" t="s">
        <v>958</v>
      </c>
      <c r="H367" t="s">
        <v>73</v>
      </c>
      <c r="I367" t="s">
        <v>18</v>
      </c>
      <c r="J367" t="s">
        <v>19</v>
      </c>
      <c r="K367" t="s">
        <v>20</v>
      </c>
      <c r="L367" t="s">
        <v>20</v>
      </c>
      <c r="M367" t="s">
        <v>727</v>
      </c>
      <c r="N367" t="s">
        <v>22</v>
      </c>
      <c r="O367" t="s">
        <v>1213</v>
      </c>
      <c r="P367">
        <v>3</v>
      </c>
      <c r="Q367" t="str">
        <f t="shared" si="5"/>
        <v>HIG US Equity</v>
      </c>
    </row>
    <row r="368" spans="1:17" x14ac:dyDescent="0.25">
      <c r="A368" s="1">
        <v>41453</v>
      </c>
      <c r="B368" s="1">
        <v>41455</v>
      </c>
      <c r="C368" t="s">
        <v>1119</v>
      </c>
      <c r="D368" t="s">
        <v>584</v>
      </c>
      <c r="E368">
        <v>5</v>
      </c>
      <c r="F368" t="s">
        <v>1180</v>
      </c>
      <c r="G368" t="s">
        <v>1214</v>
      </c>
      <c r="H368" t="s">
        <v>37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1215</v>
      </c>
      <c r="P368">
        <v>3</v>
      </c>
      <c r="Q368" t="str">
        <f t="shared" si="5"/>
        <v>AIG US Equity</v>
      </c>
    </row>
    <row r="369" spans="1:17" x14ac:dyDescent="0.25">
      <c r="A369" s="1">
        <v>41453</v>
      </c>
      <c r="B369" s="1">
        <v>41455</v>
      </c>
      <c r="C369" t="s">
        <v>1211</v>
      </c>
      <c r="D369" t="s">
        <v>775</v>
      </c>
      <c r="E369">
        <v>3.53</v>
      </c>
      <c r="F369" t="s">
        <v>317</v>
      </c>
      <c r="G369" t="s">
        <v>16</v>
      </c>
      <c r="H369" t="s">
        <v>73</v>
      </c>
      <c r="I369" t="s">
        <v>18</v>
      </c>
      <c r="J369" t="s">
        <v>19</v>
      </c>
      <c r="K369" t="s">
        <v>20</v>
      </c>
      <c r="L369" t="s">
        <v>20</v>
      </c>
      <c r="M369" t="s">
        <v>727</v>
      </c>
      <c r="N369" t="s">
        <v>22</v>
      </c>
      <c r="O369" t="s">
        <v>1219</v>
      </c>
      <c r="P369">
        <v>3</v>
      </c>
      <c r="Q369" t="str">
        <f t="shared" si="5"/>
        <v>HIG US Equity</v>
      </c>
    </row>
    <row r="370" spans="1:17" x14ac:dyDescent="0.25">
      <c r="A370" s="1">
        <v>41453</v>
      </c>
      <c r="B370" s="1">
        <v>41455</v>
      </c>
      <c r="C370" t="s">
        <v>782</v>
      </c>
      <c r="D370" t="s">
        <v>216</v>
      </c>
      <c r="E370">
        <v>6.625</v>
      </c>
      <c r="F370" t="s">
        <v>1220</v>
      </c>
      <c r="G370" t="s">
        <v>55</v>
      </c>
      <c r="H370" t="s">
        <v>73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1221</v>
      </c>
      <c r="P370">
        <v>3</v>
      </c>
      <c r="Q370" t="str">
        <f t="shared" si="5"/>
        <v>PRU US Equity</v>
      </c>
    </row>
    <row r="371" spans="1:17" x14ac:dyDescent="0.25">
      <c r="A371" s="1">
        <v>41453</v>
      </c>
      <c r="B371" s="1">
        <v>41455</v>
      </c>
      <c r="C371" t="s">
        <v>1119</v>
      </c>
      <c r="D371" t="s">
        <v>584</v>
      </c>
      <c r="E371">
        <v>4.3499999999999996</v>
      </c>
      <c r="F371" t="s">
        <v>1222</v>
      </c>
      <c r="G371" t="s">
        <v>1181</v>
      </c>
      <c r="H371" t="s">
        <v>37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1223</v>
      </c>
      <c r="P371">
        <v>3</v>
      </c>
      <c r="Q371" t="str">
        <f t="shared" si="5"/>
        <v>AIG US Equity</v>
      </c>
    </row>
    <row r="372" spans="1:17" x14ac:dyDescent="0.25">
      <c r="A372" s="1">
        <v>41453</v>
      </c>
      <c r="B372" s="1">
        <v>41455</v>
      </c>
      <c r="C372" t="s">
        <v>1211</v>
      </c>
      <c r="D372" t="s">
        <v>775</v>
      </c>
      <c r="E372">
        <v>2.98</v>
      </c>
      <c r="F372" t="s">
        <v>1224</v>
      </c>
      <c r="G372" t="s">
        <v>16</v>
      </c>
      <c r="H372" t="s">
        <v>73</v>
      </c>
      <c r="I372" t="s">
        <v>18</v>
      </c>
      <c r="J372" t="s">
        <v>19</v>
      </c>
      <c r="K372" t="s">
        <v>20</v>
      </c>
      <c r="L372" t="s">
        <v>20</v>
      </c>
      <c r="M372" t="s">
        <v>727</v>
      </c>
      <c r="N372" t="s">
        <v>22</v>
      </c>
      <c r="O372" t="s">
        <v>1225</v>
      </c>
      <c r="P372">
        <v>3</v>
      </c>
      <c r="Q372" t="str">
        <f t="shared" si="5"/>
        <v>HIG US Equity</v>
      </c>
    </row>
    <row r="373" spans="1:17" x14ac:dyDescent="0.25">
      <c r="A373" s="1">
        <v>41453</v>
      </c>
      <c r="B373" s="1">
        <v>41455</v>
      </c>
      <c r="C373" t="s">
        <v>40</v>
      </c>
      <c r="D373" t="s">
        <v>41</v>
      </c>
      <c r="E373">
        <v>5.625</v>
      </c>
      <c r="F373" t="s">
        <v>1226</v>
      </c>
      <c r="G373" t="s">
        <v>55</v>
      </c>
      <c r="H373" t="s">
        <v>44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1227</v>
      </c>
      <c r="P373">
        <v>2</v>
      </c>
      <c r="Q373" t="str">
        <f t="shared" si="5"/>
        <v>GE US Equity</v>
      </c>
    </row>
    <row r="374" spans="1:17" x14ac:dyDescent="0.25">
      <c r="A374" s="1">
        <v>41453</v>
      </c>
      <c r="B374" s="1">
        <v>41455</v>
      </c>
      <c r="C374" t="s">
        <v>1229</v>
      </c>
      <c r="D374" t="s">
        <v>584</v>
      </c>
      <c r="E374">
        <v>5.85</v>
      </c>
      <c r="F374" t="s">
        <v>1230</v>
      </c>
      <c r="G374" t="s">
        <v>55</v>
      </c>
      <c r="H374" t="s">
        <v>73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1231</v>
      </c>
      <c r="P374">
        <v>3</v>
      </c>
      <c r="Q374" t="str">
        <f t="shared" si="5"/>
        <v>AIG US Equity</v>
      </c>
    </row>
    <row r="375" spans="1:17" x14ac:dyDescent="0.25">
      <c r="A375" s="1">
        <v>41453</v>
      </c>
      <c r="B375" s="1">
        <v>41455</v>
      </c>
      <c r="C375" t="s">
        <v>40</v>
      </c>
      <c r="D375" t="s">
        <v>41</v>
      </c>
      <c r="E375">
        <v>5.875</v>
      </c>
      <c r="F375" t="s">
        <v>1232</v>
      </c>
      <c r="G375" t="s">
        <v>55</v>
      </c>
      <c r="H375" t="s">
        <v>44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1233</v>
      </c>
      <c r="P375">
        <v>2</v>
      </c>
      <c r="Q375" t="str">
        <f t="shared" si="5"/>
        <v>GE US Equity</v>
      </c>
    </row>
    <row r="376" spans="1:17" x14ac:dyDescent="0.25">
      <c r="A376" s="1">
        <v>41453</v>
      </c>
      <c r="B376" s="1">
        <v>41455</v>
      </c>
      <c r="C376" t="s">
        <v>40</v>
      </c>
      <c r="D376" t="s">
        <v>41</v>
      </c>
      <c r="E376">
        <v>5.0999999999999996</v>
      </c>
      <c r="F376" t="s">
        <v>1234</v>
      </c>
      <c r="G376" t="s">
        <v>48</v>
      </c>
      <c r="H376" t="s">
        <v>44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1235</v>
      </c>
      <c r="P376">
        <v>2</v>
      </c>
      <c r="Q376" t="str">
        <f t="shared" si="5"/>
        <v>GE US Equity</v>
      </c>
    </row>
    <row r="377" spans="1:17" x14ac:dyDescent="0.25">
      <c r="A377" s="1">
        <v>41453</v>
      </c>
      <c r="B377" s="1">
        <v>41455</v>
      </c>
      <c r="C377" t="s">
        <v>1236</v>
      </c>
      <c r="D377" t="s">
        <v>1237</v>
      </c>
      <c r="E377">
        <v>5.41</v>
      </c>
      <c r="F377" t="s">
        <v>1238</v>
      </c>
      <c r="G377" t="s">
        <v>72</v>
      </c>
      <c r="H377" t="s">
        <v>99</v>
      </c>
      <c r="I377" t="s">
        <v>18</v>
      </c>
      <c r="J377" t="s">
        <v>19</v>
      </c>
      <c r="K377" t="s">
        <v>20</v>
      </c>
      <c r="L377" t="s">
        <v>20</v>
      </c>
      <c r="M377" t="s">
        <v>727</v>
      </c>
      <c r="N377" t="s">
        <v>38</v>
      </c>
      <c r="O377" t="s">
        <v>1239</v>
      </c>
      <c r="P377">
        <v>4</v>
      </c>
      <c r="Q377" t="str">
        <f t="shared" si="5"/>
        <v>NRUC US Equity</v>
      </c>
    </row>
    <row r="378" spans="1:17" x14ac:dyDescent="0.25">
      <c r="A378" s="1">
        <v>41453</v>
      </c>
      <c r="B378" s="1">
        <v>41455</v>
      </c>
      <c r="C378" t="s">
        <v>1119</v>
      </c>
      <c r="D378" t="s">
        <v>584</v>
      </c>
      <c r="E378">
        <v>5.95</v>
      </c>
      <c r="F378" t="s">
        <v>1240</v>
      </c>
      <c r="G378" t="s">
        <v>1181</v>
      </c>
      <c r="H378" t="s">
        <v>37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1241</v>
      </c>
      <c r="P378">
        <v>3</v>
      </c>
      <c r="Q378" t="str">
        <f t="shared" si="5"/>
        <v>AIG US Equity</v>
      </c>
    </row>
    <row r="379" spans="1:17" x14ac:dyDescent="0.25">
      <c r="A379" s="1">
        <v>41453</v>
      </c>
      <c r="B379" s="1">
        <v>41455</v>
      </c>
      <c r="C379" t="s">
        <v>40</v>
      </c>
      <c r="D379" t="s">
        <v>41</v>
      </c>
      <c r="E379">
        <v>1.17225</v>
      </c>
      <c r="F379" t="s">
        <v>1242</v>
      </c>
      <c r="G379" t="s">
        <v>43</v>
      </c>
      <c r="H379" t="s">
        <v>44</v>
      </c>
      <c r="I379" t="s">
        <v>18</v>
      </c>
      <c r="J379" t="s">
        <v>19</v>
      </c>
      <c r="K379" t="s">
        <v>20</v>
      </c>
      <c r="L379" t="s">
        <v>20</v>
      </c>
      <c r="M379" t="s">
        <v>45</v>
      </c>
      <c r="N379" t="s">
        <v>22</v>
      </c>
      <c r="O379" t="s">
        <v>1243</v>
      </c>
      <c r="P379">
        <v>2</v>
      </c>
      <c r="Q379" t="str">
        <f t="shared" si="5"/>
        <v>GE US Equity</v>
      </c>
    </row>
    <row r="380" spans="1:17" x14ac:dyDescent="0.25">
      <c r="A380" s="1">
        <v>41453</v>
      </c>
      <c r="B380" s="1">
        <v>41455</v>
      </c>
      <c r="C380" t="s">
        <v>1211</v>
      </c>
      <c r="D380" t="s">
        <v>775</v>
      </c>
      <c r="E380">
        <v>2.76</v>
      </c>
      <c r="F380" t="s">
        <v>1026</v>
      </c>
      <c r="G380" t="s">
        <v>775</v>
      </c>
      <c r="H380" t="s">
        <v>73</v>
      </c>
      <c r="I380" t="s">
        <v>18</v>
      </c>
      <c r="J380" t="s">
        <v>19</v>
      </c>
      <c r="K380" t="s">
        <v>20</v>
      </c>
      <c r="L380" t="s">
        <v>20</v>
      </c>
      <c r="M380" t="s">
        <v>45</v>
      </c>
      <c r="N380" t="s">
        <v>22</v>
      </c>
      <c r="O380" t="s">
        <v>1244</v>
      </c>
      <c r="P380">
        <v>3</v>
      </c>
      <c r="Q380" t="str">
        <f t="shared" si="5"/>
        <v>HIG US Equity</v>
      </c>
    </row>
    <row r="381" spans="1:17" x14ac:dyDescent="0.25">
      <c r="A381" s="1">
        <v>41453</v>
      </c>
      <c r="B381" s="1">
        <v>41455</v>
      </c>
      <c r="C381" t="s">
        <v>672</v>
      </c>
      <c r="D381" t="s">
        <v>673</v>
      </c>
      <c r="E381">
        <v>5.67</v>
      </c>
      <c r="F381" t="s">
        <v>317</v>
      </c>
      <c r="G381" t="s">
        <v>55</v>
      </c>
      <c r="H381" t="s">
        <v>31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38</v>
      </c>
      <c r="O381" t="s">
        <v>1245</v>
      </c>
      <c r="P381">
        <v>3</v>
      </c>
      <c r="Q381" t="str">
        <f t="shared" si="5"/>
        <v>UGI US Equity</v>
      </c>
    </row>
    <row r="382" spans="1:17" x14ac:dyDescent="0.25">
      <c r="A382" s="1">
        <v>41453</v>
      </c>
      <c r="B382" s="1">
        <v>41455</v>
      </c>
      <c r="C382" t="s">
        <v>723</v>
      </c>
      <c r="D382" t="s">
        <v>724</v>
      </c>
      <c r="E382">
        <v>3.3239999999999998</v>
      </c>
      <c r="F382" t="s">
        <v>772</v>
      </c>
      <c r="G382" t="s">
        <v>760</v>
      </c>
      <c r="H382" t="s">
        <v>78</v>
      </c>
      <c r="I382" t="s">
        <v>18</v>
      </c>
      <c r="J382" t="s">
        <v>19</v>
      </c>
      <c r="K382" t="s">
        <v>20</v>
      </c>
      <c r="L382" t="s">
        <v>20</v>
      </c>
      <c r="M382" t="s">
        <v>727</v>
      </c>
      <c r="N382" t="s">
        <v>22</v>
      </c>
      <c r="O382" t="s">
        <v>1246</v>
      </c>
      <c r="P382">
        <v>4</v>
      </c>
      <c r="Q382" t="str">
        <f t="shared" si="5"/>
        <v>SLMA US Equity</v>
      </c>
    </row>
    <row r="383" spans="1:17" x14ac:dyDescent="0.25">
      <c r="A383" s="1">
        <v>41453</v>
      </c>
      <c r="B383" s="1">
        <v>41455</v>
      </c>
      <c r="C383" t="s">
        <v>112</v>
      </c>
      <c r="D383" t="s">
        <v>113</v>
      </c>
      <c r="E383">
        <v>6.2</v>
      </c>
      <c r="F383" t="s">
        <v>802</v>
      </c>
      <c r="G383" t="s">
        <v>72</v>
      </c>
      <c r="H383" t="s">
        <v>73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67</v>
      </c>
      <c r="O383" t="s">
        <v>1247</v>
      </c>
      <c r="P383">
        <v>4</v>
      </c>
      <c r="Q383" t="str">
        <f t="shared" si="5"/>
        <v>NWSA US Equity</v>
      </c>
    </row>
    <row r="384" spans="1:17" x14ac:dyDescent="0.25">
      <c r="A384" s="1">
        <v>41453</v>
      </c>
      <c r="B384" s="1">
        <v>41455</v>
      </c>
      <c r="C384" t="s">
        <v>52</v>
      </c>
      <c r="D384" t="s">
        <v>53</v>
      </c>
      <c r="E384">
        <v>4.8</v>
      </c>
      <c r="F384" t="s">
        <v>1248</v>
      </c>
      <c r="G384" t="s">
        <v>916</v>
      </c>
      <c r="H384" t="s">
        <v>31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38</v>
      </c>
      <c r="O384" t="s">
        <v>1249</v>
      </c>
      <c r="P384">
        <v>3</v>
      </c>
      <c r="Q384" t="str">
        <f t="shared" si="5"/>
        <v>CHG US Equity</v>
      </c>
    </row>
    <row r="385" spans="1:17" x14ac:dyDescent="0.25">
      <c r="A385" s="1">
        <v>41453</v>
      </c>
      <c r="B385" s="1">
        <v>41455</v>
      </c>
      <c r="C385" t="s">
        <v>1175</v>
      </c>
      <c r="D385" t="s">
        <v>1176</v>
      </c>
      <c r="E385">
        <v>6.5</v>
      </c>
      <c r="F385" t="s">
        <v>1250</v>
      </c>
      <c r="H385" t="s">
        <v>119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67</v>
      </c>
      <c r="O385" t="s">
        <v>1251</v>
      </c>
      <c r="P385">
        <v>4</v>
      </c>
      <c r="Q385" t="str">
        <f t="shared" si="5"/>
        <v>MDLZ US Equity</v>
      </c>
    </row>
    <row r="386" spans="1:17" x14ac:dyDescent="0.25">
      <c r="A386" s="1">
        <v>41453</v>
      </c>
      <c r="B386" s="1">
        <v>41455</v>
      </c>
      <c r="C386" t="s">
        <v>1252</v>
      </c>
      <c r="D386" t="s">
        <v>584</v>
      </c>
      <c r="E386">
        <v>6.9</v>
      </c>
      <c r="F386" t="s">
        <v>1253</v>
      </c>
      <c r="G386" t="s">
        <v>72</v>
      </c>
      <c r="H386" t="s">
        <v>99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1254</v>
      </c>
      <c r="P386">
        <v>3</v>
      </c>
      <c r="Q386" t="str">
        <f t="shared" si="5"/>
        <v>AIG US Equity</v>
      </c>
    </row>
    <row r="387" spans="1:17" x14ac:dyDescent="0.25">
      <c r="A387" s="1">
        <v>41453</v>
      </c>
      <c r="B387" s="1">
        <v>41455</v>
      </c>
      <c r="C387" t="s">
        <v>1255</v>
      </c>
      <c r="D387" t="s">
        <v>420</v>
      </c>
      <c r="E387">
        <v>6.58</v>
      </c>
      <c r="F387" t="s">
        <v>210</v>
      </c>
      <c r="G387" t="s">
        <v>1189</v>
      </c>
      <c r="H387" t="s">
        <v>165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38</v>
      </c>
      <c r="O387" t="s">
        <v>1256</v>
      </c>
      <c r="P387">
        <v>3</v>
      </c>
      <c r="Q387" t="str">
        <f t="shared" si="5"/>
        <v>GAS US Equity</v>
      </c>
    </row>
    <row r="388" spans="1:17" x14ac:dyDescent="0.25">
      <c r="A388" s="1">
        <v>41453</v>
      </c>
      <c r="B388" s="1">
        <v>41455</v>
      </c>
      <c r="C388" t="s">
        <v>962</v>
      </c>
      <c r="D388" t="s">
        <v>963</v>
      </c>
      <c r="E388">
        <v>7.7</v>
      </c>
      <c r="F388" t="s">
        <v>964</v>
      </c>
      <c r="G388" t="s">
        <v>72</v>
      </c>
      <c r="H388" t="s">
        <v>178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67</v>
      </c>
      <c r="O388" t="s">
        <v>1257</v>
      </c>
      <c r="P388">
        <v>5</v>
      </c>
      <c r="Q388" t="str">
        <f t="shared" ref="Q388:Q451" si="6">D388&amp;" US Equity"</f>
        <v>CEMEX US Equity</v>
      </c>
    </row>
    <row r="389" spans="1:17" x14ac:dyDescent="0.25">
      <c r="A389" s="1">
        <v>41453</v>
      </c>
      <c r="B389" s="1">
        <v>41455</v>
      </c>
      <c r="C389" t="s">
        <v>723</v>
      </c>
      <c r="D389" t="s">
        <v>724</v>
      </c>
      <c r="E389">
        <v>5</v>
      </c>
      <c r="F389" t="s">
        <v>1258</v>
      </c>
      <c r="G389" t="s">
        <v>61</v>
      </c>
      <c r="H389" t="s">
        <v>78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1259</v>
      </c>
      <c r="P389">
        <v>4</v>
      </c>
      <c r="Q389" t="str">
        <f t="shared" si="6"/>
        <v>SLMA US Equity</v>
      </c>
    </row>
    <row r="390" spans="1:17" x14ac:dyDescent="0.25">
      <c r="A390" s="1">
        <v>41453</v>
      </c>
      <c r="B390" s="1">
        <v>41455</v>
      </c>
      <c r="C390" t="s">
        <v>945</v>
      </c>
      <c r="D390" t="s">
        <v>946</v>
      </c>
      <c r="E390">
        <v>4.75</v>
      </c>
      <c r="F390" t="s">
        <v>1120</v>
      </c>
      <c r="H390" t="s">
        <v>31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38</v>
      </c>
      <c r="O390" t="s">
        <v>1260</v>
      </c>
      <c r="P390">
        <v>3</v>
      </c>
      <c r="Q390" t="str">
        <f t="shared" si="6"/>
        <v>AEE US Equity</v>
      </c>
    </row>
    <row r="391" spans="1:17" x14ac:dyDescent="0.25">
      <c r="A391" s="1">
        <v>41453</v>
      </c>
      <c r="B391" s="1">
        <v>41455</v>
      </c>
      <c r="C391" t="s">
        <v>1262</v>
      </c>
      <c r="D391" t="s">
        <v>163</v>
      </c>
      <c r="E391">
        <v>4.6500000000000004</v>
      </c>
      <c r="F391" t="s">
        <v>1263</v>
      </c>
      <c r="H391" t="s">
        <v>165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67</v>
      </c>
      <c r="O391" t="s">
        <v>1264</v>
      </c>
      <c r="P391">
        <v>3</v>
      </c>
      <c r="Q391" t="str">
        <f t="shared" si="6"/>
        <v>PFE US Equity</v>
      </c>
    </row>
    <row r="392" spans="1:17" x14ac:dyDescent="0.25">
      <c r="A392" s="1">
        <v>41453</v>
      </c>
      <c r="B392" s="1">
        <v>41455</v>
      </c>
      <c r="C392" t="s">
        <v>1265</v>
      </c>
      <c r="D392" t="s">
        <v>901</v>
      </c>
      <c r="E392">
        <v>7</v>
      </c>
      <c r="F392" t="s">
        <v>1077</v>
      </c>
      <c r="G392" t="s">
        <v>307</v>
      </c>
      <c r="H392" t="s">
        <v>99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67</v>
      </c>
      <c r="O392" t="s">
        <v>1266</v>
      </c>
      <c r="P392">
        <v>3</v>
      </c>
      <c r="Q392" t="str">
        <f t="shared" si="6"/>
        <v>DIS US Equity</v>
      </c>
    </row>
    <row r="393" spans="1:17" x14ac:dyDescent="0.25">
      <c r="A393" s="1">
        <v>41453</v>
      </c>
      <c r="B393" s="1">
        <v>41455</v>
      </c>
      <c r="C393" t="s">
        <v>1252</v>
      </c>
      <c r="D393" t="s">
        <v>584</v>
      </c>
      <c r="E393">
        <v>6.9</v>
      </c>
      <c r="F393" t="s">
        <v>1253</v>
      </c>
      <c r="G393" t="s">
        <v>30</v>
      </c>
      <c r="H393" t="s">
        <v>99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1267</v>
      </c>
      <c r="P393">
        <v>3</v>
      </c>
      <c r="Q393" t="str">
        <f t="shared" si="6"/>
        <v>AIG US Equity</v>
      </c>
    </row>
    <row r="394" spans="1:17" x14ac:dyDescent="0.25">
      <c r="A394" s="1">
        <v>41453</v>
      </c>
      <c r="B394" s="1">
        <v>41455</v>
      </c>
      <c r="C394" t="s">
        <v>1236</v>
      </c>
      <c r="D394" t="s">
        <v>1237</v>
      </c>
      <c r="E394">
        <v>7.03</v>
      </c>
      <c r="F394" t="s">
        <v>1069</v>
      </c>
      <c r="G394" t="s">
        <v>661</v>
      </c>
      <c r="H394" t="s">
        <v>99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38</v>
      </c>
      <c r="O394" t="s">
        <v>1272</v>
      </c>
      <c r="P394">
        <v>4</v>
      </c>
      <c r="Q394" t="str">
        <f t="shared" si="6"/>
        <v>NRUC US Equity</v>
      </c>
    </row>
    <row r="395" spans="1:17" x14ac:dyDescent="0.25">
      <c r="A395" s="1">
        <v>41453</v>
      </c>
      <c r="B395" s="1">
        <v>41455</v>
      </c>
      <c r="C395" t="s">
        <v>40</v>
      </c>
      <c r="D395" t="s">
        <v>41</v>
      </c>
      <c r="E395">
        <v>6.06</v>
      </c>
      <c r="F395" t="s">
        <v>1273</v>
      </c>
      <c r="G395" t="s">
        <v>43</v>
      </c>
      <c r="H395" t="s">
        <v>44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1274</v>
      </c>
      <c r="P395">
        <v>2</v>
      </c>
      <c r="Q395" t="str">
        <f t="shared" si="6"/>
        <v>GE US Equity</v>
      </c>
    </row>
    <row r="396" spans="1:17" x14ac:dyDescent="0.25">
      <c r="A396" s="1">
        <v>41453</v>
      </c>
      <c r="B396" s="1">
        <v>41455</v>
      </c>
      <c r="C396" t="s">
        <v>948</v>
      </c>
      <c r="D396" t="s">
        <v>949</v>
      </c>
      <c r="E396">
        <v>0</v>
      </c>
      <c r="F396" t="s">
        <v>1275</v>
      </c>
      <c r="G396" t="s">
        <v>72</v>
      </c>
      <c r="H396" t="s">
        <v>165</v>
      </c>
      <c r="I396" t="s">
        <v>18</v>
      </c>
      <c r="J396" t="s">
        <v>19</v>
      </c>
      <c r="K396" t="s">
        <v>20</v>
      </c>
      <c r="L396" t="s">
        <v>20</v>
      </c>
      <c r="M396" t="s">
        <v>708</v>
      </c>
      <c r="N396" t="s">
        <v>22</v>
      </c>
      <c r="O396" t="s">
        <v>1276</v>
      </c>
      <c r="P396">
        <v>3</v>
      </c>
      <c r="Q396" t="str">
        <f t="shared" si="6"/>
        <v>PFG US Equity</v>
      </c>
    </row>
    <row r="397" spans="1:17" x14ac:dyDescent="0.25">
      <c r="A397" s="1">
        <v>41453</v>
      </c>
      <c r="B397" s="1">
        <v>41455</v>
      </c>
      <c r="C397" t="s">
        <v>723</v>
      </c>
      <c r="D397" t="s">
        <v>724</v>
      </c>
      <c r="E397">
        <v>5.05</v>
      </c>
      <c r="F397" t="s">
        <v>1277</v>
      </c>
      <c r="G397" t="s">
        <v>55</v>
      </c>
      <c r="H397" t="s">
        <v>78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1278</v>
      </c>
      <c r="P397">
        <v>4</v>
      </c>
      <c r="Q397" t="str">
        <f t="shared" si="6"/>
        <v>SLMA US Equity</v>
      </c>
    </row>
    <row r="398" spans="1:17" x14ac:dyDescent="0.25">
      <c r="A398" s="1">
        <v>41453</v>
      </c>
      <c r="B398" s="1">
        <v>41455</v>
      </c>
      <c r="C398" t="s">
        <v>138</v>
      </c>
      <c r="D398" t="s">
        <v>139</v>
      </c>
      <c r="E398">
        <v>7.125</v>
      </c>
      <c r="F398" t="s">
        <v>140</v>
      </c>
      <c r="G398" t="s">
        <v>196</v>
      </c>
      <c r="H398" t="s">
        <v>99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38</v>
      </c>
      <c r="O398" t="s">
        <v>1279</v>
      </c>
      <c r="P398">
        <v>3</v>
      </c>
      <c r="Q398" t="str">
        <f t="shared" si="6"/>
        <v>XEL US Equity</v>
      </c>
    </row>
    <row r="399" spans="1:17" x14ac:dyDescent="0.25">
      <c r="A399" s="1">
        <v>41453</v>
      </c>
      <c r="B399" s="1">
        <v>41455</v>
      </c>
      <c r="C399" t="s">
        <v>1284</v>
      </c>
      <c r="D399" t="s">
        <v>181</v>
      </c>
      <c r="E399">
        <v>9.4550000000000001</v>
      </c>
      <c r="F399" t="s">
        <v>1285</v>
      </c>
      <c r="H399" t="s">
        <v>73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67</v>
      </c>
      <c r="O399" t="s">
        <v>1286</v>
      </c>
      <c r="P399">
        <v>5</v>
      </c>
      <c r="Q399" t="str">
        <f t="shared" si="6"/>
        <v>CMCSA US Equity</v>
      </c>
    </row>
    <row r="400" spans="1:17" x14ac:dyDescent="0.25">
      <c r="A400" s="1">
        <v>41453</v>
      </c>
      <c r="B400" s="1">
        <v>41455</v>
      </c>
      <c r="C400" t="s">
        <v>1287</v>
      </c>
      <c r="D400" t="s">
        <v>872</v>
      </c>
      <c r="E400">
        <v>4.2</v>
      </c>
      <c r="F400" t="s">
        <v>505</v>
      </c>
      <c r="H400" t="s">
        <v>99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67</v>
      </c>
      <c r="O400" t="s">
        <v>1288</v>
      </c>
      <c r="P400">
        <v>4</v>
      </c>
      <c r="Q400" t="str">
        <f t="shared" si="6"/>
        <v>BPLN US Equity</v>
      </c>
    </row>
    <row r="401" spans="1:17" x14ac:dyDescent="0.25">
      <c r="A401" s="1">
        <v>41453</v>
      </c>
      <c r="B401" s="1">
        <v>41455</v>
      </c>
      <c r="C401" t="s">
        <v>723</v>
      </c>
      <c r="D401" t="s">
        <v>724</v>
      </c>
      <c r="E401">
        <v>4</v>
      </c>
      <c r="F401" t="s">
        <v>994</v>
      </c>
      <c r="G401" t="s">
        <v>1171</v>
      </c>
      <c r="H401" t="s">
        <v>78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1289</v>
      </c>
      <c r="P401">
        <v>4</v>
      </c>
      <c r="Q401" t="str">
        <f t="shared" si="6"/>
        <v>SLMA US Equity</v>
      </c>
    </row>
    <row r="402" spans="1:17" x14ac:dyDescent="0.25">
      <c r="A402" s="1">
        <v>41453</v>
      </c>
      <c r="B402" s="1">
        <v>41455</v>
      </c>
      <c r="C402" t="s">
        <v>1290</v>
      </c>
      <c r="D402" t="s">
        <v>135</v>
      </c>
      <c r="E402">
        <v>7.35</v>
      </c>
      <c r="F402" t="s">
        <v>500</v>
      </c>
      <c r="H402" t="s">
        <v>44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1291</v>
      </c>
      <c r="P402">
        <v>3</v>
      </c>
      <c r="Q402" t="str">
        <f t="shared" si="6"/>
        <v>BRK US Equity</v>
      </c>
    </row>
    <row r="403" spans="1:17" x14ac:dyDescent="0.25">
      <c r="A403" s="1">
        <v>41453</v>
      </c>
      <c r="B403" s="1">
        <v>41455</v>
      </c>
      <c r="C403" t="s">
        <v>561</v>
      </c>
      <c r="D403" t="s">
        <v>562</v>
      </c>
      <c r="E403">
        <v>8.93</v>
      </c>
      <c r="F403" t="s">
        <v>148</v>
      </c>
      <c r="G403" t="s">
        <v>61</v>
      </c>
      <c r="H403" t="s">
        <v>119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67</v>
      </c>
      <c r="O403" t="s">
        <v>1292</v>
      </c>
      <c r="P403">
        <v>3</v>
      </c>
      <c r="Q403" t="str">
        <f t="shared" si="6"/>
        <v>EQT US Equity</v>
      </c>
    </row>
    <row r="404" spans="1:17" x14ac:dyDescent="0.25">
      <c r="A404" s="1">
        <v>41453</v>
      </c>
      <c r="B404" s="1">
        <v>41455</v>
      </c>
      <c r="C404" t="s">
        <v>237</v>
      </c>
      <c r="D404" t="s">
        <v>238</v>
      </c>
      <c r="E404">
        <v>7</v>
      </c>
      <c r="F404" t="s">
        <v>982</v>
      </c>
      <c r="H404" t="s">
        <v>73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67</v>
      </c>
      <c r="O404" t="s">
        <v>1293</v>
      </c>
      <c r="P404">
        <v>3</v>
      </c>
      <c r="Q404" t="str">
        <f t="shared" si="6"/>
        <v>LMT US Equity</v>
      </c>
    </row>
    <row r="405" spans="1:17" x14ac:dyDescent="0.25">
      <c r="A405" s="1">
        <v>41453</v>
      </c>
      <c r="B405" s="1">
        <v>41455</v>
      </c>
      <c r="C405" t="s">
        <v>268</v>
      </c>
      <c r="D405" t="s">
        <v>269</v>
      </c>
      <c r="E405">
        <v>7.05</v>
      </c>
      <c r="F405" t="s">
        <v>1294</v>
      </c>
      <c r="H405" t="s">
        <v>270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67</v>
      </c>
      <c r="O405" t="s">
        <v>1295</v>
      </c>
      <c r="P405">
        <v>3</v>
      </c>
      <c r="Q405" t="str">
        <f t="shared" si="6"/>
        <v>HCA US Equity</v>
      </c>
    </row>
    <row r="406" spans="1:17" x14ac:dyDescent="0.25">
      <c r="A406" s="1">
        <v>41453</v>
      </c>
      <c r="B406" s="1">
        <v>41455</v>
      </c>
      <c r="C406" t="s">
        <v>1296</v>
      </c>
      <c r="D406" t="s">
        <v>1297</v>
      </c>
      <c r="E406">
        <v>6.95</v>
      </c>
      <c r="F406" t="s">
        <v>523</v>
      </c>
      <c r="H406" t="s">
        <v>73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67</v>
      </c>
      <c r="O406" t="s">
        <v>1298</v>
      </c>
      <c r="P406">
        <v>3</v>
      </c>
      <c r="Q406" t="str">
        <f t="shared" si="6"/>
        <v>JCI US Equity</v>
      </c>
    </row>
    <row r="407" spans="1:17" x14ac:dyDescent="0.25">
      <c r="A407" s="1">
        <v>41453</v>
      </c>
      <c r="B407" s="1">
        <v>41455</v>
      </c>
      <c r="C407" t="s">
        <v>1299</v>
      </c>
      <c r="D407" t="s">
        <v>1300</v>
      </c>
      <c r="E407">
        <v>6.95</v>
      </c>
      <c r="F407" t="s">
        <v>1301</v>
      </c>
      <c r="H407" t="s">
        <v>119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67</v>
      </c>
      <c r="O407" t="s">
        <v>1302</v>
      </c>
      <c r="P407">
        <v>3</v>
      </c>
      <c r="Q407" t="str">
        <f t="shared" si="6"/>
        <v>ATI US Equity</v>
      </c>
    </row>
    <row r="408" spans="1:17" x14ac:dyDescent="0.25">
      <c r="A408" s="1">
        <v>41453</v>
      </c>
      <c r="B408" s="1">
        <v>41455</v>
      </c>
      <c r="C408" t="s">
        <v>75</v>
      </c>
      <c r="D408" t="s">
        <v>76</v>
      </c>
      <c r="E408">
        <v>7</v>
      </c>
      <c r="F408" t="s">
        <v>1301</v>
      </c>
      <c r="H408" t="s">
        <v>78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1303</v>
      </c>
      <c r="P408">
        <v>3</v>
      </c>
      <c r="Q408" t="str">
        <f t="shared" si="6"/>
        <v>MBI US Equity</v>
      </c>
    </row>
    <row r="409" spans="1:17" x14ac:dyDescent="0.25">
      <c r="A409" s="1">
        <v>41453</v>
      </c>
      <c r="B409" s="1">
        <v>41455</v>
      </c>
      <c r="C409" t="s">
        <v>1304</v>
      </c>
      <c r="D409" t="s">
        <v>1305</v>
      </c>
      <c r="E409">
        <v>6.3</v>
      </c>
      <c r="F409" t="s">
        <v>1306</v>
      </c>
      <c r="H409" t="s">
        <v>44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67</v>
      </c>
      <c r="O409" t="s">
        <v>1307</v>
      </c>
      <c r="P409">
        <v>3</v>
      </c>
      <c r="Q409" t="str">
        <f t="shared" si="6"/>
        <v>MRK US Equity</v>
      </c>
    </row>
    <row r="410" spans="1:17" x14ac:dyDescent="0.25">
      <c r="A410" s="1">
        <v>41453</v>
      </c>
      <c r="B410" s="1">
        <v>41455</v>
      </c>
      <c r="C410" t="s">
        <v>1308</v>
      </c>
      <c r="D410" t="s">
        <v>216</v>
      </c>
      <c r="E410">
        <v>6.75</v>
      </c>
      <c r="F410" t="s">
        <v>982</v>
      </c>
      <c r="G410" t="s">
        <v>72</v>
      </c>
      <c r="H410" t="s">
        <v>31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1309</v>
      </c>
      <c r="P410">
        <v>3</v>
      </c>
      <c r="Q410" t="str">
        <f t="shared" si="6"/>
        <v>PRU US Equity</v>
      </c>
    </row>
    <row r="411" spans="1:17" x14ac:dyDescent="0.25">
      <c r="A411" s="1">
        <v>41453</v>
      </c>
      <c r="B411" s="1">
        <v>41455</v>
      </c>
      <c r="C411" t="s">
        <v>1308</v>
      </c>
      <c r="D411" t="s">
        <v>216</v>
      </c>
      <c r="E411">
        <v>6.75</v>
      </c>
      <c r="F411" t="s">
        <v>982</v>
      </c>
      <c r="G411" t="s">
        <v>30</v>
      </c>
      <c r="H411" t="s">
        <v>31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1310</v>
      </c>
      <c r="P411">
        <v>3</v>
      </c>
      <c r="Q411" t="str">
        <f t="shared" si="6"/>
        <v>PRU US Equity</v>
      </c>
    </row>
    <row r="412" spans="1:17" x14ac:dyDescent="0.25">
      <c r="A412" s="1">
        <v>41453</v>
      </c>
      <c r="B412" s="1">
        <v>41455</v>
      </c>
      <c r="C412" t="s">
        <v>478</v>
      </c>
      <c r="D412" t="s">
        <v>334</v>
      </c>
      <c r="E412">
        <v>0</v>
      </c>
      <c r="F412" t="s">
        <v>1311</v>
      </c>
      <c r="H412" t="s">
        <v>84</v>
      </c>
      <c r="I412" t="s">
        <v>18</v>
      </c>
      <c r="J412" t="s">
        <v>19</v>
      </c>
      <c r="K412" t="s">
        <v>20</v>
      </c>
      <c r="L412" t="s">
        <v>20</v>
      </c>
      <c r="M412" t="s">
        <v>206</v>
      </c>
      <c r="N412" t="s">
        <v>67</v>
      </c>
      <c r="O412" t="s">
        <v>1312</v>
      </c>
      <c r="P412">
        <v>3</v>
      </c>
      <c r="Q412" t="str">
        <f t="shared" si="6"/>
        <v>TWX US Equity</v>
      </c>
    </row>
    <row r="413" spans="1:17" x14ac:dyDescent="0.25">
      <c r="A413" s="1">
        <v>41453</v>
      </c>
      <c r="B413" s="1">
        <v>41455</v>
      </c>
      <c r="C413" t="s">
        <v>323</v>
      </c>
      <c r="D413" t="s">
        <v>324</v>
      </c>
      <c r="E413">
        <v>8</v>
      </c>
      <c r="F413" t="s">
        <v>638</v>
      </c>
      <c r="H413" t="s">
        <v>31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38</v>
      </c>
      <c r="O413" t="s">
        <v>1313</v>
      </c>
      <c r="P413">
        <v>3</v>
      </c>
      <c r="Q413" t="str">
        <f t="shared" si="6"/>
        <v>SWX US Equity</v>
      </c>
    </row>
    <row r="414" spans="1:17" x14ac:dyDescent="0.25">
      <c r="A414" s="1">
        <v>41453</v>
      </c>
      <c r="B414" s="1">
        <v>41455</v>
      </c>
      <c r="C414" t="s">
        <v>268</v>
      </c>
      <c r="D414" t="s">
        <v>269</v>
      </c>
      <c r="E414">
        <v>7.5</v>
      </c>
      <c r="F414" t="s">
        <v>1314</v>
      </c>
      <c r="H414" t="s">
        <v>270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67</v>
      </c>
      <c r="O414" t="s">
        <v>1315</v>
      </c>
      <c r="P414">
        <v>3</v>
      </c>
      <c r="Q414" t="str">
        <f t="shared" si="6"/>
        <v>HCA US Equity</v>
      </c>
    </row>
    <row r="415" spans="1:17" x14ac:dyDescent="0.25">
      <c r="A415" s="1">
        <v>41453</v>
      </c>
      <c r="B415" s="1">
        <v>41455</v>
      </c>
      <c r="C415" t="s">
        <v>1316</v>
      </c>
      <c r="D415" t="s">
        <v>1317</v>
      </c>
      <c r="E415">
        <v>7.2</v>
      </c>
      <c r="F415" t="s">
        <v>1318</v>
      </c>
      <c r="G415" t="s">
        <v>55</v>
      </c>
      <c r="H415" t="s">
        <v>119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67</v>
      </c>
      <c r="O415" t="s">
        <v>1319</v>
      </c>
      <c r="P415">
        <v>3</v>
      </c>
      <c r="Q415" t="str">
        <f t="shared" si="6"/>
        <v>XRX US Equity</v>
      </c>
    </row>
    <row r="416" spans="1:17" x14ac:dyDescent="0.25">
      <c r="A416" s="1">
        <v>41453</v>
      </c>
      <c r="B416" s="1">
        <v>41455</v>
      </c>
      <c r="C416" t="s">
        <v>1320</v>
      </c>
      <c r="D416" t="s">
        <v>1321</v>
      </c>
      <c r="E416">
        <v>7.25</v>
      </c>
      <c r="F416" t="s">
        <v>1126</v>
      </c>
      <c r="H416" t="s">
        <v>84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67</v>
      </c>
      <c r="O416" t="s">
        <v>1322</v>
      </c>
      <c r="P416">
        <v>3</v>
      </c>
      <c r="Q416" t="str">
        <f t="shared" si="6"/>
        <v>EMN US Equity</v>
      </c>
    </row>
    <row r="417" spans="1:17" x14ac:dyDescent="0.25">
      <c r="A417" s="1">
        <v>41453</v>
      </c>
      <c r="B417" s="1">
        <v>41455</v>
      </c>
      <c r="C417" t="s">
        <v>262</v>
      </c>
      <c r="D417" t="s">
        <v>263</v>
      </c>
      <c r="E417">
        <v>6.98</v>
      </c>
      <c r="F417" t="s">
        <v>1126</v>
      </c>
      <c r="G417" t="s">
        <v>307</v>
      </c>
      <c r="H417" t="s">
        <v>31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38</v>
      </c>
      <c r="O417" t="s">
        <v>1323</v>
      </c>
      <c r="P417">
        <v>5</v>
      </c>
      <c r="Q417" t="str">
        <f t="shared" si="6"/>
        <v>NGGLN US Equity</v>
      </c>
    </row>
    <row r="418" spans="1:17" x14ac:dyDescent="0.25">
      <c r="A418" s="1">
        <v>41453</v>
      </c>
      <c r="B418" s="1">
        <v>41455</v>
      </c>
      <c r="C418" t="s">
        <v>1324</v>
      </c>
      <c r="D418" t="s">
        <v>274</v>
      </c>
      <c r="E418">
        <v>7.625</v>
      </c>
      <c r="F418" t="s">
        <v>1126</v>
      </c>
      <c r="G418" t="s">
        <v>83</v>
      </c>
      <c r="H418" t="s">
        <v>99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1325</v>
      </c>
      <c r="P418">
        <v>3</v>
      </c>
      <c r="Q418" t="str">
        <f t="shared" si="6"/>
        <v>MET US Equity</v>
      </c>
    </row>
    <row r="419" spans="1:17" x14ac:dyDescent="0.25">
      <c r="A419" s="1">
        <v>41453</v>
      </c>
      <c r="B419" s="1">
        <v>41455</v>
      </c>
      <c r="C419" t="s">
        <v>550</v>
      </c>
      <c r="D419" t="s">
        <v>551</v>
      </c>
      <c r="E419">
        <v>7.95</v>
      </c>
      <c r="F419" t="s">
        <v>1124</v>
      </c>
      <c r="H419" t="s">
        <v>73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67</v>
      </c>
      <c r="O419" t="s">
        <v>1326</v>
      </c>
      <c r="P419">
        <v>3</v>
      </c>
      <c r="Q419" t="str">
        <f t="shared" si="6"/>
        <v>APA US Equity</v>
      </c>
    </row>
    <row r="420" spans="1:17" x14ac:dyDescent="0.25">
      <c r="A420" s="1">
        <v>41453</v>
      </c>
      <c r="B420" s="1">
        <v>41455</v>
      </c>
      <c r="C420" t="s">
        <v>561</v>
      </c>
      <c r="D420" t="s">
        <v>562</v>
      </c>
      <c r="E420">
        <v>7.75</v>
      </c>
      <c r="F420" t="s">
        <v>553</v>
      </c>
      <c r="H420" t="s">
        <v>119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67</v>
      </c>
      <c r="O420" t="s">
        <v>1327</v>
      </c>
      <c r="P420">
        <v>3</v>
      </c>
      <c r="Q420" t="str">
        <f t="shared" si="6"/>
        <v>EQT US Equity</v>
      </c>
    </row>
    <row r="421" spans="1:17" x14ac:dyDescent="0.25">
      <c r="A421" s="1">
        <v>41453</v>
      </c>
      <c r="B421" s="1">
        <v>41455</v>
      </c>
      <c r="C421" t="s">
        <v>112</v>
      </c>
      <c r="D421" t="s">
        <v>113</v>
      </c>
      <c r="E421">
        <v>8.25</v>
      </c>
      <c r="F421" t="s">
        <v>1328</v>
      </c>
      <c r="H421" t="s">
        <v>73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67</v>
      </c>
      <c r="O421" t="s">
        <v>1329</v>
      </c>
      <c r="P421">
        <v>4</v>
      </c>
      <c r="Q421" t="str">
        <f t="shared" si="6"/>
        <v>NWSA US Equity</v>
      </c>
    </row>
    <row r="422" spans="1:17" x14ac:dyDescent="0.25">
      <c r="A422" s="1">
        <v>41453</v>
      </c>
      <c r="B422" s="1">
        <v>41455</v>
      </c>
      <c r="C422" t="s">
        <v>1330</v>
      </c>
      <c r="D422" t="s">
        <v>1331</v>
      </c>
      <c r="E422">
        <v>7.25</v>
      </c>
      <c r="F422" t="s">
        <v>1332</v>
      </c>
      <c r="H422" t="s">
        <v>119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67</v>
      </c>
      <c r="O422" t="s">
        <v>1333</v>
      </c>
      <c r="P422">
        <v>3</v>
      </c>
      <c r="Q422" t="str">
        <f t="shared" si="6"/>
        <v>APC US Equity</v>
      </c>
    </row>
    <row r="423" spans="1:17" x14ac:dyDescent="0.25">
      <c r="A423" s="1">
        <v>41453</v>
      </c>
      <c r="B423" s="1">
        <v>41455</v>
      </c>
      <c r="C423" t="s">
        <v>386</v>
      </c>
      <c r="D423" t="s">
        <v>387</v>
      </c>
      <c r="E423">
        <v>6.375</v>
      </c>
      <c r="F423" t="s">
        <v>1334</v>
      </c>
      <c r="H423" t="s">
        <v>78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67</v>
      </c>
      <c r="O423" t="s">
        <v>1335</v>
      </c>
      <c r="P423">
        <v>1</v>
      </c>
      <c r="Q423" t="str">
        <f t="shared" si="6"/>
        <v>F US Equity</v>
      </c>
    </row>
    <row r="424" spans="1:17" x14ac:dyDescent="0.25">
      <c r="A424" s="1">
        <v>41453</v>
      </c>
      <c r="B424" s="1">
        <v>41455</v>
      </c>
      <c r="C424" t="s">
        <v>550</v>
      </c>
      <c r="D424" t="s">
        <v>551</v>
      </c>
      <c r="E424">
        <v>7.625</v>
      </c>
      <c r="F424" t="s">
        <v>1336</v>
      </c>
      <c r="H424" t="s">
        <v>73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67</v>
      </c>
      <c r="O424" t="s">
        <v>1337</v>
      </c>
      <c r="P424">
        <v>3</v>
      </c>
      <c r="Q424" t="str">
        <f t="shared" si="6"/>
        <v>APA US Equity</v>
      </c>
    </row>
    <row r="425" spans="1:17" x14ac:dyDescent="0.25">
      <c r="A425" s="1">
        <v>41453</v>
      </c>
      <c r="B425" s="1">
        <v>41455</v>
      </c>
      <c r="C425" t="s">
        <v>1339</v>
      </c>
      <c r="D425" t="s">
        <v>1340</v>
      </c>
      <c r="E425">
        <v>7.7</v>
      </c>
      <c r="F425" t="s">
        <v>1110</v>
      </c>
      <c r="H425" t="s">
        <v>17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67</v>
      </c>
      <c r="O425" t="s">
        <v>1341</v>
      </c>
      <c r="P425">
        <v>3</v>
      </c>
      <c r="Q425" t="str">
        <f t="shared" si="6"/>
        <v>RAD US Equity</v>
      </c>
    </row>
    <row r="426" spans="1:17" x14ac:dyDescent="0.25">
      <c r="A426" s="1">
        <v>41453</v>
      </c>
      <c r="B426" s="1">
        <v>41455</v>
      </c>
      <c r="C426" t="s">
        <v>1342</v>
      </c>
      <c r="D426" t="s">
        <v>450</v>
      </c>
      <c r="E426">
        <v>7</v>
      </c>
      <c r="F426" t="s">
        <v>1314</v>
      </c>
      <c r="G426" t="s">
        <v>307</v>
      </c>
      <c r="H426" t="s">
        <v>84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1343</v>
      </c>
      <c r="P426">
        <v>3</v>
      </c>
      <c r="Q426" t="str">
        <f t="shared" si="6"/>
        <v>UNM US Equity</v>
      </c>
    </row>
    <row r="427" spans="1:17" x14ac:dyDescent="0.25">
      <c r="A427" s="1">
        <v>41453</v>
      </c>
      <c r="B427" s="1">
        <v>41455</v>
      </c>
      <c r="C427" t="s">
        <v>595</v>
      </c>
      <c r="D427" t="s">
        <v>596</v>
      </c>
      <c r="E427">
        <v>7.05</v>
      </c>
      <c r="F427" t="s">
        <v>1344</v>
      </c>
      <c r="H427" t="s">
        <v>37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67</v>
      </c>
      <c r="O427" t="s">
        <v>1345</v>
      </c>
      <c r="P427">
        <v>3</v>
      </c>
      <c r="Q427" t="str">
        <f t="shared" si="6"/>
        <v>FTR US Equity</v>
      </c>
    </row>
    <row r="428" spans="1:17" x14ac:dyDescent="0.25">
      <c r="A428" s="1">
        <v>41453</v>
      </c>
      <c r="B428" s="1">
        <v>41455</v>
      </c>
      <c r="C428" t="s">
        <v>1320</v>
      </c>
      <c r="D428" t="s">
        <v>1321</v>
      </c>
      <c r="E428">
        <v>7.6</v>
      </c>
      <c r="F428" t="s">
        <v>1346</v>
      </c>
      <c r="H428" t="s">
        <v>84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67</v>
      </c>
      <c r="O428" t="s">
        <v>1347</v>
      </c>
      <c r="P428">
        <v>3</v>
      </c>
      <c r="Q428" t="str">
        <f t="shared" si="6"/>
        <v>EMN US Equity</v>
      </c>
    </row>
    <row r="429" spans="1:17" x14ac:dyDescent="0.25">
      <c r="A429" s="1">
        <v>41453</v>
      </c>
      <c r="B429" s="1">
        <v>41455</v>
      </c>
      <c r="C429" t="s">
        <v>1348</v>
      </c>
      <c r="D429" t="s">
        <v>846</v>
      </c>
      <c r="E429">
        <v>7.55</v>
      </c>
      <c r="F429" t="s">
        <v>1349</v>
      </c>
      <c r="H429" t="s">
        <v>119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67</v>
      </c>
      <c r="O429" t="s">
        <v>1350</v>
      </c>
      <c r="P429">
        <v>3</v>
      </c>
      <c r="Q429" t="str">
        <f t="shared" si="6"/>
        <v>MWV US Equity</v>
      </c>
    </row>
    <row r="430" spans="1:17" x14ac:dyDescent="0.25">
      <c r="A430" s="1">
        <v>41453</v>
      </c>
      <c r="B430" s="1">
        <v>41455</v>
      </c>
      <c r="C430" t="s">
        <v>866</v>
      </c>
      <c r="D430" t="s">
        <v>867</v>
      </c>
      <c r="E430">
        <v>6.85</v>
      </c>
      <c r="F430" t="s">
        <v>1351</v>
      </c>
      <c r="H430" t="s">
        <v>73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67</v>
      </c>
      <c r="O430" t="s">
        <v>1352</v>
      </c>
      <c r="P430">
        <v>3</v>
      </c>
      <c r="Q430" t="str">
        <f t="shared" si="6"/>
        <v>GLW US Equity</v>
      </c>
    </row>
    <row r="431" spans="1:17" x14ac:dyDescent="0.25">
      <c r="A431" s="1">
        <v>41453</v>
      </c>
      <c r="B431" s="1">
        <v>41455</v>
      </c>
      <c r="C431" t="s">
        <v>1353</v>
      </c>
      <c r="D431" t="s">
        <v>1354</v>
      </c>
      <c r="E431">
        <v>7.0979999999999999</v>
      </c>
      <c r="F431" t="s">
        <v>1355</v>
      </c>
      <c r="G431" t="s">
        <v>307</v>
      </c>
      <c r="H431" t="s">
        <v>31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38</v>
      </c>
      <c r="O431" t="s">
        <v>1356</v>
      </c>
      <c r="P431">
        <v>3</v>
      </c>
      <c r="Q431" t="str">
        <f t="shared" si="6"/>
        <v>MDU US Equity</v>
      </c>
    </row>
    <row r="432" spans="1:17" x14ac:dyDescent="0.25">
      <c r="A432" s="1">
        <v>41453</v>
      </c>
      <c r="B432" s="1">
        <v>41455</v>
      </c>
      <c r="C432" t="s">
        <v>1357</v>
      </c>
      <c r="D432" t="s">
        <v>884</v>
      </c>
      <c r="E432">
        <v>7.5</v>
      </c>
      <c r="F432" t="s">
        <v>1358</v>
      </c>
      <c r="H432" t="s">
        <v>84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38</v>
      </c>
      <c r="O432" t="s">
        <v>1359</v>
      </c>
      <c r="P432">
        <v>3</v>
      </c>
      <c r="Q432" t="str">
        <f t="shared" si="6"/>
        <v>KMP US Equity</v>
      </c>
    </row>
    <row r="433" spans="1:17" x14ac:dyDescent="0.25">
      <c r="A433" s="1">
        <v>41453</v>
      </c>
      <c r="B433" s="1">
        <v>41455</v>
      </c>
      <c r="C433" t="s">
        <v>845</v>
      </c>
      <c r="D433" t="s">
        <v>846</v>
      </c>
      <c r="E433">
        <v>8.1999999999999993</v>
      </c>
      <c r="F433" t="s">
        <v>1360</v>
      </c>
      <c r="H433" t="s">
        <v>119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67</v>
      </c>
      <c r="O433" t="s">
        <v>1361</v>
      </c>
      <c r="P433">
        <v>3</v>
      </c>
      <c r="Q433" t="str">
        <f t="shared" si="6"/>
        <v>MWV US Equity</v>
      </c>
    </row>
    <row r="434" spans="1:17" x14ac:dyDescent="0.25">
      <c r="A434" s="1">
        <v>41453</v>
      </c>
      <c r="B434" s="1">
        <v>41455</v>
      </c>
      <c r="C434" t="s">
        <v>167</v>
      </c>
      <c r="D434" t="s">
        <v>168</v>
      </c>
      <c r="E434">
        <v>7.125</v>
      </c>
      <c r="F434" t="s">
        <v>1362</v>
      </c>
      <c r="H434" t="s">
        <v>165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67</v>
      </c>
      <c r="O434" t="s">
        <v>1363</v>
      </c>
      <c r="P434">
        <v>2</v>
      </c>
      <c r="Q434" t="str">
        <f t="shared" si="6"/>
        <v>KO US Equity</v>
      </c>
    </row>
    <row r="435" spans="1:17" x14ac:dyDescent="0.25">
      <c r="A435" s="1">
        <v>41453</v>
      </c>
      <c r="B435" s="1">
        <v>41455</v>
      </c>
      <c r="C435" t="s">
        <v>1364</v>
      </c>
      <c r="D435" t="s">
        <v>1365</v>
      </c>
      <c r="E435">
        <v>7.2</v>
      </c>
      <c r="F435" t="s">
        <v>1366</v>
      </c>
      <c r="H435" t="s">
        <v>99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67</v>
      </c>
      <c r="O435" t="s">
        <v>1367</v>
      </c>
      <c r="P435">
        <v>3</v>
      </c>
      <c r="Q435" t="str">
        <f t="shared" si="6"/>
        <v>HSY US Equity</v>
      </c>
    </row>
    <row r="436" spans="1:17" x14ac:dyDescent="0.25">
      <c r="A436" s="1">
        <v>41453</v>
      </c>
      <c r="B436" s="1">
        <v>41455</v>
      </c>
      <c r="C436" t="s">
        <v>333</v>
      </c>
      <c r="D436" t="s">
        <v>334</v>
      </c>
      <c r="E436">
        <v>7.57</v>
      </c>
      <c r="F436" t="s">
        <v>556</v>
      </c>
      <c r="H436" t="s">
        <v>84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67</v>
      </c>
      <c r="O436" t="s">
        <v>1368</v>
      </c>
      <c r="P436">
        <v>3</v>
      </c>
      <c r="Q436" t="str">
        <f t="shared" si="6"/>
        <v>TWX US Equity</v>
      </c>
    </row>
    <row r="437" spans="1:17" x14ac:dyDescent="0.25">
      <c r="A437" s="1">
        <v>41453</v>
      </c>
      <c r="B437" s="1">
        <v>41455</v>
      </c>
      <c r="C437" t="s">
        <v>508</v>
      </c>
      <c r="D437" t="s">
        <v>320</v>
      </c>
      <c r="E437">
        <v>6.95</v>
      </c>
      <c r="F437" t="s">
        <v>1369</v>
      </c>
      <c r="H437" t="s">
        <v>119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67</v>
      </c>
      <c r="O437" t="s">
        <v>1370</v>
      </c>
      <c r="P437">
        <v>2</v>
      </c>
      <c r="Q437" t="str">
        <f t="shared" si="6"/>
        <v>WY US Equity</v>
      </c>
    </row>
    <row r="438" spans="1:17" x14ac:dyDescent="0.25">
      <c r="A438" s="1">
        <v>41453</v>
      </c>
      <c r="B438" s="1">
        <v>41455</v>
      </c>
      <c r="C438" t="s">
        <v>555</v>
      </c>
      <c r="D438" t="s">
        <v>117</v>
      </c>
      <c r="E438">
        <v>8.25</v>
      </c>
      <c r="F438" t="s">
        <v>1371</v>
      </c>
      <c r="H438" t="s">
        <v>119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38</v>
      </c>
      <c r="O438" t="s">
        <v>1372</v>
      </c>
      <c r="P438">
        <v>3</v>
      </c>
      <c r="Q438" t="str">
        <f t="shared" si="6"/>
        <v>ETE US Equity</v>
      </c>
    </row>
    <row r="439" spans="1:17" x14ac:dyDescent="0.25">
      <c r="A439" s="1">
        <v>41453</v>
      </c>
      <c r="B439" s="1">
        <v>41455</v>
      </c>
      <c r="C439" t="s">
        <v>1330</v>
      </c>
      <c r="D439" t="s">
        <v>1331</v>
      </c>
      <c r="E439">
        <v>7</v>
      </c>
      <c r="F439" t="s">
        <v>1373</v>
      </c>
      <c r="H439" t="s">
        <v>119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67</v>
      </c>
      <c r="O439" t="s">
        <v>1374</v>
      </c>
      <c r="P439">
        <v>3</v>
      </c>
      <c r="Q439" t="str">
        <f t="shared" si="6"/>
        <v>APC US Equity</v>
      </c>
    </row>
    <row r="440" spans="1:17" x14ac:dyDescent="0.25">
      <c r="A440" s="1">
        <v>41453</v>
      </c>
      <c r="B440" s="1">
        <v>41455</v>
      </c>
      <c r="C440" t="s">
        <v>1375</v>
      </c>
      <c r="D440" t="s">
        <v>1376</v>
      </c>
      <c r="E440">
        <v>7.1</v>
      </c>
      <c r="F440" t="s">
        <v>1373</v>
      </c>
      <c r="G440" t="s">
        <v>61</v>
      </c>
      <c r="H440" t="s">
        <v>99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67</v>
      </c>
      <c r="O440" t="s">
        <v>1377</v>
      </c>
      <c r="P440">
        <v>2</v>
      </c>
      <c r="Q440" t="str">
        <f t="shared" si="6"/>
        <v>GR US Equity</v>
      </c>
    </row>
    <row r="441" spans="1:17" x14ac:dyDescent="0.25">
      <c r="A441" s="1">
        <v>41453</v>
      </c>
      <c r="B441" s="1">
        <v>41455</v>
      </c>
      <c r="C441" t="s">
        <v>424</v>
      </c>
      <c r="D441" t="s">
        <v>425</v>
      </c>
      <c r="E441">
        <v>6.75</v>
      </c>
      <c r="F441" t="s">
        <v>1378</v>
      </c>
      <c r="H441" t="s">
        <v>99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67</v>
      </c>
      <c r="O441" t="s">
        <v>1379</v>
      </c>
      <c r="P441">
        <v>3</v>
      </c>
      <c r="Q441" t="str">
        <f t="shared" si="6"/>
        <v>TGT US Equity</v>
      </c>
    </row>
    <row r="442" spans="1:17" x14ac:dyDescent="0.25">
      <c r="A442" s="1">
        <v>41453</v>
      </c>
      <c r="B442" s="1">
        <v>41455</v>
      </c>
      <c r="C442" t="s">
        <v>490</v>
      </c>
      <c r="D442" t="s">
        <v>234</v>
      </c>
      <c r="E442">
        <v>7.375</v>
      </c>
      <c r="F442" t="s">
        <v>1380</v>
      </c>
      <c r="H442" t="s">
        <v>84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67</v>
      </c>
      <c r="O442" t="s">
        <v>1381</v>
      </c>
      <c r="P442">
        <v>3</v>
      </c>
      <c r="Q442" t="str">
        <f t="shared" si="6"/>
        <v>DOW US Equity</v>
      </c>
    </row>
    <row r="443" spans="1:17" x14ac:dyDescent="0.25">
      <c r="A443" s="1">
        <v>41453</v>
      </c>
      <c r="B443" s="1">
        <v>41455</v>
      </c>
      <c r="C443" t="s">
        <v>101</v>
      </c>
      <c r="D443" t="s">
        <v>102</v>
      </c>
      <c r="E443">
        <v>7.65</v>
      </c>
      <c r="F443" t="s">
        <v>1371</v>
      </c>
      <c r="H443" t="s">
        <v>73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67</v>
      </c>
      <c r="O443" t="s">
        <v>1382</v>
      </c>
      <c r="P443">
        <v>3</v>
      </c>
      <c r="Q443" t="str">
        <f t="shared" si="6"/>
        <v>ETN US Equity</v>
      </c>
    </row>
    <row r="444" spans="1:17" x14ac:dyDescent="0.25">
      <c r="A444" s="1">
        <v>41453</v>
      </c>
      <c r="B444" s="1">
        <v>41455</v>
      </c>
      <c r="C444" t="s">
        <v>1236</v>
      </c>
      <c r="D444" t="s">
        <v>1237</v>
      </c>
      <c r="E444">
        <v>5.5</v>
      </c>
      <c r="F444" t="s">
        <v>1314</v>
      </c>
      <c r="G444" t="s">
        <v>72</v>
      </c>
      <c r="H444" t="s">
        <v>99</v>
      </c>
      <c r="I444" t="s">
        <v>18</v>
      </c>
      <c r="J444" t="s">
        <v>19</v>
      </c>
      <c r="K444" t="s">
        <v>20</v>
      </c>
      <c r="L444" t="s">
        <v>20</v>
      </c>
      <c r="M444" t="s">
        <v>727</v>
      </c>
      <c r="N444" t="s">
        <v>38</v>
      </c>
      <c r="O444" t="s">
        <v>1383</v>
      </c>
      <c r="P444">
        <v>4</v>
      </c>
      <c r="Q444" t="str">
        <f t="shared" si="6"/>
        <v>NRUC US Equity</v>
      </c>
    </row>
    <row r="445" spans="1:17" x14ac:dyDescent="0.25">
      <c r="A445" s="1">
        <v>41453</v>
      </c>
      <c r="B445" s="1">
        <v>41455</v>
      </c>
      <c r="C445" t="s">
        <v>40</v>
      </c>
      <c r="D445" t="s">
        <v>41</v>
      </c>
      <c r="E445">
        <v>1.0822499999999999</v>
      </c>
      <c r="F445" t="s">
        <v>1384</v>
      </c>
      <c r="G445" t="s">
        <v>43</v>
      </c>
      <c r="H445" t="s">
        <v>44</v>
      </c>
      <c r="I445" t="s">
        <v>18</v>
      </c>
      <c r="J445" t="s">
        <v>19</v>
      </c>
      <c r="K445" t="s">
        <v>20</v>
      </c>
      <c r="L445" t="s">
        <v>20</v>
      </c>
      <c r="M445" t="s">
        <v>45</v>
      </c>
      <c r="N445" t="s">
        <v>22</v>
      </c>
      <c r="O445" t="s">
        <v>1385</v>
      </c>
      <c r="P445">
        <v>2</v>
      </c>
      <c r="Q445" t="str">
        <f t="shared" si="6"/>
        <v>GE US Equity</v>
      </c>
    </row>
    <row r="446" spans="1:17" x14ac:dyDescent="0.25">
      <c r="A446" s="1">
        <v>41453</v>
      </c>
      <c r="B446" s="1">
        <v>41455</v>
      </c>
      <c r="C446" t="s">
        <v>40</v>
      </c>
      <c r="D446" t="s">
        <v>41</v>
      </c>
      <c r="E446">
        <v>5.625</v>
      </c>
      <c r="F446" t="s">
        <v>463</v>
      </c>
      <c r="G446" t="s">
        <v>717</v>
      </c>
      <c r="H446" t="s">
        <v>44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1390</v>
      </c>
      <c r="P446">
        <v>2</v>
      </c>
      <c r="Q446" t="str">
        <f t="shared" si="6"/>
        <v>GE US Equity</v>
      </c>
    </row>
    <row r="447" spans="1:17" x14ac:dyDescent="0.25">
      <c r="A447" s="1">
        <v>41453</v>
      </c>
      <c r="B447" s="1">
        <v>41455</v>
      </c>
      <c r="C447" t="s">
        <v>40</v>
      </c>
      <c r="D447" t="s">
        <v>41</v>
      </c>
      <c r="E447">
        <v>5.125</v>
      </c>
      <c r="F447" t="s">
        <v>1391</v>
      </c>
      <c r="G447" t="s">
        <v>48</v>
      </c>
      <c r="H447" t="s">
        <v>44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1392</v>
      </c>
      <c r="P447">
        <v>2</v>
      </c>
      <c r="Q447" t="str">
        <f t="shared" si="6"/>
        <v>GE US Equity</v>
      </c>
    </row>
    <row r="448" spans="1:17" x14ac:dyDescent="0.25">
      <c r="A448" s="1">
        <v>41453</v>
      </c>
      <c r="B448" s="1">
        <v>41455</v>
      </c>
      <c r="C448" t="s">
        <v>1393</v>
      </c>
      <c r="D448" t="s">
        <v>191</v>
      </c>
      <c r="E448">
        <v>5.35</v>
      </c>
      <c r="F448" t="s">
        <v>1394</v>
      </c>
      <c r="G448" t="s">
        <v>55</v>
      </c>
      <c r="H448" t="s">
        <v>99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67</v>
      </c>
      <c r="O448" t="s">
        <v>1395</v>
      </c>
      <c r="P448">
        <v>2</v>
      </c>
      <c r="Q448" t="str">
        <f t="shared" si="6"/>
        <v>DE US Equity</v>
      </c>
    </row>
    <row r="449" spans="1:17" x14ac:dyDescent="0.25">
      <c r="A449" s="1">
        <v>41453</v>
      </c>
      <c r="B449" s="1">
        <v>41455</v>
      </c>
      <c r="C449" t="s">
        <v>1396</v>
      </c>
      <c r="D449" t="s">
        <v>949</v>
      </c>
      <c r="E449">
        <v>5.55</v>
      </c>
      <c r="F449" t="s">
        <v>1397</v>
      </c>
      <c r="G449" t="s">
        <v>55</v>
      </c>
      <c r="H449" t="s">
        <v>165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1398</v>
      </c>
      <c r="P449">
        <v>3</v>
      </c>
      <c r="Q449" t="str">
        <f t="shared" si="6"/>
        <v>PFG US Equity</v>
      </c>
    </row>
    <row r="450" spans="1:17" x14ac:dyDescent="0.25">
      <c r="A450" s="1">
        <v>41453</v>
      </c>
      <c r="B450" s="1">
        <v>41455</v>
      </c>
      <c r="C450" t="s">
        <v>1134</v>
      </c>
      <c r="D450" t="s">
        <v>1135</v>
      </c>
      <c r="E450">
        <v>6.2</v>
      </c>
      <c r="F450" t="s">
        <v>1399</v>
      </c>
      <c r="H450" t="s">
        <v>66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67</v>
      </c>
      <c r="O450" t="s">
        <v>1400</v>
      </c>
      <c r="P450">
        <v>3</v>
      </c>
      <c r="Q450" t="str">
        <f t="shared" si="6"/>
        <v>WMT US Equity</v>
      </c>
    </row>
    <row r="451" spans="1:17" x14ac:dyDescent="0.25">
      <c r="A451" s="1">
        <v>41453</v>
      </c>
      <c r="B451" s="1">
        <v>41455</v>
      </c>
      <c r="C451" t="s">
        <v>1119</v>
      </c>
      <c r="D451" t="s">
        <v>584</v>
      </c>
      <c r="E451">
        <v>5.05</v>
      </c>
      <c r="F451" t="s">
        <v>1047</v>
      </c>
      <c r="G451" t="s">
        <v>1181</v>
      </c>
      <c r="H451" t="s">
        <v>37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1401</v>
      </c>
      <c r="P451">
        <v>3</v>
      </c>
      <c r="Q451" t="str">
        <f t="shared" si="6"/>
        <v>AIG US Equity</v>
      </c>
    </row>
    <row r="452" spans="1:17" x14ac:dyDescent="0.25">
      <c r="A452" s="1">
        <v>41453</v>
      </c>
      <c r="B452" s="1">
        <v>41455</v>
      </c>
      <c r="C452" t="s">
        <v>1119</v>
      </c>
      <c r="D452" t="s">
        <v>584</v>
      </c>
      <c r="E452">
        <v>6.2</v>
      </c>
      <c r="F452" t="s">
        <v>1240</v>
      </c>
      <c r="G452" t="s">
        <v>1181</v>
      </c>
      <c r="H452" t="s">
        <v>37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1402</v>
      </c>
      <c r="P452">
        <v>3</v>
      </c>
      <c r="Q452" t="str">
        <f t="shared" ref="Q452:Q515" si="7">D452&amp;" US Equity"</f>
        <v>AIG US Equity</v>
      </c>
    </row>
    <row r="453" spans="1:17" x14ac:dyDescent="0.25">
      <c r="A453" s="1">
        <v>41453</v>
      </c>
      <c r="B453" s="1">
        <v>41455</v>
      </c>
      <c r="C453" t="s">
        <v>1119</v>
      </c>
      <c r="D453" t="s">
        <v>584</v>
      </c>
      <c r="E453">
        <v>5</v>
      </c>
      <c r="F453" t="s">
        <v>1047</v>
      </c>
      <c r="G453" t="s">
        <v>1181</v>
      </c>
      <c r="H453" t="s">
        <v>37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1403</v>
      </c>
      <c r="P453">
        <v>3</v>
      </c>
      <c r="Q453" t="str">
        <f t="shared" si="7"/>
        <v>AIG US Equity</v>
      </c>
    </row>
    <row r="454" spans="1:17" x14ac:dyDescent="0.25">
      <c r="A454" s="1">
        <v>41453</v>
      </c>
      <c r="B454" s="1">
        <v>41455</v>
      </c>
      <c r="C454" t="s">
        <v>1119</v>
      </c>
      <c r="D454" t="s">
        <v>584</v>
      </c>
      <c r="E454">
        <v>5.15</v>
      </c>
      <c r="F454" t="s">
        <v>1404</v>
      </c>
      <c r="G454" t="s">
        <v>1181</v>
      </c>
      <c r="H454" t="s">
        <v>37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22</v>
      </c>
      <c r="O454" t="s">
        <v>1405</v>
      </c>
      <c r="P454">
        <v>3</v>
      </c>
      <c r="Q454" t="str">
        <f t="shared" si="7"/>
        <v>AIG US Equity</v>
      </c>
    </row>
    <row r="455" spans="1:17" x14ac:dyDescent="0.25">
      <c r="A455" s="1">
        <v>41453</v>
      </c>
      <c r="B455" s="1">
        <v>41455</v>
      </c>
      <c r="C455" t="s">
        <v>1119</v>
      </c>
      <c r="D455" t="s">
        <v>584</v>
      </c>
      <c r="E455">
        <v>6.5</v>
      </c>
      <c r="F455" t="s">
        <v>245</v>
      </c>
      <c r="G455" t="s">
        <v>1181</v>
      </c>
      <c r="H455" t="s">
        <v>37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1406</v>
      </c>
      <c r="P455">
        <v>3</v>
      </c>
      <c r="Q455" t="str">
        <f t="shared" si="7"/>
        <v>AIG US Equity</v>
      </c>
    </row>
    <row r="456" spans="1:17" x14ac:dyDescent="0.25">
      <c r="A456" s="1">
        <v>41453</v>
      </c>
      <c r="B456" s="1">
        <v>41455</v>
      </c>
      <c r="C456" t="s">
        <v>1211</v>
      </c>
      <c r="D456" t="s">
        <v>775</v>
      </c>
      <c r="E456">
        <v>3.12</v>
      </c>
      <c r="F456" t="s">
        <v>968</v>
      </c>
      <c r="G456" t="s">
        <v>958</v>
      </c>
      <c r="H456" t="s">
        <v>73</v>
      </c>
      <c r="I456" t="s">
        <v>18</v>
      </c>
      <c r="J456" t="s">
        <v>19</v>
      </c>
      <c r="K456" t="s">
        <v>20</v>
      </c>
      <c r="L456" t="s">
        <v>20</v>
      </c>
      <c r="M456" t="s">
        <v>45</v>
      </c>
      <c r="N456" t="s">
        <v>22</v>
      </c>
      <c r="O456" t="s">
        <v>1407</v>
      </c>
      <c r="P456">
        <v>3</v>
      </c>
      <c r="Q456" t="str">
        <f t="shared" si="7"/>
        <v>HIG US Equity</v>
      </c>
    </row>
    <row r="457" spans="1:17" x14ac:dyDescent="0.25">
      <c r="A457" s="1">
        <v>41453</v>
      </c>
      <c r="B457" s="1">
        <v>41455</v>
      </c>
      <c r="C457" t="s">
        <v>1211</v>
      </c>
      <c r="D457" t="s">
        <v>775</v>
      </c>
      <c r="E457">
        <v>3.06</v>
      </c>
      <c r="F457" t="s">
        <v>1408</v>
      </c>
      <c r="G457" t="s">
        <v>16</v>
      </c>
      <c r="H457" t="s">
        <v>73</v>
      </c>
      <c r="I457" t="s">
        <v>18</v>
      </c>
      <c r="J457" t="s">
        <v>19</v>
      </c>
      <c r="K457" t="s">
        <v>20</v>
      </c>
      <c r="L457" t="s">
        <v>20</v>
      </c>
      <c r="M457" t="s">
        <v>727</v>
      </c>
      <c r="N457" t="s">
        <v>22</v>
      </c>
      <c r="O457" t="s">
        <v>1409</v>
      </c>
      <c r="P457">
        <v>3</v>
      </c>
      <c r="Q457" t="str">
        <f t="shared" si="7"/>
        <v>HIG US Equity</v>
      </c>
    </row>
    <row r="458" spans="1:17" x14ac:dyDescent="0.25">
      <c r="A458" s="1">
        <v>41453</v>
      </c>
      <c r="B458" s="1">
        <v>41455</v>
      </c>
      <c r="C458" t="s">
        <v>40</v>
      </c>
      <c r="D458" t="s">
        <v>41</v>
      </c>
      <c r="E458">
        <v>5.25</v>
      </c>
      <c r="F458" t="s">
        <v>968</v>
      </c>
      <c r="G458" t="s">
        <v>48</v>
      </c>
      <c r="H458" t="s">
        <v>44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1410</v>
      </c>
      <c r="P458">
        <v>2</v>
      </c>
      <c r="Q458" t="str">
        <f t="shared" si="7"/>
        <v>GE US Equity</v>
      </c>
    </row>
    <row r="459" spans="1:17" x14ac:dyDescent="0.25">
      <c r="A459" s="1">
        <v>41453</v>
      </c>
      <c r="B459" s="1">
        <v>41455</v>
      </c>
      <c r="C459" t="s">
        <v>1119</v>
      </c>
      <c r="D459" t="s">
        <v>584</v>
      </c>
      <c r="E459">
        <v>5.0999999999999996</v>
      </c>
      <c r="F459" t="s">
        <v>1404</v>
      </c>
      <c r="G459" t="s">
        <v>1181</v>
      </c>
      <c r="H459" t="s">
        <v>37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1411</v>
      </c>
      <c r="P459">
        <v>3</v>
      </c>
      <c r="Q459" t="str">
        <f t="shared" si="7"/>
        <v>AIG US Equity</v>
      </c>
    </row>
    <row r="460" spans="1:17" x14ac:dyDescent="0.25">
      <c r="A460" s="1">
        <v>41453</v>
      </c>
      <c r="B460" s="1">
        <v>41455</v>
      </c>
      <c r="C460" t="s">
        <v>1119</v>
      </c>
      <c r="D460" t="s">
        <v>584</v>
      </c>
      <c r="E460">
        <v>5.2</v>
      </c>
      <c r="F460" t="s">
        <v>1047</v>
      </c>
      <c r="G460" t="s">
        <v>1181</v>
      </c>
      <c r="H460" t="s">
        <v>37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1412</v>
      </c>
      <c r="P460">
        <v>3</v>
      </c>
      <c r="Q460" t="str">
        <f t="shared" si="7"/>
        <v>AIG US Equity</v>
      </c>
    </row>
    <row r="461" spans="1:17" x14ac:dyDescent="0.25">
      <c r="A461" s="1">
        <v>41453</v>
      </c>
      <c r="B461" s="1">
        <v>41455</v>
      </c>
      <c r="C461" t="s">
        <v>782</v>
      </c>
      <c r="D461" t="s">
        <v>216</v>
      </c>
      <c r="E461">
        <v>3.81</v>
      </c>
      <c r="F461" t="s">
        <v>1413</v>
      </c>
      <c r="G461" t="s">
        <v>55</v>
      </c>
      <c r="H461" t="s">
        <v>84</v>
      </c>
      <c r="I461" t="s">
        <v>18</v>
      </c>
      <c r="J461" t="s">
        <v>19</v>
      </c>
      <c r="K461" t="s">
        <v>20</v>
      </c>
      <c r="L461" t="s">
        <v>20</v>
      </c>
      <c r="M461" t="s">
        <v>45</v>
      </c>
      <c r="N461" t="s">
        <v>22</v>
      </c>
      <c r="O461" t="s">
        <v>1414</v>
      </c>
      <c r="P461">
        <v>3</v>
      </c>
      <c r="Q461" t="str">
        <f t="shared" si="7"/>
        <v>PRU US Equity</v>
      </c>
    </row>
    <row r="462" spans="1:17" x14ac:dyDescent="0.25">
      <c r="A462" s="1">
        <v>41453</v>
      </c>
      <c r="B462" s="1">
        <v>41455</v>
      </c>
      <c r="C462" t="s">
        <v>1119</v>
      </c>
      <c r="D462" t="s">
        <v>584</v>
      </c>
      <c r="E462">
        <v>4.5999999999999996</v>
      </c>
      <c r="F462" t="s">
        <v>1222</v>
      </c>
      <c r="G462" t="s">
        <v>958</v>
      </c>
      <c r="H462" t="s">
        <v>37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1415</v>
      </c>
      <c r="P462">
        <v>3</v>
      </c>
      <c r="Q462" t="str">
        <f t="shared" si="7"/>
        <v>AIG US Equity</v>
      </c>
    </row>
    <row r="463" spans="1:17" x14ac:dyDescent="0.25">
      <c r="A463" s="1">
        <v>41453</v>
      </c>
      <c r="B463" s="1">
        <v>41455</v>
      </c>
      <c r="C463" t="s">
        <v>40</v>
      </c>
      <c r="D463" t="s">
        <v>41</v>
      </c>
      <c r="E463">
        <v>0.43509999999999999</v>
      </c>
      <c r="F463" t="s">
        <v>1416</v>
      </c>
      <c r="G463" t="s">
        <v>43</v>
      </c>
      <c r="H463" t="s">
        <v>44</v>
      </c>
      <c r="I463" t="s">
        <v>18</v>
      </c>
      <c r="J463" t="s">
        <v>19</v>
      </c>
      <c r="K463" t="s">
        <v>20</v>
      </c>
      <c r="L463" t="s">
        <v>20</v>
      </c>
      <c r="M463" t="s">
        <v>45</v>
      </c>
      <c r="N463" t="s">
        <v>22</v>
      </c>
      <c r="O463" t="s">
        <v>1417</v>
      </c>
      <c r="P463">
        <v>2</v>
      </c>
      <c r="Q463" t="str">
        <f t="shared" si="7"/>
        <v>GE US Equity</v>
      </c>
    </row>
    <row r="464" spans="1:17" x14ac:dyDescent="0.25">
      <c r="A464" s="1">
        <v>41453</v>
      </c>
      <c r="B464" s="1">
        <v>41455</v>
      </c>
      <c r="C464" t="s">
        <v>40</v>
      </c>
      <c r="D464" t="s">
        <v>41</v>
      </c>
      <c r="E464">
        <v>1.3829</v>
      </c>
      <c r="F464" t="s">
        <v>1418</v>
      </c>
      <c r="G464" t="s">
        <v>43</v>
      </c>
      <c r="H464" t="s">
        <v>44</v>
      </c>
      <c r="I464" t="s">
        <v>18</v>
      </c>
      <c r="J464" t="s">
        <v>19</v>
      </c>
      <c r="K464" t="s">
        <v>20</v>
      </c>
      <c r="L464" t="s">
        <v>20</v>
      </c>
      <c r="M464" t="s">
        <v>45</v>
      </c>
      <c r="N464" t="s">
        <v>22</v>
      </c>
      <c r="O464" t="s">
        <v>1419</v>
      </c>
      <c r="P464">
        <v>2</v>
      </c>
      <c r="Q464" t="str">
        <f t="shared" si="7"/>
        <v>GE US Equity</v>
      </c>
    </row>
    <row r="465" spans="1:17" x14ac:dyDescent="0.25">
      <c r="A465" s="1">
        <v>41453</v>
      </c>
      <c r="B465" s="1">
        <v>41455</v>
      </c>
      <c r="C465" t="s">
        <v>1420</v>
      </c>
      <c r="D465" t="s">
        <v>1421</v>
      </c>
      <c r="E465">
        <v>5.25</v>
      </c>
      <c r="F465" t="s">
        <v>355</v>
      </c>
      <c r="G465" t="s">
        <v>1422</v>
      </c>
      <c r="H465" t="s">
        <v>31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1423</v>
      </c>
      <c r="P465">
        <v>3</v>
      </c>
      <c r="Q465" t="str">
        <f t="shared" si="7"/>
        <v>GNW US Equity</v>
      </c>
    </row>
    <row r="466" spans="1:17" x14ac:dyDescent="0.25">
      <c r="A466" s="1">
        <v>41453</v>
      </c>
      <c r="B466" s="1">
        <v>41455</v>
      </c>
      <c r="C466" t="s">
        <v>1211</v>
      </c>
      <c r="D466" t="s">
        <v>775</v>
      </c>
      <c r="E466">
        <v>2.98</v>
      </c>
      <c r="F466" t="s">
        <v>1224</v>
      </c>
      <c r="G466" t="s">
        <v>1032</v>
      </c>
      <c r="H466" t="s">
        <v>73</v>
      </c>
      <c r="I466" t="s">
        <v>18</v>
      </c>
      <c r="J466" t="s">
        <v>19</v>
      </c>
      <c r="K466" t="s">
        <v>20</v>
      </c>
      <c r="L466" t="s">
        <v>20</v>
      </c>
      <c r="M466" t="s">
        <v>727</v>
      </c>
      <c r="N466" t="s">
        <v>22</v>
      </c>
      <c r="O466" t="s">
        <v>1424</v>
      </c>
      <c r="P466">
        <v>3</v>
      </c>
      <c r="Q466" t="str">
        <f t="shared" si="7"/>
        <v>HIG US Equity</v>
      </c>
    </row>
    <row r="467" spans="1:17" x14ac:dyDescent="0.25">
      <c r="A467" s="1">
        <v>41453</v>
      </c>
      <c r="B467" s="1">
        <v>41455</v>
      </c>
      <c r="C467" t="s">
        <v>40</v>
      </c>
      <c r="D467" t="s">
        <v>41</v>
      </c>
      <c r="E467">
        <v>5.25</v>
      </c>
      <c r="F467" t="s">
        <v>1100</v>
      </c>
      <c r="G467" t="s">
        <v>48</v>
      </c>
      <c r="H467" t="s">
        <v>44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1425</v>
      </c>
      <c r="P467">
        <v>2</v>
      </c>
      <c r="Q467" t="str">
        <f t="shared" si="7"/>
        <v>GE US Equity</v>
      </c>
    </row>
    <row r="468" spans="1:17" x14ac:dyDescent="0.25">
      <c r="A468" s="1">
        <v>41453</v>
      </c>
      <c r="B468" s="1">
        <v>41455</v>
      </c>
      <c r="C468" t="s">
        <v>1426</v>
      </c>
      <c r="D468" t="s">
        <v>1427</v>
      </c>
      <c r="E468">
        <v>6.375</v>
      </c>
      <c r="F468" t="s">
        <v>1428</v>
      </c>
      <c r="H468" t="s">
        <v>99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67</v>
      </c>
      <c r="O468" t="s">
        <v>1429</v>
      </c>
      <c r="P468">
        <v>2</v>
      </c>
      <c r="Q468" t="str">
        <f t="shared" si="7"/>
        <v>PM US Equity</v>
      </c>
    </row>
    <row r="469" spans="1:17" x14ac:dyDescent="0.25">
      <c r="A469" s="1">
        <v>41453</v>
      </c>
      <c r="B469" s="1">
        <v>41455</v>
      </c>
      <c r="C469" t="s">
        <v>1175</v>
      </c>
      <c r="D469" t="s">
        <v>1176</v>
      </c>
      <c r="E469">
        <v>6.875</v>
      </c>
      <c r="F469" t="s">
        <v>1431</v>
      </c>
      <c r="H469" t="s">
        <v>119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67</v>
      </c>
      <c r="O469" t="s">
        <v>1432</v>
      </c>
      <c r="P469">
        <v>4</v>
      </c>
      <c r="Q469" t="str">
        <f t="shared" si="7"/>
        <v>MDLZ US Equity</v>
      </c>
    </row>
    <row r="470" spans="1:17" x14ac:dyDescent="0.25">
      <c r="A470" s="1">
        <v>41453</v>
      </c>
      <c r="B470" s="1">
        <v>41455</v>
      </c>
      <c r="C470" t="s">
        <v>1119</v>
      </c>
      <c r="D470" t="s">
        <v>584</v>
      </c>
      <c r="E470">
        <v>6.5</v>
      </c>
      <c r="F470" t="s">
        <v>245</v>
      </c>
      <c r="G470" t="s">
        <v>1214</v>
      </c>
      <c r="H470" t="s">
        <v>37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1433</v>
      </c>
      <c r="P470">
        <v>3</v>
      </c>
      <c r="Q470" t="str">
        <f t="shared" si="7"/>
        <v>AIG US Equity</v>
      </c>
    </row>
    <row r="471" spans="1:17" x14ac:dyDescent="0.25">
      <c r="A471" s="1">
        <v>41453</v>
      </c>
      <c r="B471" s="1">
        <v>41455</v>
      </c>
      <c r="C471" t="s">
        <v>1119</v>
      </c>
      <c r="D471" t="s">
        <v>584</v>
      </c>
      <c r="E471">
        <v>5.9</v>
      </c>
      <c r="F471" t="s">
        <v>1240</v>
      </c>
      <c r="G471" t="s">
        <v>1181</v>
      </c>
      <c r="H471" t="s">
        <v>37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1434</v>
      </c>
      <c r="P471">
        <v>3</v>
      </c>
      <c r="Q471" t="str">
        <f t="shared" si="7"/>
        <v>AIG US Equity</v>
      </c>
    </row>
    <row r="472" spans="1:17" x14ac:dyDescent="0.25">
      <c r="A472" s="1">
        <v>41453</v>
      </c>
      <c r="B472" s="1">
        <v>41455</v>
      </c>
      <c r="C472" t="s">
        <v>1119</v>
      </c>
      <c r="D472" t="s">
        <v>584</v>
      </c>
      <c r="E472">
        <v>4.45</v>
      </c>
      <c r="F472" t="s">
        <v>1222</v>
      </c>
      <c r="G472" t="s">
        <v>1181</v>
      </c>
      <c r="H472" t="s">
        <v>37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1435</v>
      </c>
      <c r="P472">
        <v>3</v>
      </c>
      <c r="Q472" t="str">
        <f t="shared" si="7"/>
        <v>AIG US Equity</v>
      </c>
    </row>
    <row r="473" spans="1:17" x14ac:dyDescent="0.25">
      <c r="A473" s="1">
        <v>41453</v>
      </c>
      <c r="B473" s="1">
        <v>41455</v>
      </c>
      <c r="C473" t="s">
        <v>1436</v>
      </c>
      <c r="D473" t="s">
        <v>775</v>
      </c>
      <c r="E473">
        <v>3.36</v>
      </c>
      <c r="F473" t="s">
        <v>1437</v>
      </c>
      <c r="G473" t="s">
        <v>55</v>
      </c>
      <c r="H473" t="s">
        <v>73</v>
      </c>
      <c r="I473" t="s">
        <v>18</v>
      </c>
      <c r="J473" t="s">
        <v>19</v>
      </c>
      <c r="K473" t="s">
        <v>20</v>
      </c>
      <c r="L473" t="s">
        <v>20</v>
      </c>
      <c r="M473" t="s">
        <v>727</v>
      </c>
      <c r="N473" t="s">
        <v>22</v>
      </c>
      <c r="O473" t="s">
        <v>1438</v>
      </c>
      <c r="P473">
        <v>3</v>
      </c>
      <c r="Q473" t="str">
        <f t="shared" si="7"/>
        <v>HIG US Equity</v>
      </c>
    </row>
    <row r="474" spans="1:17" x14ac:dyDescent="0.25">
      <c r="A474" s="1">
        <v>41453</v>
      </c>
      <c r="B474" s="1">
        <v>41455</v>
      </c>
      <c r="C474" t="s">
        <v>40</v>
      </c>
      <c r="D474" t="s">
        <v>41</v>
      </c>
      <c r="E474">
        <v>0.4451</v>
      </c>
      <c r="F474" t="s">
        <v>1439</v>
      </c>
      <c r="G474" t="s">
        <v>43</v>
      </c>
      <c r="H474" t="s">
        <v>44</v>
      </c>
      <c r="I474" t="s">
        <v>18</v>
      </c>
      <c r="J474" t="s">
        <v>19</v>
      </c>
      <c r="K474" t="s">
        <v>20</v>
      </c>
      <c r="L474" t="s">
        <v>20</v>
      </c>
      <c r="M474" t="s">
        <v>45</v>
      </c>
      <c r="N474" t="s">
        <v>22</v>
      </c>
      <c r="O474" t="s">
        <v>1440</v>
      </c>
      <c r="P474">
        <v>2</v>
      </c>
      <c r="Q474" t="str">
        <f t="shared" si="7"/>
        <v>GE US Equity</v>
      </c>
    </row>
    <row r="475" spans="1:17" x14ac:dyDescent="0.25">
      <c r="A475" s="1">
        <v>41453</v>
      </c>
      <c r="B475" s="1">
        <v>41455</v>
      </c>
      <c r="C475" t="s">
        <v>1441</v>
      </c>
      <c r="D475" t="s">
        <v>1442</v>
      </c>
      <c r="E475">
        <v>5.45</v>
      </c>
      <c r="F475" t="s">
        <v>355</v>
      </c>
      <c r="G475" t="s">
        <v>55</v>
      </c>
      <c r="H475" t="s">
        <v>99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67</v>
      </c>
      <c r="O475" t="s">
        <v>1443</v>
      </c>
      <c r="P475">
        <v>3</v>
      </c>
      <c r="Q475" t="str">
        <f t="shared" si="7"/>
        <v>CAT US Equity</v>
      </c>
    </row>
    <row r="476" spans="1:17" x14ac:dyDescent="0.25">
      <c r="A476" s="1">
        <v>41453</v>
      </c>
      <c r="B476" s="1">
        <v>41455</v>
      </c>
      <c r="C476" t="s">
        <v>1119</v>
      </c>
      <c r="D476" t="s">
        <v>584</v>
      </c>
      <c r="E476">
        <v>6.1</v>
      </c>
      <c r="F476" t="s">
        <v>1240</v>
      </c>
      <c r="G476" t="s">
        <v>1181</v>
      </c>
      <c r="H476" t="s">
        <v>37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1444</v>
      </c>
      <c r="P476">
        <v>3</v>
      </c>
      <c r="Q476" t="str">
        <f t="shared" si="7"/>
        <v>AIG US Equity</v>
      </c>
    </row>
    <row r="477" spans="1:17" x14ac:dyDescent="0.25">
      <c r="A477" s="1">
        <v>41453</v>
      </c>
      <c r="B477" s="1">
        <v>41455</v>
      </c>
      <c r="C477" t="s">
        <v>40</v>
      </c>
      <c r="D477" t="s">
        <v>41</v>
      </c>
      <c r="E477">
        <v>5</v>
      </c>
      <c r="F477" t="s">
        <v>1445</v>
      </c>
      <c r="G477" t="s">
        <v>1446</v>
      </c>
      <c r="H477" t="s">
        <v>44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1447</v>
      </c>
      <c r="P477">
        <v>2</v>
      </c>
      <c r="Q477" t="str">
        <f t="shared" si="7"/>
        <v>GE US Equity</v>
      </c>
    </row>
    <row r="478" spans="1:17" x14ac:dyDescent="0.25">
      <c r="A478" s="1">
        <v>41453</v>
      </c>
      <c r="B478" s="1">
        <v>41455</v>
      </c>
      <c r="C478" t="s">
        <v>1119</v>
      </c>
      <c r="D478" t="s">
        <v>584</v>
      </c>
      <c r="E478">
        <v>4.3</v>
      </c>
      <c r="F478" t="s">
        <v>1222</v>
      </c>
      <c r="G478" t="s">
        <v>1181</v>
      </c>
      <c r="H478" t="s">
        <v>37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1448</v>
      </c>
      <c r="P478">
        <v>3</v>
      </c>
      <c r="Q478" t="str">
        <f t="shared" si="7"/>
        <v>AIG US Equity</v>
      </c>
    </row>
    <row r="479" spans="1:17" x14ac:dyDescent="0.25">
      <c r="A479" s="1">
        <v>41453</v>
      </c>
      <c r="B479" s="1">
        <v>41455</v>
      </c>
      <c r="C479" t="s">
        <v>1211</v>
      </c>
      <c r="D479" t="s">
        <v>775</v>
      </c>
      <c r="E479">
        <v>3.06</v>
      </c>
      <c r="F479" t="s">
        <v>355</v>
      </c>
      <c r="G479" t="s">
        <v>16</v>
      </c>
      <c r="H479" t="s">
        <v>73</v>
      </c>
      <c r="I479" t="s">
        <v>18</v>
      </c>
      <c r="J479" t="s">
        <v>19</v>
      </c>
      <c r="K479" t="s">
        <v>20</v>
      </c>
      <c r="L479" t="s">
        <v>20</v>
      </c>
      <c r="M479" t="s">
        <v>727</v>
      </c>
      <c r="N479" t="s">
        <v>22</v>
      </c>
      <c r="O479" t="s">
        <v>1449</v>
      </c>
      <c r="P479">
        <v>3</v>
      </c>
      <c r="Q479" t="str">
        <f t="shared" si="7"/>
        <v>HIG US Equity</v>
      </c>
    </row>
    <row r="480" spans="1:17" x14ac:dyDescent="0.25">
      <c r="A480" s="1">
        <v>41453</v>
      </c>
      <c r="B480" s="1">
        <v>41455</v>
      </c>
      <c r="C480" t="s">
        <v>40</v>
      </c>
      <c r="D480" t="s">
        <v>41</v>
      </c>
      <c r="E480">
        <v>5</v>
      </c>
      <c r="F480" t="s">
        <v>1445</v>
      </c>
      <c r="G480" t="s">
        <v>1450</v>
      </c>
      <c r="H480" t="s">
        <v>44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1451</v>
      </c>
      <c r="P480">
        <v>2</v>
      </c>
      <c r="Q480" t="str">
        <f t="shared" si="7"/>
        <v>GE US Equity</v>
      </c>
    </row>
    <row r="481" spans="1:17" x14ac:dyDescent="0.25">
      <c r="A481" s="1">
        <v>41453</v>
      </c>
      <c r="B481" s="1">
        <v>41455</v>
      </c>
      <c r="C481" t="s">
        <v>1452</v>
      </c>
      <c r="D481" t="s">
        <v>1453</v>
      </c>
      <c r="E481">
        <v>6.9</v>
      </c>
      <c r="F481" t="s">
        <v>1454</v>
      </c>
      <c r="H481" t="s">
        <v>178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67</v>
      </c>
      <c r="O481" t="s">
        <v>1455</v>
      </c>
      <c r="P481">
        <v>2</v>
      </c>
      <c r="Q481" t="str">
        <f t="shared" si="7"/>
        <v>DF US Equity</v>
      </c>
    </row>
    <row r="482" spans="1:17" x14ac:dyDescent="0.25">
      <c r="A482" s="1">
        <v>41453</v>
      </c>
      <c r="B482" s="1">
        <v>41455</v>
      </c>
      <c r="C482" t="s">
        <v>1330</v>
      </c>
      <c r="D482" t="s">
        <v>1331</v>
      </c>
      <c r="E482">
        <v>6.625</v>
      </c>
      <c r="F482" t="s">
        <v>331</v>
      </c>
      <c r="H482" t="s">
        <v>119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67</v>
      </c>
      <c r="O482" t="s">
        <v>1456</v>
      </c>
      <c r="P482">
        <v>3</v>
      </c>
      <c r="Q482" t="str">
        <f t="shared" si="7"/>
        <v>APC US Equity</v>
      </c>
    </row>
    <row r="483" spans="1:17" x14ac:dyDescent="0.25">
      <c r="A483" s="1">
        <v>41453</v>
      </c>
      <c r="B483" s="1">
        <v>41455</v>
      </c>
      <c r="C483" t="s">
        <v>941</v>
      </c>
      <c r="D483" t="s">
        <v>942</v>
      </c>
      <c r="E483">
        <v>7.72</v>
      </c>
      <c r="F483" t="s">
        <v>609</v>
      </c>
      <c r="G483" t="s">
        <v>307</v>
      </c>
      <c r="H483" t="s">
        <v>165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38</v>
      </c>
      <c r="O483" t="s">
        <v>1457</v>
      </c>
      <c r="P483">
        <v>3</v>
      </c>
      <c r="Q483" t="str">
        <f t="shared" si="7"/>
        <v>NWN US Equity</v>
      </c>
    </row>
    <row r="484" spans="1:17" x14ac:dyDescent="0.25">
      <c r="A484" s="1">
        <v>41453</v>
      </c>
      <c r="B484" s="1">
        <v>41455</v>
      </c>
      <c r="C484" t="s">
        <v>190</v>
      </c>
      <c r="D484" t="s">
        <v>191</v>
      </c>
      <c r="E484">
        <v>8.1</v>
      </c>
      <c r="F484" t="s">
        <v>1458</v>
      </c>
      <c r="H484" t="s">
        <v>99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67</v>
      </c>
      <c r="O484" t="s">
        <v>1459</v>
      </c>
      <c r="P484">
        <v>2</v>
      </c>
      <c r="Q484" t="str">
        <f t="shared" si="7"/>
        <v>DE US Equity</v>
      </c>
    </row>
    <row r="485" spans="1:17" x14ac:dyDescent="0.25">
      <c r="A485" s="1">
        <v>41453</v>
      </c>
      <c r="B485" s="1">
        <v>41455</v>
      </c>
      <c r="C485" t="s">
        <v>33</v>
      </c>
      <c r="D485" t="s">
        <v>34</v>
      </c>
      <c r="E485">
        <v>8.0500000000000007</v>
      </c>
      <c r="F485" t="s">
        <v>1460</v>
      </c>
      <c r="G485" t="s">
        <v>717</v>
      </c>
      <c r="H485" t="s">
        <v>37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38</v>
      </c>
      <c r="O485" t="s">
        <v>1461</v>
      </c>
      <c r="P485">
        <v>3</v>
      </c>
      <c r="Q485" t="str">
        <f t="shared" si="7"/>
        <v>KMI US Equity</v>
      </c>
    </row>
    <row r="486" spans="1:17" x14ac:dyDescent="0.25">
      <c r="A486" s="1">
        <v>41453</v>
      </c>
      <c r="B486" s="1">
        <v>41455</v>
      </c>
      <c r="C486" t="s">
        <v>929</v>
      </c>
      <c r="D486" t="s">
        <v>930</v>
      </c>
      <c r="E486">
        <v>9.15</v>
      </c>
      <c r="F486" t="s">
        <v>931</v>
      </c>
      <c r="G486" t="s">
        <v>196</v>
      </c>
      <c r="H486" t="s">
        <v>31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38</v>
      </c>
      <c r="O486" t="s">
        <v>1462</v>
      </c>
      <c r="P486">
        <v>3</v>
      </c>
      <c r="Q486" t="str">
        <f t="shared" si="7"/>
        <v>CNP US Equity</v>
      </c>
    </row>
    <row r="487" spans="1:17" x14ac:dyDescent="0.25">
      <c r="A487" s="1">
        <v>41453</v>
      </c>
      <c r="B487" s="1">
        <v>41455</v>
      </c>
      <c r="C487" t="s">
        <v>816</v>
      </c>
      <c r="D487" t="s">
        <v>817</v>
      </c>
      <c r="E487">
        <v>7.5</v>
      </c>
      <c r="F487" t="s">
        <v>1463</v>
      </c>
      <c r="G487" t="s">
        <v>30</v>
      </c>
      <c r="H487" t="s">
        <v>119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67</v>
      </c>
      <c r="O487" t="s">
        <v>1464</v>
      </c>
      <c r="P487">
        <v>3</v>
      </c>
      <c r="Q487" t="str">
        <f t="shared" si="7"/>
        <v>WMB US Equity</v>
      </c>
    </row>
    <row r="488" spans="1:17" x14ac:dyDescent="0.25">
      <c r="A488" s="1">
        <v>41453</v>
      </c>
      <c r="B488" s="1">
        <v>41455</v>
      </c>
      <c r="C488" t="s">
        <v>397</v>
      </c>
      <c r="D488" t="s">
        <v>398</v>
      </c>
      <c r="E488">
        <v>7.375</v>
      </c>
      <c r="F488" t="s">
        <v>1465</v>
      </c>
      <c r="G488" t="s">
        <v>196</v>
      </c>
      <c r="H488" t="s">
        <v>73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38</v>
      </c>
      <c r="O488" t="s">
        <v>1466</v>
      </c>
      <c r="P488">
        <v>3</v>
      </c>
      <c r="Q488" t="str">
        <f t="shared" si="7"/>
        <v>NFG US Equity</v>
      </c>
    </row>
    <row r="489" spans="1:17" x14ac:dyDescent="0.25">
      <c r="A489" s="1">
        <v>41453</v>
      </c>
      <c r="B489" s="1">
        <v>41455</v>
      </c>
      <c r="C489" t="s">
        <v>816</v>
      </c>
      <c r="D489" t="s">
        <v>817</v>
      </c>
      <c r="E489">
        <v>7.5</v>
      </c>
      <c r="F489" t="s">
        <v>1463</v>
      </c>
      <c r="G489" t="s">
        <v>72</v>
      </c>
      <c r="H489" t="s">
        <v>119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67</v>
      </c>
      <c r="O489" t="s">
        <v>1467</v>
      </c>
      <c r="P489">
        <v>3</v>
      </c>
      <c r="Q489" t="str">
        <f t="shared" si="7"/>
        <v>WMB US Equity</v>
      </c>
    </row>
    <row r="490" spans="1:17" x14ac:dyDescent="0.25">
      <c r="A490" s="1">
        <v>41453</v>
      </c>
      <c r="B490" s="1">
        <v>41455</v>
      </c>
      <c r="C490" t="s">
        <v>419</v>
      </c>
      <c r="D490" t="s">
        <v>420</v>
      </c>
      <c r="E490">
        <v>8.5500000000000007</v>
      </c>
      <c r="F490" t="s">
        <v>177</v>
      </c>
      <c r="G490" t="s">
        <v>307</v>
      </c>
      <c r="H490" t="s">
        <v>73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38</v>
      </c>
      <c r="O490" t="s">
        <v>1468</v>
      </c>
      <c r="P490">
        <v>3</v>
      </c>
      <c r="Q490" t="str">
        <f t="shared" si="7"/>
        <v>GAS US Equity</v>
      </c>
    </row>
    <row r="491" spans="1:17" x14ac:dyDescent="0.25">
      <c r="A491" s="1">
        <v>41453</v>
      </c>
      <c r="B491" s="1">
        <v>41455</v>
      </c>
      <c r="C491" t="s">
        <v>1469</v>
      </c>
      <c r="D491" t="s">
        <v>1470</v>
      </c>
      <c r="E491">
        <v>7.5</v>
      </c>
      <c r="F491" t="s">
        <v>1471</v>
      </c>
      <c r="G491" t="s">
        <v>55</v>
      </c>
      <c r="H491" t="s">
        <v>178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1472</v>
      </c>
      <c r="P491">
        <v>3</v>
      </c>
      <c r="Q491" t="str">
        <f t="shared" si="7"/>
        <v>NXL US Equity</v>
      </c>
    </row>
    <row r="492" spans="1:17" x14ac:dyDescent="0.25">
      <c r="A492" s="1">
        <v>41453</v>
      </c>
      <c r="B492" s="1">
        <v>41455</v>
      </c>
      <c r="C492" t="s">
        <v>1473</v>
      </c>
      <c r="D492" t="s">
        <v>289</v>
      </c>
      <c r="E492">
        <v>7.3</v>
      </c>
      <c r="F492" t="s">
        <v>1474</v>
      </c>
      <c r="G492" t="s">
        <v>196</v>
      </c>
      <c r="H492" t="s">
        <v>99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67</v>
      </c>
      <c r="O492" t="s">
        <v>1475</v>
      </c>
      <c r="P492">
        <v>1</v>
      </c>
      <c r="Q492" t="str">
        <f t="shared" si="7"/>
        <v>T US Equity</v>
      </c>
    </row>
    <row r="493" spans="1:17" x14ac:dyDescent="0.25">
      <c r="A493" s="1">
        <v>41453</v>
      </c>
      <c r="B493" s="1">
        <v>41455</v>
      </c>
      <c r="C493" t="s">
        <v>190</v>
      </c>
      <c r="D493" t="s">
        <v>191</v>
      </c>
      <c r="E493">
        <v>7.125</v>
      </c>
      <c r="F493" t="s">
        <v>1476</v>
      </c>
      <c r="H493" t="s">
        <v>99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67</v>
      </c>
      <c r="O493" t="s">
        <v>1477</v>
      </c>
      <c r="P493">
        <v>2</v>
      </c>
      <c r="Q493" t="str">
        <f t="shared" si="7"/>
        <v>DE US Equity</v>
      </c>
    </row>
    <row r="494" spans="1:17" x14ac:dyDescent="0.25">
      <c r="A494" s="1">
        <v>41453</v>
      </c>
      <c r="B494" s="1">
        <v>41455</v>
      </c>
      <c r="C494" t="s">
        <v>1478</v>
      </c>
      <c r="D494" t="s">
        <v>1479</v>
      </c>
      <c r="E494">
        <v>7.61</v>
      </c>
      <c r="F494" t="s">
        <v>1480</v>
      </c>
      <c r="G494" t="s">
        <v>196</v>
      </c>
      <c r="H494" t="s">
        <v>31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38</v>
      </c>
      <c r="O494" t="s">
        <v>1481</v>
      </c>
      <c r="P494">
        <v>3</v>
      </c>
      <c r="Q494" t="str">
        <f t="shared" si="7"/>
        <v>POM US Equity</v>
      </c>
    </row>
    <row r="495" spans="1:17" x14ac:dyDescent="0.25">
      <c r="A495" s="1">
        <v>41453</v>
      </c>
      <c r="B495" s="1">
        <v>41455</v>
      </c>
      <c r="C495" t="s">
        <v>1485</v>
      </c>
      <c r="D495" t="s">
        <v>1486</v>
      </c>
      <c r="E495">
        <v>6.7</v>
      </c>
      <c r="F495" t="s">
        <v>426</v>
      </c>
      <c r="H495" t="s">
        <v>31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67</v>
      </c>
      <c r="O495" t="s">
        <v>1487</v>
      </c>
      <c r="P495">
        <v>3</v>
      </c>
      <c r="Q495" t="str">
        <f t="shared" si="7"/>
        <v>BDX US Equity</v>
      </c>
    </row>
    <row r="496" spans="1:17" x14ac:dyDescent="0.25">
      <c r="A496" s="1">
        <v>41453</v>
      </c>
      <c r="B496" s="1">
        <v>41455</v>
      </c>
      <c r="C496" t="s">
        <v>428</v>
      </c>
      <c r="D496" t="s">
        <v>429</v>
      </c>
      <c r="E496">
        <v>7.125</v>
      </c>
      <c r="F496" t="s">
        <v>351</v>
      </c>
      <c r="H496" t="s">
        <v>73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67</v>
      </c>
      <c r="O496" t="s">
        <v>1488</v>
      </c>
      <c r="P496">
        <v>3</v>
      </c>
      <c r="Q496" t="str">
        <f t="shared" si="7"/>
        <v>UNP US Equity</v>
      </c>
    </row>
    <row r="497" spans="1:17" x14ac:dyDescent="0.25">
      <c r="A497" s="1">
        <v>41453</v>
      </c>
      <c r="B497" s="1">
        <v>41455</v>
      </c>
      <c r="C497" t="s">
        <v>1489</v>
      </c>
      <c r="D497" t="s">
        <v>1490</v>
      </c>
      <c r="E497">
        <v>6.875</v>
      </c>
      <c r="F497" t="s">
        <v>210</v>
      </c>
      <c r="H497" t="s">
        <v>31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67</v>
      </c>
      <c r="O497" t="s">
        <v>1491</v>
      </c>
      <c r="P497">
        <v>3</v>
      </c>
      <c r="Q497" t="str">
        <f t="shared" si="7"/>
        <v>LOW US Equity</v>
      </c>
    </row>
    <row r="498" spans="1:17" x14ac:dyDescent="0.25">
      <c r="A498" s="1">
        <v>41453</v>
      </c>
      <c r="B498" s="1">
        <v>41455</v>
      </c>
      <c r="C498" t="s">
        <v>640</v>
      </c>
      <c r="D498" t="s">
        <v>641</v>
      </c>
      <c r="E498">
        <v>7.875</v>
      </c>
      <c r="F498" t="s">
        <v>1224</v>
      </c>
      <c r="H498" t="s">
        <v>37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67</v>
      </c>
      <c r="O498" t="s">
        <v>1492</v>
      </c>
      <c r="P498">
        <v>3</v>
      </c>
      <c r="Q498" t="str">
        <f t="shared" si="7"/>
        <v>CVC US Equity</v>
      </c>
    </row>
    <row r="499" spans="1:17" x14ac:dyDescent="0.25">
      <c r="A499" s="1">
        <v>41453</v>
      </c>
      <c r="B499" s="1">
        <v>41455</v>
      </c>
      <c r="C499" t="s">
        <v>315</v>
      </c>
      <c r="D499" t="s">
        <v>316</v>
      </c>
      <c r="E499">
        <v>7.13</v>
      </c>
      <c r="F499" t="s">
        <v>439</v>
      </c>
      <c r="H499" t="s">
        <v>37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67</v>
      </c>
      <c r="O499" t="s">
        <v>1493</v>
      </c>
      <c r="P499">
        <v>3</v>
      </c>
      <c r="Q499" t="str">
        <f t="shared" si="7"/>
        <v>DDS US Equity</v>
      </c>
    </row>
    <row r="500" spans="1:17" x14ac:dyDescent="0.25">
      <c r="A500" s="1">
        <v>41453</v>
      </c>
      <c r="B500" s="1">
        <v>41455</v>
      </c>
      <c r="C500" t="s">
        <v>1494</v>
      </c>
      <c r="D500" t="s">
        <v>596</v>
      </c>
      <c r="E500">
        <v>6.73</v>
      </c>
      <c r="F500" t="s">
        <v>210</v>
      </c>
      <c r="G500" t="s">
        <v>1495</v>
      </c>
      <c r="H500" t="s">
        <v>37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67</v>
      </c>
      <c r="O500" t="s">
        <v>1496</v>
      </c>
      <c r="P500">
        <v>3</v>
      </c>
      <c r="Q500" t="str">
        <f t="shared" si="7"/>
        <v>FTR US Equity</v>
      </c>
    </row>
    <row r="501" spans="1:17" x14ac:dyDescent="0.25">
      <c r="A501" s="1">
        <v>41453</v>
      </c>
      <c r="B501" s="1">
        <v>41455</v>
      </c>
      <c r="C501" t="s">
        <v>601</v>
      </c>
      <c r="D501" t="s">
        <v>181</v>
      </c>
      <c r="E501">
        <v>7.125</v>
      </c>
      <c r="F501" t="s">
        <v>210</v>
      </c>
      <c r="H501" t="s">
        <v>73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67</v>
      </c>
      <c r="O501" t="s">
        <v>1497</v>
      </c>
      <c r="P501">
        <v>5</v>
      </c>
      <c r="Q501" t="str">
        <f t="shared" si="7"/>
        <v>CMCSA US Equity</v>
      </c>
    </row>
    <row r="502" spans="1:17" x14ac:dyDescent="0.25">
      <c r="A502" s="1">
        <v>41453</v>
      </c>
      <c r="B502" s="1">
        <v>41455</v>
      </c>
      <c r="C502" t="s">
        <v>892</v>
      </c>
      <c r="D502" t="s">
        <v>293</v>
      </c>
      <c r="E502">
        <v>6.84</v>
      </c>
      <c r="F502" t="s">
        <v>355</v>
      </c>
      <c r="H502" t="s">
        <v>31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67</v>
      </c>
      <c r="O502" t="s">
        <v>1498</v>
      </c>
      <c r="P502">
        <v>2</v>
      </c>
      <c r="Q502" t="str">
        <f t="shared" si="7"/>
        <v>VZ US Equity</v>
      </c>
    </row>
    <row r="503" spans="1:17" x14ac:dyDescent="0.25">
      <c r="A503" s="1">
        <v>41453</v>
      </c>
      <c r="B503" s="1">
        <v>41455</v>
      </c>
      <c r="C503" t="s">
        <v>892</v>
      </c>
      <c r="D503" t="s">
        <v>293</v>
      </c>
      <c r="E503">
        <v>6.94</v>
      </c>
      <c r="F503" t="s">
        <v>344</v>
      </c>
      <c r="H503" t="s">
        <v>31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67</v>
      </c>
      <c r="O503" t="s">
        <v>1499</v>
      </c>
      <c r="P503">
        <v>2</v>
      </c>
      <c r="Q503" t="str">
        <f t="shared" si="7"/>
        <v>VZ US Equity</v>
      </c>
    </row>
    <row r="504" spans="1:17" x14ac:dyDescent="0.25">
      <c r="A504" s="1">
        <v>41453</v>
      </c>
      <c r="B504" s="1">
        <v>41455</v>
      </c>
      <c r="C504" t="s">
        <v>1255</v>
      </c>
      <c r="D504" t="s">
        <v>420</v>
      </c>
      <c r="E504">
        <v>6.58</v>
      </c>
      <c r="F504" t="s">
        <v>210</v>
      </c>
      <c r="H504" t="s">
        <v>165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38</v>
      </c>
      <c r="O504" t="s">
        <v>1500</v>
      </c>
      <c r="P504">
        <v>3</v>
      </c>
      <c r="Q504" t="str">
        <f t="shared" si="7"/>
        <v>GAS US Equity</v>
      </c>
    </row>
    <row r="505" spans="1:17" x14ac:dyDescent="0.25">
      <c r="A505" s="1">
        <v>41453</v>
      </c>
      <c r="B505" s="1">
        <v>41455</v>
      </c>
      <c r="C505" t="s">
        <v>1501</v>
      </c>
      <c r="D505" t="s">
        <v>293</v>
      </c>
      <c r="E505">
        <v>6.5</v>
      </c>
      <c r="F505" t="s">
        <v>344</v>
      </c>
      <c r="H505" t="s">
        <v>31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67</v>
      </c>
      <c r="O505" t="s">
        <v>1502</v>
      </c>
      <c r="P505">
        <v>2</v>
      </c>
      <c r="Q505" t="str">
        <f t="shared" si="7"/>
        <v>VZ US Equity</v>
      </c>
    </row>
    <row r="506" spans="1:17" x14ac:dyDescent="0.25">
      <c r="A506" s="1">
        <v>41453</v>
      </c>
      <c r="B506" s="1">
        <v>41455</v>
      </c>
      <c r="C506" t="s">
        <v>1503</v>
      </c>
      <c r="D506" t="s">
        <v>1504</v>
      </c>
      <c r="E506">
        <v>6.6</v>
      </c>
      <c r="F506" t="s">
        <v>1505</v>
      </c>
      <c r="H506" t="s">
        <v>99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1506</v>
      </c>
      <c r="P506">
        <v>2</v>
      </c>
      <c r="Q506" t="str">
        <f t="shared" si="7"/>
        <v>CB US Equity</v>
      </c>
    </row>
    <row r="507" spans="1:17" x14ac:dyDescent="0.25">
      <c r="A507" s="1">
        <v>41453</v>
      </c>
      <c r="B507" s="1">
        <v>41455</v>
      </c>
      <c r="C507" t="s">
        <v>1375</v>
      </c>
      <c r="D507" t="s">
        <v>1376</v>
      </c>
      <c r="E507">
        <v>7</v>
      </c>
      <c r="F507" t="s">
        <v>1399</v>
      </c>
      <c r="H507" t="s">
        <v>99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67</v>
      </c>
      <c r="O507" t="s">
        <v>1509</v>
      </c>
      <c r="P507">
        <v>2</v>
      </c>
      <c r="Q507" t="str">
        <f t="shared" si="7"/>
        <v>GR US Equity</v>
      </c>
    </row>
    <row r="508" spans="1:17" x14ac:dyDescent="0.25">
      <c r="A508" s="1">
        <v>41453</v>
      </c>
      <c r="B508" s="1">
        <v>41455</v>
      </c>
      <c r="C508" t="s">
        <v>683</v>
      </c>
      <c r="D508" t="s">
        <v>684</v>
      </c>
      <c r="E508">
        <v>6.9</v>
      </c>
      <c r="F508" t="s">
        <v>685</v>
      </c>
      <c r="H508" t="s">
        <v>73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1510</v>
      </c>
      <c r="P508">
        <v>4</v>
      </c>
      <c r="Q508" t="str">
        <f t="shared" si="7"/>
        <v>CINF US Equity</v>
      </c>
    </row>
    <row r="509" spans="1:17" x14ac:dyDescent="0.25">
      <c r="A509" s="1">
        <v>41453</v>
      </c>
      <c r="B509" s="1">
        <v>41455</v>
      </c>
      <c r="C509" t="s">
        <v>1511</v>
      </c>
      <c r="D509" t="s">
        <v>1512</v>
      </c>
      <c r="E509">
        <v>7.625</v>
      </c>
      <c r="F509" t="s">
        <v>1513</v>
      </c>
      <c r="G509" t="s">
        <v>1189</v>
      </c>
      <c r="H509" t="s">
        <v>44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38</v>
      </c>
      <c r="O509" t="s">
        <v>1514</v>
      </c>
      <c r="P509">
        <v>3</v>
      </c>
      <c r="Q509" t="str">
        <f t="shared" si="7"/>
        <v>EXC US Equity</v>
      </c>
    </row>
    <row r="510" spans="1:17" x14ac:dyDescent="0.25">
      <c r="A510" s="1">
        <v>41453</v>
      </c>
      <c r="B510" s="1">
        <v>41455</v>
      </c>
      <c r="C510" t="s">
        <v>1515</v>
      </c>
      <c r="D510" t="s">
        <v>1516</v>
      </c>
      <c r="E510">
        <v>6.5</v>
      </c>
      <c r="F510" t="s">
        <v>35</v>
      </c>
      <c r="H510" t="s">
        <v>99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38</v>
      </c>
      <c r="O510" t="s">
        <v>1517</v>
      </c>
      <c r="P510">
        <v>3</v>
      </c>
      <c r="Q510" t="str">
        <f t="shared" si="7"/>
        <v>WEC US Equity</v>
      </c>
    </row>
    <row r="511" spans="1:17" x14ac:dyDescent="0.25">
      <c r="A511" s="1">
        <v>41453</v>
      </c>
      <c r="B511" s="1">
        <v>41455</v>
      </c>
      <c r="C511" t="s">
        <v>478</v>
      </c>
      <c r="D511" t="s">
        <v>334</v>
      </c>
      <c r="E511">
        <v>6.875</v>
      </c>
      <c r="F511" t="s">
        <v>505</v>
      </c>
      <c r="H511" t="s">
        <v>84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67</v>
      </c>
      <c r="O511" t="s">
        <v>1518</v>
      </c>
      <c r="P511">
        <v>3</v>
      </c>
      <c r="Q511" t="str">
        <f t="shared" si="7"/>
        <v>TWX US Equity</v>
      </c>
    </row>
    <row r="512" spans="1:17" x14ac:dyDescent="0.25">
      <c r="A512" s="1">
        <v>41453</v>
      </c>
      <c r="B512" s="1">
        <v>41455</v>
      </c>
      <c r="C512" t="s">
        <v>1519</v>
      </c>
      <c r="D512" t="s">
        <v>817</v>
      </c>
      <c r="E512">
        <v>8.7200000000000006</v>
      </c>
      <c r="F512" t="s">
        <v>1520</v>
      </c>
      <c r="G512" t="s">
        <v>307</v>
      </c>
      <c r="H512" t="s">
        <v>119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38</v>
      </c>
      <c r="O512" t="s">
        <v>1521</v>
      </c>
      <c r="P512">
        <v>3</v>
      </c>
      <c r="Q512" t="str">
        <f t="shared" si="7"/>
        <v>WMB US Equity</v>
      </c>
    </row>
    <row r="513" spans="1:17" x14ac:dyDescent="0.25">
      <c r="A513" s="1">
        <v>41453</v>
      </c>
      <c r="B513" s="1">
        <v>41455</v>
      </c>
      <c r="C513" t="s">
        <v>167</v>
      </c>
      <c r="D513" t="s">
        <v>168</v>
      </c>
      <c r="E513">
        <v>8</v>
      </c>
      <c r="F513" t="s">
        <v>469</v>
      </c>
      <c r="H513" t="s">
        <v>165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67</v>
      </c>
      <c r="O513" t="s">
        <v>1522</v>
      </c>
      <c r="P513">
        <v>2</v>
      </c>
      <c r="Q513" t="str">
        <f t="shared" si="7"/>
        <v>KO US Equity</v>
      </c>
    </row>
    <row r="514" spans="1:17" x14ac:dyDescent="0.25">
      <c r="A514" s="1">
        <v>41453</v>
      </c>
      <c r="B514" s="1">
        <v>41455</v>
      </c>
      <c r="C514" t="s">
        <v>112</v>
      </c>
      <c r="D514" t="s">
        <v>113</v>
      </c>
      <c r="E514">
        <v>7.28</v>
      </c>
      <c r="F514" t="s">
        <v>259</v>
      </c>
      <c r="H514" t="s">
        <v>73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67</v>
      </c>
      <c r="O514" t="s">
        <v>1523</v>
      </c>
      <c r="P514">
        <v>4</v>
      </c>
      <c r="Q514" t="str">
        <f t="shared" si="7"/>
        <v>NWSA US Equity</v>
      </c>
    </row>
    <row r="515" spans="1:17" x14ac:dyDescent="0.25">
      <c r="A515" s="1">
        <v>41453</v>
      </c>
      <c r="B515" s="1">
        <v>41455</v>
      </c>
      <c r="C515" t="s">
        <v>315</v>
      </c>
      <c r="D515" t="s">
        <v>316</v>
      </c>
      <c r="E515">
        <v>7.875</v>
      </c>
      <c r="F515" t="s">
        <v>1524</v>
      </c>
      <c r="H515" t="s">
        <v>37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67</v>
      </c>
      <c r="O515" t="s">
        <v>1525</v>
      </c>
      <c r="P515">
        <v>3</v>
      </c>
      <c r="Q515" t="str">
        <f t="shared" si="7"/>
        <v>DDS US Equity</v>
      </c>
    </row>
    <row r="516" spans="1:17" x14ac:dyDescent="0.25">
      <c r="A516" s="1">
        <v>41453</v>
      </c>
      <c r="B516" s="1">
        <v>41455</v>
      </c>
      <c r="C516" t="s">
        <v>237</v>
      </c>
      <c r="D516" t="s">
        <v>238</v>
      </c>
      <c r="E516">
        <v>8.375</v>
      </c>
      <c r="F516" t="s">
        <v>471</v>
      </c>
      <c r="H516" t="s">
        <v>73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67</v>
      </c>
      <c r="O516" t="s">
        <v>1526</v>
      </c>
      <c r="P516">
        <v>3</v>
      </c>
      <c r="Q516" t="str">
        <f t="shared" ref="Q516:Q579" si="8">D516&amp;" US Equity"</f>
        <v>LMT US Equity</v>
      </c>
    </row>
    <row r="517" spans="1:17" x14ac:dyDescent="0.25">
      <c r="A517" s="1">
        <v>41453</v>
      </c>
      <c r="B517" s="1">
        <v>41455</v>
      </c>
      <c r="C517" t="s">
        <v>154</v>
      </c>
      <c r="D517" t="s">
        <v>155</v>
      </c>
      <c r="E517">
        <v>7.875</v>
      </c>
      <c r="F517" t="s">
        <v>471</v>
      </c>
      <c r="H517" t="s">
        <v>119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67</v>
      </c>
      <c r="O517" t="s">
        <v>1527</v>
      </c>
      <c r="P517">
        <v>4</v>
      </c>
      <c r="Q517" t="str">
        <f t="shared" si="8"/>
        <v>BEAM US Equity</v>
      </c>
    </row>
    <row r="518" spans="1:17" x14ac:dyDescent="0.25">
      <c r="A518" s="1">
        <v>41453</v>
      </c>
      <c r="B518" s="1">
        <v>41455</v>
      </c>
      <c r="C518" t="s">
        <v>386</v>
      </c>
      <c r="D518" t="s">
        <v>387</v>
      </c>
      <c r="E518">
        <v>9.98</v>
      </c>
      <c r="F518" t="s">
        <v>766</v>
      </c>
      <c r="H518" t="s">
        <v>78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67</v>
      </c>
      <c r="O518" t="s">
        <v>1528</v>
      </c>
      <c r="P518">
        <v>1</v>
      </c>
      <c r="Q518" t="str">
        <f t="shared" si="8"/>
        <v>F US Equity</v>
      </c>
    </row>
    <row r="519" spans="1:17" x14ac:dyDescent="0.25">
      <c r="A519" s="1">
        <v>41453</v>
      </c>
      <c r="B519" s="1">
        <v>41455</v>
      </c>
      <c r="C519" t="s">
        <v>1529</v>
      </c>
      <c r="D519" t="s">
        <v>584</v>
      </c>
      <c r="E519">
        <v>8.125</v>
      </c>
      <c r="F519" t="s">
        <v>1530</v>
      </c>
      <c r="H519" t="s">
        <v>73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1531</v>
      </c>
      <c r="P519">
        <v>3</v>
      </c>
      <c r="Q519" t="str">
        <f t="shared" si="8"/>
        <v>AIG US Equity</v>
      </c>
    </row>
    <row r="520" spans="1:17" x14ac:dyDescent="0.25">
      <c r="A520" s="1">
        <v>41453</v>
      </c>
      <c r="B520" s="1">
        <v>41455</v>
      </c>
      <c r="C520" t="s">
        <v>386</v>
      </c>
      <c r="D520" t="s">
        <v>387</v>
      </c>
      <c r="E520">
        <v>7.75</v>
      </c>
      <c r="F520" t="s">
        <v>1532</v>
      </c>
      <c r="H520" t="s">
        <v>78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67</v>
      </c>
      <c r="O520" t="s">
        <v>1533</v>
      </c>
      <c r="P520">
        <v>1</v>
      </c>
      <c r="Q520" t="str">
        <f t="shared" si="8"/>
        <v>F US Equity</v>
      </c>
    </row>
    <row r="521" spans="1:17" x14ac:dyDescent="0.25">
      <c r="A521" s="1">
        <v>41453</v>
      </c>
      <c r="B521" s="1">
        <v>41455</v>
      </c>
      <c r="C521" t="s">
        <v>1534</v>
      </c>
      <c r="D521" t="s">
        <v>1535</v>
      </c>
      <c r="E521">
        <v>7.25</v>
      </c>
      <c r="F521" t="s">
        <v>1536</v>
      </c>
      <c r="H521" t="s">
        <v>37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67</v>
      </c>
      <c r="O521" t="s">
        <v>1537</v>
      </c>
      <c r="P521">
        <v>3</v>
      </c>
      <c r="Q521" t="str">
        <f t="shared" si="8"/>
        <v>CBB US Equity</v>
      </c>
    </row>
    <row r="522" spans="1:17" x14ac:dyDescent="0.25">
      <c r="A522" s="1">
        <v>41453</v>
      </c>
      <c r="B522" s="1">
        <v>41455</v>
      </c>
      <c r="C522" t="s">
        <v>1538</v>
      </c>
      <c r="D522" t="s">
        <v>1539</v>
      </c>
      <c r="E522">
        <v>6.45</v>
      </c>
      <c r="F522" t="s">
        <v>1540</v>
      </c>
      <c r="G522" t="s">
        <v>661</v>
      </c>
      <c r="H522" t="s">
        <v>44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67</v>
      </c>
      <c r="O522" t="s">
        <v>1541</v>
      </c>
      <c r="P522">
        <v>2</v>
      </c>
      <c r="Q522" t="str">
        <f t="shared" si="8"/>
        <v>CL US Equity</v>
      </c>
    </row>
    <row r="523" spans="1:17" x14ac:dyDescent="0.25">
      <c r="A523" s="1">
        <v>41453</v>
      </c>
      <c r="B523" s="1">
        <v>41455</v>
      </c>
      <c r="C523" t="s">
        <v>1542</v>
      </c>
      <c r="D523" t="s">
        <v>1543</v>
      </c>
      <c r="E523">
        <v>7.25</v>
      </c>
      <c r="F523" t="s">
        <v>371</v>
      </c>
      <c r="G523" t="s">
        <v>55</v>
      </c>
      <c r="H523" t="s">
        <v>119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1544</v>
      </c>
      <c r="P523">
        <v>3</v>
      </c>
      <c r="Q523" t="str">
        <f t="shared" si="8"/>
        <v>DRE US Equity</v>
      </c>
    </row>
    <row r="524" spans="1:17" x14ac:dyDescent="0.25">
      <c r="A524" s="1">
        <v>41453</v>
      </c>
      <c r="B524" s="1">
        <v>41455</v>
      </c>
      <c r="C524" t="s">
        <v>1545</v>
      </c>
      <c r="D524" t="s">
        <v>1546</v>
      </c>
      <c r="E524">
        <v>7</v>
      </c>
      <c r="F524" t="s">
        <v>1547</v>
      </c>
      <c r="H524" t="s">
        <v>99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38</v>
      </c>
      <c r="O524" t="s">
        <v>1548</v>
      </c>
      <c r="P524">
        <v>2</v>
      </c>
      <c r="Q524" t="str">
        <f t="shared" si="8"/>
        <v>LG US Equity</v>
      </c>
    </row>
    <row r="525" spans="1:17" x14ac:dyDescent="0.25">
      <c r="A525" s="1">
        <v>41453</v>
      </c>
      <c r="B525" s="1">
        <v>41455</v>
      </c>
      <c r="C525" t="s">
        <v>561</v>
      </c>
      <c r="D525" t="s">
        <v>562</v>
      </c>
      <c r="E525">
        <v>9</v>
      </c>
      <c r="F525" t="s">
        <v>407</v>
      </c>
      <c r="G525" t="s">
        <v>1549</v>
      </c>
      <c r="H525" t="s">
        <v>119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67</v>
      </c>
      <c r="O525" t="s">
        <v>1550</v>
      </c>
      <c r="P525">
        <v>3</v>
      </c>
      <c r="Q525" t="str">
        <f t="shared" si="8"/>
        <v>EQT US Equity</v>
      </c>
    </row>
    <row r="526" spans="1:17" x14ac:dyDescent="0.25">
      <c r="A526" s="1">
        <v>41453</v>
      </c>
      <c r="B526" s="1">
        <v>41455</v>
      </c>
      <c r="C526" t="s">
        <v>386</v>
      </c>
      <c r="D526" t="s">
        <v>387</v>
      </c>
      <c r="E526">
        <v>7.125</v>
      </c>
      <c r="F526" t="s">
        <v>1551</v>
      </c>
      <c r="H526" t="s">
        <v>78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67</v>
      </c>
      <c r="O526" t="s">
        <v>1552</v>
      </c>
      <c r="P526">
        <v>1</v>
      </c>
      <c r="Q526" t="str">
        <f t="shared" si="8"/>
        <v>F US Equity</v>
      </c>
    </row>
    <row r="527" spans="1:17" x14ac:dyDescent="0.25">
      <c r="A527" s="1">
        <v>41453</v>
      </c>
      <c r="B527" s="1">
        <v>41455</v>
      </c>
      <c r="C527" t="s">
        <v>389</v>
      </c>
      <c r="D527" t="s">
        <v>390</v>
      </c>
      <c r="E527">
        <v>6.875</v>
      </c>
      <c r="F527" t="s">
        <v>1553</v>
      </c>
      <c r="H527" t="s">
        <v>99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67</v>
      </c>
      <c r="O527" t="s">
        <v>1554</v>
      </c>
      <c r="P527">
        <v>2</v>
      </c>
      <c r="Q527" t="str">
        <f t="shared" si="8"/>
        <v>BA US Equity</v>
      </c>
    </row>
    <row r="528" spans="1:17" x14ac:dyDescent="0.25">
      <c r="A528" s="1">
        <v>41453</v>
      </c>
      <c r="B528" s="1">
        <v>41455</v>
      </c>
      <c r="C528" t="s">
        <v>1555</v>
      </c>
      <c r="D528" t="s">
        <v>135</v>
      </c>
      <c r="E528">
        <v>7.125</v>
      </c>
      <c r="F528" t="s">
        <v>538</v>
      </c>
      <c r="H528" t="s">
        <v>119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1556</v>
      </c>
      <c r="P528">
        <v>3</v>
      </c>
      <c r="Q528" t="str">
        <f t="shared" si="8"/>
        <v>BRK US Equity</v>
      </c>
    </row>
    <row r="529" spans="1:17" x14ac:dyDescent="0.25">
      <c r="A529" s="1">
        <v>41453</v>
      </c>
      <c r="B529" s="1">
        <v>41455</v>
      </c>
      <c r="C529" t="s">
        <v>1557</v>
      </c>
      <c r="D529" t="s">
        <v>1558</v>
      </c>
      <c r="E529">
        <v>6.99</v>
      </c>
      <c r="F529" t="s">
        <v>1559</v>
      </c>
      <c r="H529" t="s">
        <v>73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38</v>
      </c>
      <c r="O529" t="s">
        <v>1560</v>
      </c>
      <c r="P529">
        <v>3</v>
      </c>
      <c r="Q529" t="str">
        <f t="shared" si="8"/>
        <v>SCG US Equity</v>
      </c>
    </row>
    <row r="530" spans="1:17" x14ac:dyDescent="0.25">
      <c r="A530" s="1">
        <v>41453</v>
      </c>
      <c r="B530" s="1">
        <v>41455</v>
      </c>
      <c r="C530" t="s">
        <v>1308</v>
      </c>
      <c r="D530" t="s">
        <v>216</v>
      </c>
      <c r="E530">
        <v>6.75</v>
      </c>
      <c r="F530" t="s">
        <v>982</v>
      </c>
      <c r="G530" t="s">
        <v>224</v>
      </c>
      <c r="H530" t="s">
        <v>31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1561</v>
      </c>
      <c r="P530">
        <v>3</v>
      </c>
      <c r="Q530" t="str">
        <f t="shared" si="8"/>
        <v>PRU US Equity</v>
      </c>
    </row>
    <row r="531" spans="1:17" x14ac:dyDescent="0.25">
      <c r="A531" s="1">
        <v>41453</v>
      </c>
      <c r="B531" s="1">
        <v>41455</v>
      </c>
      <c r="C531" t="s">
        <v>1562</v>
      </c>
      <c r="D531" t="s">
        <v>1563</v>
      </c>
      <c r="E531">
        <v>7</v>
      </c>
      <c r="F531" t="s">
        <v>1559</v>
      </c>
      <c r="H531" t="s">
        <v>73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67</v>
      </c>
      <c r="O531" t="s">
        <v>1564</v>
      </c>
      <c r="P531">
        <v>3</v>
      </c>
      <c r="Q531" t="str">
        <f t="shared" si="8"/>
        <v>HRS US Equity</v>
      </c>
    </row>
    <row r="532" spans="1:17" x14ac:dyDescent="0.25">
      <c r="A532" s="1">
        <v>41453</v>
      </c>
      <c r="B532" s="1">
        <v>41455</v>
      </c>
      <c r="C532" t="s">
        <v>1565</v>
      </c>
      <c r="D532" t="s">
        <v>1566</v>
      </c>
      <c r="E532">
        <v>7</v>
      </c>
      <c r="F532" t="s">
        <v>1567</v>
      </c>
      <c r="H532" t="s">
        <v>165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67</v>
      </c>
      <c r="O532" t="s">
        <v>1568</v>
      </c>
      <c r="P532">
        <v>3</v>
      </c>
      <c r="Q532" t="str">
        <f t="shared" si="8"/>
        <v>AZN US Equity</v>
      </c>
    </row>
    <row r="533" spans="1:17" x14ac:dyDescent="0.25">
      <c r="A533" s="1">
        <v>41453</v>
      </c>
      <c r="B533" s="1">
        <v>41455</v>
      </c>
      <c r="C533" t="s">
        <v>1570</v>
      </c>
      <c r="D533" t="s">
        <v>108</v>
      </c>
      <c r="E533">
        <v>7.75</v>
      </c>
      <c r="F533" t="s">
        <v>1124</v>
      </c>
      <c r="H533" t="s">
        <v>99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1571</v>
      </c>
      <c r="P533">
        <v>3</v>
      </c>
      <c r="Q533" t="str">
        <f t="shared" si="8"/>
        <v>TRV US Equity</v>
      </c>
    </row>
    <row r="534" spans="1:17" x14ac:dyDescent="0.25">
      <c r="A534" s="1">
        <v>41453</v>
      </c>
      <c r="B534" s="1">
        <v>41455</v>
      </c>
      <c r="C534" t="s">
        <v>1572</v>
      </c>
      <c r="D534" t="s">
        <v>274</v>
      </c>
      <c r="E534">
        <v>7.875</v>
      </c>
      <c r="F534" t="s">
        <v>94</v>
      </c>
      <c r="G534" t="s">
        <v>224</v>
      </c>
      <c r="H534" t="s">
        <v>99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1573</v>
      </c>
      <c r="P534">
        <v>3</v>
      </c>
      <c r="Q534" t="str">
        <f t="shared" si="8"/>
        <v>MET US Equity</v>
      </c>
    </row>
    <row r="535" spans="1:17" x14ac:dyDescent="0.25">
      <c r="A535" s="1">
        <v>41453</v>
      </c>
      <c r="B535" s="1">
        <v>41455</v>
      </c>
      <c r="C535" t="s">
        <v>1574</v>
      </c>
      <c r="D535" t="s">
        <v>238</v>
      </c>
      <c r="E535">
        <v>7.65</v>
      </c>
      <c r="F535" t="s">
        <v>1575</v>
      </c>
      <c r="H535" t="s">
        <v>73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67</v>
      </c>
      <c r="O535" t="s">
        <v>1576</v>
      </c>
      <c r="P535">
        <v>3</v>
      </c>
      <c r="Q535" t="str">
        <f t="shared" si="8"/>
        <v>LMT US Equity</v>
      </c>
    </row>
    <row r="536" spans="1:17" x14ac:dyDescent="0.25">
      <c r="A536" s="1">
        <v>41453</v>
      </c>
      <c r="B536" s="1">
        <v>41455</v>
      </c>
      <c r="C536" t="s">
        <v>435</v>
      </c>
      <c r="D536" t="s">
        <v>436</v>
      </c>
      <c r="E536">
        <v>6.59</v>
      </c>
      <c r="F536" t="s">
        <v>1577</v>
      </c>
      <c r="G536" t="s">
        <v>661</v>
      </c>
      <c r="H536" t="s">
        <v>99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67</v>
      </c>
      <c r="O536" t="s">
        <v>1578</v>
      </c>
      <c r="P536">
        <v>3</v>
      </c>
      <c r="Q536" t="str">
        <f t="shared" si="8"/>
        <v>AWR US Equity</v>
      </c>
    </row>
    <row r="537" spans="1:17" x14ac:dyDescent="0.25">
      <c r="A537" s="1">
        <v>41453</v>
      </c>
      <c r="B537" s="1">
        <v>41455</v>
      </c>
      <c r="C537" t="s">
        <v>1473</v>
      </c>
      <c r="D537" t="s">
        <v>289</v>
      </c>
      <c r="E537">
        <v>7.3</v>
      </c>
      <c r="F537" t="s">
        <v>1474</v>
      </c>
      <c r="H537" t="s">
        <v>31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67</v>
      </c>
      <c r="O537" t="s">
        <v>1579</v>
      </c>
      <c r="P537">
        <v>1</v>
      </c>
      <c r="Q537" t="str">
        <f t="shared" si="8"/>
        <v>T US Equity</v>
      </c>
    </row>
    <row r="538" spans="1:17" x14ac:dyDescent="0.25">
      <c r="A538" s="1">
        <v>41453</v>
      </c>
      <c r="B538" s="1">
        <v>41455</v>
      </c>
      <c r="C538" t="s">
        <v>386</v>
      </c>
      <c r="D538" t="s">
        <v>387</v>
      </c>
      <c r="E538">
        <v>7.5</v>
      </c>
      <c r="F538" t="s">
        <v>638</v>
      </c>
      <c r="H538" t="s">
        <v>78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67</v>
      </c>
      <c r="O538" t="s">
        <v>1580</v>
      </c>
      <c r="P538">
        <v>1</v>
      </c>
      <c r="Q538" t="str">
        <f t="shared" si="8"/>
        <v>F US Equity</v>
      </c>
    </row>
    <row r="539" spans="1:17" x14ac:dyDescent="0.25">
      <c r="A539" s="1">
        <v>41453</v>
      </c>
      <c r="B539" s="1">
        <v>41455</v>
      </c>
      <c r="C539" t="s">
        <v>240</v>
      </c>
      <c r="D539" t="s">
        <v>241</v>
      </c>
      <c r="E539">
        <v>7.45</v>
      </c>
      <c r="F539" t="s">
        <v>1581</v>
      </c>
      <c r="H539" t="s">
        <v>119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67</v>
      </c>
      <c r="O539" t="s">
        <v>1582</v>
      </c>
      <c r="P539">
        <v>1</v>
      </c>
      <c r="Q539" t="str">
        <f t="shared" si="8"/>
        <v>M US Equity</v>
      </c>
    </row>
    <row r="540" spans="1:17" x14ac:dyDescent="0.25">
      <c r="A540" s="1">
        <v>41453</v>
      </c>
      <c r="B540" s="1">
        <v>41455</v>
      </c>
      <c r="C540" t="s">
        <v>1583</v>
      </c>
      <c r="D540" t="s">
        <v>1331</v>
      </c>
      <c r="E540">
        <v>7.5</v>
      </c>
      <c r="F540" t="s">
        <v>1336</v>
      </c>
      <c r="H540" t="s">
        <v>119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67</v>
      </c>
      <c r="O540" t="s">
        <v>1584</v>
      </c>
      <c r="P540">
        <v>3</v>
      </c>
      <c r="Q540" t="str">
        <f t="shared" si="8"/>
        <v>APC US Equity</v>
      </c>
    </row>
    <row r="541" spans="1:17" x14ac:dyDescent="0.25">
      <c r="A541" s="1">
        <v>41453</v>
      </c>
      <c r="B541" s="1">
        <v>41455</v>
      </c>
      <c r="C541" t="s">
        <v>1585</v>
      </c>
      <c r="D541" t="s">
        <v>1586</v>
      </c>
      <c r="E541">
        <v>6.8</v>
      </c>
      <c r="F541" t="s">
        <v>1587</v>
      </c>
      <c r="H541" t="s">
        <v>99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67</v>
      </c>
      <c r="O541" t="s">
        <v>1588</v>
      </c>
      <c r="P541">
        <v>3</v>
      </c>
      <c r="Q541" t="str">
        <f t="shared" si="8"/>
        <v>BMY US Equity</v>
      </c>
    </row>
    <row r="542" spans="1:17" x14ac:dyDescent="0.25">
      <c r="A542" s="1">
        <v>41453</v>
      </c>
      <c r="B542" s="1">
        <v>41455</v>
      </c>
      <c r="C542" t="s">
        <v>167</v>
      </c>
      <c r="D542" t="s">
        <v>168</v>
      </c>
      <c r="E542">
        <v>6.95</v>
      </c>
      <c r="F542" t="s">
        <v>1587</v>
      </c>
      <c r="H542" t="s">
        <v>165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67</v>
      </c>
      <c r="O542" t="s">
        <v>1589</v>
      </c>
      <c r="P542">
        <v>2</v>
      </c>
      <c r="Q542" t="str">
        <f t="shared" si="8"/>
        <v>KO US Equity</v>
      </c>
    </row>
    <row r="543" spans="1:17" x14ac:dyDescent="0.25">
      <c r="A543" s="1">
        <v>41453</v>
      </c>
      <c r="B543" s="1">
        <v>41455</v>
      </c>
      <c r="C543" t="s">
        <v>568</v>
      </c>
      <c r="D543" t="s">
        <v>569</v>
      </c>
      <c r="E543">
        <v>8.1199999999999992</v>
      </c>
      <c r="F543" t="s">
        <v>1590</v>
      </c>
      <c r="G543" t="s">
        <v>916</v>
      </c>
      <c r="H543" t="s">
        <v>31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38</v>
      </c>
      <c r="O543" t="s">
        <v>1591</v>
      </c>
      <c r="P543">
        <v>5</v>
      </c>
      <c r="Q543" t="str">
        <f t="shared" si="8"/>
        <v>MIDAM US Equity</v>
      </c>
    </row>
    <row r="544" spans="1:17" x14ac:dyDescent="0.25">
      <c r="A544" s="1">
        <v>41453</v>
      </c>
      <c r="B544" s="1">
        <v>41455</v>
      </c>
      <c r="C544" t="s">
        <v>568</v>
      </c>
      <c r="D544" t="s">
        <v>569</v>
      </c>
      <c r="E544">
        <v>8.0500000000000007</v>
      </c>
      <c r="F544" t="s">
        <v>1592</v>
      </c>
      <c r="G544" t="s">
        <v>916</v>
      </c>
      <c r="H544" t="s">
        <v>31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38</v>
      </c>
      <c r="O544" t="s">
        <v>1593</v>
      </c>
      <c r="P544">
        <v>5</v>
      </c>
      <c r="Q544" t="str">
        <f t="shared" si="8"/>
        <v>MIDAM US Equity</v>
      </c>
    </row>
    <row r="545" spans="1:17" x14ac:dyDescent="0.25">
      <c r="A545" s="1">
        <v>41453</v>
      </c>
      <c r="B545" s="1">
        <v>41455</v>
      </c>
      <c r="C545" t="s">
        <v>1594</v>
      </c>
      <c r="D545" t="s">
        <v>1595</v>
      </c>
      <c r="E545">
        <v>7.5</v>
      </c>
      <c r="F545" t="s">
        <v>1596</v>
      </c>
      <c r="H545" t="s">
        <v>119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67</v>
      </c>
      <c r="O545" t="s">
        <v>1597</v>
      </c>
      <c r="P545">
        <v>3</v>
      </c>
      <c r="Q545" t="str">
        <f t="shared" si="8"/>
        <v>ARW US Equity</v>
      </c>
    </row>
    <row r="546" spans="1:17" x14ac:dyDescent="0.25">
      <c r="A546" s="1">
        <v>41453</v>
      </c>
      <c r="B546" s="1">
        <v>41455</v>
      </c>
      <c r="C546" t="s">
        <v>568</v>
      </c>
      <c r="D546" t="s">
        <v>569</v>
      </c>
      <c r="E546">
        <v>8.23</v>
      </c>
      <c r="F546" t="s">
        <v>1598</v>
      </c>
      <c r="G546" t="s">
        <v>916</v>
      </c>
      <c r="H546" t="s">
        <v>31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38</v>
      </c>
      <c r="O546" t="s">
        <v>1599</v>
      </c>
      <c r="P546">
        <v>5</v>
      </c>
      <c r="Q546" t="str">
        <f t="shared" si="8"/>
        <v>MIDAM US Equity</v>
      </c>
    </row>
    <row r="547" spans="1:17" x14ac:dyDescent="0.25">
      <c r="A547" s="1">
        <v>41453</v>
      </c>
      <c r="B547" s="1">
        <v>41455</v>
      </c>
      <c r="C547" t="s">
        <v>568</v>
      </c>
      <c r="D547" t="s">
        <v>569</v>
      </c>
      <c r="E547">
        <v>8.23</v>
      </c>
      <c r="F547" t="s">
        <v>1598</v>
      </c>
      <c r="G547" t="s">
        <v>1600</v>
      </c>
      <c r="H547" t="s">
        <v>31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38</v>
      </c>
      <c r="O547" t="s">
        <v>1601</v>
      </c>
      <c r="P547">
        <v>5</v>
      </c>
      <c r="Q547" t="str">
        <f t="shared" si="8"/>
        <v>MIDAM US Equity</v>
      </c>
    </row>
    <row r="548" spans="1:17" x14ac:dyDescent="0.25">
      <c r="A548" s="1">
        <v>41453</v>
      </c>
      <c r="B548" s="1">
        <v>41455</v>
      </c>
      <c r="C548" t="s">
        <v>1489</v>
      </c>
      <c r="D548" t="s">
        <v>1490</v>
      </c>
      <c r="E548">
        <v>6.5</v>
      </c>
      <c r="F548" t="s">
        <v>1602</v>
      </c>
      <c r="G548" t="s">
        <v>72</v>
      </c>
      <c r="H548" t="s">
        <v>31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67</v>
      </c>
      <c r="O548" t="s">
        <v>1603</v>
      </c>
      <c r="P548">
        <v>3</v>
      </c>
      <c r="Q548" t="str">
        <f t="shared" si="8"/>
        <v>LOW US Equity</v>
      </c>
    </row>
    <row r="549" spans="1:17" x14ac:dyDescent="0.25">
      <c r="A549" s="1">
        <v>41453</v>
      </c>
      <c r="B549" s="1">
        <v>41455</v>
      </c>
      <c r="C549" t="s">
        <v>1489</v>
      </c>
      <c r="D549" t="s">
        <v>1490</v>
      </c>
      <c r="E549">
        <v>6.5</v>
      </c>
      <c r="F549" t="s">
        <v>1602</v>
      </c>
      <c r="G549" t="s">
        <v>30</v>
      </c>
      <c r="H549" t="s">
        <v>31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67</v>
      </c>
      <c r="O549" t="s">
        <v>1604</v>
      </c>
      <c r="P549">
        <v>3</v>
      </c>
      <c r="Q549" t="str">
        <f t="shared" si="8"/>
        <v>LOW US Equity</v>
      </c>
    </row>
    <row r="550" spans="1:17" x14ac:dyDescent="0.25">
      <c r="A550" s="1">
        <v>41453</v>
      </c>
      <c r="B550" s="1">
        <v>41455</v>
      </c>
      <c r="C550" t="s">
        <v>1605</v>
      </c>
      <c r="D550" t="s">
        <v>1606</v>
      </c>
      <c r="E550">
        <v>7.5</v>
      </c>
      <c r="F550" t="s">
        <v>1072</v>
      </c>
      <c r="G550" t="s">
        <v>72</v>
      </c>
      <c r="H550" t="s">
        <v>44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67</v>
      </c>
      <c r="O550" t="s">
        <v>1607</v>
      </c>
      <c r="P550">
        <v>4</v>
      </c>
      <c r="Q550" t="str">
        <f t="shared" si="8"/>
        <v>AARP US Equity</v>
      </c>
    </row>
    <row r="551" spans="1:17" x14ac:dyDescent="0.25">
      <c r="A551" s="1">
        <v>41453</v>
      </c>
      <c r="B551" s="1">
        <v>41455</v>
      </c>
      <c r="C551" t="s">
        <v>138</v>
      </c>
      <c r="D551" t="s">
        <v>139</v>
      </c>
      <c r="E551">
        <v>6.5</v>
      </c>
      <c r="F551" t="s">
        <v>338</v>
      </c>
      <c r="G551" t="s">
        <v>196</v>
      </c>
      <c r="H551" t="s">
        <v>99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38</v>
      </c>
      <c r="O551" t="s">
        <v>1608</v>
      </c>
      <c r="P551">
        <v>3</v>
      </c>
      <c r="Q551" t="str">
        <f t="shared" si="8"/>
        <v>XEL US Equity</v>
      </c>
    </row>
    <row r="552" spans="1:17" x14ac:dyDescent="0.25">
      <c r="A552" s="1">
        <v>41453</v>
      </c>
      <c r="B552" s="1">
        <v>41455</v>
      </c>
      <c r="C552" t="s">
        <v>262</v>
      </c>
      <c r="D552" t="s">
        <v>263</v>
      </c>
      <c r="E552">
        <v>7.25</v>
      </c>
      <c r="F552" t="s">
        <v>222</v>
      </c>
      <c r="G552" t="s">
        <v>1600</v>
      </c>
      <c r="H552" t="s">
        <v>31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38</v>
      </c>
      <c r="O552" t="s">
        <v>1609</v>
      </c>
      <c r="P552">
        <v>5</v>
      </c>
      <c r="Q552" t="str">
        <f t="shared" si="8"/>
        <v>NGGLN US Equity</v>
      </c>
    </row>
    <row r="553" spans="1:17" x14ac:dyDescent="0.25">
      <c r="A553" s="1">
        <v>41453</v>
      </c>
      <c r="B553" s="1">
        <v>41455</v>
      </c>
      <c r="C553" t="s">
        <v>550</v>
      </c>
      <c r="D553" t="s">
        <v>551</v>
      </c>
      <c r="E553">
        <v>7.625</v>
      </c>
      <c r="F553" t="s">
        <v>1610</v>
      </c>
      <c r="H553" t="s">
        <v>73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67</v>
      </c>
      <c r="O553" t="s">
        <v>1611</v>
      </c>
      <c r="P553">
        <v>3</v>
      </c>
      <c r="Q553" t="str">
        <f t="shared" si="8"/>
        <v>APA US Equity</v>
      </c>
    </row>
    <row r="554" spans="1:17" x14ac:dyDescent="0.25">
      <c r="A554" s="1">
        <v>41453</v>
      </c>
      <c r="B554" s="1">
        <v>41455</v>
      </c>
      <c r="C554" t="s">
        <v>386</v>
      </c>
      <c r="D554" t="s">
        <v>387</v>
      </c>
      <c r="E554">
        <v>7.45</v>
      </c>
      <c r="F554" t="s">
        <v>1612</v>
      </c>
      <c r="H554" t="s">
        <v>78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67</v>
      </c>
      <c r="O554" t="s">
        <v>1613</v>
      </c>
      <c r="P554">
        <v>1</v>
      </c>
      <c r="Q554" t="str">
        <f t="shared" si="8"/>
        <v>F US Equity</v>
      </c>
    </row>
    <row r="555" spans="1:17" x14ac:dyDescent="0.25">
      <c r="A555" s="1">
        <v>41453</v>
      </c>
      <c r="B555" s="1">
        <v>41455</v>
      </c>
      <c r="C555" t="s">
        <v>198</v>
      </c>
      <c r="D555" t="s">
        <v>199</v>
      </c>
      <c r="E555">
        <v>7.97</v>
      </c>
      <c r="F555" t="s">
        <v>439</v>
      </c>
      <c r="G555" t="s">
        <v>1189</v>
      </c>
      <c r="H555" t="s">
        <v>99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38</v>
      </c>
      <c r="O555" t="s">
        <v>1614</v>
      </c>
      <c r="P555">
        <v>3</v>
      </c>
      <c r="Q555" t="str">
        <f t="shared" si="8"/>
        <v>SJI US Equity</v>
      </c>
    </row>
    <row r="556" spans="1:17" x14ac:dyDescent="0.25">
      <c r="A556" s="1">
        <v>41453</v>
      </c>
      <c r="B556" s="1">
        <v>41455</v>
      </c>
      <c r="C556" t="s">
        <v>353</v>
      </c>
      <c r="D556" t="s">
        <v>354</v>
      </c>
      <c r="E556">
        <v>7.75</v>
      </c>
      <c r="F556" t="s">
        <v>1615</v>
      </c>
      <c r="H556" t="s">
        <v>37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67</v>
      </c>
      <c r="O556" t="s">
        <v>1616</v>
      </c>
      <c r="P556">
        <v>3</v>
      </c>
      <c r="Q556" t="str">
        <f t="shared" si="8"/>
        <v>MAS US Equity</v>
      </c>
    </row>
    <row r="557" spans="1:17" x14ac:dyDescent="0.25">
      <c r="A557" s="1">
        <v>41453</v>
      </c>
      <c r="B557" s="1">
        <v>41455</v>
      </c>
      <c r="C557" t="s">
        <v>568</v>
      </c>
      <c r="D557" t="s">
        <v>569</v>
      </c>
      <c r="E557">
        <v>8.0500000000000007</v>
      </c>
      <c r="F557" t="s">
        <v>1617</v>
      </c>
      <c r="G557" t="s">
        <v>1189</v>
      </c>
      <c r="H557" t="s">
        <v>31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38</v>
      </c>
      <c r="O557" t="s">
        <v>1618</v>
      </c>
      <c r="P557">
        <v>5</v>
      </c>
      <c r="Q557" t="str">
        <f t="shared" si="8"/>
        <v>MIDAM US Equity</v>
      </c>
    </row>
    <row r="558" spans="1:17" x14ac:dyDescent="0.25">
      <c r="A558" s="1">
        <v>41453</v>
      </c>
      <c r="B558" s="1">
        <v>41455</v>
      </c>
      <c r="C558" t="s">
        <v>568</v>
      </c>
      <c r="D558" t="s">
        <v>569</v>
      </c>
      <c r="E558">
        <v>8.0690000000000008</v>
      </c>
      <c r="F558" t="s">
        <v>1619</v>
      </c>
      <c r="G558" t="s">
        <v>1189</v>
      </c>
      <c r="H558" t="s">
        <v>31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38</v>
      </c>
      <c r="O558" t="s">
        <v>1620</v>
      </c>
      <c r="P558">
        <v>5</v>
      </c>
      <c r="Q558" t="str">
        <f t="shared" si="8"/>
        <v>MIDAM US Equity</v>
      </c>
    </row>
    <row r="559" spans="1:17" x14ac:dyDescent="0.25">
      <c r="A559" s="1">
        <v>41453</v>
      </c>
      <c r="B559" s="1">
        <v>41455</v>
      </c>
      <c r="C559" t="s">
        <v>1621</v>
      </c>
      <c r="D559" t="s">
        <v>1622</v>
      </c>
      <c r="E559">
        <v>8.5</v>
      </c>
      <c r="F559" t="s">
        <v>1623</v>
      </c>
      <c r="H559" t="s">
        <v>31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67</v>
      </c>
      <c r="O559" t="s">
        <v>1624</v>
      </c>
      <c r="P559">
        <v>5</v>
      </c>
      <c r="Q559" t="str">
        <f t="shared" si="8"/>
        <v>DAIGR US Equity</v>
      </c>
    </row>
    <row r="560" spans="1:17" x14ac:dyDescent="0.25">
      <c r="A560" s="1">
        <v>41453</v>
      </c>
      <c r="B560" s="1">
        <v>41455</v>
      </c>
      <c r="C560" t="s">
        <v>714</v>
      </c>
      <c r="D560" t="s">
        <v>715</v>
      </c>
      <c r="E560">
        <v>0</v>
      </c>
      <c r="F560" t="s">
        <v>1625</v>
      </c>
      <c r="G560" t="s">
        <v>661</v>
      </c>
      <c r="H560" t="s">
        <v>282</v>
      </c>
      <c r="I560" t="s">
        <v>18</v>
      </c>
      <c r="J560" t="s">
        <v>19</v>
      </c>
      <c r="K560" t="s">
        <v>20</v>
      </c>
      <c r="L560" t="s">
        <v>20</v>
      </c>
      <c r="M560" t="s">
        <v>708</v>
      </c>
      <c r="N560" t="s">
        <v>283</v>
      </c>
      <c r="O560" t="s">
        <v>1626</v>
      </c>
      <c r="P560">
        <v>4</v>
      </c>
      <c r="Q560" t="str">
        <f t="shared" si="8"/>
        <v>IBRD US Equity</v>
      </c>
    </row>
    <row r="561" spans="1:17" x14ac:dyDescent="0.25">
      <c r="A561" s="1">
        <v>41453</v>
      </c>
      <c r="B561" s="1">
        <v>41455</v>
      </c>
      <c r="C561" t="s">
        <v>233</v>
      </c>
      <c r="D561" t="s">
        <v>234</v>
      </c>
      <c r="E561">
        <v>7.75</v>
      </c>
      <c r="F561" t="s">
        <v>1628</v>
      </c>
      <c r="H561" t="s">
        <v>119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67</v>
      </c>
      <c r="O561" t="s">
        <v>1629</v>
      </c>
      <c r="P561">
        <v>3</v>
      </c>
      <c r="Q561" t="str">
        <f t="shared" si="8"/>
        <v>DOW US Equity</v>
      </c>
    </row>
    <row r="562" spans="1:17" x14ac:dyDescent="0.25">
      <c r="A562" s="1">
        <v>41453</v>
      </c>
      <c r="B562" s="1">
        <v>41455</v>
      </c>
      <c r="C562" t="s">
        <v>568</v>
      </c>
      <c r="D562" t="s">
        <v>569</v>
      </c>
      <c r="E562">
        <v>8.27</v>
      </c>
      <c r="F562" t="s">
        <v>1630</v>
      </c>
      <c r="G562" t="s">
        <v>661</v>
      </c>
      <c r="H562" t="s">
        <v>31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38</v>
      </c>
      <c r="O562" t="s">
        <v>1631</v>
      </c>
      <c r="P562">
        <v>5</v>
      </c>
      <c r="Q562" t="str">
        <f t="shared" si="8"/>
        <v>MIDAM US Equity</v>
      </c>
    </row>
    <row r="563" spans="1:17" x14ac:dyDescent="0.25">
      <c r="A563" s="1">
        <v>41453</v>
      </c>
      <c r="B563" s="1">
        <v>41455</v>
      </c>
      <c r="C563" t="s">
        <v>568</v>
      </c>
      <c r="D563" t="s">
        <v>569</v>
      </c>
      <c r="E563">
        <v>8.07</v>
      </c>
      <c r="F563" t="s">
        <v>1590</v>
      </c>
      <c r="G563" t="s">
        <v>916</v>
      </c>
      <c r="H563" t="s">
        <v>31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38</v>
      </c>
      <c r="O563" t="s">
        <v>1632</v>
      </c>
      <c r="P563">
        <v>5</v>
      </c>
      <c r="Q563" t="str">
        <f t="shared" si="8"/>
        <v>MIDAM US Equity</v>
      </c>
    </row>
    <row r="564" spans="1:17" x14ac:dyDescent="0.25">
      <c r="A564" s="1">
        <v>41453</v>
      </c>
      <c r="B564" s="1">
        <v>41455</v>
      </c>
      <c r="C564" t="s">
        <v>1583</v>
      </c>
      <c r="D564" t="s">
        <v>1331</v>
      </c>
      <c r="E564">
        <v>7.5</v>
      </c>
      <c r="F564" t="s">
        <v>663</v>
      </c>
      <c r="H564" t="s">
        <v>119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67</v>
      </c>
      <c r="O564" t="s">
        <v>1633</v>
      </c>
      <c r="P564">
        <v>3</v>
      </c>
      <c r="Q564" t="str">
        <f t="shared" si="8"/>
        <v>APC US Equity</v>
      </c>
    </row>
    <row r="565" spans="1:17" x14ac:dyDescent="0.25">
      <c r="A565" s="1">
        <v>41453</v>
      </c>
      <c r="B565" s="1">
        <v>41455</v>
      </c>
      <c r="C565" t="s">
        <v>112</v>
      </c>
      <c r="D565" t="s">
        <v>113</v>
      </c>
      <c r="E565">
        <v>8.15</v>
      </c>
      <c r="F565" t="s">
        <v>1634</v>
      </c>
      <c r="H565" t="s">
        <v>73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67</v>
      </c>
      <c r="O565" t="s">
        <v>1635</v>
      </c>
      <c r="P565">
        <v>4</v>
      </c>
      <c r="Q565" t="str">
        <f t="shared" si="8"/>
        <v>NWSA US Equity</v>
      </c>
    </row>
    <row r="566" spans="1:17" x14ac:dyDescent="0.25">
      <c r="A566" s="1">
        <v>41453</v>
      </c>
      <c r="B566" s="1">
        <v>41455</v>
      </c>
      <c r="C566" t="s">
        <v>883</v>
      </c>
      <c r="D566" t="s">
        <v>884</v>
      </c>
      <c r="E566">
        <v>7.5</v>
      </c>
      <c r="F566" t="s">
        <v>1587</v>
      </c>
      <c r="H566" t="s">
        <v>84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38</v>
      </c>
      <c r="O566" t="s">
        <v>1636</v>
      </c>
      <c r="P566">
        <v>3</v>
      </c>
      <c r="Q566" t="str">
        <f t="shared" si="8"/>
        <v>KMP US Equity</v>
      </c>
    </row>
    <row r="567" spans="1:17" x14ac:dyDescent="0.25">
      <c r="A567" s="1">
        <v>41453</v>
      </c>
      <c r="B567" s="1">
        <v>41455</v>
      </c>
      <c r="C567" t="s">
        <v>568</v>
      </c>
      <c r="D567" t="s">
        <v>569</v>
      </c>
      <c r="E567">
        <v>8.11</v>
      </c>
      <c r="F567" t="s">
        <v>1590</v>
      </c>
      <c r="G567" t="s">
        <v>916</v>
      </c>
      <c r="H567" t="s">
        <v>31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38</v>
      </c>
      <c r="O567" t="s">
        <v>1637</v>
      </c>
      <c r="P567">
        <v>5</v>
      </c>
      <c r="Q567" t="str">
        <f t="shared" si="8"/>
        <v>MIDAM US Equity</v>
      </c>
    </row>
    <row r="568" spans="1:17" x14ac:dyDescent="0.25">
      <c r="A568" s="1">
        <v>41453</v>
      </c>
      <c r="B568" s="1">
        <v>41455</v>
      </c>
      <c r="C568" t="s">
        <v>1557</v>
      </c>
      <c r="D568" t="s">
        <v>1558</v>
      </c>
      <c r="E568">
        <v>7.45</v>
      </c>
      <c r="F568" t="s">
        <v>1638</v>
      </c>
      <c r="H568" t="s">
        <v>73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38</v>
      </c>
      <c r="O568" t="s">
        <v>1639</v>
      </c>
      <c r="P568">
        <v>3</v>
      </c>
      <c r="Q568" t="str">
        <f t="shared" si="8"/>
        <v>SCG US Equity</v>
      </c>
    </row>
    <row r="569" spans="1:17" x14ac:dyDescent="0.25">
      <c r="A569" s="1">
        <v>41453</v>
      </c>
      <c r="B569" s="1">
        <v>41455</v>
      </c>
      <c r="C569" t="s">
        <v>568</v>
      </c>
      <c r="D569" t="s">
        <v>569</v>
      </c>
      <c r="E569">
        <v>8.08</v>
      </c>
      <c r="F569" t="s">
        <v>1640</v>
      </c>
      <c r="G569" t="s">
        <v>916</v>
      </c>
      <c r="H569" t="s">
        <v>31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38</v>
      </c>
      <c r="O569" t="s">
        <v>1641</v>
      </c>
      <c r="P569">
        <v>5</v>
      </c>
      <c r="Q569" t="str">
        <f t="shared" si="8"/>
        <v>MIDAM US Equity</v>
      </c>
    </row>
    <row r="570" spans="1:17" x14ac:dyDescent="0.25">
      <c r="A570" s="1">
        <v>41453</v>
      </c>
      <c r="B570" s="1">
        <v>41455</v>
      </c>
      <c r="C570" t="s">
        <v>1642</v>
      </c>
      <c r="D570" t="s">
        <v>87</v>
      </c>
      <c r="E570">
        <v>5.89</v>
      </c>
      <c r="F570" t="s">
        <v>1222</v>
      </c>
      <c r="G570" t="s">
        <v>99</v>
      </c>
      <c r="H570" t="s">
        <v>99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O570" t="s">
        <v>1643</v>
      </c>
      <c r="P570">
        <v>3</v>
      </c>
      <c r="Q570" t="str">
        <f t="shared" si="8"/>
        <v>CSX US Equity</v>
      </c>
    </row>
    <row r="571" spans="1:17" x14ac:dyDescent="0.25">
      <c r="A571" s="1">
        <v>41453</v>
      </c>
      <c r="B571" s="1">
        <v>41455</v>
      </c>
      <c r="C571" t="s">
        <v>1489</v>
      </c>
      <c r="D571" t="s">
        <v>1490</v>
      </c>
      <c r="E571">
        <v>6.5</v>
      </c>
      <c r="F571" t="s">
        <v>1602</v>
      </c>
      <c r="H571" t="s">
        <v>31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67</v>
      </c>
      <c r="O571" t="s">
        <v>1644</v>
      </c>
      <c r="P571">
        <v>3</v>
      </c>
      <c r="Q571" t="str">
        <f t="shared" si="8"/>
        <v>LOW US Equity</v>
      </c>
    </row>
    <row r="572" spans="1:17" x14ac:dyDescent="0.25">
      <c r="A572" s="1">
        <v>41453</v>
      </c>
      <c r="B572" s="1">
        <v>41455</v>
      </c>
      <c r="C572" t="s">
        <v>933</v>
      </c>
      <c r="D572" t="s">
        <v>934</v>
      </c>
      <c r="E572">
        <v>6.95</v>
      </c>
      <c r="F572" t="s">
        <v>1645</v>
      </c>
      <c r="H572" t="s">
        <v>282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67</v>
      </c>
      <c r="O572" t="s">
        <v>1646</v>
      </c>
      <c r="P572">
        <v>3</v>
      </c>
      <c r="Q572" t="str">
        <f t="shared" si="8"/>
        <v>JNJ US Equity</v>
      </c>
    </row>
    <row r="573" spans="1:17" x14ac:dyDescent="0.25">
      <c r="A573" s="1">
        <v>41453</v>
      </c>
      <c r="B573" s="1">
        <v>41455</v>
      </c>
      <c r="C573" t="s">
        <v>1348</v>
      </c>
      <c r="D573" t="s">
        <v>846</v>
      </c>
      <c r="E573">
        <v>7.35</v>
      </c>
      <c r="F573" t="s">
        <v>1647</v>
      </c>
      <c r="H573" t="s">
        <v>119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67</v>
      </c>
      <c r="O573" t="s">
        <v>1648</v>
      </c>
      <c r="P573">
        <v>3</v>
      </c>
      <c r="Q573" t="str">
        <f t="shared" si="8"/>
        <v>MWV US Equity</v>
      </c>
    </row>
    <row r="574" spans="1:17" x14ac:dyDescent="0.25">
      <c r="A574" s="1">
        <v>41453</v>
      </c>
      <c r="B574" s="1">
        <v>41455</v>
      </c>
      <c r="C574" t="s">
        <v>1649</v>
      </c>
      <c r="D574" t="s">
        <v>1650</v>
      </c>
      <c r="E574">
        <v>7.625</v>
      </c>
      <c r="F574" t="s">
        <v>576</v>
      </c>
      <c r="H574" t="s">
        <v>302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67</v>
      </c>
      <c r="O574" t="s">
        <v>1651</v>
      </c>
      <c r="P574">
        <v>5</v>
      </c>
      <c r="Q574" t="str">
        <f t="shared" si="8"/>
        <v>CTBUS US Equity</v>
      </c>
    </row>
    <row r="575" spans="1:17" x14ac:dyDescent="0.25">
      <c r="A575" s="1">
        <v>41453</v>
      </c>
      <c r="B575" s="1">
        <v>41455</v>
      </c>
      <c r="C575" t="s">
        <v>1357</v>
      </c>
      <c r="D575" t="s">
        <v>884</v>
      </c>
      <c r="E575">
        <v>7.625</v>
      </c>
      <c r="F575" t="s">
        <v>1652</v>
      </c>
      <c r="H575" t="s">
        <v>84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38</v>
      </c>
      <c r="O575" t="s">
        <v>1653</v>
      </c>
      <c r="P575">
        <v>3</v>
      </c>
      <c r="Q575" t="str">
        <f t="shared" si="8"/>
        <v>KMP US Equity</v>
      </c>
    </row>
    <row r="576" spans="1:17" x14ac:dyDescent="0.25">
      <c r="A576" s="1">
        <v>41453</v>
      </c>
      <c r="B576" s="1">
        <v>41455</v>
      </c>
      <c r="C576" t="s">
        <v>1654</v>
      </c>
      <c r="D576" t="s">
        <v>1655</v>
      </c>
      <c r="E576">
        <v>7.95</v>
      </c>
      <c r="F576" t="s">
        <v>1358</v>
      </c>
      <c r="H576" t="s">
        <v>17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67</v>
      </c>
      <c r="O576" t="s">
        <v>1656</v>
      </c>
      <c r="P576">
        <v>3</v>
      </c>
      <c r="Q576" t="str">
        <f t="shared" si="8"/>
        <v>JCP US Equity</v>
      </c>
    </row>
    <row r="577" spans="1:17" x14ac:dyDescent="0.25">
      <c r="A577" s="1">
        <v>41453</v>
      </c>
      <c r="B577" s="1">
        <v>41455</v>
      </c>
      <c r="C577" t="s">
        <v>240</v>
      </c>
      <c r="D577" t="s">
        <v>241</v>
      </c>
      <c r="E577">
        <v>7.45</v>
      </c>
      <c r="F577" t="s">
        <v>1657</v>
      </c>
      <c r="H577" t="s">
        <v>119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67</v>
      </c>
      <c r="O577" t="s">
        <v>1658</v>
      </c>
      <c r="P577">
        <v>1</v>
      </c>
      <c r="Q577" t="str">
        <f t="shared" si="8"/>
        <v>M US Equity</v>
      </c>
    </row>
    <row r="578" spans="1:17" x14ac:dyDescent="0.25">
      <c r="A578" s="1">
        <v>41453</v>
      </c>
      <c r="B578" s="1">
        <v>41455</v>
      </c>
      <c r="C578" t="s">
        <v>1296</v>
      </c>
      <c r="D578" t="s">
        <v>1297</v>
      </c>
      <c r="E578">
        <v>7.125</v>
      </c>
      <c r="F578" t="s">
        <v>1657</v>
      </c>
      <c r="H578" t="s">
        <v>73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67</v>
      </c>
      <c r="O578" t="s">
        <v>1659</v>
      </c>
      <c r="P578">
        <v>3</v>
      </c>
      <c r="Q578" t="str">
        <f t="shared" si="8"/>
        <v>JCI US Equity</v>
      </c>
    </row>
    <row r="579" spans="1:17" x14ac:dyDescent="0.25">
      <c r="A579" s="1">
        <v>41453</v>
      </c>
      <c r="B579" s="1">
        <v>41455</v>
      </c>
      <c r="C579" t="s">
        <v>550</v>
      </c>
      <c r="D579" t="s">
        <v>551</v>
      </c>
      <c r="E579">
        <v>7.375</v>
      </c>
      <c r="F579" t="s">
        <v>1660</v>
      </c>
      <c r="H579" t="s">
        <v>73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67</v>
      </c>
      <c r="O579" t="s">
        <v>1661</v>
      </c>
      <c r="P579">
        <v>3</v>
      </c>
      <c r="Q579" t="str">
        <f t="shared" si="8"/>
        <v>APA US Equity</v>
      </c>
    </row>
    <row r="580" spans="1:17" x14ac:dyDescent="0.25">
      <c r="A580" s="1">
        <v>41453</v>
      </c>
      <c r="B580" s="1">
        <v>41455</v>
      </c>
      <c r="C580" t="s">
        <v>1485</v>
      </c>
      <c r="D580" t="s">
        <v>1486</v>
      </c>
      <c r="E580">
        <v>7</v>
      </c>
      <c r="F580" t="s">
        <v>1662</v>
      </c>
      <c r="H580" t="s">
        <v>31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67</v>
      </c>
      <c r="O580" t="s">
        <v>1663</v>
      </c>
      <c r="P580">
        <v>3</v>
      </c>
      <c r="Q580" t="str">
        <f t="shared" ref="Q580:Q643" si="9">D580&amp;" US Equity"</f>
        <v>BDX US Equity</v>
      </c>
    </row>
    <row r="581" spans="1:17" x14ac:dyDescent="0.25">
      <c r="A581" s="1">
        <v>41453</v>
      </c>
      <c r="B581" s="1">
        <v>41455</v>
      </c>
      <c r="C581" t="s">
        <v>941</v>
      </c>
      <c r="D581" t="s">
        <v>942</v>
      </c>
      <c r="E581">
        <v>7.74</v>
      </c>
      <c r="F581" t="s">
        <v>1664</v>
      </c>
      <c r="G581" t="s">
        <v>307</v>
      </c>
      <c r="H581" t="s">
        <v>165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38</v>
      </c>
      <c r="O581" t="s">
        <v>1665</v>
      </c>
      <c r="P581">
        <v>3</v>
      </c>
      <c r="Q581" t="str">
        <f t="shared" si="9"/>
        <v>NWN US Equity</v>
      </c>
    </row>
    <row r="582" spans="1:17" x14ac:dyDescent="0.25">
      <c r="A582" s="1">
        <v>41453</v>
      </c>
      <c r="B582" s="1">
        <v>41455</v>
      </c>
      <c r="C582" t="s">
        <v>1669</v>
      </c>
      <c r="D582" t="s">
        <v>1670</v>
      </c>
      <c r="E582">
        <v>8.25</v>
      </c>
      <c r="F582" t="s">
        <v>1671</v>
      </c>
      <c r="H582" t="s">
        <v>627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67</v>
      </c>
      <c r="O582" t="s">
        <v>1672</v>
      </c>
      <c r="P582">
        <v>5</v>
      </c>
      <c r="Q582" t="str">
        <f t="shared" si="9"/>
        <v>LINTA US Equity</v>
      </c>
    </row>
    <row r="583" spans="1:17" x14ac:dyDescent="0.25">
      <c r="A583" s="1">
        <v>41453</v>
      </c>
      <c r="B583" s="1">
        <v>41455</v>
      </c>
      <c r="C583" t="s">
        <v>1673</v>
      </c>
      <c r="D583" t="s">
        <v>1674</v>
      </c>
      <c r="E583">
        <v>7.8</v>
      </c>
      <c r="F583" t="s">
        <v>968</v>
      </c>
      <c r="H583" t="s">
        <v>302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67</v>
      </c>
      <c r="O583" t="s">
        <v>1675</v>
      </c>
      <c r="P583">
        <v>2</v>
      </c>
      <c r="Q583" t="str">
        <f t="shared" si="9"/>
        <v>OI US Equity</v>
      </c>
    </row>
    <row r="584" spans="1:17" x14ac:dyDescent="0.25">
      <c r="A584" s="1">
        <v>41453</v>
      </c>
      <c r="B584" s="1">
        <v>41455</v>
      </c>
      <c r="C584" t="s">
        <v>1676</v>
      </c>
      <c r="D584" t="s">
        <v>1677</v>
      </c>
      <c r="E584">
        <v>6.65</v>
      </c>
      <c r="F584" t="s">
        <v>35</v>
      </c>
      <c r="H584" t="s">
        <v>99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67</v>
      </c>
      <c r="O584" t="s">
        <v>1678</v>
      </c>
      <c r="P584">
        <v>3</v>
      </c>
      <c r="Q584" t="str">
        <f t="shared" si="9"/>
        <v>DOV US Equity</v>
      </c>
    </row>
    <row r="585" spans="1:17" x14ac:dyDescent="0.25">
      <c r="A585" s="1">
        <v>41453</v>
      </c>
      <c r="B585" s="1">
        <v>41455</v>
      </c>
      <c r="C585" t="s">
        <v>309</v>
      </c>
      <c r="D585" t="s">
        <v>310</v>
      </c>
      <c r="E585">
        <v>7.03</v>
      </c>
      <c r="F585" t="s">
        <v>373</v>
      </c>
      <c r="G585" t="s">
        <v>307</v>
      </c>
      <c r="H585" t="s">
        <v>119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67</v>
      </c>
      <c r="O585" t="s">
        <v>1679</v>
      </c>
      <c r="P585">
        <v>3</v>
      </c>
      <c r="Q585" t="str">
        <f t="shared" si="9"/>
        <v>CRS US Equity</v>
      </c>
    </row>
    <row r="586" spans="1:17" x14ac:dyDescent="0.25">
      <c r="A586" s="1">
        <v>41453</v>
      </c>
      <c r="B586" s="1">
        <v>41455</v>
      </c>
      <c r="C586" t="s">
        <v>941</v>
      </c>
      <c r="D586" t="s">
        <v>942</v>
      </c>
      <c r="E586">
        <v>6.65</v>
      </c>
      <c r="F586" t="s">
        <v>35</v>
      </c>
      <c r="G586" t="s">
        <v>307</v>
      </c>
      <c r="H586" t="s">
        <v>165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38</v>
      </c>
      <c r="O586" t="s">
        <v>1680</v>
      </c>
      <c r="P586">
        <v>3</v>
      </c>
      <c r="Q586" t="str">
        <f t="shared" si="9"/>
        <v>NWN US Equity</v>
      </c>
    </row>
    <row r="587" spans="1:17" x14ac:dyDescent="0.25">
      <c r="A587" s="1">
        <v>41453</v>
      </c>
      <c r="B587" s="1">
        <v>41455</v>
      </c>
      <c r="C587" t="s">
        <v>1090</v>
      </c>
      <c r="D587" t="s">
        <v>387</v>
      </c>
      <c r="E587">
        <v>9.3000000000000007</v>
      </c>
      <c r="F587" t="s">
        <v>1681</v>
      </c>
      <c r="H587" t="s">
        <v>78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67</v>
      </c>
      <c r="O587" t="s">
        <v>1682</v>
      </c>
      <c r="P587">
        <v>1</v>
      </c>
      <c r="Q587" t="str">
        <f t="shared" si="9"/>
        <v>F US Equity</v>
      </c>
    </row>
    <row r="588" spans="1:17" x14ac:dyDescent="0.25">
      <c r="A588" s="1">
        <v>41453</v>
      </c>
      <c r="B588" s="1">
        <v>41455</v>
      </c>
      <c r="C588" t="s">
        <v>386</v>
      </c>
      <c r="D588" t="s">
        <v>387</v>
      </c>
      <c r="E588">
        <v>8.9</v>
      </c>
      <c r="F588" t="s">
        <v>1683</v>
      </c>
      <c r="H588" t="s">
        <v>78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67</v>
      </c>
      <c r="O588" t="s">
        <v>1684</v>
      </c>
      <c r="P588">
        <v>1</v>
      </c>
      <c r="Q588" t="str">
        <f t="shared" si="9"/>
        <v>F US Equity</v>
      </c>
    </row>
    <row r="589" spans="1:17" x14ac:dyDescent="0.25">
      <c r="A589" s="1">
        <v>41453</v>
      </c>
      <c r="B589" s="1">
        <v>41455</v>
      </c>
      <c r="C589" t="s">
        <v>112</v>
      </c>
      <c r="D589" t="s">
        <v>113</v>
      </c>
      <c r="E589">
        <v>7.625</v>
      </c>
      <c r="F589" t="s">
        <v>1685</v>
      </c>
      <c r="H589" t="s">
        <v>73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67</v>
      </c>
      <c r="O589" t="s">
        <v>1686</v>
      </c>
      <c r="P589">
        <v>4</v>
      </c>
      <c r="Q589" t="str">
        <f t="shared" si="9"/>
        <v>NWSA US Equity</v>
      </c>
    </row>
    <row r="590" spans="1:17" x14ac:dyDescent="0.25">
      <c r="A590" s="1">
        <v>41453</v>
      </c>
      <c r="B590" s="1">
        <v>41455</v>
      </c>
      <c r="C590" t="s">
        <v>1585</v>
      </c>
      <c r="D590" t="s">
        <v>1586</v>
      </c>
      <c r="E590">
        <v>7.15</v>
      </c>
      <c r="F590" t="s">
        <v>1536</v>
      </c>
      <c r="H590" t="s">
        <v>99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67</v>
      </c>
      <c r="O590" t="s">
        <v>1687</v>
      </c>
      <c r="P590">
        <v>3</v>
      </c>
      <c r="Q590" t="str">
        <f t="shared" si="9"/>
        <v>BMY US Equity</v>
      </c>
    </row>
    <row r="591" spans="1:17" x14ac:dyDescent="0.25">
      <c r="A591" s="1">
        <v>41453</v>
      </c>
      <c r="B591" s="1">
        <v>41455</v>
      </c>
      <c r="C591" t="s">
        <v>1688</v>
      </c>
      <c r="D591" t="s">
        <v>289</v>
      </c>
      <c r="E591">
        <v>7</v>
      </c>
      <c r="F591" t="s">
        <v>1689</v>
      </c>
      <c r="H591" t="s">
        <v>31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67</v>
      </c>
      <c r="O591" t="s">
        <v>1690</v>
      </c>
      <c r="P591">
        <v>1</v>
      </c>
      <c r="Q591" t="str">
        <f t="shared" si="9"/>
        <v>T US Equity</v>
      </c>
    </row>
    <row r="592" spans="1:17" x14ac:dyDescent="0.25">
      <c r="A592" s="1">
        <v>41453</v>
      </c>
      <c r="B592" s="1">
        <v>41455</v>
      </c>
      <c r="C592" t="s">
        <v>487</v>
      </c>
      <c r="D592" t="s">
        <v>488</v>
      </c>
      <c r="E592">
        <v>8.125</v>
      </c>
      <c r="F592" t="s">
        <v>500</v>
      </c>
      <c r="H592" t="s">
        <v>84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67</v>
      </c>
      <c r="O592" t="s">
        <v>1691</v>
      </c>
      <c r="P592">
        <v>3</v>
      </c>
      <c r="Q592" t="str">
        <f t="shared" si="9"/>
        <v>MRO US Equity</v>
      </c>
    </row>
    <row r="593" spans="1:17" x14ac:dyDescent="0.25">
      <c r="A593" s="1">
        <v>41453</v>
      </c>
      <c r="B593" s="1">
        <v>41455</v>
      </c>
      <c r="C593" t="s">
        <v>561</v>
      </c>
      <c r="D593" t="s">
        <v>562</v>
      </c>
      <c r="E593">
        <v>8.8800000000000008</v>
      </c>
      <c r="F593" t="s">
        <v>1692</v>
      </c>
      <c r="G593" t="s">
        <v>61</v>
      </c>
      <c r="H593" t="s">
        <v>119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67</v>
      </c>
      <c r="O593" t="s">
        <v>1693</v>
      </c>
      <c r="P593">
        <v>3</v>
      </c>
      <c r="Q593" t="str">
        <f t="shared" si="9"/>
        <v>EQT US Equity</v>
      </c>
    </row>
    <row r="594" spans="1:17" x14ac:dyDescent="0.25">
      <c r="A594" s="1">
        <v>41453</v>
      </c>
      <c r="B594" s="1">
        <v>41455</v>
      </c>
      <c r="C594" t="s">
        <v>561</v>
      </c>
      <c r="D594" t="s">
        <v>562</v>
      </c>
      <c r="E594">
        <v>8.81</v>
      </c>
      <c r="F594" t="s">
        <v>1692</v>
      </c>
      <c r="G594" t="s">
        <v>61</v>
      </c>
      <c r="H594" t="s">
        <v>119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67</v>
      </c>
      <c r="O594" t="s">
        <v>1694</v>
      </c>
      <c r="P594">
        <v>3</v>
      </c>
      <c r="Q594" t="str">
        <f t="shared" si="9"/>
        <v>EQT US Equity</v>
      </c>
    </row>
    <row r="595" spans="1:17" x14ac:dyDescent="0.25">
      <c r="A595" s="1">
        <v>41453</v>
      </c>
      <c r="B595" s="1">
        <v>41455</v>
      </c>
      <c r="C595" t="s">
        <v>167</v>
      </c>
      <c r="D595" t="s">
        <v>168</v>
      </c>
      <c r="E595">
        <v>6.75</v>
      </c>
      <c r="F595" t="s">
        <v>982</v>
      </c>
      <c r="H595" t="s">
        <v>165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67</v>
      </c>
      <c r="O595" t="s">
        <v>1695</v>
      </c>
      <c r="P595">
        <v>2</v>
      </c>
      <c r="Q595" t="str">
        <f t="shared" si="9"/>
        <v>KO US Equity</v>
      </c>
    </row>
    <row r="596" spans="1:17" x14ac:dyDescent="0.25">
      <c r="A596" s="1">
        <v>41453</v>
      </c>
      <c r="B596" s="1">
        <v>41455</v>
      </c>
      <c r="C596" t="s">
        <v>112</v>
      </c>
      <c r="D596" t="s">
        <v>113</v>
      </c>
      <c r="E596">
        <v>7.9</v>
      </c>
      <c r="F596" t="s">
        <v>1696</v>
      </c>
      <c r="H596" t="s">
        <v>73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67</v>
      </c>
      <c r="O596" t="s">
        <v>1697</v>
      </c>
      <c r="P596">
        <v>4</v>
      </c>
      <c r="Q596" t="str">
        <f t="shared" si="9"/>
        <v>NWSA US Equity</v>
      </c>
    </row>
    <row r="597" spans="1:17" x14ac:dyDescent="0.25">
      <c r="A597" s="1">
        <v>41453</v>
      </c>
      <c r="B597" s="1">
        <v>41455</v>
      </c>
      <c r="C597" t="s">
        <v>288</v>
      </c>
      <c r="D597" t="s">
        <v>289</v>
      </c>
      <c r="E597">
        <v>7</v>
      </c>
      <c r="F597" t="s">
        <v>1696</v>
      </c>
      <c r="H597" t="s">
        <v>31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67</v>
      </c>
      <c r="O597" t="s">
        <v>1698</v>
      </c>
      <c r="P597">
        <v>1</v>
      </c>
      <c r="Q597" t="str">
        <f t="shared" si="9"/>
        <v>T US Equity</v>
      </c>
    </row>
    <row r="598" spans="1:17" x14ac:dyDescent="0.25">
      <c r="A598" s="1">
        <v>41453</v>
      </c>
      <c r="B598" s="1">
        <v>41455</v>
      </c>
      <c r="C598" t="s">
        <v>1699</v>
      </c>
      <c r="D598" t="s">
        <v>1700</v>
      </c>
      <c r="E598">
        <v>6.95</v>
      </c>
      <c r="F598" t="s">
        <v>530</v>
      </c>
      <c r="H598" t="s">
        <v>78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67</v>
      </c>
      <c r="O598" t="s">
        <v>1701</v>
      </c>
      <c r="P598">
        <v>3</v>
      </c>
      <c r="Q598" t="str">
        <f t="shared" si="9"/>
        <v>PCH US Equity</v>
      </c>
    </row>
    <row r="599" spans="1:17" x14ac:dyDescent="0.25">
      <c r="A599" s="1">
        <v>41453</v>
      </c>
      <c r="B599" s="1">
        <v>41455</v>
      </c>
      <c r="C599" t="s">
        <v>1702</v>
      </c>
      <c r="D599" t="s">
        <v>1703</v>
      </c>
      <c r="E599">
        <v>7</v>
      </c>
      <c r="F599" t="s">
        <v>1301</v>
      </c>
      <c r="H599" t="s">
        <v>1104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67</v>
      </c>
      <c r="O599" t="s">
        <v>1704</v>
      </c>
      <c r="P599">
        <v>3</v>
      </c>
      <c r="Q599" t="str">
        <f t="shared" si="9"/>
        <v>WEN US Equity</v>
      </c>
    </row>
    <row r="600" spans="1:17" x14ac:dyDescent="0.25">
      <c r="A600" s="1">
        <v>41453</v>
      </c>
      <c r="B600" s="1">
        <v>41455</v>
      </c>
      <c r="C600" t="s">
        <v>432</v>
      </c>
      <c r="D600" t="s">
        <v>433</v>
      </c>
      <c r="E600">
        <v>7.2</v>
      </c>
      <c r="F600" t="s">
        <v>1705</v>
      </c>
      <c r="H600" t="s">
        <v>73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67</v>
      </c>
      <c r="O600" t="s">
        <v>1706</v>
      </c>
      <c r="P600">
        <v>3</v>
      </c>
      <c r="Q600" t="str">
        <f t="shared" si="9"/>
        <v>CCL US Equity</v>
      </c>
    </row>
    <row r="601" spans="1:17" x14ac:dyDescent="0.25">
      <c r="A601" s="1">
        <v>41453</v>
      </c>
      <c r="B601" s="1">
        <v>41455</v>
      </c>
      <c r="C601" t="s">
        <v>428</v>
      </c>
      <c r="D601" t="s">
        <v>429</v>
      </c>
      <c r="E601">
        <v>7</v>
      </c>
      <c r="F601" t="s">
        <v>1707</v>
      </c>
      <c r="H601" t="s">
        <v>73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67</v>
      </c>
      <c r="O601" t="s">
        <v>1708</v>
      </c>
      <c r="P601">
        <v>3</v>
      </c>
      <c r="Q601" t="str">
        <f t="shared" si="9"/>
        <v>UNP US Equity</v>
      </c>
    </row>
    <row r="602" spans="1:17" x14ac:dyDescent="0.25">
      <c r="A602" s="1">
        <v>41453</v>
      </c>
      <c r="B602" s="1">
        <v>41455</v>
      </c>
      <c r="C602" t="s">
        <v>1709</v>
      </c>
      <c r="D602" t="s">
        <v>1710</v>
      </c>
      <c r="E602">
        <v>7.75</v>
      </c>
      <c r="F602" t="s">
        <v>1567</v>
      </c>
      <c r="H602" t="s">
        <v>78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67</v>
      </c>
      <c r="O602" t="s">
        <v>1711</v>
      </c>
      <c r="P602">
        <v>3</v>
      </c>
      <c r="Q602" t="str">
        <f t="shared" si="9"/>
        <v>PVH US Equity</v>
      </c>
    </row>
    <row r="603" spans="1:17" x14ac:dyDescent="0.25">
      <c r="A603" s="1">
        <v>41453</v>
      </c>
      <c r="B603" s="1">
        <v>41455</v>
      </c>
      <c r="C603" t="s">
        <v>601</v>
      </c>
      <c r="D603" t="s">
        <v>181</v>
      </c>
      <c r="E603">
        <v>7.875</v>
      </c>
      <c r="F603" t="s">
        <v>540</v>
      </c>
      <c r="H603" t="s">
        <v>73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67</v>
      </c>
      <c r="O603" t="s">
        <v>1712</v>
      </c>
      <c r="P603">
        <v>5</v>
      </c>
      <c r="Q603" t="str">
        <f t="shared" si="9"/>
        <v>CMCSA US Equity</v>
      </c>
    </row>
    <row r="604" spans="1:17" x14ac:dyDescent="0.25">
      <c r="A604" s="1">
        <v>41453</v>
      </c>
      <c r="B604" s="1">
        <v>41455</v>
      </c>
      <c r="C604" t="s">
        <v>933</v>
      </c>
      <c r="D604" t="s">
        <v>934</v>
      </c>
      <c r="E604">
        <v>6.73</v>
      </c>
      <c r="F604" t="s">
        <v>1567</v>
      </c>
      <c r="H604" t="s">
        <v>282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67</v>
      </c>
      <c r="O604" t="s">
        <v>1713</v>
      </c>
      <c r="P604">
        <v>3</v>
      </c>
      <c r="Q604" t="str">
        <f t="shared" si="9"/>
        <v>JNJ US Equity</v>
      </c>
    </row>
    <row r="605" spans="1:17" x14ac:dyDescent="0.25">
      <c r="A605" s="1">
        <v>41453</v>
      </c>
      <c r="B605" s="1">
        <v>41455</v>
      </c>
      <c r="C605" t="s">
        <v>1654</v>
      </c>
      <c r="D605" t="s">
        <v>1655</v>
      </c>
      <c r="E605">
        <v>7.125</v>
      </c>
      <c r="F605" t="s">
        <v>1567</v>
      </c>
      <c r="H605" t="s">
        <v>17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67</v>
      </c>
      <c r="O605" t="s">
        <v>1714</v>
      </c>
      <c r="P605">
        <v>3</v>
      </c>
      <c r="Q605" t="str">
        <f t="shared" si="9"/>
        <v>JCP US Equity</v>
      </c>
    </row>
    <row r="606" spans="1:17" x14ac:dyDescent="0.25">
      <c r="A606" s="1">
        <v>41453</v>
      </c>
      <c r="B606" s="1">
        <v>41455</v>
      </c>
      <c r="C606" t="s">
        <v>1715</v>
      </c>
      <c r="D606" t="s">
        <v>147</v>
      </c>
      <c r="E606">
        <v>7.65</v>
      </c>
      <c r="F606" t="s">
        <v>1716</v>
      </c>
      <c r="H606" t="s">
        <v>99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67</v>
      </c>
      <c r="O606" t="s">
        <v>1717</v>
      </c>
      <c r="P606">
        <v>3</v>
      </c>
      <c r="Q606" t="str">
        <f t="shared" si="9"/>
        <v>COP US Equity</v>
      </c>
    </row>
    <row r="607" spans="1:17" x14ac:dyDescent="0.25">
      <c r="A607" s="1">
        <v>41453</v>
      </c>
      <c r="B607" s="1">
        <v>41455</v>
      </c>
      <c r="C607" t="s">
        <v>1324</v>
      </c>
      <c r="D607" t="s">
        <v>274</v>
      </c>
      <c r="E607">
        <v>7.625</v>
      </c>
      <c r="F607" t="s">
        <v>1126</v>
      </c>
      <c r="G607" t="s">
        <v>72</v>
      </c>
      <c r="H607" t="s">
        <v>99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1722</v>
      </c>
      <c r="P607">
        <v>3</v>
      </c>
      <c r="Q607" t="str">
        <f t="shared" si="9"/>
        <v>MET US Equity</v>
      </c>
    </row>
    <row r="608" spans="1:17" x14ac:dyDescent="0.25">
      <c r="A608" s="1">
        <v>41453</v>
      </c>
      <c r="B608" s="1">
        <v>41455</v>
      </c>
      <c r="C608" t="s">
        <v>112</v>
      </c>
      <c r="D608" t="s">
        <v>113</v>
      </c>
      <c r="E608">
        <v>7.75</v>
      </c>
      <c r="F608" t="s">
        <v>1723</v>
      </c>
      <c r="H608" t="s">
        <v>73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67</v>
      </c>
      <c r="O608" t="s">
        <v>1724</v>
      </c>
      <c r="P608">
        <v>4</v>
      </c>
      <c r="Q608" t="str">
        <f t="shared" si="9"/>
        <v>NWSA US Equity</v>
      </c>
    </row>
    <row r="609" spans="1:17" x14ac:dyDescent="0.25">
      <c r="A609" s="1">
        <v>41453</v>
      </c>
      <c r="B609" s="1">
        <v>41455</v>
      </c>
      <c r="C609" t="s">
        <v>112</v>
      </c>
      <c r="D609" t="s">
        <v>113</v>
      </c>
      <c r="E609">
        <v>7.75</v>
      </c>
      <c r="F609" t="s">
        <v>556</v>
      </c>
      <c r="H609" t="s">
        <v>73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67</v>
      </c>
      <c r="O609" t="s">
        <v>1725</v>
      </c>
      <c r="P609">
        <v>4</v>
      </c>
      <c r="Q609" t="str">
        <f t="shared" si="9"/>
        <v>NWSA US Equity</v>
      </c>
    </row>
    <row r="610" spans="1:17" x14ac:dyDescent="0.25">
      <c r="A610" s="1">
        <v>41453</v>
      </c>
      <c r="B610" s="1">
        <v>41455</v>
      </c>
      <c r="C610" t="s">
        <v>1572</v>
      </c>
      <c r="D610" t="s">
        <v>274</v>
      </c>
      <c r="E610">
        <v>7.875</v>
      </c>
      <c r="F610" t="s">
        <v>94</v>
      </c>
      <c r="G610" t="s">
        <v>1720</v>
      </c>
      <c r="H610" t="s">
        <v>99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1726</v>
      </c>
      <c r="P610">
        <v>3</v>
      </c>
      <c r="Q610" t="str">
        <f t="shared" si="9"/>
        <v>MET US Equity</v>
      </c>
    </row>
    <row r="611" spans="1:17" x14ac:dyDescent="0.25">
      <c r="A611" s="1">
        <v>41453</v>
      </c>
      <c r="B611" s="1">
        <v>41455</v>
      </c>
      <c r="C611" t="s">
        <v>1574</v>
      </c>
      <c r="D611" t="s">
        <v>238</v>
      </c>
      <c r="E611">
        <v>7.75</v>
      </c>
      <c r="F611" t="s">
        <v>1727</v>
      </c>
      <c r="H611" t="s">
        <v>73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67</v>
      </c>
      <c r="O611" t="s">
        <v>1728</v>
      </c>
      <c r="P611">
        <v>3</v>
      </c>
      <c r="Q611" t="str">
        <f t="shared" si="9"/>
        <v>LMT US Equity</v>
      </c>
    </row>
    <row r="612" spans="1:17" x14ac:dyDescent="0.25">
      <c r="A612" s="1">
        <v>41453</v>
      </c>
      <c r="B612" s="1">
        <v>41455</v>
      </c>
      <c r="C612" t="s">
        <v>1729</v>
      </c>
      <c r="D612" t="s">
        <v>1730</v>
      </c>
      <c r="E612">
        <v>8.0399999999999991</v>
      </c>
      <c r="F612" t="s">
        <v>1731</v>
      </c>
      <c r="G612" t="s">
        <v>83</v>
      </c>
      <c r="H612" t="s">
        <v>31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1732</v>
      </c>
      <c r="P612">
        <v>1</v>
      </c>
      <c r="Q612" t="str">
        <f t="shared" si="9"/>
        <v>C US Equity</v>
      </c>
    </row>
    <row r="613" spans="1:17" x14ac:dyDescent="0.25">
      <c r="A613" s="1">
        <v>41453</v>
      </c>
      <c r="B613" s="1">
        <v>41455</v>
      </c>
      <c r="C613" t="s">
        <v>319</v>
      </c>
      <c r="D613" t="s">
        <v>320</v>
      </c>
      <c r="E613">
        <v>7.85</v>
      </c>
      <c r="F613" t="s">
        <v>1733</v>
      </c>
      <c r="H613" t="s">
        <v>119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67</v>
      </c>
      <c r="O613" t="s">
        <v>1734</v>
      </c>
      <c r="P613">
        <v>2</v>
      </c>
      <c r="Q613" t="str">
        <f t="shared" si="9"/>
        <v>WY US Equity</v>
      </c>
    </row>
    <row r="614" spans="1:17" x14ac:dyDescent="0.25">
      <c r="A614" s="1">
        <v>41453</v>
      </c>
      <c r="B614" s="1">
        <v>41455</v>
      </c>
      <c r="C614" t="s">
        <v>1654</v>
      </c>
      <c r="D614" t="s">
        <v>1655</v>
      </c>
      <c r="E614">
        <v>7.65</v>
      </c>
      <c r="F614" t="s">
        <v>1735</v>
      </c>
      <c r="H614" t="s">
        <v>17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67</v>
      </c>
      <c r="O614" t="s">
        <v>1736</v>
      </c>
      <c r="P614">
        <v>3</v>
      </c>
      <c r="Q614" t="str">
        <f t="shared" si="9"/>
        <v>JCP US Equity</v>
      </c>
    </row>
    <row r="615" spans="1:17" x14ac:dyDescent="0.25">
      <c r="A615" s="1">
        <v>41453</v>
      </c>
      <c r="B615" s="1">
        <v>41455</v>
      </c>
      <c r="C615" t="s">
        <v>1649</v>
      </c>
      <c r="D615" t="s">
        <v>1650</v>
      </c>
      <c r="E615">
        <v>8</v>
      </c>
      <c r="F615" t="s">
        <v>1731</v>
      </c>
      <c r="H615" t="s">
        <v>302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67</v>
      </c>
      <c r="O615" t="s">
        <v>1737</v>
      </c>
      <c r="P615">
        <v>5</v>
      </c>
      <c r="Q615" t="str">
        <f t="shared" si="9"/>
        <v>CTBUS US Equity</v>
      </c>
    </row>
    <row r="616" spans="1:17" x14ac:dyDescent="0.25">
      <c r="A616" s="1">
        <v>41453</v>
      </c>
      <c r="B616" s="1">
        <v>41455</v>
      </c>
      <c r="C616" t="s">
        <v>568</v>
      </c>
      <c r="D616" t="s">
        <v>569</v>
      </c>
      <c r="E616">
        <v>8.5299999999999994</v>
      </c>
      <c r="F616" t="s">
        <v>1738</v>
      </c>
      <c r="G616" t="s">
        <v>661</v>
      </c>
      <c r="H616" t="s">
        <v>31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38</v>
      </c>
      <c r="O616" t="s">
        <v>1739</v>
      </c>
      <c r="P616">
        <v>5</v>
      </c>
      <c r="Q616" t="str">
        <f t="shared" si="9"/>
        <v>MIDAM US Equity</v>
      </c>
    </row>
    <row r="617" spans="1:17" x14ac:dyDescent="0.25">
      <c r="A617" s="1">
        <v>41453</v>
      </c>
      <c r="B617" s="1">
        <v>41455</v>
      </c>
      <c r="C617" t="s">
        <v>386</v>
      </c>
      <c r="D617" t="s">
        <v>387</v>
      </c>
      <c r="E617">
        <v>7.4</v>
      </c>
      <c r="F617" t="s">
        <v>1740</v>
      </c>
      <c r="H617" t="s">
        <v>78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67</v>
      </c>
      <c r="O617" t="s">
        <v>1741</v>
      </c>
      <c r="P617">
        <v>1</v>
      </c>
      <c r="Q617" t="str">
        <f t="shared" si="9"/>
        <v>F US Equity</v>
      </c>
    </row>
    <row r="618" spans="1:17" x14ac:dyDescent="0.25">
      <c r="A618" s="1">
        <v>41453</v>
      </c>
      <c r="B618" s="1">
        <v>41455</v>
      </c>
      <c r="C618" t="s">
        <v>1742</v>
      </c>
      <c r="D618" t="s">
        <v>1743</v>
      </c>
      <c r="E618">
        <v>8.875</v>
      </c>
      <c r="F618" t="s">
        <v>1744</v>
      </c>
      <c r="H618" t="s">
        <v>99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1745</v>
      </c>
      <c r="P618">
        <v>3</v>
      </c>
      <c r="Q618" t="str">
        <f t="shared" si="9"/>
        <v>ACE US Equity</v>
      </c>
    </row>
    <row r="619" spans="1:17" x14ac:dyDescent="0.25">
      <c r="A619" s="1">
        <v>41453</v>
      </c>
      <c r="B619" s="1">
        <v>41455</v>
      </c>
      <c r="C619" t="s">
        <v>583</v>
      </c>
      <c r="D619" t="s">
        <v>584</v>
      </c>
      <c r="E619">
        <v>6.625</v>
      </c>
      <c r="F619" t="s">
        <v>1746</v>
      </c>
      <c r="H619" t="s">
        <v>73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1747</v>
      </c>
      <c r="P619">
        <v>3</v>
      </c>
      <c r="Q619" t="str">
        <f t="shared" si="9"/>
        <v>AIG US Equity</v>
      </c>
    </row>
    <row r="620" spans="1:17" x14ac:dyDescent="0.25">
      <c r="A620" s="1">
        <v>41453</v>
      </c>
      <c r="B620" s="1">
        <v>41455</v>
      </c>
      <c r="C620" t="s">
        <v>568</v>
      </c>
      <c r="D620" t="s">
        <v>569</v>
      </c>
      <c r="E620">
        <v>6.72</v>
      </c>
      <c r="F620" t="s">
        <v>1748</v>
      </c>
      <c r="G620" t="s">
        <v>260</v>
      </c>
      <c r="H620" t="s">
        <v>31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38</v>
      </c>
      <c r="O620" t="s">
        <v>1749</v>
      </c>
      <c r="P620">
        <v>5</v>
      </c>
      <c r="Q620" t="str">
        <f t="shared" si="9"/>
        <v>MIDAM US Equity</v>
      </c>
    </row>
    <row r="621" spans="1:17" x14ac:dyDescent="0.25">
      <c r="A621" s="1">
        <v>41453</v>
      </c>
      <c r="B621" s="1">
        <v>41455</v>
      </c>
      <c r="C621" t="s">
        <v>1750</v>
      </c>
      <c r="D621" t="s">
        <v>1751</v>
      </c>
      <c r="E621">
        <v>7.75</v>
      </c>
      <c r="F621" t="s">
        <v>1596</v>
      </c>
      <c r="H621" t="s">
        <v>84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67</v>
      </c>
      <c r="O621" t="s">
        <v>1752</v>
      </c>
      <c r="P621">
        <v>2</v>
      </c>
      <c r="Q621" t="str">
        <f t="shared" si="9"/>
        <v>MO US Equity</v>
      </c>
    </row>
    <row r="622" spans="1:17" x14ac:dyDescent="0.25">
      <c r="A622" s="1">
        <v>41453</v>
      </c>
      <c r="B622" s="1">
        <v>41455</v>
      </c>
      <c r="C622" t="s">
        <v>58</v>
      </c>
      <c r="D622" t="s">
        <v>59</v>
      </c>
      <c r="E622">
        <v>7.95</v>
      </c>
      <c r="F622" t="s">
        <v>1753</v>
      </c>
      <c r="G622" t="s">
        <v>661</v>
      </c>
      <c r="H622" t="s">
        <v>31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38</v>
      </c>
      <c r="O622" t="s">
        <v>1754</v>
      </c>
      <c r="P622">
        <v>3</v>
      </c>
      <c r="Q622" t="str">
        <f t="shared" si="9"/>
        <v>PNY US Equity</v>
      </c>
    </row>
    <row r="623" spans="1:17" x14ac:dyDescent="0.25">
      <c r="A623" s="1">
        <v>41453</v>
      </c>
      <c r="B623" s="1">
        <v>41455</v>
      </c>
      <c r="C623" t="s">
        <v>383</v>
      </c>
      <c r="D623" t="s">
        <v>384</v>
      </c>
      <c r="E623">
        <v>7.875</v>
      </c>
      <c r="F623" t="s">
        <v>294</v>
      </c>
      <c r="H623" t="s">
        <v>84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1755</v>
      </c>
      <c r="P623">
        <v>2</v>
      </c>
      <c r="Q623" t="str">
        <f t="shared" si="9"/>
        <v>CI US Equity</v>
      </c>
    </row>
    <row r="624" spans="1:17" x14ac:dyDescent="0.25">
      <c r="A624" s="1">
        <v>41453</v>
      </c>
      <c r="B624" s="1">
        <v>41455</v>
      </c>
      <c r="C624" t="s">
        <v>75</v>
      </c>
      <c r="D624" t="s">
        <v>76</v>
      </c>
      <c r="E624">
        <v>7.15</v>
      </c>
      <c r="F624" t="s">
        <v>1756</v>
      </c>
      <c r="H624" t="s">
        <v>78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1757</v>
      </c>
      <c r="P624">
        <v>3</v>
      </c>
      <c r="Q624" t="str">
        <f t="shared" si="9"/>
        <v>MBI US Equity</v>
      </c>
    </row>
    <row r="625" spans="1:17" x14ac:dyDescent="0.25">
      <c r="A625" s="1">
        <v>41453</v>
      </c>
      <c r="B625" s="1">
        <v>41455</v>
      </c>
      <c r="C625" t="s">
        <v>1134</v>
      </c>
      <c r="D625" t="s">
        <v>1135</v>
      </c>
      <c r="E625">
        <v>7.55</v>
      </c>
      <c r="F625" t="s">
        <v>1758</v>
      </c>
      <c r="H625" t="s">
        <v>66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67</v>
      </c>
      <c r="O625" t="s">
        <v>1759</v>
      </c>
      <c r="P625">
        <v>3</v>
      </c>
      <c r="Q625" t="str">
        <f t="shared" si="9"/>
        <v>WMT US Equity</v>
      </c>
    </row>
    <row r="626" spans="1:17" x14ac:dyDescent="0.25">
      <c r="A626" s="1">
        <v>41453</v>
      </c>
      <c r="B626" s="1">
        <v>41455</v>
      </c>
      <c r="C626" t="s">
        <v>1760</v>
      </c>
      <c r="D626" t="s">
        <v>181</v>
      </c>
      <c r="E626">
        <v>7.9</v>
      </c>
      <c r="F626" t="s">
        <v>1346</v>
      </c>
      <c r="H626" t="s">
        <v>73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67</v>
      </c>
      <c r="O626" t="s">
        <v>1761</v>
      </c>
      <c r="P626">
        <v>5</v>
      </c>
      <c r="Q626" t="str">
        <f t="shared" si="9"/>
        <v>CMCSA US Equity</v>
      </c>
    </row>
    <row r="627" spans="1:17" x14ac:dyDescent="0.25">
      <c r="A627" s="1">
        <v>41453</v>
      </c>
      <c r="B627" s="1">
        <v>41455</v>
      </c>
      <c r="C627" t="s">
        <v>1762</v>
      </c>
      <c r="D627" t="s">
        <v>1763</v>
      </c>
      <c r="E627">
        <v>7.54</v>
      </c>
      <c r="F627" t="s">
        <v>1764</v>
      </c>
      <c r="G627" t="s">
        <v>61</v>
      </c>
      <c r="H627" t="s">
        <v>31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38</v>
      </c>
      <c r="O627" t="s">
        <v>1765</v>
      </c>
      <c r="P627">
        <v>3</v>
      </c>
      <c r="Q627" t="str">
        <f t="shared" si="9"/>
        <v>AVA US Equity</v>
      </c>
    </row>
    <row r="628" spans="1:17" x14ac:dyDescent="0.25">
      <c r="A628" s="1">
        <v>41453</v>
      </c>
      <c r="B628" s="1">
        <v>41455</v>
      </c>
      <c r="C628" t="s">
        <v>1519</v>
      </c>
      <c r="D628" t="s">
        <v>817</v>
      </c>
      <c r="E628">
        <v>7.7</v>
      </c>
      <c r="F628" t="s">
        <v>1766</v>
      </c>
      <c r="H628" t="s">
        <v>119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38</v>
      </c>
      <c r="O628" t="s">
        <v>1767</v>
      </c>
      <c r="P628">
        <v>3</v>
      </c>
      <c r="Q628" t="str">
        <f t="shared" si="9"/>
        <v>WMB US Equity</v>
      </c>
    </row>
    <row r="629" spans="1:17" x14ac:dyDescent="0.25">
      <c r="A629" s="1">
        <v>41453</v>
      </c>
      <c r="B629" s="1">
        <v>41455</v>
      </c>
      <c r="C629" t="s">
        <v>1330</v>
      </c>
      <c r="D629" t="s">
        <v>1331</v>
      </c>
      <c r="E629">
        <v>7.2</v>
      </c>
      <c r="F629" t="s">
        <v>1602</v>
      </c>
      <c r="H629" t="s">
        <v>119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67</v>
      </c>
      <c r="O629" t="s">
        <v>1768</v>
      </c>
      <c r="P629">
        <v>3</v>
      </c>
      <c r="Q629" t="str">
        <f t="shared" si="9"/>
        <v>APC US Equity</v>
      </c>
    </row>
    <row r="630" spans="1:17" x14ac:dyDescent="0.25">
      <c r="A630" s="1">
        <v>41453</v>
      </c>
      <c r="B630" s="1">
        <v>41455</v>
      </c>
      <c r="C630" t="s">
        <v>158</v>
      </c>
      <c r="D630" t="s">
        <v>159</v>
      </c>
      <c r="E630">
        <v>7.5</v>
      </c>
      <c r="F630" t="s">
        <v>576</v>
      </c>
      <c r="H630" t="s">
        <v>99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67</v>
      </c>
      <c r="O630" t="s">
        <v>1769</v>
      </c>
      <c r="P630">
        <v>3</v>
      </c>
      <c r="Q630" t="str">
        <f t="shared" si="9"/>
        <v>ADM US Equity</v>
      </c>
    </row>
    <row r="631" spans="1:17" x14ac:dyDescent="0.25">
      <c r="A631" s="1">
        <v>41453</v>
      </c>
      <c r="B631" s="1">
        <v>41455</v>
      </c>
      <c r="C631" t="s">
        <v>536</v>
      </c>
      <c r="D631" t="s">
        <v>537</v>
      </c>
      <c r="E631">
        <v>8</v>
      </c>
      <c r="F631" t="s">
        <v>395</v>
      </c>
      <c r="H631" t="s">
        <v>84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67</v>
      </c>
      <c r="O631" t="s">
        <v>1770</v>
      </c>
      <c r="P631">
        <v>3</v>
      </c>
      <c r="Q631" t="str">
        <f t="shared" si="9"/>
        <v>NBL US Equity</v>
      </c>
    </row>
    <row r="632" spans="1:17" x14ac:dyDescent="0.25">
      <c r="A632" s="1">
        <v>41453</v>
      </c>
      <c r="B632" s="1">
        <v>41455</v>
      </c>
      <c r="C632" t="s">
        <v>315</v>
      </c>
      <c r="D632" t="s">
        <v>316</v>
      </c>
      <c r="E632">
        <v>7.75</v>
      </c>
      <c r="F632" t="s">
        <v>294</v>
      </c>
      <c r="H632" t="s">
        <v>37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67</v>
      </c>
      <c r="O632" t="s">
        <v>1771</v>
      </c>
      <c r="P632">
        <v>3</v>
      </c>
      <c r="Q632" t="str">
        <f t="shared" si="9"/>
        <v>DDS US Equity</v>
      </c>
    </row>
    <row r="633" spans="1:17" x14ac:dyDescent="0.25">
      <c r="A633" s="1">
        <v>41453</v>
      </c>
      <c r="B633" s="1">
        <v>41455</v>
      </c>
      <c r="C633" t="s">
        <v>1772</v>
      </c>
      <c r="D633" t="s">
        <v>1773</v>
      </c>
      <c r="E633">
        <v>7.6</v>
      </c>
      <c r="F633" t="s">
        <v>1774</v>
      </c>
      <c r="H633" t="s">
        <v>84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67</v>
      </c>
      <c r="O633" t="s">
        <v>1775</v>
      </c>
      <c r="P633">
        <v>3</v>
      </c>
      <c r="Q633" t="str">
        <f t="shared" si="9"/>
        <v>FDX US Equity</v>
      </c>
    </row>
    <row r="634" spans="1:17" x14ac:dyDescent="0.25">
      <c r="A634" s="1">
        <v>41453</v>
      </c>
      <c r="B634" s="1">
        <v>41455</v>
      </c>
      <c r="C634" t="s">
        <v>280</v>
      </c>
      <c r="D634" t="s">
        <v>281</v>
      </c>
      <c r="E634">
        <v>6.75</v>
      </c>
      <c r="F634" t="s">
        <v>1756</v>
      </c>
      <c r="G634" t="s">
        <v>55</v>
      </c>
      <c r="H634" t="s">
        <v>282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283</v>
      </c>
      <c r="O634" t="s">
        <v>1776</v>
      </c>
      <c r="P634">
        <v>4</v>
      </c>
      <c r="Q634" t="str">
        <f t="shared" si="9"/>
        <v>IADB US Equity</v>
      </c>
    </row>
    <row r="635" spans="1:17" x14ac:dyDescent="0.25">
      <c r="A635" s="1">
        <v>41453</v>
      </c>
      <c r="B635" s="1">
        <v>41455</v>
      </c>
      <c r="C635" t="s">
        <v>508</v>
      </c>
      <c r="D635" t="s">
        <v>320</v>
      </c>
      <c r="E635">
        <v>6.95</v>
      </c>
      <c r="F635" t="s">
        <v>1362</v>
      </c>
      <c r="H635" t="s">
        <v>119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67</v>
      </c>
      <c r="O635" t="s">
        <v>1777</v>
      </c>
      <c r="P635">
        <v>2</v>
      </c>
      <c r="Q635" t="str">
        <f t="shared" si="9"/>
        <v>WY US Equity</v>
      </c>
    </row>
    <row r="636" spans="1:17" x14ac:dyDescent="0.25">
      <c r="A636" s="1">
        <v>41453</v>
      </c>
      <c r="B636" s="1">
        <v>41455</v>
      </c>
      <c r="C636" t="s">
        <v>1489</v>
      </c>
      <c r="D636" t="s">
        <v>1490</v>
      </c>
      <c r="E636">
        <v>7.2</v>
      </c>
      <c r="F636" t="s">
        <v>1778</v>
      </c>
      <c r="G636" t="s">
        <v>307</v>
      </c>
      <c r="H636" t="s">
        <v>31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67</v>
      </c>
      <c r="O636" t="s">
        <v>1779</v>
      </c>
      <c r="P636">
        <v>3</v>
      </c>
      <c r="Q636" t="str">
        <f t="shared" si="9"/>
        <v>LOW US Equity</v>
      </c>
    </row>
    <row r="637" spans="1:17" x14ac:dyDescent="0.25">
      <c r="A637" s="1">
        <v>41453</v>
      </c>
      <c r="B637" s="1">
        <v>41455</v>
      </c>
      <c r="C637" t="s">
        <v>1780</v>
      </c>
      <c r="D637" t="s">
        <v>1512</v>
      </c>
      <c r="E637">
        <v>7.38</v>
      </c>
      <c r="F637" t="s">
        <v>1781</v>
      </c>
      <c r="G637" t="s">
        <v>1782</v>
      </c>
      <c r="H637" t="s">
        <v>119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38</v>
      </c>
      <c r="O637" t="s">
        <v>1783</v>
      </c>
      <c r="P637">
        <v>3</v>
      </c>
      <c r="Q637" t="str">
        <f t="shared" si="9"/>
        <v>EXC US Equity</v>
      </c>
    </row>
    <row r="638" spans="1:17" x14ac:dyDescent="0.25">
      <c r="A638" s="1">
        <v>41453</v>
      </c>
      <c r="B638" s="1">
        <v>41455</v>
      </c>
      <c r="C638" t="s">
        <v>1784</v>
      </c>
      <c r="D638" t="s">
        <v>1785</v>
      </c>
      <c r="E638">
        <v>7.5</v>
      </c>
      <c r="F638" t="s">
        <v>1786</v>
      </c>
      <c r="H638" t="s">
        <v>84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67</v>
      </c>
      <c r="O638" t="s">
        <v>1787</v>
      </c>
      <c r="P638">
        <v>3</v>
      </c>
      <c r="Q638" t="str">
        <f t="shared" si="9"/>
        <v>DVN US Equity</v>
      </c>
    </row>
    <row r="639" spans="1:17" x14ac:dyDescent="0.25">
      <c r="A639" s="1">
        <v>41453</v>
      </c>
      <c r="B639" s="1">
        <v>41455</v>
      </c>
      <c r="C639" t="s">
        <v>327</v>
      </c>
      <c r="D639" t="s">
        <v>289</v>
      </c>
      <c r="E639">
        <v>6.875</v>
      </c>
      <c r="F639" t="s">
        <v>1788</v>
      </c>
      <c r="H639" t="s">
        <v>31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67</v>
      </c>
      <c r="O639" t="s">
        <v>1789</v>
      </c>
      <c r="P639">
        <v>1</v>
      </c>
      <c r="Q639" t="str">
        <f t="shared" si="9"/>
        <v>T US Equity</v>
      </c>
    </row>
    <row r="640" spans="1:17" x14ac:dyDescent="0.25">
      <c r="A640" s="1">
        <v>41453</v>
      </c>
      <c r="B640" s="1">
        <v>41455</v>
      </c>
      <c r="C640" t="s">
        <v>453</v>
      </c>
      <c r="D640" t="s">
        <v>454</v>
      </c>
      <c r="E640">
        <v>7.5</v>
      </c>
      <c r="F640" t="s">
        <v>1788</v>
      </c>
      <c r="H640" t="s">
        <v>37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67</v>
      </c>
      <c r="O640" t="s">
        <v>1790</v>
      </c>
      <c r="P640">
        <v>3</v>
      </c>
      <c r="Q640" t="str">
        <f t="shared" si="9"/>
        <v>RCL US Equity</v>
      </c>
    </row>
    <row r="641" spans="1:17" x14ac:dyDescent="0.25">
      <c r="A641" s="1">
        <v>41453</v>
      </c>
      <c r="B641" s="1">
        <v>41455</v>
      </c>
      <c r="C641" t="s">
        <v>1791</v>
      </c>
      <c r="D641" t="s">
        <v>1792</v>
      </c>
      <c r="E641">
        <v>7.625</v>
      </c>
      <c r="F641" t="s">
        <v>1454</v>
      </c>
      <c r="H641" t="s">
        <v>627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67</v>
      </c>
      <c r="O641" t="s">
        <v>1793</v>
      </c>
      <c r="P641">
        <v>3</v>
      </c>
      <c r="Q641" t="str">
        <f t="shared" si="9"/>
        <v>PHM US Equity</v>
      </c>
    </row>
    <row r="642" spans="1:17" x14ac:dyDescent="0.25">
      <c r="A642" s="1">
        <v>41453</v>
      </c>
      <c r="B642" s="1">
        <v>41455</v>
      </c>
      <c r="C642" t="s">
        <v>607</v>
      </c>
      <c r="D642" t="s">
        <v>608</v>
      </c>
      <c r="E642">
        <v>7.15</v>
      </c>
      <c r="F642" t="s">
        <v>381</v>
      </c>
      <c r="H642" t="s">
        <v>119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67</v>
      </c>
      <c r="O642" t="s">
        <v>1794</v>
      </c>
      <c r="P642">
        <v>2</v>
      </c>
      <c r="Q642" t="str">
        <f t="shared" si="9"/>
        <v>IP US Equity</v>
      </c>
    </row>
    <row r="643" spans="1:17" x14ac:dyDescent="0.25">
      <c r="A643" s="1">
        <v>41453</v>
      </c>
      <c r="B643" s="1">
        <v>41455</v>
      </c>
      <c r="C643" t="s">
        <v>941</v>
      </c>
      <c r="D643" t="s">
        <v>942</v>
      </c>
      <c r="E643">
        <v>7.85</v>
      </c>
      <c r="F643" t="s">
        <v>1795</v>
      </c>
      <c r="G643" t="s">
        <v>307</v>
      </c>
      <c r="H643" t="s">
        <v>165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38</v>
      </c>
      <c r="O643" t="s">
        <v>1796</v>
      </c>
      <c r="P643">
        <v>3</v>
      </c>
      <c r="Q643" t="str">
        <f t="shared" si="9"/>
        <v>NWN US Equity</v>
      </c>
    </row>
    <row r="644" spans="1:17" x14ac:dyDescent="0.25">
      <c r="A644" s="1">
        <v>41453</v>
      </c>
      <c r="B644" s="1">
        <v>41455</v>
      </c>
      <c r="C644" t="s">
        <v>1797</v>
      </c>
      <c r="D644" t="s">
        <v>87</v>
      </c>
      <c r="E644">
        <v>8.9</v>
      </c>
      <c r="F644" t="s">
        <v>1047</v>
      </c>
      <c r="G644" t="s">
        <v>178</v>
      </c>
      <c r="H644" t="s">
        <v>99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O644" t="s">
        <v>1798</v>
      </c>
      <c r="P644">
        <v>3</v>
      </c>
      <c r="Q644" t="str">
        <f t="shared" ref="Q644:Q707" si="10">D644&amp;" US Equity"</f>
        <v>CSX US Equity</v>
      </c>
    </row>
    <row r="645" spans="1:17" x14ac:dyDescent="0.25">
      <c r="A645" s="1">
        <v>41453</v>
      </c>
      <c r="B645" s="1">
        <v>41455</v>
      </c>
      <c r="C645" t="s">
        <v>1797</v>
      </c>
      <c r="D645" t="s">
        <v>87</v>
      </c>
      <c r="E645">
        <v>9</v>
      </c>
      <c r="F645" t="s">
        <v>1404</v>
      </c>
      <c r="G645" t="s">
        <v>178</v>
      </c>
      <c r="H645" t="s">
        <v>99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O645" t="s">
        <v>1799</v>
      </c>
      <c r="P645">
        <v>3</v>
      </c>
      <c r="Q645" t="str">
        <f t="shared" si="10"/>
        <v>CSX US Equity</v>
      </c>
    </row>
    <row r="646" spans="1:17" x14ac:dyDescent="0.25">
      <c r="A646" s="1">
        <v>41453</v>
      </c>
      <c r="B646" s="1">
        <v>41455</v>
      </c>
      <c r="C646" t="s">
        <v>1119</v>
      </c>
      <c r="D646" t="s">
        <v>584</v>
      </c>
      <c r="E646">
        <v>6.75</v>
      </c>
      <c r="F646" t="s">
        <v>245</v>
      </c>
      <c r="G646" t="s">
        <v>1181</v>
      </c>
      <c r="H646" t="s">
        <v>37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1800</v>
      </c>
      <c r="P646">
        <v>3</v>
      </c>
      <c r="Q646" t="str">
        <f t="shared" si="10"/>
        <v>AIG US Equity</v>
      </c>
    </row>
    <row r="647" spans="1:17" x14ac:dyDescent="0.25">
      <c r="A647" s="1">
        <v>41453</v>
      </c>
      <c r="B647" s="1">
        <v>41455</v>
      </c>
      <c r="C647" t="s">
        <v>1119</v>
      </c>
      <c r="D647" t="s">
        <v>584</v>
      </c>
      <c r="E647">
        <v>5.15</v>
      </c>
      <c r="F647" t="s">
        <v>1047</v>
      </c>
      <c r="G647" t="s">
        <v>1181</v>
      </c>
      <c r="H647" t="s">
        <v>37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1801</v>
      </c>
      <c r="P647">
        <v>3</v>
      </c>
      <c r="Q647" t="str">
        <f t="shared" si="10"/>
        <v>AIG US Equity</v>
      </c>
    </row>
    <row r="648" spans="1:17" x14ac:dyDescent="0.25">
      <c r="A648" s="1">
        <v>41453</v>
      </c>
      <c r="B648" s="1">
        <v>41455</v>
      </c>
      <c r="C648" t="s">
        <v>40</v>
      </c>
      <c r="D648" t="s">
        <v>41</v>
      </c>
      <c r="E648">
        <v>0</v>
      </c>
      <c r="F648" t="s">
        <v>1802</v>
      </c>
      <c r="G648" t="s">
        <v>1803</v>
      </c>
      <c r="H648" t="s">
        <v>44</v>
      </c>
      <c r="I648" t="s">
        <v>18</v>
      </c>
      <c r="J648" t="s">
        <v>19</v>
      </c>
      <c r="K648" t="s">
        <v>20</v>
      </c>
      <c r="L648" t="s">
        <v>20</v>
      </c>
      <c r="M648" t="s">
        <v>727</v>
      </c>
      <c r="N648" t="s">
        <v>22</v>
      </c>
      <c r="O648" t="s">
        <v>1804</v>
      </c>
      <c r="P648">
        <v>2</v>
      </c>
      <c r="Q648" t="str">
        <f t="shared" si="10"/>
        <v>GE US Equity</v>
      </c>
    </row>
    <row r="649" spans="1:17" x14ac:dyDescent="0.25">
      <c r="A649" s="1">
        <v>41453</v>
      </c>
      <c r="B649" s="1">
        <v>41455</v>
      </c>
      <c r="C649" t="s">
        <v>1119</v>
      </c>
      <c r="D649" t="s">
        <v>584</v>
      </c>
      <c r="E649">
        <v>6.85</v>
      </c>
      <c r="F649" t="s">
        <v>1805</v>
      </c>
      <c r="G649" t="s">
        <v>1181</v>
      </c>
      <c r="H649" t="s">
        <v>78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1807</v>
      </c>
      <c r="P649">
        <v>3</v>
      </c>
      <c r="Q649" t="str">
        <f t="shared" si="10"/>
        <v>AIG US Equity</v>
      </c>
    </row>
    <row r="650" spans="1:17" x14ac:dyDescent="0.25">
      <c r="A650" s="1">
        <v>41453</v>
      </c>
      <c r="B650" s="1">
        <v>41455</v>
      </c>
      <c r="C650" t="s">
        <v>1119</v>
      </c>
      <c r="D650" t="s">
        <v>584</v>
      </c>
      <c r="E650">
        <v>6.65</v>
      </c>
      <c r="F650" t="s">
        <v>994</v>
      </c>
      <c r="G650" t="s">
        <v>1181</v>
      </c>
      <c r="H650" t="s">
        <v>37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1809</v>
      </c>
      <c r="P650">
        <v>3</v>
      </c>
      <c r="Q650" t="str">
        <f t="shared" si="10"/>
        <v>AIG US Equity</v>
      </c>
    </row>
    <row r="651" spans="1:17" x14ac:dyDescent="0.25">
      <c r="A651" s="1">
        <v>41453</v>
      </c>
      <c r="B651" s="1">
        <v>41455</v>
      </c>
      <c r="C651" t="s">
        <v>1119</v>
      </c>
      <c r="D651" t="s">
        <v>584</v>
      </c>
      <c r="E651">
        <v>6.85</v>
      </c>
      <c r="F651" t="s">
        <v>245</v>
      </c>
      <c r="G651" t="s">
        <v>1181</v>
      </c>
      <c r="H651" t="s">
        <v>37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1810</v>
      </c>
      <c r="P651">
        <v>3</v>
      </c>
      <c r="Q651" t="str">
        <f t="shared" si="10"/>
        <v>AIG US Equity</v>
      </c>
    </row>
    <row r="652" spans="1:17" x14ac:dyDescent="0.25">
      <c r="A652" s="1">
        <v>41453</v>
      </c>
      <c r="B652" s="1">
        <v>41455</v>
      </c>
      <c r="C652" t="s">
        <v>1393</v>
      </c>
      <c r="D652" t="s">
        <v>191</v>
      </c>
      <c r="E652">
        <v>5.75</v>
      </c>
      <c r="F652" t="s">
        <v>1811</v>
      </c>
      <c r="G652" t="s">
        <v>55</v>
      </c>
      <c r="H652" t="s">
        <v>99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67</v>
      </c>
      <c r="O652" t="s">
        <v>1812</v>
      </c>
      <c r="P652">
        <v>2</v>
      </c>
      <c r="Q652" t="str">
        <f t="shared" si="10"/>
        <v>DE US Equity</v>
      </c>
    </row>
    <row r="653" spans="1:17" x14ac:dyDescent="0.25">
      <c r="A653" s="1">
        <v>41453</v>
      </c>
      <c r="B653" s="1">
        <v>41455</v>
      </c>
      <c r="C653" t="s">
        <v>40</v>
      </c>
      <c r="D653" t="s">
        <v>41</v>
      </c>
      <c r="E653">
        <v>0</v>
      </c>
      <c r="F653" t="s">
        <v>1813</v>
      </c>
      <c r="G653" t="s">
        <v>43</v>
      </c>
      <c r="H653" t="s">
        <v>44</v>
      </c>
      <c r="I653" t="s">
        <v>18</v>
      </c>
      <c r="J653" t="s">
        <v>19</v>
      </c>
      <c r="K653" t="s">
        <v>20</v>
      </c>
      <c r="L653" t="s">
        <v>20</v>
      </c>
      <c r="M653" t="s">
        <v>727</v>
      </c>
      <c r="N653" t="s">
        <v>22</v>
      </c>
      <c r="O653" t="s">
        <v>1814</v>
      </c>
      <c r="P653">
        <v>2</v>
      </c>
      <c r="Q653" t="str">
        <f t="shared" si="10"/>
        <v>GE US Equity</v>
      </c>
    </row>
    <row r="654" spans="1:17" x14ac:dyDescent="0.25">
      <c r="A654" s="1">
        <v>41453</v>
      </c>
      <c r="B654" s="1">
        <v>41455</v>
      </c>
      <c r="C654" t="s">
        <v>1119</v>
      </c>
      <c r="D654" t="s">
        <v>584</v>
      </c>
      <c r="E654">
        <v>5.25</v>
      </c>
      <c r="F654" t="s">
        <v>1404</v>
      </c>
      <c r="G654" t="s">
        <v>1181</v>
      </c>
      <c r="H654" t="s">
        <v>37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1815</v>
      </c>
      <c r="P654">
        <v>3</v>
      </c>
      <c r="Q654" t="str">
        <f t="shared" si="10"/>
        <v>AIG US Equity</v>
      </c>
    </row>
    <row r="655" spans="1:17" x14ac:dyDescent="0.25">
      <c r="A655" s="1">
        <v>41453</v>
      </c>
      <c r="B655" s="1">
        <v>41455</v>
      </c>
      <c r="C655" t="s">
        <v>1175</v>
      </c>
      <c r="D655" t="s">
        <v>1176</v>
      </c>
      <c r="E655">
        <v>6.125</v>
      </c>
      <c r="F655" t="s">
        <v>1816</v>
      </c>
      <c r="H655" t="s">
        <v>119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67</v>
      </c>
      <c r="O655" t="s">
        <v>1817</v>
      </c>
      <c r="P655">
        <v>4</v>
      </c>
      <c r="Q655" t="str">
        <f t="shared" si="10"/>
        <v>MDLZ US Equity</v>
      </c>
    </row>
    <row r="656" spans="1:17" x14ac:dyDescent="0.25">
      <c r="A656" s="1">
        <v>41453</v>
      </c>
      <c r="B656" s="1">
        <v>41455</v>
      </c>
      <c r="C656" t="s">
        <v>1119</v>
      </c>
      <c r="D656" t="s">
        <v>584</v>
      </c>
      <c r="E656">
        <v>6.625</v>
      </c>
      <c r="F656" t="s">
        <v>952</v>
      </c>
      <c r="G656" t="s">
        <v>55</v>
      </c>
      <c r="H656" t="s">
        <v>37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1821</v>
      </c>
      <c r="P656">
        <v>3</v>
      </c>
      <c r="Q656" t="str">
        <f t="shared" si="10"/>
        <v>AIG US Equity</v>
      </c>
    </row>
    <row r="657" spans="1:17" x14ac:dyDescent="0.25">
      <c r="A657" s="1">
        <v>41453</v>
      </c>
      <c r="B657" s="1">
        <v>41455</v>
      </c>
      <c r="C657" t="s">
        <v>40</v>
      </c>
      <c r="D657" t="s">
        <v>41</v>
      </c>
      <c r="E657">
        <v>0</v>
      </c>
      <c r="F657" t="s">
        <v>1822</v>
      </c>
      <c r="G657" t="s">
        <v>43</v>
      </c>
      <c r="H657" t="s">
        <v>44</v>
      </c>
      <c r="I657" t="s">
        <v>18</v>
      </c>
      <c r="J657" t="s">
        <v>19</v>
      </c>
      <c r="K657" t="s">
        <v>20</v>
      </c>
      <c r="L657" t="s">
        <v>20</v>
      </c>
      <c r="M657" t="s">
        <v>727</v>
      </c>
      <c r="N657" t="s">
        <v>22</v>
      </c>
      <c r="O657" t="s">
        <v>1823</v>
      </c>
      <c r="P657">
        <v>2</v>
      </c>
      <c r="Q657" t="str">
        <f t="shared" si="10"/>
        <v>GE US Equity</v>
      </c>
    </row>
    <row r="658" spans="1:17" x14ac:dyDescent="0.25">
      <c r="A658" s="1">
        <v>41453</v>
      </c>
      <c r="B658" s="1">
        <v>41455</v>
      </c>
      <c r="C658" t="s">
        <v>40</v>
      </c>
      <c r="D658" t="s">
        <v>41</v>
      </c>
      <c r="E658">
        <v>0</v>
      </c>
      <c r="F658" t="s">
        <v>1824</v>
      </c>
      <c r="G658" t="s">
        <v>1803</v>
      </c>
      <c r="H658" t="s">
        <v>44</v>
      </c>
      <c r="I658" t="s">
        <v>18</v>
      </c>
      <c r="J658" t="s">
        <v>19</v>
      </c>
      <c r="K658" t="s">
        <v>20</v>
      </c>
      <c r="L658" t="s">
        <v>20</v>
      </c>
      <c r="M658" t="s">
        <v>727</v>
      </c>
      <c r="N658" t="s">
        <v>22</v>
      </c>
      <c r="O658" t="s">
        <v>1825</v>
      </c>
      <c r="P658">
        <v>2</v>
      </c>
      <c r="Q658" t="str">
        <f t="shared" si="10"/>
        <v>GE US Equity</v>
      </c>
    </row>
    <row r="659" spans="1:17" x14ac:dyDescent="0.25">
      <c r="A659" s="1">
        <v>41453</v>
      </c>
      <c r="B659" s="1">
        <v>41455</v>
      </c>
      <c r="C659" t="s">
        <v>1750</v>
      </c>
      <c r="D659" t="s">
        <v>1751</v>
      </c>
      <c r="E659">
        <v>9.9499999999999993</v>
      </c>
      <c r="F659" t="s">
        <v>1826</v>
      </c>
      <c r="H659" t="s">
        <v>84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67</v>
      </c>
      <c r="O659" t="s">
        <v>1827</v>
      </c>
      <c r="P659">
        <v>2</v>
      </c>
      <c r="Q659" t="str">
        <f t="shared" si="10"/>
        <v>MO US Equity</v>
      </c>
    </row>
    <row r="660" spans="1:17" x14ac:dyDescent="0.25">
      <c r="A660" s="1">
        <v>41453</v>
      </c>
      <c r="B660" s="1">
        <v>41455</v>
      </c>
      <c r="C660" t="s">
        <v>1119</v>
      </c>
      <c r="D660" t="s">
        <v>584</v>
      </c>
      <c r="E660">
        <v>6.25</v>
      </c>
      <c r="F660" t="s">
        <v>994</v>
      </c>
      <c r="G660" t="s">
        <v>1181</v>
      </c>
      <c r="H660" t="s">
        <v>37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1828</v>
      </c>
      <c r="P660">
        <v>3</v>
      </c>
      <c r="Q660" t="str">
        <f t="shared" si="10"/>
        <v>AIG US Equity</v>
      </c>
    </row>
    <row r="661" spans="1:17" x14ac:dyDescent="0.25">
      <c r="A661" s="1">
        <v>41453</v>
      </c>
      <c r="B661" s="1">
        <v>41455</v>
      </c>
      <c r="C661" t="s">
        <v>782</v>
      </c>
      <c r="D661" t="s">
        <v>216</v>
      </c>
      <c r="E661">
        <v>3.97</v>
      </c>
      <c r="F661" t="s">
        <v>1830</v>
      </c>
      <c r="G661" t="s">
        <v>726</v>
      </c>
      <c r="H661" t="s">
        <v>84</v>
      </c>
      <c r="I661" t="s">
        <v>18</v>
      </c>
      <c r="J661" t="s">
        <v>19</v>
      </c>
      <c r="K661" t="s">
        <v>20</v>
      </c>
      <c r="L661" t="s">
        <v>20</v>
      </c>
      <c r="M661" t="s">
        <v>727</v>
      </c>
      <c r="N661" t="s">
        <v>22</v>
      </c>
      <c r="O661" t="s">
        <v>1831</v>
      </c>
      <c r="P661">
        <v>3</v>
      </c>
      <c r="Q661" t="str">
        <f t="shared" si="10"/>
        <v>PRU US Equity</v>
      </c>
    </row>
    <row r="662" spans="1:17" x14ac:dyDescent="0.25">
      <c r="A662" s="1">
        <v>41453</v>
      </c>
      <c r="B662" s="1">
        <v>41455</v>
      </c>
      <c r="C662" t="s">
        <v>1420</v>
      </c>
      <c r="D662" t="s">
        <v>1421</v>
      </c>
      <c r="E662">
        <v>5.25</v>
      </c>
      <c r="F662" t="s">
        <v>1805</v>
      </c>
      <c r="G662" t="s">
        <v>48</v>
      </c>
      <c r="H662" t="s">
        <v>31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1832</v>
      </c>
      <c r="P662">
        <v>3</v>
      </c>
      <c r="Q662" t="str">
        <f t="shared" si="10"/>
        <v>GNW US Equity</v>
      </c>
    </row>
    <row r="663" spans="1:17" x14ac:dyDescent="0.25">
      <c r="A663" s="1">
        <v>41453</v>
      </c>
      <c r="B663" s="1">
        <v>41455</v>
      </c>
      <c r="C663" t="s">
        <v>1436</v>
      </c>
      <c r="D663" t="s">
        <v>775</v>
      </c>
      <c r="E663">
        <v>3.37</v>
      </c>
      <c r="F663" t="s">
        <v>1833</v>
      </c>
      <c r="G663" t="s">
        <v>55</v>
      </c>
      <c r="H663" t="s">
        <v>73</v>
      </c>
      <c r="I663" t="s">
        <v>18</v>
      </c>
      <c r="J663" t="s">
        <v>19</v>
      </c>
      <c r="K663" t="s">
        <v>20</v>
      </c>
      <c r="L663" t="s">
        <v>20</v>
      </c>
      <c r="M663" t="s">
        <v>727</v>
      </c>
      <c r="N663" t="s">
        <v>22</v>
      </c>
      <c r="O663" t="s">
        <v>1834</v>
      </c>
      <c r="P663">
        <v>3</v>
      </c>
      <c r="Q663" t="str">
        <f t="shared" si="10"/>
        <v>HIG US Equity</v>
      </c>
    </row>
    <row r="664" spans="1:17" x14ac:dyDescent="0.25">
      <c r="A664" s="1">
        <v>41453</v>
      </c>
      <c r="B664" s="1">
        <v>41455</v>
      </c>
      <c r="C664" t="s">
        <v>40</v>
      </c>
      <c r="D664" t="s">
        <v>41</v>
      </c>
      <c r="E664">
        <v>0.44224999999999998</v>
      </c>
      <c r="F664" t="s">
        <v>1835</v>
      </c>
      <c r="G664" t="s">
        <v>1836</v>
      </c>
      <c r="H664" t="s">
        <v>44</v>
      </c>
      <c r="I664" t="s">
        <v>18</v>
      </c>
      <c r="J664" t="s">
        <v>19</v>
      </c>
      <c r="K664" t="s">
        <v>20</v>
      </c>
      <c r="L664" t="s">
        <v>20</v>
      </c>
      <c r="M664" t="s">
        <v>45</v>
      </c>
      <c r="N664" t="s">
        <v>22</v>
      </c>
      <c r="O664" t="s">
        <v>1837</v>
      </c>
      <c r="P664">
        <v>2</v>
      </c>
      <c r="Q664" t="str">
        <f t="shared" si="10"/>
        <v>GE US Equity</v>
      </c>
    </row>
    <row r="665" spans="1:17" x14ac:dyDescent="0.25">
      <c r="A665" s="1">
        <v>41453</v>
      </c>
      <c r="B665" s="1">
        <v>41455</v>
      </c>
      <c r="C665" t="s">
        <v>40</v>
      </c>
      <c r="D665" t="s">
        <v>41</v>
      </c>
      <c r="E665">
        <v>6</v>
      </c>
      <c r="F665" t="s">
        <v>633</v>
      </c>
      <c r="G665" t="s">
        <v>48</v>
      </c>
      <c r="H665" t="s">
        <v>44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1844</v>
      </c>
      <c r="P665">
        <v>2</v>
      </c>
      <c r="Q665" t="str">
        <f t="shared" si="10"/>
        <v>GE US Equity</v>
      </c>
    </row>
    <row r="666" spans="1:17" x14ac:dyDescent="0.25">
      <c r="A666" s="1">
        <v>41453</v>
      </c>
      <c r="B666" s="1">
        <v>41455</v>
      </c>
      <c r="C666" t="s">
        <v>1845</v>
      </c>
      <c r="D666" t="s">
        <v>1846</v>
      </c>
      <c r="E666">
        <v>8.125</v>
      </c>
      <c r="F666" t="s">
        <v>1847</v>
      </c>
      <c r="H666" t="s">
        <v>119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67</v>
      </c>
      <c r="O666" t="s">
        <v>1848</v>
      </c>
      <c r="P666">
        <v>2</v>
      </c>
      <c r="Q666" t="str">
        <f t="shared" si="10"/>
        <v>LO US Equity</v>
      </c>
    </row>
    <row r="667" spans="1:17" x14ac:dyDescent="0.25">
      <c r="A667" s="1">
        <v>41453</v>
      </c>
      <c r="B667" s="1">
        <v>41455</v>
      </c>
      <c r="C667" t="s">
        <v>40</v>
      </c>
      <c r="D667" t="s">
        <v>41</v>
      </c>
      <c r="E667">
        <v>6</v>
      </c>
      <c r="F667" t="s">
        <v>633</v>
      </c>
      <c r="G667" t="s">
        <v>1849</v>
      </c>
      <c r="H667" t="s">
        <v>44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1850</v>
      </c>
      <c r="P667">
        <v>2</v>
      </c>
      <c r="Q667" t="str">
        <f t="shared" si="10"/>
        <v>GE US Equity</v>
      </c>
    </row>
    <row r="668" spans="1:17" x14ac:dyDescent="0.25">
      <c r="A668" s="1">
        <v>41453</v>
      </c>
      <c r="B668" s="1">
        <v>41455</v>
      </c>
      <c r="C668" t="s">
        <v>40</v>
      </c>
      <c r="D668" t="s">
        <v>41</v>
      </c>
      <c r="E668">
        <v>6.75</v>
      </c>
      <c r="F668" t="s">
        <v>355</v>
      </c>
      <c r="G668" t="s">
        <v>958</v>
      </c>
      <c r="H668" t="s">
        <v>44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1851</v>
      </c>
      <c r="P668">
        <v>2</v>
      </c>
      <c r="Q668" t="str">
        <f t="shared" si="10"/>
        <v>GE US Equity</v>
      </c>
    </row>
    <row r="669" spans="1:17" x14ac:dyDescent="0.25">
      <c r="A669" s="1">
        <v>41453</v>
      </c>
      <c r="B669" s="1">
        <v>41455</v>
      </c>
      <c r="C669" t="s">
        <v>782</v>
      </c>
      <c r="D669" t="s">
        <v>216</v>
      </c>
      <c r="E669">
        <v>7.375</v>
      </c>
      <c r="F669" t="s">
        <v>1852</v>
      </c>
      <c r="G669" t="s">
        <v>670</v>
      </c>
      <c r="H669" t="s">
        <v>73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1853</v>
      </c>
      <c r="P669">
        <v>3</v>
      </c>
      <c r="Q669" t="str">
        <f t="shared" si="10"/>
        <v>PRU US Equity</v>
      </c>
    </row>
    <row r="670" spans="1:17" x14ac:dyDescent="0.25">
      <c r="A670" s="1">
        <v>41453</v>
      </c>
      <c r="B670" s="1">
        <v>41455</v>
      </c>
      <c r="C670" t="s">
        <v>40</v>
      </c>
      <c r="D670" t="s">
        <v>41</v>
      </c>
      <c r="E670">
        <v>6.75</v>
      </c>
      <c r="F670" t="s">
        <v>968</v>
      </c>
      <c r="G670" t="s">
        <v>48</v>
      </c>
      <c r="H670" t="s">
        <v>44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1857</v>
      </c>
      <c r="P670">
        <v>2</v>
      </c>
      <c r="Q670" t="str">
        <f t="shared" si="10"/>
        <v>GE US Equity</v>
      </c>
    </row>
    <row r="671" spans="1:17" x14ac:dyDescent="0.25">
      <c r="A671" s="1">
        <v>41453</v>
      </c>
      <c r="B671" s="1">
        <v>41455</v>
      </c>
      <c r="C671" t="s">
        <v>40</v>
      </c>
      <c r="D671" t="s">
        <v>41</v>
      </c>
      <c r="E671">
        <v>6.3</v>
      </c>
      <c r="F671" t="s">
        <v>968</v>
      </c>
      <c r="G671" t="s">
        <v>1849</v>
      </c>
      <c r="H671" t="s">
        <v>44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1858</v>
      </c>
      <c r="P671">
        <v>2</v>
      </c>
      <c r="Q671" t="str">
        <f t="shared" si="10"/>
        <v>GE US Equity</v>
      </c>
    </row>
    <row r="672" spans="1:17" x14ac:dyDescent="0.25">
      <c r="A672" s="1">
        <v>41453</v>
      </c>
      <c r="B672" s="1">
        <v>41455</v>
      </c>
      <c r="C672" t="s">
        <v>40</v>
      </c>
      <c r="D672" t="s">
        <v>41</v>
      </c>
      <c r="E672">
        <v>6.75</v>
      </c>
      <c r="F672" t="s">
        <v>968</v>
      </c>
      <c r="G672" t="s">
        <v>999</v>
      </c>
      <c r="H672" t="s">
        <v>44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1859</v>
      </c>
      <c r="P672">
        <v>2</v>
      </c>
      <c r="Q672" t="str">
        <f t="shared" si="10"/>
        <v>GE US Equity</v>
      </c>
    </row>
    <row r="673" spans="1:17" x14ac:dyDescent="0.25">
      <c r="A673" s="1">
        <v>41453</v>
      </c>
      <c r="B673" s="1">
        <v>41455</v>
      </c>
      <c r="C673" t="s">
        <v>1860</v>
      </c>
      <c r="D673" t="s">
        <v>1861</v>
      </c>
      <c r="E673">
        <v>5.2</v>
      </c>
      <c r="F673" t="s">
        <v>745</v>
      </c>
      <c r="H673" t="s">
        <v>733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67</v>
      </c>
      <c r="O673" t="s">
        <v>1862</v>
      </c>
      <c r="P673">
        <v>4</v>
      </c>
      <c r="Q673" t="str">
        <f t="shared" si="10"/>
        <v>MSFT US Equity</v>
      </c>
    </row>
    <row r="674" spans="1:17" x14ac:dyDescent="0.25">
      <c r="A674" s="1">
        <v>41453</v>
      </c>
      <c r="B674" s="1">
        <v>41455</v>
      </c>
      <c r="C674" t="s">
        <v>40</v>
      </c>
      <c r="D674" t="s">
        <v>41</v>
      </c>
      <c r="E674">
        <v>6.15</v>
      </c>
      <c r="F674" t="s">
        <v>505</v>
      </c>
      <c r="G674" t="s">
        <v>48</v>
      </c>
      <c r="H674" t="s">
        <v>44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1863</v>
      </c>
      <c r="P674">
        <v>2</v>
      </c>
      <c r="Q674" t="str">
        <f t="shared" si="10"/>
        <v>GE US Equity</v>
      </c>
    </row>
    <row r="675" spans="1:17" x14ac:dyDescent="0.25">
      <c r="A675" s="1">
        <v>41453</v>
      </c>
      <c r="B675" s="1">
        <v>41455</v>
      </c>
      <c r="C675" t="s">
        <v>1864</v>
      </c>
      <c r="D675" t="s">
        <v>387</v>
      </c>
      <c r="E675">
        <v>8</v>
      </c>
      <c r="F675" t="s">
        <v>1865</v>
      </c>
      <c r="H675" t="s">
        <v>78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67</v>
      </c>
      <c r="O675" t="s">
        <v>1866</v>
      </c>
      <c r="P675">
        <v>1</v>
      </c>
      <c r="Q675" t="str">
        <f t="shared" si="10"/>
        <v>F US Equity</v>
      </c>
    </row>
    <row r="676" spans="1:17" x14ac:dyDescent="0.25">
      <c r="A676" s="1">
        <v>41453</v>
      </c>
      <c r="B676" s="1">
        <v>41455</v>
      </c>
      <c r="C676" t="s">
        <v>40</v>
      </c>
      <c r="D676" t="s">
        <v>41</v>
      </c>
      <c r="E676">
        <v>6.3</v>
      </c>
      <c r="F676" t="s">
        <v>968</v>
      </c>
      <c r="G676" t="s">
        <v>48</v>
      </c>
      <c r="H676" t="s">
        <v>44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1867</v>
      </c>
      <c r="P676">
        <v>2</v>
      </c>
      <c r="Q676" t="str">
        <f t="shared" si="10"/>
        <v>GE US Equity</v>
      </c>
    </row>
    <row r="677" spans="1:17" x14ac:dyDescent="0.25">
      <c r="A677" s="1">
        <v>41453</v>
      </c>
      <c r="B677" s="1">
        <v>41455</v>
      </c>
      <c r="C677" t="s">
        <v>40</v>
      </c>
      <c r="D677" t="s">
        <v>41</v>
      </c>
      <c r="E677">
        <v>6</v>
      </c>
      <c r="F677" t="s">
        <v>505</v>
      </c>
      <c r="G677" t="s">
        <v>48</v>
      </c>
      <c r="H677" t="s">
        <v>44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1868</v>
      </c>
      <c r="P677">
        <v>2</v>
      </c>
      <c r="Q677" t="str">
        <f t="shared" si="10"/>
        <v>GE US Equity</v>
      </c>
    </row>
    <row r="678" spans="1:17" x14ac:dyDescent="0.25">
      <c r="A678" s="1">
        <v>41453</v>
      </c>
      <c r="B678" s="1">
        <v>41455</v>
      </c>
      <c r="C678" t="s">
        <v>40</v>
      </c>
      <c r="D678" t="s">
        <v>41</v>
      </c>
      <c r="E678">
        <v>6</v>
      </c>
      <c r="F678" t="s">
        <v>633</v>
      </c>
      <c r="G678" t="s">
        <v>1446</v>
      </c>
      <c r="H678" t="s">
        <v>44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1869</v>
      </c>
      <c r="P678">
        <v>2</v>
      </c>
      <c r="Q678" t="str">
        <f t="shared" si="10"/>
        <v>GE US Equity</v>
      </c>
    </row>
    <row r="679" spans="1:17" x14ac:dyDescent="0.25">
      <c r="A679" s="1">
        <v>41453</v>
      </c>
      <c r="B679" s="1">
        <v>41455</v>
      </c>
      <c r="C679" t="s">
        <v>40</v>
      </c>
      <c r="D679" t="s">
        <v>41</v>
      </c>
      <c r="E679">
        <v>5</v>
      </c>
      <c r="F679" t="s">
        <v>455</v>
      </c>
      <c r="G679" t="s">
        <v>1450</v>
      </c>
      <c r="H679" t="s">
        <v>44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1871</v>
      </c>
      <c r="P679">
        <v>2</v>
      </c>
      <c r="Q679" t="str">
        <f t="shared" si="10"/>
        <v>GE US Equity</v>
      </c>
    </row>
    <row r="680" spans="1:17" x14ac:dyDescent="0.25">
      <c r="A680" s="1">
        <v>41453</v>
      </c>
      <c r="B680" s="1">
        <v>41455</v>
      </c>
      <c r="C680" t="s">
        <v>1654</v>
      </c>
      <c r="D680" t="s">
        <v>1655</v>
      </c>
      <c r="E680">
        <v>6.375</v>
      </c>
      <c r="F680" t="s">
        <v>1872</v>
      </c>
      <c r="H680" t="s">
        <v>17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67</v>
      </c>
      <c r="O680" t="s">
        <v>1873</v>
      </c>
      <c r="P680">
        <v>3</v>
      </c>
      <c r="Q680" t="str">
        <f t="shared" si="10"/>
        <v>JCP US Equity</v>
      </c>
    </row>
    <row r="681" spans="1:17" x14ac:dyDescent="0.25">
      <c r="A681" s="1">
        <v>41453</v>
      </c>
      <c r="B681" s="1">
        <v>41455</v>
      </c>
      <c r="C681" t="s">
        <v>52</v>
      </c>
      <c r="D681" t="s">
        <v>53</v>
      </c>
      <c r="E681">
        <v>5.8040000000000003</v>
      </c>
      <c r="F681" t="s">
        <v>1876</v>
      </c>
      <c r="G681" t="s">
        <v>55</v>
      </c>
      <c r="H681" t="s">
        <v>31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38</v>
      </c>
      <c r="O681" t="s">
        <v>1877</v>
      </c>
      <c r="P681">
        <v>3</v>
      </c>
      <c r="Q681" t="str">
        <f t="shared" si="10"/>
        <v>CHG US Equity</v>
      </c>
    </row>
    <row r="682" spans="1:17" x14ac:dyDescent="0.25">
      <c r="A682" s="1">
        <v>41453</v>
      </c>
      <c r="B682" s="1">
        <v>41455</v>
      </c>
      <c r="C682" t="s">
        <v>1211</v>
      </c>
      <c r="D682" t="s">
        <v>775</v>
      </c>
      <c r="E682">
        <v>0</v>
      </c>
      <c r="F682" t="s">
        <v>1878</v>
      </c>
      <c r="G682" t="s">
        <v>1879</v>
      </c>
      <c r="H682" t="s">
        <v>73</v>
      </c>
      <c r="I682" t="s">
        <v>18</v>
      </c>
      <c r="J682" t="s">
        <v>19</v>
      </c>
      <c r="K682" t="s">
        <v>20</v>
      </c>
      <c r="L682" t="s">
        <v>20</v>
      </c>
      <c r="M682" t="s">
        <v>708</v>
      </c>
      <c r="N682" t="s">
        <v>22</v>
      </c>
      <c r="O682" t="s">
        <v>1880</v>
      </c>
      <c r="P682">
        <v>3</v>
      </c>
      <c r="Q682" t="str">
        <f t="shared" si="10"/>
        <v>HIG US Equity</v>
      </c>
    </row>
    <row r="683" spans="1:17" x14ac:dyDescent="0.25">
      <c r="A683" s="1">
        <v>41453</v>
      </c>
      <c r="B683" s="1">
        <v>41455</v>
      </c>
      <c r="C683" t="s">
        <v>40</v>
      </c>
      <c r="D683" t="s">
        <v>41</v>
      </c>
      <c r="E683">
        <v>5.55</v>
      </c>
      <c r="F683" t="s">
        <v>1881</v>
      </c>
      <c r="G683" t="s">
        <v>55</v>
      </c>
      <c r="H683" t="s">
        <v>44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1882</v>
      </c>
      <c r="P683">
        <v>2</v>
      </c>
      <c r="Q683" t="str">
        <f t="shared" si="10"/>
        <v>GE US Equity</v>
      </c>
    </row>
    <row r="684" spans="1:17" x14ac:dyDescent="0.25">
      <c r="A684" s="1">
        <v>41453</v>
      </c>
      <c r="B684" s="1">
        <v>41455</v>
      </c>
      <c r="C684" t="s">
        <v>40</v>
      </c>
      <c r="D684" t="s">
        <v>41</v>
      </c>
      <c r="E684">
        <v>5.15</v>
      </c>
      <c r="F684" t="s">
        <v>968</v>
      </c>
      <c r="G684" t="s">
        <v>48</v>
      </c>
      <c r="H684" t="s">
        <v>44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1883</v>
      </c>
      <c r="P684">
        <v>2</v>
      </c>
      <c r="Q684" t="str">
        <f t="shared" si="10"/>
        <v>GE US Equity</v>
      </c>
    </row>
    <row r="685" spans="1:17" x14ac:dyDescent="0.25">
      <c r="A685" s="1">
        <v>41453</v>
      </c>
      <c r="B685" s="1">
        <v>41455</v>
      </c>
      <c r="C685" t="s">
        <v>193</v>
      </c>
      <c r="D685" t="s">
        <v>194</v>
      </c>
      <c r="E685">
        <v>8</v>
      </c>
      <c r="F685" t="s">
        <v>849</v>
      </c>
      <c r="G685" t="s">
        <v>975</v>
      </c>
      <c r="H685" t="s">
        <v>165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38</v>
      </c>
      <c r="O685" t="s">
        <v>1884</v>
      </c>
      <c r="P685">
        <v>3</v>
      </c>
      <c r="Q685" t="str">
        <f t="shared" si="10"/>
        <v>PEG US Equity</v>
      </c>
    </row>
    <row r="686" spans="1:17" x14ac:dyDescent="0.25">
      <c r="A686" s="1">
        <v>41453</v>
      </c>
      <c r="B686" s="1">
        <v>41455</v>
      </c>
      <c r="C686" t="s">
        <v>1396</v>
      </c>
      <c r="D686" t="s">
        <v>949</v>
      </c>
      <c r="E686">
        <v>5</v>
      </c>
      <c r="F686" t="s">
        <v>1408</v>
      </c>
      <c r="G686" t="s">
        <v>1885</v>
      </c>
      <c r="H686" t="s">
        <v>165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1886</v>
      </c>
      <c r="P686">
        <v>3</v>
      </c>
      <c r="Q686" t="str">
        <f t="shared" si="10"/>
        <v>PFG US Equity</v>
      </c>
    </row>
    <row r="687" spans="1:17" x14ac:dyDescent="0.25">
      <c r="A687" s="1">
        <v>41453</v>
      </c>
      <c r="B687" s="1">
        <v>41455</v>
      </c>
      <c r="C687" t="s">
        <v>40</v>
      </c>
      <c r="D687" t="s">
        <v>41</v>
      </c>
      <c r="E687">
        <v>0.54310000000000003</v>
      </c>
      <c r="F687" t="s">
        <v>1887</v>
      </c>
      <c r="G687" t="s">
        <v>55</v>
      </c>
      <c r="H687" t="s">
        <v>44</v>
      </c>
      <c r="I687" t="s">
        <v>18</v>
      </c>
      <c r="J687" t="s">
        <v>19</v>
      </c>
      <c r="K687" t="s">
        <v>20</v>
      </c>
      <c r="L687" t="s">
        <v>20</v>
      </c>
      <c r="M687" t="s">
        <v>45</v>
      </c>
      <c r="N687" t="s">
        <v>22</v>
      </c>
      <c r="O687" t="s">
        <v>1888</v>
      </c>
      <c r="P687">
        <v>2</v>
      </c>
      <c r="Q687" t="str">
        <f t="shared" si="10"/>
        <v>GE US Equity</v>
      </c>
    </row>
    <row r="688" spans="1:17" x14ac:dyDescent="0.25">
      <c r="A688" s="1">
        <v>41453</v>
      </c>
      <c r="B688" s="1">
        <v>41455</v>
      </c>
      <c r="C688" t="s">
        <v>40</v>
      </c>
      <c r="D688" t="s">
        <v>41</v>
      </c>
      <c r="E688">
        <v>0.75509999999999999</v>
      </c>
      <c r="F688" t="s">
        <v>1889</v>
      </c>
      <c r="G688" t="s">
        <v>55</v>
      </c>
      <c r="H688" t="s">
        <v>44</v>
      </c>
      <c r="I688" t="s">
        <v>18</v>
      </c>
      <c r="J688" t="s">
        <v>19</v>
      </c>
      <c r="K688" t="s">
        <v>20</v>
      </c>
      <c r="L688" t="s">
        <v>20</v>
      </c>
      <c r="M688" t="s">
        <v>45</v>
      </c>
      <c r="N688" t="s">
        <v>22</v>
      </c>
      <c r="O688" t="s">
        <v>1890</v>
      </c>
      <c r="P688">
        <v>2</v>
      </c>
      <c r="Q688" t="str">
        <f t="shared" si="10"/>
        <v>GE US Equity</v>
      </c>
    </row>
    <row r="689" spans="1:17" x14ac:dyDescent="0.25">
      <c r="A689" s="1">
        <v>41453</v>
      </c>
      <c r="B689" s="1">
        <v>41455</v>
      </c>
      <c r="C689" t="s">
        <v>665</v>
      </c>
      <c r="D689" t="s">
        <v>666</v>
      </c>
      <c r="E689">
        <v>6.6</v>
      </c>
      <c r="F689" t="s">
        <v>667</v>
      </c>
      <c r="G689" t="s">
        <v>1189</v>
      </c>
      <c r="H689" t="s">
        <v>73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38</v>
      </c>
      <c r="O689" t="s">
        <v>1895</v>
      </c>
      <c r="P689">
        <v>3</v>
      </c>
      <c r="Q689" t="str">
        <f t="shared" si="10"/>
        <v>AES US Equity</v>
      </c>
    </row>
    <row r="690" spans="1:17" x14ac:dyDescent="0.25">
      <c r="A690" s="1">
        <v>41453</v>
      </c>
      <c r="B690" s="1">
        <v>41455</v>
      </c>
      <c r="C690" t="s">
        <v>33</v>
      </c>
      <c r="D690" t="s">
        <v>34</v>
      </c>
      <c r="E690">
        <v>7.42</v>
      </c>
      <c r="F690" t="s">
        <v>707</v>
      </c>
      <c r="G690" t="s">
        <v>36</v>
      </c>
      <c r="H690" t="s">
        <v>37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38</v>
      </c>
      <c r="O690" t="s">
        <v>1896</v>
      </c>
      <c r="P690">
        <v>3</v>
      </c>
      <c r="Q690" t="str">
        <f t="shared" si="10"/>
        <v>KMI US Equity</v>
      </c>
    </row>
    <row r="691" spans="1:17" x14ac:dyDescent="0.25">
      <c r="A691" s="1">
        <v>41453</v>
      </c>
      <c r="B691" s="1">
        <v>41455</v>
      </c>
      <c r="C691" t="s">
        <v>40</v>
      </c>
      <c r="D691" t="s">
        <v>41</v>
      </c>
      <c r="E691">
        <v>5.375</v>
      </c>
      <c r="F691" t="s">
        <v>1898</v>
      </c>
      <c r="G691" t="s">
        <v>55</v>
      </c>
      <c r="H691" t="s">
        <v>44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1899</v>
      </c>
      <c r="P691">
        <v>2</v>
      </c>
      <c r="Q691" t="str">
        <f t="shared" si="10"/>
        <v>GE US Equity</v>
      </c>
    </row>
    <row r="692" spans="1:17" x14ac:dyDescent="0.25">
      <c r="A692" s="1">
        <v>41453</v>
      </c>
      <c r="B692" s="1">
        <v>41455</v>
      </c>
      <c r="C692" t="s">
        <v>40</v>
      </c>
      <c r="D692" t="s">
        <v>41</v>
      </c>
      <c r="E692">
        <v>0.46224999999999999</v>
      </c>
      <c r="F692" t="s">
        <v>1902</v>
      </c>
      <c r="G692" t="s">
        <v>43</v>
      </c>
      <c r="H692" t="s">
        <v>44</v>
      </c>
      <c r="I692" t="s">
        <v>18</v>
      </c>
      <c r="J692" t="s">
        <v>19</v>
      </c>
      <c r="K692" t="s">
        <v>20</v>
      </c>
      <c r="L692" t="s">
        <v>20</v>
      </c>
      <c r="M692" t="s">
        <v>45</v>
      </c>
      <c r="N692" t="s">
        <v>22</v>
      </c>
      <c r="O692" t="s">
        <v>1903</v>
      </c>
      <c r="P692">
        <v>2</v>
      </c>
      <c r="Q692" t="str">
        <f t="shared" si="10"/>
        <v>GE US Equity</v>
      </c>
    </row>
    <row r="693" spans="1:17" x14ac:dyDescent="0.25">
      <c r="A693" s="1">
        <v>41453</v>
      </c>
      <c r="B693" s="1">
        <v>41455</v>
      </c>
      <c r="C693" t="s">
        <v>453</v>
      </c>
      <c r="D693" t="s">
        <v>454</v>
      </c>
      <c r="E693">
        <v>7.25</v>
      </c>
      <c r="F693" t="s">
        <v>1904</v>
      </c>
      <c r="H693" t="s">
        <v>37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67</v>
      </c>
      <c r="O693" t="s">
        <v>1905</v>
      </c>
      <c r="P693">
        <v>3</v>
      </c>
      <c r="Q693" t="str">
        <f t="shared" si="10"/>
        <v>RCL US Equity</v>
      </c>
    </row>
    <row r="694" spans="1:17" x14ac:dyDescent="0.25">
      <c r="A694" s="1">
        <v>41453</v>
      </c>
      <c r="B694" s="1">
        <v>41455</v>
      </c>
      <c r="C694" t="s">
        <v>665</v>
      </c>
      <c r="D694" t="s">
        <v>666</v>
      </c>
      <c r="E694">
        <v>6.6</v>
      </c>
      <c r="F694" t="s">
        <v>667</v>
      </c>
      <c r="G694" t="s">
        <v>72</v>
      </c>
      <c r="H694" t="s">
        <v>73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38</v>
      </c>
      <c r="O694" t="s">
        <v>1906</v>
      </c>
      <c r="P694">
        <v>3</v>
      </c>
      <c r="Q694" t="str">
        <f t="shared" si="10"/>
        <v>AES US Equity</v>
      </c>
    </row>
    <row r="695" spans="1:17" x14ac:dyDescent="0.25">
      <c r="A695" s="1">
        <v>41453</v>
      </c>
      <c r="B695" s="1">
        <v>41455</v>
      </c>
      <c r="C695" t="s">
        <v>1907</v>
      </c>
      <c r="D695" t="s">
        <v>1908</v>
      </c>
      <c r="E695">
        <v>6</v>
      </c>
      <c r="F695" t="s">
        <v>1909</v>
      </c>
      <c r="H695" t="s">
        <v>627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1910</v>
      </c>
      <c r="P695">
        <v>3</v>
      </c>
      <c r="Q695" t="str">
        <f t="shared" si="10"/>
        <v>CIT US Equity</v>
      </c>
    </row>
    <row r="696" spans="1:17" x14ac:dyDescent="0.25">
      <c r="A696" s="1">
        <v>41453</v>
      </c>
      <c r="B696" s="1">
        <v>41455</v>
      </c>
      <c r="C696" t="s">
        <v>782</v>
      </c>
      <c r="D696" t="s">
        <v>216</v>
      </c>
      <c r="E696">
        <v>5.9</v>
      </c>
      <c r="F696" t="s">
        <v>1911</v>
      </c>
      <c r="G696" t="s">
        <v>55</v>
      </c>
      <c r="H696" t="s">
        <v>73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1912</v>
      </c>
      <c r="P696">
        <v>3</v>
      </c>
      <c r="Q696" t="str">
        <f t="shared" si="10"/>
        <v>PRU US Equity</v>
      </c>
    </row>
    <row r="697" spans="1:17" x14ac:dyDescent="0.25">
      <c r="A697" s="1">
        <v>41453</v>
      </c>
      <c r="B697" s="1">
        <v>41455</v>
      </c>
      <c r="C697" t="s">
        <v>723</v>
      </c>
      <c r="D697" t="s">
        <v>724</v>
      </c>
      <c r="E697">
        <v>3.3619669999999999</v>
      </c>
      <c r="F697" t="s">
        <v>1028</v>
      </c>
      <c r="G697" t="s">
        <v>726</v>
      </c>
      <c r="H697" t="s">
        <v>78</v>
      </c>
      <c r="I697" t="s">
        <v>18</v>
      </c>
      <c r="J697" t="s">
        <v>19</v>
      </c>
      <c r="K697" t="s">
        <v>20</v>
      </c>
      <c r="L697" t="s">
        <v>20</v>
      </c>
      <c r="M697" t="s">
        <v>727</v>
      </c>
      <c r="N697" t="s">
        <v>22</v>
      </c>
      <c r="O697" t="s">
        <v>1920</v>
      </c>
      <c r="P697">
        <v>4</v>
      </c>
      <c r="Q697" t="str">
        <f t="shared" si="10"/>
        <v>SLMA US Equity</v>
      </c>
    </row>
    <row r="698" spans="1:17" x14ac:dyDescent="0.25">
      <c r="A698" s="1">
        <v>41453</v>
      </c>
      <c r="B698" s="1">
        <v>41455</v>
      </c>
      <c r="C698" t="s">
        <v>756</v>
      </c>
      <c r="D698" t="s">
        <v>757</v>
      </c>
      <c r="E698">
        <v>2.83</v>
      </c>
      <c r="F698" t="s">
        <v>1921</v>
      </c>
      <c r="G698" t="s">
        <v>48</v>
      </c>
      <c r="H698" t="s">
        <v>99</v>
      </c>
      <c r="I698" t="s">
        <v>18</v>
      </c>
      <c r="J698" t="s">
        <v>19</v>
      </c>
      <c r="K698" t="s">
        <v>20</v>
      </c>
      <c r="L698" t="s">
        <v>20</v>
      </c>
      <c r="M698" t="s">
        <v>727</v>
      </c>
      <c r="N698" t="s">
        <v>22</v>
      </c>
      <c r="O698" t="s">
        <v>1922</v>
      </c>
      <c r="P698">
        <v>2</v>
      </c>
      <c r="Q698" t="str">
        <f t="shared" si="10"/>
        <v>PL US Equity</v>
      </c>
    </row>
    <row r="699" spans="1:17" x14ac:dyDescent="0.25">
      <c r="A699" s="1">
        <v>41453</v>
      </c>
      <c r="B699" s="1">
        <v>41455</v>
      </c>
      <c r="C699" t="s">
        <v>756</v>
      </c>
      <c r="D699" t="s">
        <v>757</v>
      </c>
      <c r="E699">
        <v>2.76</v>
      </c>
      <c r="F699" t="s">
        <v>1923</v>
      </c>
      <c r="G699" t="s">
        <v>48</v>
      </c>
      <c r="H699" t="s">
        <v>99</v>
      </c>
      <c r="I699" t="s">
        <v>18</v>
      </c>
      <c r="J699" t="s">
        <v>19</v>
      </c>
      <c r="K699" t="s">
        <v>20</v>
      </c>
      <c r="L699" t="s">
        <v>20</v>
      </c>
      <c r="M699" t="s">
        <v>727</v>
      </c>
      <c r="N699" t="s">
        <v>22</v>
      </c>
      <c r="O699" t="s">
        <v>1924</v>
      </c>
      <c r="P699">
        <v>2</v>
      </c>
      <c r="Q699" t="str">
        <f t="shared" si="10"/>
        <v>PL US Equity</v>
      </c>
    </row>
    <row r="700" spans="1:17" x14ac:dyDescent="0.25">
      <c r="A700" s="1">
        <v>41453</v>
      </c>
      <c r="B700" s="1">
        <v>41455</v>
      </c>
      <c r="C700" t="s">
        <v>723</v>
      </c>
      <c r="D700" t="s">
        <v>724</v>
      </c>
      <c r="E700">
        <v>2.042951</v>
      </c>
      <c r="F700" t="s">
        <v>1927</v>
      </c>
      <c r="G700" t="s">
        <v>726</v>
      </c>
      <c r="H700" t="s">
        <v>78</v>
      </c>
      <c r="I700" t="s">
        <v>18</v>
      </c>
      <c r="J700" t="s">
        <v>19</v>
      </c>
      <c r="K700" t="s">
        <v>20</v>
      </c>
      <c r="L700" t="s">
        <v>20</v>
      </c>
      <c r="M700" t="s">
        <v>727</v>
      </c>
      <c r="N700" t="s">
        <v>22</v>
      </c>
      <c r="O700" t="s">
        <v>1928</v>
      </c>
      <c r="P700">
        <v>4</v>
      </c>
      <c r="Q700" t="str">
        <f t="shared" si="10"/>
        <v>SLMA US Equity</v>
      </c>
    </row>
    <row r="701" spans="1:17" x14ac:dyDescent="0.25">
      <c r="A701" s="1">
        <v>41453</v>
      </c>
      <c r="B701" s="1">
        <v>41455</v>
      </c>
      <c r="C701" t="s">
        <v>101</v>
      </c>
      <c r="D701" t="s">
        <v>102</v>
      </c>
      <c r="E701">
        <v>5.45</v>
      </c>
      <c r="F701" t="s">
        <v>1001</v>
      </c>
      <c r="H701" t="s">
        <v>73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67</v>
      </c>
      <c r="O701" t="s">
        <v>1929</v>
      </c>
      <c r="P701">
        <v>3</v>
      </c>
      <c r="Q701" t="str">
        <f t="shared" si="10"/>
        <v>ETN US Equity</v>
      </c>
    </row>
    <row r="702" spans="1:17" x14ac:dyDescent="0.25">
      <c r="A702" s="1">
        <v>41453</v>
      </c>
      <c r="B702" s="1">
        <v>41455</v>
      </c>
      <c r="C702" t="s">
        <v>40</v>
      </c>
      <c r="D702" t="s">
        <v>41</v>
      </c>
      <c r="E702">
        <v>6.2</v>
      </c>
      <c r="F702" t="s">
        <v>1930</v>
      </c>
      <c r="G702" t="s">
        <v>48</v>
      </c>
      <c r="H702" t="s">
        <v>44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1931</v>
      </c>
      <c r="P702">
        <v>2</v>
      </c>
      <c r="Q702" t="str">
        <f t="shared" si="10"/>
        <v>GE US Equity</v>
      </c>
    </row>
    <row r="703" spans="1:17" x14ac:dyDescent="0.25">
      <c r="A703" s="1">
        <v>41453</v>
      </c>
      <c r="B703" s="1">
        <v>41455</v>
      </c>
      <c r="C703" t="s">
        <v>40</v>
      </c>
      <c r="D703" t="s">
        <v>41</v>
      </c>
      <c r="E703">
        <v>5.65</v>
      </c>
      <c r="F703" t="s">
        <v>1657</v>
      </c>
      <c r="G703" t="s">
        <v>48</v>
      </c>
      <c r="H703" t="s">
        <v>44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1932</v>
      </c>
      <c r="P703">
        <v>2</v>
      </c>
      <c r="Q703" t="str">
        <f t="shared" si="10"/>
        <v>GE US Equity</v>
      </c>
    </row>
    <row r="704" spans="1:17" x14ac:dyDescent="0.25">
      <c r="A704" s="1">
        <v>41453</v>
      </c>
      <c r="B704" s="1">
        <v>41455</v>
      </c>
      <c r="C704" t="s">
        <v>40</v>
      </c>
      <c r="D704" t="s">
        <v>41</v>
      </c>
      <c r="E704">
        <v>6</v>
      </c>
      <c r="F704" t="s">
        <v>1933</v>
      </c>
      <c r="G704" t="s">
        <v>717</v>
      </c>
      <c r="H704" t="s">
        <v>44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1934</v>
      </c>
      <c r="P704">
        <v>2</v>
      </c>
      <c r="Q704" t="str">
        <f t="shared" si="10"/>
        <v>GE US Equity</v>
      </c>
    </row>
    <row r="705" spans="1:17" x14ac:dyDescent="0.25">
      <c r="A705" s="1">
        <v>41453</v>
      </c>
      <c r="B705" s="1">
        <v>41455</v>
      </c>
      <c r="C705" t="s">
        <v>40</v>
      </c>
      <c r="D705" t="s">
        <v>41</v>
      </c>
      <c r="E705">
        <v>5.5</v>
      </c>
      <c r="F705" t="s">
        <v>1935</v>
      </c>
      <c r="G705" t="s">
        <v>48</v>
      </c>
      <c r="H705" t="s">
        <v>44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1936</v>
      </c>
      <c r="P705">
        <v>2</v>
      </c>
      <c r="Q705" t="str">
        <f t="shared" si="10"/>
        <v>GE US Equity</v>
      </c>
    </row>
    <row r="706" spans="1:17" x14ac:dyDescent="0.25">
      <c r="A706" s="1">
        <v>41453</v>
      </c>
      <c r="B706" s="1">
        <v>41455</v>
      </c>
      <c r="C706" t="s">
        <v>40</v>
      </c>
      <c r="D706" t="s">
        <v>41</v>
      </c>
      <c r="E706">
        <v>5.25</v>
      </c>
      <c r="F706" t="s">
        <v>1226</v>
      </c>
      <c r="G706" t="s">
        <v>48</v>
      </c>
      <c r="H706" t="s">
        <v>44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1937</v>
      </c>
      <c r="P706">
        <v>2</v>
      </c>
      <c r="Q706" t="str">
        <f t="shared" si="10"/>
        <v>GE US Equity</v>
      </c>
    </row>
    <row r="707" spans="1:17" x14ac:dyDescent="0.25">
      <c r="A707" s="1">
        <v>41453</v>
      </c>
      <c r="B707" s="1">
        <v>41455</v>
      </c>
      <c r="C707" t="s">
        <v>676</v>
      </c>
      <c r="D707" t="s">
        <v>677</v>
      </c>
      <c r="E707">
        <v>6.4</v>
      </c>
      <c r="F707" t="s">
        <v>1940</v>
      </c>
      <c r="G707" t="s">
        <v>72</v>
      </c>
      <c r="H707" t="s">
        <v>73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38</v>
      </c>
      <c r="O707" t="s">
        <v>1941</v>
      </c>
      <c r="P707">
        <v>5</v>
      </c>
      <c r="Q707" t="str">
        <f t="shared" si="10"/>
        <v>IBESM US Equity</v>
      </c>
    </row>
    <row r="708" spans="1:17" x14ac:dyDescent="0.25">
      <c r="A708" s="1">
        <v>41453</v>
      </c>
      <c r="B708" s="1">
        <v>41455</v>
      </c>
      <c r="C708" t="s">
        <v>1175</v>
      </c>
      <c r="D708" t="s">
        <v>1176</v>
      </c>
      <c r="E708">
        <v>6.5</v>
      </c>
      <c r="F708" t="s">
        <v>1942</v>
      </c>
      <c r="H708" t="s">
        <v>119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67</v>
      </c>
      <c r="O708" t="s">
        <v>1943</v>
      </c>
      <c r="P708">
        <v>4</v>
      </c>
      <c r="Q708" t="str">
        <f t="shared" ref="Q708:Q771" si="11">D708&amp;" US Equity"</f>
        <v>MDLZ US Equity</v>
      </c>
    </row>
    <row r="709" spans="1:17" x14ac:dyDescent="0.25">
      <c r="A709" s="1">
        <v>41453</v>
      </c>
      <c r="B709" s="1">
        <v>41455</v>
      </c>
      <c r="C709" t="s">
        <v>1175</v>
      </c>
      <c r="D709" t="s">
        <v>1176</v>
      </c>
      <c r="E709">
        <v>7</v>
      </c>
      <c r="F709" t="s">
        <v>1944</v>
      </c>
      <c r="H709" t="s">
        <v>119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67</v>
      </c>
      <c r="O709" t="s">
        <v>1945</v>
      </c>
      <c r="P709">
        <v>4</v>
      </c>
      <c r="Q709" t="str">
        <f t="shared" si="11"/>
        <v>MDLZ US Equity</v>
      </c>
    </row>
    <row r="710" spans="1:17" x14ac:dyDescent="0.25">
      <c r="A710" s="1">
        <v>41453</v>
      </c>
      <c r="B710" s="1">
        <v>41455</v>
      </c>
      <c r="C710" t="s">
        <v>1845</v>
      </c>
      <c r="D710" t="s">
        <v>1846</v>
      </c>
      <c r="E710">
        <v>6.875</v>
      </c>
      <c r="F710" t="s">
        <v>1949</v>
      </c>
      <c r="H710" t="s">
        <v>119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67</v>
      </c>
      <c r="O710" t="s">
        <v>1950</v>
      </c>
      <c r="P710">
        <v>2</v>
      </c>
      <c r="Q710" t="str">
        <f t="shared" si="11"/>
        <v>LO US Equity</v>
      </c>
    </row>
    <row r="711" spans="1:17" x14ac:dyDescent="0.25">
      <c r="A711" s="1">
        <v>41453</v>
      </c>
      <c r="B711" s="1">
        <v>41455</v>
      </c>
      <c r="C711" t="s">
        <v>1845</v>
      </c>
      <c r="D711" t="s">
        <v>1846</v>
      </c>
      <c r="E711">
        <v>8.125</v>
      </c>
      <c r="F711" t="s">
        <v>1951</v>
      </c>
      <c r="H711" t="s">
        <v>119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67</v>
      </c>
      <c r="O711" t="s">
        <v>1952</v>
      </c>
      <c r="P711">
        <v>2</v>
      </c>
      <c r="Q711" t="str">
        <f t="shared" si="11"/>
        <v>LO US Equity</v>
      </c>
    </row>
    <row r="712" spans="1:17" x14ac:dyDescent="0.25">
      <c r="A712" s="1">
        <v>41453</v>
      </c>
      <c r="B712" s="1">
        <v>41455</v>
      </c>
      <c r="C712" t="s">
        <v>1953</v>
      </c>
      <c r="D712" t="s">
        <v>1954</v>
      </c>
      <c r="E712">
        <v>6.375</v>
      </c>
      <c r="F712" t="s">
        <v>1955</v>
      </c>
      <c r="H712" t="s">
        <v>37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67</v>
      </c>
      <c r="O712" t="s">
        <v>1956</v>
      </c>
      <c r="P712">
        <v>3</v>
      </c>
      <c r="Q712" t="str">
        <f t="shared" si="11"/>
        <v>GCI US Equity</v>
      </c>
    </row>
    <row r="713" spans="1:17" x14ac:dyDescent="0.25">
      <c r="A713" s="1">
        <v>41453</v>
      </c>
      <c r="B713" s="1">
        <v>41455</v>
      </c>
      <c r="C713" t="s">
        <v>1957</v>
      </c>
      <c r="D713" t="s">
        <v>1958</v>
      </c>
      <c r="E713">
        <v>3.875</v>
      </c>
      <c r="F713" t="s">
        <v>1959</v>
      </c>
      <c r="G713" t="s">
        <v>72</v>
      </c>
      <c r="H713" t="s">
        <v>165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67</v>
      </c>
      <c r="O713" t="s">
        <v>1960</v>
      </c>
      <c r="P713">
        <v>4</v>
      </c>
      <c r="Q713" t="str">
        <f t="shared" si="11"/>
        <v>HNDA US Equity</v>
      </c>
    </row>
    <row r="714" spans="1:17" x14ac:dyDescent="0.25">
      <c r="A714" s="1">
        <v>41453</v>
      </c>
      <c r="B714" s="1">
        <v>41455</v>
      </c>
      <c r="C714" t="s">
        <v>40</v>
      </c>
      <c r="D714" t="s">
        <v>41</v>
      </c>
      <c r="E714">
        <v>4.375</v>
      </c>
      <c r="F714" t="s">
        <v>1961</v>
      </c>
      <c r="G714" t="s">
        <v>48</v>
      </c>
      <c r="H714" t="s">
        <v>44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1962</v>
      </c>
      <c r="P714">
        <v>2</v>
      </c>
      <c r="Q714" t="str">
        <f t="shared" si="11"/>
        <v>GE US Equity</v>
      </c>
    </row>
    <row r="715" spans="1:17" x14ac:dyDescent="0.25">
      <c r="A715" s="1">
        <v>41453</v>
      </c>
      <c r="B715" s="1">
        <v>41455</v>
      </c>
      <c r="C715" t="s">
        <v>40</v>
      </c>
      <c r="D715" t="s">
        <v>41</v>
      </c>
      <c r="E715">
        <v>4.25</v>
      </c>
      <c r="F715" t="s">
        <v>469</v>
      </c>
      <c r="G715" t="s">
        <v>55</v>
      </c>
      <c r="H715" t="s">
        <v>44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1967</v>
      </c>
      <c r="P715">
        <v>2</v>
      </c>
      <c r="Q715" t="str">
        <f t="shared" si="11"/>
        <v>GE US Equity</v>
      </c>
    </row>
    <row r="716" spans="1:17" x14ac:dyDescent="0.25">
      <c r="A716" s="1">
        <v>41453</v>
      </c>
      <c r="B716" s="1">
        <v>41455</v>
      </c>
      <c r="C716" t="s">
        <v>40</v>
      </c>
      <c r="D716" t="s">
        <v>41</v>
      </c>
      <c r="E716">
        <v>4.25</v>
      </c>
      <c r="F716" t="s">
        <v>469</v>
      </c>
      <c r="G716" t="s">
        <v>48</v>
      </c>
      <c r="H716" t="s">
        <v>44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1968</v>
      </c>
      <c r="P716">
        <v>2</v>
      </c>
      <c r="Q716" t="str">
        <f t="shared" si="11"/>
        <v>GE US Equity</v>
      </c>
    </row>
    <row r="717" spans="1:17" x14ac:dyDescent="0.25">
      <c r="A717" s="1">
        <v>41453</v>
      </c>
      <c r="B717" s="1">
        <v>41455</v>
      </c>
      <c r="C717" t="s">
        <v>40</v>
      </c>
      <c r="D717" t="s">
        <v>41</v>
      </c>
      <c r="E717">
        <v>4</v>
      </c>
      <c r="F717" t="s">
        <v>1969</v>
      </c>
      <c r="G717" t="s">
        <v>55</v>
      </c>
      <c r="H717" t="s">
        <v>44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1970</v>
      </c>
      <c r="P717">
        <v>2</v>
      </c>
      <c r="Q717" t="str">
        <f t="shared" si="11"/>
        <v>GE US Equity</v>
      </c>
    </row>
    <row r="718" spans="1:17" x14ac:dyDescent="0.25">
      <c r="A718" s="1">
        <v>41453</v>
      </c>
      <c r="B718" s="1">
        <v>41455</v>
      </c>
      <c r="C718" t="s">
        <v>1119</v>
      </c>
      <c r="D718" t="s">
        <v>584</v>
      </c>
      <c r="E718">
        <v>8.875</v>
      </c>
      <c r="F718" t="s">
        <v>1199</v>
      </c>
      <c r="H718" t="s">
        <v>37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1971</v>
      </c>
      <c r="P718">
        <v>3</v>
      </c>
      <c r="Q718" t="str">
        <f t="shared" si="11"/>
        <v>AIG US Equity</v>
      </c>
    </row>
    <row r="719" spans="1:17" x14ac:dyDescent="0.25">
      <c r="A719" s="1">
        <v>41453</v>
      </c>
      <c r="B719" s="1">
        <v>41455</v>
      </c>
      <c r="C719" t="s">
        <v>40</v>
      </c>
      <c r="D719" t="s">
        <v>41</v>
      </c>
      <c r="E719">
        <v>4.25</v>
      </c>
      <c r="F719" t="s">
        <v>469</v>
      </c>
      <c r="G719" t="s">
        <v>1446</v>
      </c>
      <c r="H719" t="s">
        <v>44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1972</v>
      </c>
      <c r="P719">
        <v>2</v>
      </c>
      <c r="Q719" t="str">
        <f t="shared" si="11"/>
        <v>GE US Equity</v>
      </c>
    </row>
    <row r="720" spans="1:17" x14ac:dyDescent="0.25">
      <c r="A720" s="1">
        <v>41453</v>
      </c>
      <c r="B720" s="1">
        <v>41455</v>
      </c>
      <c r="C720" t="s">
        <v>40</v>
      </c>
      <c r="D720" t="s">
        <v>41</v>
      </c>
      <c r="E720">
        <v>4.25</v>
      </c>
      <c r="F720" t="s">
        <v>1973</v>
      </c>
      <c r="G720" t="s">
        <v>48</v>
      </c>
      <c r="H720" t="s">
        <v>44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1974</v>
      </c>
      <c r="P720">
        <v>2</v>
      </c>
      <c r="Q720" t="str">
        <f t="shared" si="11"/>
        <v>GE US Equity</v>
      </c>
    </row>
    <row r="721" spans="1:17" x14ac:dyDescent="0.25">
      <c r="A721" s="1">
        <v>41453</v>
      </c>
      <c r="B721" s="1">
        <v>41455</v>
      </c>
      <c r="C721" t="s">
        <v>40</v>
      </c>
      <c r="D721" t="s">
        <v>41</v>
      </c>
      <c r="E721">
        <v>4</v>
      </c>
      <c r="F721" t="s">
        <v>1100</v>
      </c>
      <c r="G721" t="s">
        <v>48</v>
      </c>
      <c r="H721" t="s">
        <v>44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1975</v>
      </c>
      <c r="P721">
        <v>2</v>
      </c>
      <c r="Q721" t="str">
        <f t="shared" si="11"/>
        <v>GE US Equity</v>
      </c>
    </row>
    <row r="722" spans="1:17" x14ac:dyDescent="0.25">
      <c r="A722" s="1">
        <v>41453</v>
      </c>
      <c r="B722" s="1">
        <v>41455</v>
      </c>
      <c r="C722" t="s">
        <v>1976</v>
      </c>
      <c r="D722" t="s">
        <v>1977</v>
      </c>
      <c r="E722">
        <v>5.0999999999999996</v>
      </c>
      <c r="F722" t="s">
        <v>1978</v>
      </c>
      <c r="H722" t="s">
        <v>31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38</v>
      </c>
      <c r="O722" t="s">
        <v>1979</v>
      </c>
      <c r="P722">
        <v>2</v>
      </c>
      <c r="Q722" t="str">
        <f t="shared" si="11"/>
        <v>SO US Equity</v>
      </c>
    </row>
    <row r="723" spans="1:17" x14ac:dyDescent="0.25">
      <c r="A723" s="1">
        <v>41453</v>
      </c>
      <c r="B723" s="1">
        <v>41455</v>
      </c>
      <c r="C723" t="s">
        <v>40</v>
      </c>
      <c r="D723" t="s">
        <v>41</v>
      </c>
      <c r="E723">
        <v>4</v>
      </c>
      <c r="F723" t="s">
        <v>1100</v>
      </c>
      <c r="G723" t="s">
        <v>1446</v>
      </c>
      <c r="H723" t="s">
        <v>44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1980</v>
      </c>
      <c r="P723">
        <v>2</v>
      </c>
      <c r="Q723" t="str">
        <f t="shared" si="11"/>
        <v>GE US Equity</v>
      </c>
    </row>
    <row r="724" spans="1:17" x14ac:dyDescent="0.25">
      <c r="A724" s="1">
        <v>41453</v>
      </c>
      <c r="B724" s="1">
        <v>41455</v>
      </c>
      <c r="C724" t="s">
        <v>40</v>
      </c>
      <c r="D724" t="s">
        <v>41</v>
      </c>
      <c r="E724">
        <v>4.375</v>
      </c>
      <c r="F724" t="s">
        <v>1981</v>
      </c>
      <c r="G724" t="s">
        <v>55</v>
      </c>
      <c r="H724" t="s">
        <v>44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1982</v>
      </c>
      <c r="P724">
        <v>2</v>
      </c>
      <c r="Q724" t="str">
        <f t="shared" si="11"/>
        <v>GE US Equity</v>
      </c>
    </row>
    <row r="725" spans="1:17" x14ac:dyDescent="0.25">
      <c r="A725" s="1">
        <v>41453</v>
      </c>
      <c r="B725" s="1">
        <v>41455</v>
      </c>
      <c r="C725" t="s">
        <v>1393</v>
      </c>
      <c r="D725" t="s">
        <v>191</v>
      </c>
      <c r="E725">
        <v>2.8</v>
      </c>
      <c r="F725" t="s">
        <v>1983</v>
      </c>
      <c r="G725" t="s">
        <v>55</v>
      </c>
      <c r="H725" t="s">
        <v>99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67</v>
      </c>
      <c r="O725" t="s">
        <v>1984</v>
      </c>
      <c r="P725">
        <v>2</v>
      </c>
      <c r="Q725" t="str">
        <f t="shared" si="11"/>
        <v>DE US Equity</v>
      </c>
    </row>
    <row r="726" spans="1:17" x14ac:dyDescent="0.25">
      <c r="A726" s="1">
        <v>41453</v>
      </c>
      <c r="B726" s="1">
        <v>41455</v>
      </c>
      <c r="C726" t="s">
        <v>40</v>
      </c>
      <c r="D726" t="s">
        <v>41</v>
      </c>
      <c r="E726">
        <v>4.3</v>
      </c>
      <c r="F726" t="s">
        <v>616</v>
      </c>
      <c r="G726" t="s">
        <v>48</v>
      </c>
      <c r="H726" t="s">
        <v>44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1985</v>
      </c>
      <c r="P726">
        <v>2</v>
      </c>
      <c r="Q726" t="str">
        <f t="shared" si="11"/>
        <v>GE US Equity</v>
      </c>
    </row>
    <row r="727" spans="1:17" x14ac:dyDescent="0.25">
      <c r="A727" s="1">
        <v>41453</v>
      </c>
      <c r="B727" s="1">
        <v>41455</v>
      </c>
      <c r="C727" t="s">
        <v>40</v>
      </c>
      <c r="D727" t="s">
        <v>41</v>
      </c>
      <c r="E727">
        <v>5.15</v>
      </c>
      <c r="F727" t="s">
        <v>957</v>
      </c>
      <c r="G727" t="s">
        <v>55</v>
      </c>
      <c r="H727" t="s">
        <v>44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1986</v>
      </c>
      <c r="P727">
        <v>2</v>
      </c>
      <c r="Q727" t="str">
        <f t="shared" si="11"/>
        <v>GE US Equity</v>
      </c>
    </row>
    <row r="728" spans="1:17" x14ac:dyDescent="0.25">
      <c r="A728" s="1">
        <v>41453</v>
      </c>
      <c r="B728" s="1">
        <v>41455</v>
      </c>
      <c r="C728" t="s">
        <v>40</v>
      </c>
      <c r="D728" t="s">
        <v>41</v>
      </c>
      <c r="E728">
        <v>4</v>
      </c>
      <c r="F728" t="s">
        <v>1408</v>
      </c>
      <c r="G728" t="s">
        <v>48</v>
      </c>
      <c r="H728" t="s">
        <v>44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1987</v>
      </c>
      <c r="P728">
        <v>2</v>
      </c>
      <c r="Q728" t="str">
        <f t="shared" si="11"/>
        <v>GE US Equity</v>
      </c>
    </row>
    <row r="729" spans="1:17" x14ac:dyDescent="0.25">
      <c r="A729" s="1">
        <v>41453</v>
      </c>
      <c r="B729" s="1">
        <v>41455</v>
      </c>
      <c r="C729" t="s">
        <v>40</v>
      </c>
      <c r="D729" t="s">
        <v>41</v>
      </c>
      <c r="E729">
        <v>5.5</v>
      </c>
      <c r="F729" t="s">
        <v>1988</v>
      </c>
      <c r="G729" t="s">
        <v>717</v>
      </c>
      <c r="H729" t="s">
        <v>44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1989</v>
      </c>
      <c r="P729">
        <v>2</v>
      </c>
      <c r="Q729" t="str">
        <f t="shared" si="11"/>
        <v>GE US Equity</v>
      </c>
    </row>
    <row r="730" spans="1:17" x14ac:dyDescent="0.25">
      <c r="A730" s="1">
        <v>41453</v>
      </c>
      <c r="B730" s="1">
        <v>41455</v>
      </c>
      <c r="C730" t="s">
        <v>1864</v>
      </c>
      <c r="D730" t="s">
        <v>387</v>
      </c>
      <c r="E730">
        <v>8.125</v>
      </c>
      <c r="F730" t="s">
        <v>1990</v>
      </c>
      <c r="H730" t="s">
        <v>78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67</v>
      </c>
      <c r="O730" t="s">
        <v>1991</v>
      </c>
      <c r="P730">
        <v>1</v>
      </c>
      <c r="Q730" t="str">
        <f t="shared" si="11"/>
        <v>F US Equity</v>
      </c>
    </row>
    <row r="731" spans="1:17" x14ac:dyDescent="0.25">
      <c r="A731" s="1">
        <v>41453</v>
      </c>
      <c r="B731" s="1">
        <v>41455</v>
      </c>
      <c r="C731" t="s">
        <v>40</v>
      </c>
      <c r="D731" t="s">
        <v>41</v>
      </c>
      <c r="E731">
        <v>4.25</v>
      </c>
      <c r="F731" t="s">
        <v>1581</v>
      </c>
      <c r="G731" t="s">
        <v>48</v>
      </c>
      <c r="H731" t="s">
        <v>44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1992</v>
      </c>
      <c r="P731">
        <v>2</v>
      </c>
      <c r="Q731" t="str">
        <f t="shared" si="11"/>
        <v>GE US Equity</v>
      </c>
    </row>
    <row r="732" spans="1:17" x14ac:dyDescent="0.25">
      <c r="A732" s="1">
        <v>41453</v>
      </c>
      <c r="B732" s="1">
        <v>41455</v>
      </c>
      <c r="C732" t="s">
        <v>1953</v>
      </c>
      <c r="D732" t="s">
        <v>1954</v>
      </c>
      <c r="E732">
        <v>8.75</v>
      </c>
      <c r="F732" t="s">
        <v>1197</v>
      </c>
      <c r="H732" t="s">
        <v>37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67</v>
      </c>
      <c r="O732" t="s">
        <v>1993</v>
      </c>
      <c r="P732">
        <v>3</v>
      </c>
      <c r="Q732" t="str">
        <f t="shared" si="11"/>
        <v>GCI US Equity</v>
      </c>
    </row>
    <row r="733" spans="1:17" x14ac:dyDescent="0.25">
      <c r="A733" s="1">
        <v>41453</v>
      </c>
      <c r="B733" s="1">
        <v>41455</v>
      </c>
      <c r="C733" t="s">
        <v>40</v>
      </c>
      <c r="D733" t="s">
        <v>41</v>
      </c>
      <c r="E733">
        <v>5.0999999999999996</v>
      </c>
      <c r="F733" t="s">
        <v>1994</v>
      </c>
      <c r="G733" t="s">
        <v>48</v>
      </c>
      <c r="H733" t="s">
        <v>44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1995</v>
      </c>
      <c r="P733">
        <v>2</v>
      </c>
      <c r="Q733" t="str">
        <f t="shared" si="11"/>
        <v>GE US Equity</v>
      </c>
    </row>
    <row r="734" spans="1:17" x14ac:dyDescent="0.25">
      <c r="A734" s="1">
        <v>41453</v>
      </c>
      <c r="B734" s="1">
        <v>41455</v>
      </c>
      <c r="C734" t="s">
        <v>40</v>
      </c>
      <c r="D734" t="s">
        <v>41</v>
      </c>
      <c r="E734">
        <v>5.35</v>
      </c>
      <c r="F734" t="s">
        <v>1996</v>
      </c>
      <c r="G734" t="s">
        <v>48</v>
      </c>
      <c r="H734" t="s">
        <v>44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1997</v>
      </c>
      <c r="P734">
        <v>2</v>
      </c>
      <c r="Q734" t="str">
        <f t="shared" si="11"/>
        <v>GE US Equity</v>
      </c>
    </row>
    <row r="735" spans="1:17" x14ac:dyDescent="0.25">
      <c r="A735" s="1">
        <v>41453</v>
      </c>
      <c r="B735" s="1">
        <v>41455</v>
      </c>
      <c r="C735" t="s">
        <v>40</v>
      </c>
      <c r="D735" t="s">
        <v>41</v>
      </c>
      <c r="E735">
        <v>5.55</v>
      </c>
      <c r="F735" t="s">
        <v>1996</v>
      </c>
      <c r="G735" t="s">
        <v>48</v>
      </c>
      <c r="H735" t="s">
        <v>44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1998</v>
      </c>
      <c r="P735">
        <v>2</v>
      </c>
      <c r="Q735" t="str">
        <f t="shared" si="11"/>
        <v>GE US Equity</v>
      </c>
    </row>
    <row r="736" spans="1:17" x14ac:dyDescent="0.25">
      <c r="A736" s="1">
        <v>41453</v>
      </c>
      <c r="B736" s="1">
        <v>41455</v>
      </c>
      <c r="C736" t="s">
        <v>40</v>
      </c>
      <c r="D736" t="s">
        <v>41</v>
      </c>
      <c r="E736">
        <v>5</v>
      </c>
      <c r="F736" t="s">
        <v>1994</v>
      </c>
      <c r="G736" t="s">
        <v>48</v>
      </c>
      <c r="H736" t="s">
        <v>44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1999</v>
      </c>
      <c r="P736">
        <v>2</v>
      </c>
      <c r="Q736" t="str">
        <f t="shared" si="11"/>
        <v>GE US Equity</v>
      </c>
    </row>
    <row r="737" spans="1:17" x14ac:dyDescent="0.25">
      <c r="A737" s="1">
        <v>41453</v>
      </c>
      <c r="B737" s="1">
        <v>41455</v>
      </c>
      <c r="C737" t="s">
        <v>40</v>
      </c>
      <c r="D737" t="s">
        <v>41</v>
      </c>
      <c r="E737">
        <v>4.8</v>
      </c>
      <c r="F737" t="s">
        <v>47</v>
      </c>
      <c r="G737" t="s">
        <v>48</v>
      </c>
      <c r="H737" t="s">
        <v>44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2004</v>
      </c>
      <c r="P737">
        <v>2</v>
      </c>
      <c r="Q737" t="str">
        <f t="shared" si="11"/>
        <v>GE US Equity</v>
      </c>
    </row>
    <row r="738" spans="1:17" x14ac:dyDescent="0.25">
      <c r="A738" s="1">
        <v>41453</v>
      </c>
      <c r="B738" s="1">
        <v>41455</v>
      </c>
      <c r="C738" t="s">
        <v>614</v>
      </c>
      <c r="D738" t="s">
        <v>615</v>
      </c>
      <c r="E738">
        <v>8.2070000000000007</v>
      </c>
      <c r="F738" t="s">
        <v>2005</v>
      </c>
      <c r="G738" t="s">
        <v>2006</v>
      </c>
      <c r="H738" t="s">
        <v>37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2007</v>
      </c>
      <c r="P738">
        <v>3</v>
      </c>
      <c r="Q738" t="str">
        <f t="shared" si="11"/>
        <v>THG US Equity</v>
      </c>
    </row>
    <row r="739" spans="1:17" x14ac:dyDescent="0.25">
      <c r="A739" s="1">
        <v>41453</v>
      </c>
      <c r="B739" s="1">
        <v>41455</v>
      </c>
      <c r="C739" t="s">
        <v>40</v>
      </c>
      <c r="D739" t="s">
        <v>41</v>
      </c>
      <c r="E739">
        <v>5</v>
      </c>
      <c r="F739" t="s">
        <v>1117</v>
      </c>
      <c r="G739" t="s">
        <v>48</v>
      </c>
      <c r="H739" t="s">
        <v>44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2008</v>
      </c>
      <c r="P739">
        <v>2</v>
      </c>
      <c r="Q739" t="str">
        <f t="shared" si="11"/>
        <v>GE US Equity</v>
      </c>
    </row>
    <row r="740" spans="1:17" x14ac:dyDescent="0.25">
      <c r="A740" s="1">
        <v>41453</v>
      </c>
      <c r="B740" s="1">
        <v>41455</v>
      </c>
      <c r="C740" t="s">
        <v>40</v>
      </c>
      <c r="D740" t="s">
        <v>41</v>
      </c>
      <c r="E740">
        <v>5.75</v>
      </c>
      <c r="F740" t="s">
        <v>877</v>
      </c>
      <c r="G740" t="s">
        <v>48</v>
      </c>
      <c r="H740" t="s">
        <v>44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2009</v>
      </c>
      <c r="P740">
        <v>2</v>
      </c>
      <c r="Q740" t="str">
        <f t="shared" si="11"/>
        <v>GE US Equity</v>
      </c>
    </row>
    <row r="741" spans="1:17" x14ac:dyDescent="0.25">
      <c r="A741" s="1">
        <v>41453</v>
      </c>
      <c r="B741" s="1">
        <v>41455</v>
      </c>
      <c r="C741" t="s">
        <v>190</v>
      </c>
      <c r="D741" t="s">
        <v>191</v>
      </c>
      <c r="E741">
        <v>4.375</v>
      </c>
      <c r="F741" t="s">
        <v>2010</v>
      </c>
      <c r="H741" t="s">
        <v>99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67</v>
      </c>
      <c r="O741" t="s">
        <v>2011</v>
      </c>
      <c r="P741">
        <v>2</v>
      </c>
      <c r="Q741" t="str">
        <f t="shared" si="11"/>
        <v>DE US Equity</v>
      </c>
    </row>
    <row r="742" spans="1:17" x14ac:dyDescent="0.25">
      <c r="A742" s="1">
        <v>41453</v>
      </c>
      <c r="B742" s="1">
        <v>41455</v>
      </c>
      <c r="C742" t="s">
        <v>190</v>
      </c>
      <c r="D742" t="s">
        <v>191</v>
      </c>
      <c r="E742">
        <v>5.375</v>
      </c>
      <c r="F742" t="s">
        <v>2012</v>
      </c>
      <c r="H742" t="s">
        <v>99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67</v>
      </c>
      <c r="O742" t="s">
        <v>2013</v>
      </c>
      <c r="P742">
        <v>2</v>
      </c>
      <c r="Q742" t="str">
        <f t="shared" si="11"/>
        <v>DE US Equity</v>
      </c>
    </row>
    <row r="743" spans="1:17" x14ac:dyDescent="0.25">
      <c r="A743" s="1">
        <v>41453</v>
      </c>
      <c r="B743" s="1">
        <v>41455</v>
      </c>
      <c r="C743" t="s">
        <v>40</v>
      </c>
      <c r="D743" t="s">
        <v>41</v>
      </c>
      <c r="E743">
        <v>4.45</v>
      </c>
      <c r="F743" t="s">
        <v>1581</v>
      </c>
      <c r="G743" t="s">
        <v>48</v>
      </c>
      <c r="H743" t="s">
        <v>44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2014</v>
      </c>
      <c r="P743">
        <v>2</v>
      </c>
      <c r="Q743" t="str">
        <f t="shared" si="11"/>
        <v>GE US Equity</v>
      </c>
    </row>
    <row r="744" spans="1:17" x14ac:dyDescent="0.25">
      <c r="A744" s="1">
        <v>41453</v>
      </c>
      <c r="B744" s="1">
        <v>41455</v>
      </c>
      <c r="C744" t="s">
        <v>40</v>
      </c>
      <c r="D744" t="s">
        <v>41</v>
      </c>
      <c r="E744">
        <v>5.45</v>
      </c>
      <c r="F744" t="s">
        <v>1996</v>
      </c>
      <c r="G744" t="s">
        <v>48</v>
      </c>
      <c r="H744" t="s">
        <v>44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2015</v>
      </c>
      <c r="P744">
        <v>2</v>
      </c>
      <c r="Q744" t="str">
        <f t="shared" si="11"/>
        <v>GE US Equity</v>
      </c>
    </row>
    <row r="745" spans="1:17" x14ac:dyDescent="0.25">
      <c r="A745" s="1">
        <v>41453</v>
      </c>
      <c r="B745" s="1">
        <v>41455</v>
      </c>
      <c r="C745" t="s">
        <v>40</v>
      </c>
      <c r="D745" t="s">
        <v>41</v>
      </c>
      <c r="E745">
        <v>5.35</v>
      </c>
      <c r="F745" t="s">
        <v>1996</v>
      </c>
      <c r="G745" t="s">
        <v>2016</v>
      </c>
      <c r="H745" t="s">
        <v>44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2017</v>
      </c>
      <c r="P745">
        <v>2</v>
      </c>
      <c r="Q745" t="str">
        <f t="shared" si="11"/>
        <v>GE US Equity</v>
      </c>
    </row>
    <row r="746" spans="1:17" x14ac:dyDescent="0.25">
      <c r="A746" s="1">
        <v>41453</v>
      </c>
      <c r="B746" s="1">
        <v>41455</v>
      </c>
      <c r="C746" t="s">
        <v>52</v>
      </c>
      <c r="D746" t="s">
        <v>53</v>
      </c>
      <c r="E746">
        <v>5.8</v>
      </c>
      <c r="F746" t="s">
        <v>2018</v>
      </c>
      <c r="H746" t="s">
        <v>31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38</v>
      </c>
      <c r="O746" t="s">
        <v>2019</v>
      </c>
      <c r="P746">
        <v>3</v>
      </c>
      <c r="Q746" t="str">
        <f t="shared" si="11"/>
        <v>CHG US Equity</v>
      </c>
    </row>
    <row r="747" spans="1:17" x14ac:dyDescent="0.25">
      <c r="A747" s="1">
        <v>41453</v>
      </c>
      <c r="B747" s="1">
        <v>41455</v>
      </c>
      <c r="C747" t="s">
        <v>40</v>
      </c>
      <c r="D747" t="s">
        <v>41</v>
      </c>
      <c r="E747">
        <v>5</v>
      </c>
      <c r="F747" t="s">
        <v>2020</v>
      </c>
      <c r="G747" t="s">
        <v>48</v>
      </c>
      <c r="H747" t="s">
        <v>44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2021</v>
      </c>
      <c r="P747">
        <v>2</v>
      </c>
      <c r="Q747" t="str">
        <f t="shared" si="11"/>
        <v>GE US Equity</v>
      </c>
    </row>
    <row r="748" spans="1:17" x14ac:dyDescent="0.25">
      <c r="A748" s="1">
        <v>41453</v>
      </c>
      <c r="B748" s="1">
        <v>41455</v>
      </c>
      <c r="C748" t="s">
        <v>40</v>
      </c>
      <c r="D748" t="s">
        <v>41</v>
      </c>
      <c r="E748">
        <v>5.5</v>
      </c>
      <c r="F748" t="s">
        <v>156</v>
      </c>
      <c r="G748" t="s">
        <v>48</v>
      </c>
      <c r="H748" t="s">
        <v>44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2022</v>
      </c>
      <c r="P748">
        <v>2</v>
      </c>
      <c r="Q748" t="str">
        <f t="shared" si="11"/>
        <v>GE US Equity</v>
      </c>
    </row>
    <row r="749" spans="1:17" x14ac:dyDescent="0.25">
      <c r="A749" s="1">
        <v>41453</v>
      </c>
      <c r="B749" s="1">
        <v>41455</v>
      </c>
      <c r="C749" t="s">
        <v>40</v>
      </c>
      <c r="D749" t="s">
        <v>41</v>
      </c>
      <c r="E749">
        <v>4.5</v>
      </c>
      <c r="F749" t="s">
        <v>50</v>
      </c>
      <c r="G749" t="s">
        <v>48</v>
      </c>
      <c r="H749" t="s">
        <v>44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2023</v>
      </c>
      <c r="P749">
        <v>2</v>
      </c>
      <c r="Q749" t="str">
        <f t="shared" si="11"/>
        <v>GE US Equity</v>
      </c>
    </row>
    <row r="750" spans="1:17" x14ac:dyDescent="0.25">
      <c r="A750" s="1">
        <v>41453</v>
      </c>
      <c r="B750" s="1">
        <v>41455</v>
      </c>
      <c r="C750" t="s">
        <v>40</v>
      </c>
      <c r="D750" t="s">
        <v>41</v>
      </c>
      <c r="E750">
        <v>5.25</v>
      </c>
      <c r="F750" t="s">
        <v>156</v>
      </c>
      <c r="G750" t="s">
        <v>1446</v>
      </c>
      <c r="H750" t="s">
        <v>44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2024</v>
      </c>
      <c r="P750">
        <v>2</v>
      </c>
      <c r="Q750" t="str">
        <f t="shared" si="11"/>
        <v>GE US Equity</v>
      </c>
    </row>
    <row r="751" spans="1:17" x14ac:dyDescent="0.25">
      <c r="A751" s="1">
        <v>41453</v>
      </c>
      <c r="B751" s="1">
        <v>41455</v>
      </c>
      <c r="C751" t="s">
        <v>40</v>
      </c>
      <c r="D751" t="s">
        <v>41</v>
      </c>
      <c r="E751">
        <v>4.6500000000000004</v>
      </c>
      <c r="F751" t="s">
        <v>47</v>
      </c>
      <c r="G751" t="s">
        <v>55</v>
      </c>
      <c r="H751" t="s">
        <v>44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2026</v>
      </c>
      <c r="P751">
        <v>2</v>
      </c>
      <c r="Q751" t="str">
        <f t="shared" si="11"/>
        <v>GE US Equity</v>
      </c>
    </row>
    <row r="752" spans="1:17" x14ac:dyDescent="0.25">
      <c r="A752" s="1">
        <v>41453</v>
      </c>
      <c r="B752" s="1">
        <v>41455</v>
      </c>
      <c r="C752" t="s">
        <v>40</v>
      </c>
      <c r="D752" t="s">
        <v>41</v>
      </c>
      <c r="E752">
        <v>5</v>
      </c>
      <c r="F752" t="s">
        <v>1098</v>
      </c>
      <c r="G752" t="s">
        <v>48</v>
      </c>
      <c r="H752" t="s">
        <v>44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2027</v>
      </c>
      <c r="P752">
        <v>2</v>
      </c>
      <c r="Q752" t="str">
        <f t="shared" si="11"/>
        <v>GE US Equity</v>
      </c>
    </row>
    <row r="753" spans="1:17" x14ac:dyDescent="0.25">
      <c r="A753" s="1">
        <v>41453</v>
      </c>
      <c r="B753" s="1">
        <v>41455</v>
      </c>
      <c r="C753" t="s">
        <v>40</v>
      </c>
      <c r="D753" t="s">
        <v>41</v>
      </c>
      <c r="E753">
        <v>5.15</v>
      </c>
      <c r="F753" t="s">
        <v>1536</v>
      </c>
      <c r="G753" t="s">
        <v>48</v>
      </c>
      <c r="H753" t="s">
        <v>44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2028</v>
      </c>
      <c r="P753">
        <v>2</v>
      </c>
      <c r="Q753" t="str">
        <f t="shared" si="11"/>
        <v>GE US Equity</v>
      </c>
    </row>
    <row r="754" spans="1:17" x14ac:dyDescent="0.25">
      <c r="A754" s="1">
        <v>41453</v>
      </c>
      <c r="B754" s="1">
        <v>41455</v>
      </c>
      <c r="C754" t="s">
        <v>40</v>
      </c>
      <c r="D754" t="s">
        <v>41</v>
      </c>
      <c r="E754">
        <v>4.6500000000000004</v>
      </c>
      <c r="F754" t="s">
        <v>2030</v>
      </c>
      <c r="G754" t="s">
        <v>48</v>
      </c>
      <c r="H754" t="s">
        <v>44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2031</v>
      </c>
      <c r="P754">
        <v>2</v>
      </c>
      <c r="Q754" t="str">
        <f t="shared" si="11"/>
        <v>GE US Equity</v>
      </c>
    </row>
    <row r="755" spans="1:17" x14ac:dyDescent="0.25">
      <c r="A755" s="1">
        <v>41453</v>
      </c>
      <c r="B755" s="1">
        <v>41455</v>
      </c>
      <c r="C755" t="s">
        <v>40</v>
      </c>
      <c r="D755" t="s">
        <v>41</v>
      </c>
      <c r="E755">
        <v>5.0999999999999996</v>
      </c>
      <c r="F755" t="s">
        <v>2032</v>
      </c>
      <c r="G755" t="s">
        <v>48</v>
      </c>
      <c r="H755" t="s">
        <v>44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2033</v>
      </c>
      <c r="P755">
        <v>2</v>
      </c>
      <c r="Q755" t="str">
        <f t="shared" si="11"/>
        <v>GE US Equity</v>
      </c>
    </row>
    <row r="756" spans="1:17" x14ac:dyDescent="0.25">
      <c r="A756" s="1">
        <v>41453</v>
      </c>
      <c r="B756" s="1">
        <v>41455</v>
      </c>
      <c r="C756" t="s">
        <v>1750</v>
      </c>
      <c r="D756" t="s">
        <v>1751</v>
      </c>
      <c r="E756">
        <v>4.125</v>
      </c>
      <c r="F756" t="s">
        <v>2034</v>
      </c>
      <c r="H756" t="s">
        <v>84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67</v>
      </c>
      <c r="O756" t="s">
        <v>2035</v>
      </c>
      <c r="P756">
        <v>2</v>
      </c>
      <c r="Q756" t="str">
        <f t="shared" si="11"/>
        <v>MO US Equity</v>
      </c>
    </row>
    <row r="757" spans="1:17" x14ac:dyDescent="0.25">
      <c r="A757" s="1">
        <v>41453</v>
      </c>
      <c r="B757" s="1">
        <v>41455</v>
      </c>
      <c r="C757" t="s">
        <v>1134</v>
      </c>
      <c r="D757" t="s">
        <v>1135</v>
      </c>
      <c r="E757">
        <v>4.875</v>
      </c>
      <c r="F757" t="s">
        <v>2036</v>
      </c>
      <c r="H757" t="s">
        <v>66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67</v>
      </c>
      <c r="O757" t="s">
        <v>2037</v>
      </c>
      <c r="P757">
        <v>3</v>
      </c>
      <c r="Q757" t="str">
        <f t="shared" si="11"/>
        <v>WMT US Equity</v>
      </c>
    </row>
    <row r="758" spans="1:17" x14ac:dyDescent="0.25">
      <c r="A758" s="1">
        <v>41453</v>
      </c>
      <c r="B758" s="1">
        <v>41455</v>
      </c>
      <c r="C758" t="s">
        <v>40</v>
      </c>
      <c r="D758" t="s">
        <v>41</v>
      </c>
      <c r="E758">
        <v>4</v>
      </c>
      <c r="F758" t="s">
        <v>633</v>
      </c>
      <c r="G758" t="s">
        <v>48</v>
      </c>
      <c r="H758" t="s">
        <v>44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2038</v>
      </c>
      <c r="P758">
        <v>2</v>
      </c>
      <c r="Q758" t="str">
        <f t="shared" si="11"/>
        <v>GE US Equity</v>
      </c>
    </row>
    <row r="759" spans="1:17" x14ac:dyDescent="0.25">
      <c r="A759" s="1">
        <v>41453</v>
      </c>
      <c r="B759" s="1">
        <v>41455</v>
      </c>
      <c r="C759" t="s">
        <v>1864</v>
      </c>
      <c r="D759" t="s">
        <v>387</v>
      </c>
      <c r="E759">
        <v>6.625</v>
      </c>
      <c r="F759" t="s">
        <v>1117</v>
      </c>
      <c r="H759" t="s">
        <v>78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67</v>
      </c>
      <c r="O759" t="s">
        <v>2040</v>
      </c>
      <c r="P759">
        <v>1</v>
      </c>
      <c r="Q759" t="str">
        <f t="shared" si="11"/>
        <v>F US Equity</v>
      </c>
    </row>
    <row r="760" spans="1:17" x14ac:dyDescent="0.25">
      <c r="A760" s="1">
        <v>41453</v>
      </c>
      <c r="B760" s="1">
        <v>41455</v>
      </c>
      <c r="C760" t="s">
        <v>699</v>
      </c>
      <c r="D760" t="s">
        <v>700</v>
      </c>
      <c r="E760">
        <v>3.6</v>
      </c>
      <c r="F760" t="s">
        <v>1805</v>
      </c>
      <c r="G760" t="s">
        <v>48</v>
      </c>
      <c r="H760" t="s">
        <v>31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2041</v>
      </c>
      <c r="P760">
        <v>4</v>
      </c>
      <c r="Q760" t="str">
        <f t="shared" si="11"/>
        <v>HSBC US Equity</v>
      </c>
    </row>
    <row r="761" spans="1:17" x14ac:dyDescent="0.25">
      <c r="A761" s="1">
        <v>41453</v>
      </c>
      <c r="B761" s="1">
        <v>41455</v>
      </c>
      <c r="C761" t="s">
        <v>40</v>
      </c>
      <c r="D761" t="s">
        <v>41</v>
      </c>
      <c r="E761">
        <v>4</v>
      </c>
      <c r="F761" t="s">
        <v>689</v>
      </c>
      <c r="G761" t="s">
        <v>48</v>
      </c>
      <c r="H761" t="s">
        <v>44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2042</v>
      </c>
      <c r="P761">
        <v>2</v>
      </c>
      <c r="Q761" t="str">
        <f t="shared" si="11"/>
        <v>GE US Equity</v>
      </c>
    </row>
    <row r="762" spans="1:17" x14ac:dyDescent="0.25">
      <c r="A762" s="1">
        <v>41453</v>
      </c>
      <c r="B762" s="1">
        <v>41455</v>
      </c>
      <c r="C762" t="s">
        <v>40</v>
      </c>
      <c r="D762" t="s">
        <v>41</v>
      </c>
      <c r="E762">
        <v>5.0999999999999996</v>
      </c>
      <c r="F762" t="s">
        <v>1536</v>
      </c>
      <c r="G762" t="s">
        <v>48</v>
      </c>
      <c r="H762" t="s">
        <v>44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2043</v>
      </c>
      <c r="P762">
        <v>2</v>
      </c>
      <c r="Q762" t="str">
        <f t="shared" si="11"/>
        <v>GE US Equity</v>
      </c>
    </row>
    <row r="763" spans="1:17" x14ac:dyDescent="0.25">
      <c r="A763" s="1">
        <v>41453</v>
      </c>
      <c r="B763" s="1">
        <v>41455</v>
      </c>
      <c r="C763" t="s">
        <v>1654</v>
      </c>
      <c r="D763" t="s">
        <v>1655</v>
      </c>
      <c r="E763">
        <v>5.65</v>
      </c>
      <c r="F763" t="s">
        <v>921</v>
      </c>
      <c r="H763" t="s">
        <v>17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67</v>
      </c>
      <c r="O763" t="s">
        <v>2044</v>
      </c>
      <c r="P763">
        <v>3</v>
      </c>
      <c r="Q763" t="str">
        <f t="shared" si="11"/>
        <v>JCP US Equity</v>
      </c>
    </row>
    <row r="764" spans="1:17" x14ac:dyDescent="0.25">
      <c r="A764" s="1">
        <v>41453</v>
      </c>
      <c r="B764" s="1">
        <v>41455</v>
      </c>
      <c r="C764" t="s">
        <v>40</v>
      </c>
      <c r="D764" t="s">
        <v>41</v>
      </c>
      <c r="E764">
        <v>4.25</v>
      </c>
      <c r="F764" t="s">
        <v>505</v>
      </c>
      <c r="G764" t="s">
        <v>48</v>
      </c>
      <c r="H764" t="s">
        <v>44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2045</v>
      </c>
      <c r="P764">
        <v>2</v>
      </c>
      <c r="Q764" t="str">
        <f t="shared" si="11"/>
        <v>GE US Equity</v>
      </c>
    </row>
    <row r="765" spans="1:17" x14ac:dyDescent="0.25">
      <c r="A765" s="1">
        <v>41453</v>
      </c>
      <c r="B765" s="1">
        <v>41455</v>
      </c>
      <c r="C765" t="s">
        <v>40</v>
      </c>
      <c r="D765" t="s">
        <v>41</v>
      </c>
      <c r="E765">
        <v>5.15</v>
      </c>
      <c r="F765" t="s">
        <v>1098</v>
      </c>
      <c r="G765" t="s">
        <v>48</v>
      </c>
      <c r="H765" t="s">
        <v>44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2046</v>
      </c>
      <c r="P765">
        <v>2</v>
      </c>
      <c r="Q765" t="str">
        <f t="shared" si="11"/>
        <v>GE US Equity</v>
      </c>
    </row>
    <row r="766" spans="1:17" x14ac:dyDescent="0.25">
      <c r="A766" s="1">
        <v>41453</v>
      </c>
      <c r="B766" s="1">
        <v>41455</v>
      </c>
      <c r="C766" t="s">
        <v>40</v>
      </c>
      <c r="D766" t="s">
        <v>41</v>
      </c>
      <c r="E766">
        <v>4</v>
      </c>
      <c r="F766" t="s">
        <v>1657</v>
      </c>
      <c r="G766" t="s">
        <v>48</v>
      </c>
      <c r="H766" t="s">
        <v>44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2047</v>
      </c>
      <c r="P766">
        <v>2</v>
      </c>
      <c r="Q766" t="str">
        <f t="shared" si="11"/>
        <v>GE US Equity</v>
      </c>
    </row>
    <row r="767" spans="1:17" x14ac:dyDescent="0.25">
      <c r="A767" s="1">
        <v>41453</v>
      </c>
      <c r="B767" s="1">
        <v>41455</v>
      </c>
      <c r="C767" t="s">
        <v>40</v>
      </c>
      <c r="D767" t="s">
        <v>41</v>
      </c>
      <c r="E767">
        <v>5</v>
      </c>
      <c r="F767" t="s">
        <v>114</v>
      </c>
      <c r="G767" t="s">
        <v>48</v>
      </c>
      <c r="H767" t="s">
        <v>44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2048</v>
      </c>
      <c r="P767">
        <v>2</v>
      </c>
      <c r="Q767" t="str">
        <f t="shared" si="11"/>
        <v>GE US Equity</v>
      </c>
    </row>
    <row r="768" spans="1:17" x14ac:dyDescent="0.25">
      <c r="A768" s="1">
        <v>41453</v>
      </c>
      <c r="B768" s="1">
        <v>41455</v>
      </c>
      <c r="C768" t="s">
        <v>40</v>
      </c>
      <c r="D768" t="s">
        <v>41</v>
      </c>
      <c r="E768">
        <v>5</v>
      </c>
      <c r="F768" t="s">
        <v>500</v>
      </c>
      <c r="G768" t="s">
        <v>1446</v>
      </c>
      <c r="H768" t="s">
        <v>44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2049</v>
      </c>
      <c r="P768">
        <v>2</v>
      </c>
      <c r="Q768" t="str">
        <f t="shared" si="11"/>
        <v>GE US Equity</v>
      </c>
    </row>
    <row r="769" spans="1:17" x14ac:dyDescent="0.25">
      <c r="A769" s="1">
        <v>41453</v>
      </c>
      <c r="B769" s="1">
        <v>41455</v>
      </c>
      <c r="C769" t="s">
        <v>40</v>
      </c>
      <c r="D769" t="s">
        <v>41</v>
      </c>
      <c r="E769">
        <v>4</v>
      </c>
      <c r="F769" t="s">
        <v>1505</v>
      </c>
      <c r="G769" t="s">
        <v>48</v>
      </c>
      <c r="H769" t="s">
        <v>44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2050</v>
      </c>
      <c r="P769">
        <v>2</v>
      </c>
      <c r="Q769" t="str">
        <f t="shared" si="11"/>
        <v>GE US Equity</v>
      </c>
    </row>
    <row r="770" spans="1:17" x14ac:dyDescent="0.25">
      <c r="A770" s="1">
        <v>41453</v>
      </c>
      <c r="B770" s="1">
        <v>41455</v>
      </c>
      <c r="C770" t="s">
        <v>40</v>
      </c>
      <c r="D770" t="s">
        <v>41</v>
      </c>
      <c r="E770">
        <v>4.5999999999999996</v>
      </c>
      <c r="F770" t="s">
        <v>1567</v>
      </c>
      <c r="G770" t="s">
        <v>48</v>
      </c>
      <c r="H770" t="s">
        <v>44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2051</v>
      </c>
      <c r="P770">
        <v>2</v>
      </c>
      <c r="Q770" t="str">
        <f t="shared" si="11"/>
        <v>GE US Equity</v>
      </c>
    </row>
    <row r="771" spans="1:17" x14ac:dyDescent="0.25">
      <c r="A771" s="1">
        <v>41453</v>
      </c>
      <c r="B771" s="1">
        <v>41455</v>
      </c>
      <c r="C771" t="s">
        <v>40</v>
      </c>
      <c r="D771" t="s">
        <v>41</v>
      </c>
      <c r="E771">
        <v>3.25</v>
      </c>
      <c r="F771" t="s">
        <v>50</v>
      </c>
      <c r="G771" t="s">
        <v>48</v>
      </c>
      <c r="H771" t="s">
        <v>44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2052</v>
      </c>
      <c r="P771">
        <v>2</v>
      </c>
      <c r="Q771" t="str">
        <f t="shared" si="11"/>
        <v>GE US Equity</v>
      </c>
    </row>
    <row r="772" spans="1:17" x14ac:dyDescent="0.25">
      <c r="A772" s="1">
        <v>41453</v>
      </c>
      <c r="B772" s="1">
        <v>41455</v>
      </c>
      <c r="C772" t="s">
        <v>40</v>
      </c>
      <c r="D772" t="s">
        <v>41</v>
      </c>
      <c r="E772">
        <v>4.5</v>
      </c>
      <c r="F772" t="s">
        <v>1551</v>
      </c>
      <c r="G772" t="s">
        <v>48</v>
      </c>
      <c r="H772" t="s">
        <v>44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2053</v>
      </c>
      <c r="P772">
        <v>2</v>
      </c>
      <c r="Q772" t="str">
        <f t="shared" ref="Q772:Q835" si="12">D772&amp;" US Equity"</f>
        <v>GE US Equity</v>
      </c>
    </row>
    <row r="773" spans="1:17" x14ac:dyDescent="0.25">
      <c r="A773" s="1">
        <v>41453</v>
      </c>
      <c r="B773" s="1">
        <v>41455</v>
      </c>
      <c r="C773" t="s">
        <v>1134</v>
      </c>
      <c r="D773" t="s">
        <v>1135</v>
      </c>
      <c r="E773">
        <v>5</v>
      </c>
      <c r="F773" t="s">
        <v>2054</v>
      </c>
      <c r="H773" t="s">
        <v>66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67</v>
      </c>
      <c r="O773" t="s">
        <v>2055</v>
      </c>
      <c r="P773">
        <v>3</v>
      </c>
      <c r="Q773" t="str">
        <f t="shared" si="12"/>
        <v>WMT US Equity</v>
      </c>
    </row>
    <row r="774" spans="1:17" x14ac:dyDescent="0.25">
      <c r="A774" s="1">
        <v>41453</v>
      </c>
      <c r="B774" s="1">
        <v>41455</v>
      </c>
      <c r="C774" t="s">
        <v>1236</v>
      </c>
      <c r="D774" t="s">
        <v>1237</v>
      </c>
      <c r="E774">
        <v>2.35</v>
      </c>
      <c r="F774" t="s">
        <v>1581</v>
      </c>
      <c r="G774" t="s">
        <v>48</v>
      </c>
      <c r="H774" t="s">
        <v>99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38</v>
      </c>
      <c r="O774" t="s">
        <v>2056</v>
      </c>
      <c r="P774">
        <v>4</v>
      </c>
      <c r="Q774" t="str">
        <f t="shared" si="12"/>
        <v>NRUC US Equity</v>
      </c>
    </row>
    <row r="775" spans="1:17" x14ac:dyDescent="0.25">
      <c r="A775" s="1">
        <v>41453</v>
      </c>
      <c r="B775" s="1">
        <v>41455</v>
      </c>
      <c r="C775" t="s">
        <v>40</v>
      </c>
      <c r="D775" t="s">
        <v>41</v>
      </c>
      <c r="E775">
        <v>3.25</v>
      </c>
      <c r="F775" t="s">
        <v>1454</v>
      </c>
      <c r="G775" t="s">
        <v>48</v>
      </c>
      <c r="H775" t="s">
        <v>44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2057</v>
      </c>
      <c r="P775">
        <v>2</v>
      </c>
      <c r="Q775" t="str">
        <f t="shared" si="12"/>
        <v>GE US Equity</v>
      </c>
    </row>
    <row r="776" spans="1:17" x14ac:dyDescent="0.25">
      <c r="A776" s="1">
        <v>41453</v>
      </c>
      <c r="B776" s="1">
        <v>41455</v>
      </c>
      <c r="C776" t="s">
        <v>40</v>
      </c>
      <c r="D776" t="s">
        <v>41</v>
      </c>
      <c r="E776">
        <v>3.25</v>
      </c>
      <c r="F776" t="s">
        <v>50</v>
      </c>
      <c r="G776" t="s">
        <v>1446</v>
      </c>
      <c r="H776" t="s">
        <v>44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2058</v>
      </c>
      <c r="P776">
        <v>2</v>
      </c>
      <c r="Q776" t="str">
        <f t="shared" si="12"/>
        <v>GE US Equity</v>
      </c>
    </row>
    <row r="777" spans="1:17" x14ac:dyDescent="0.25">
      <c r="A777" s="1">
        <v>41453</v>
      </c>
      <c r="B777" s="1">
        <v>41455</v>
      </c>
      <c r="C777" t="s">
        <v>40</v>
      </c>
      <c r="D777" t="s">
        <v>41</v>
      </c>
      <c r="E777">
        <v>3.25</v>
      </c>
      <c r="F777" t="s">
        <v>1226</v>
      </c>
      <c r="G777" t="s">
        <v>48</v>
      </c>
      <c r="H777" t="s">
        <v>44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2059</v>
      </c>
      <c r="P777">
        <v>2</v>
      </c>
      <c r="Q777" t="str">
        <f t="shared" si="12"/>
        <v>GE US Equity</v>
      </c>
    </row>
    <row r="778" spans="1:17" x14ac:dyDescent="0.25">
      <c r="A778" s="1">
        <v>41453</v>
      </c>
      <c r="B778" s="1">
        <v>41455</v>
      </c>
      <c r="C778" t="s">
        <v>40</v>
      </c>
      <c r="D778" t="s">
        <v>41</v>
      </c>
      <c r="E778">
        <v>4.25</v>
      </c>
      <c r="F778" t="s">
        <v>2060</v>
      </c>
      <c r="G778" t="s">
        <v>48</v>
      </c>
      <c r="H778" t="s">
        <v>44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2061</v>
      </c>
      <c r="P778">
        <v>2</v>
      </c>
      <c r="Q778" t="str">
        <f t="shared" si="12"/>
        <v>GE US Equity</v>
      </c>
    </row>
    <row r="779" spans="1:17" x14ac:dyDescent="0.25">
      <c r="A779" s="1">
        <v>41453</v>
      </c>
      <c r="B779" s="1">
        <v>41455</v>
      </c>
      <c r="C779" t="s">
        <v>1860</v>
      </c>
      <c r="D779" t="s">
        <v>1861</v>
      </c>
      <c r="E779">
        <v>4.5</v>
      </c>
      <c r="F779" t="s">
        <v>1978</v>
      </c>
      <c r="H779" t="s">
        <v>733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67</v>
      </c>
      <c r="O779" t="s">
        <v>2062</v>
      </c>
      <c r="P779">
        <v>4</v>
      </c>
      <c r="Q779" t="str">
        <f t="shared" si="12"/>
        <v>MSFT US Equity</v>
      </c>
    </row>
    <row r="780" spans="1:17" x14ac:dyDescent="0.25">
      <c r="A780" s="1">
        <v>41453</v>
      </c>
      <c r="B780" s="1">
        <v>41455</v>
      </c>
      <c r="C780" t="s">
        <v>40</v>
      </c>
      <c r="D780" t="s">
        <v>41</v>
      </c>
      <c r="E780">
        <v>4</v>
      </c>
      <c r="F780" t="s">
        <v>156</v>
      </c>
      <c r="G780" t="s">
        <v>48</v>
      </c>
      <c r="H780" t="s">
        <v>44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2063</v>
      </c>
      <c r="P780">
        <v>2</v>
      </c>
      <c r="Q780" t="str">
        <f t="shared" si="12"/>
        <v>GE US Equity</v>
      </c>
    </row>
    <row r="781" spans="1:17" x14ac:dyDescent="0.25">
      <c r="A781" s="1">
        <v>41453</v>
      </c>
      <c r="B781" s="1">
        <v>41455</v>
      </c>
      <c r="C781" t="s">
        <v>40</v>
      </c>
      <c r="D781" t="s">
        <v>41</v>
      </c>
      <c r="E781">
        <v>4.5</v>
      </c>
      <c r="F781" t="s">
        <v>1551</v>
      </c>
      <c r="G781" t="s">
        <v>999</v>
      </c>
      <c r="H781" t="s">
        <v>44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2064</v>
      </c>
      <c r="P781">
        <v>2</v>
      </c>
      <c r="Q781" t="str">
        <f t="shared" si="12"/>
        <v>GE US Equity</v>
      </c>
    </row>
    <row r="782" spans="1:17" x14ac:dyDescent="0.25">
      <c r="A782" s="1">
        <v>41453</v>
      </c>
      <c r="B782" s="1">
        <v>41455</v>
      </c>
      <c r="C782" t="s">
        <v>40</v>
      </c>
      <c r="D782" t="s">
        <v>41</v>
      </c>
      <c r="E782">
        <v>4.0999999999999996</v>
      </c>
      <c r="F782" t="s">
        <v>164</v>
      </c>
      <c r="G782" t="s">
        <v>48</v>
      </c>
      <c r="H782" t="s">
        <v>44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2065</v>
      </c>
      <c r="P782">
        <v>2</v>
      </c>
      <c r="Q782" t="str">
        <f t="shared" si="12"/>
        <v>GE US Equity</v>
      </c>
    </row>
    <row r="783" spans="1:17" x14ac:dyDescent="0.25">
      <c r="A783" s="1">
        <v>41453</v>
      </c>
      <c r="B783" s="1">
        <v>41455</v>
      </c>
      <c r="C783" t="s">
        <v>40</v>
      </c>
      <c r="D783" t="s">
        <v>41</v>
      </c>
      <c r="E783">
        <v>4.5</v>
      </c>
      <c r="F783" t="s">
        <v>616</v>
      </c>
      <c r="G783" t="s">
        <v>48</v>
      </c>
      <c r="H783" t="s">
        <v>44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2066</v>
      </c>
      <c r="P783">
        <v>2</v>
      </c>
      <c r="Q783" t="str">
        <f t="shared" si="12"/>
        <v>GE US Equity</v>
      </c>
    </row>
    <row r="784" spans="1:17" x14ac:dyDescent="0.25">
      <c r="A784" s="1">
        <v>41453</v>
      </c>
      <c r="B784" s="1">
        <v>41455</v>
      </c>
      <c r="C784" t="s">
        <v>40</v>
      </c>
      <c r="D784" t="s">
        <v>41</v>
      </c>
      <c r="E784">
        <v>4.5</v>
      </c>
      <c r="F784" t="s">
        <v>1551</v>
      </c>
      <c r="G784" t="s">
        <v>1446</v>
      </c>
      <c r="H784" t="s">
        <v>44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2067</v>
      </c>
      <c r="P784">
        <v>2</v>
      </c>
      <c r="Q784" t="str">
        <f t="shared" si="12"/>
        <v>GE US Equity</v>
      </c>
    </row>
    <row r="785" spans="1:17" x14ac:dyDescent="0.25">
      <c r="A785" s="1">
        <v>41453</v>
      </c>
      <c r="B785" s="1">
        <v>41455</v>
      </c>
      <c r="C785" t="s">
        <v>1957</v>
      </c>
      <c r="D785" t="s">
        <v>1958</v>
      </c>
      <c r="E785">
        <v>3.875</v>
      </c>
      <c r="F785" t="s">
        <v>1959</v>
      </c>
      <c r="G785" t="s">
        <v>30</v>
      </c>
      <c r="H785" t="s">
        <v>165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67</v>
      </c>
      <c r="O785" t="s">
        <v>2068</v>
      </c>
      <c r="P785">
        <v>4</v>
      </c>
      <c r="Q785" t="str">
        <f t="shared" si="12"/>
        <v>HNDA US Equity</v>
      </c>
    </row>
    <row r="786" spans="1:17" x14ac:dyDescent="0.25">
      <c r="A786" s="1">
        <v>41453</v>
      </c>
      <c r="B786" s="1">
        <v>41455</v>
      </c>
      <c r="C786" t="s">
        <v>40</v>
      </c>
      <c r="D786" t="s">
        <v>41</v>
      </c>
      <c r="E786">
        <v>4.0999999999999996</v>
      </c>
      <c r="F786" t="s">
        <v>156</v>
      </c>
      <c r="G786" t="s">
        <v>48</v>
      </c>
      <c r="H786" t="s">
        <v>44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2069</v>
      </c>
      <c r="P786">
        <v>2</v>
      </c>
      <c r="Q786" t="str">
        <f t="shared" si="12"/>
        <v>GE US Equity</v>
      </c>
    </row>
    <row r="787" spans="1:17" x14ac:dyDescent="0.25">
      <c r="A787" s="1">
        <v>41453</v>
      </c>
      <c r="B787" s="1">
        <v>41455</v>
      </c>
      <c r="C787" t="s">
        <v>40</v>
      </c>
      <c r="D787" t="s">
        <v>41</v>
      </c>
      <c r="E787">
        <v>4.5</v>
      </c>
      <c r="F787" t="s">
        <v>1238</v>
      </c>
      <c r="G787" t="s">
        <v>48</v>
      </c>
      <c r="H787" t="s">
        <v>44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2074</v>
      </c>
      <c r="P787">
        <v>2</v>
      </c>
      <c r="Q787" t="str">
        <f t="shared" si="12"/>
        <v>GE US Equity</v>
      </c>
    </row>
    <row r="788" spans="1:17" x14ac:dyDescent="0.25">
      <c r="A788" s="1">
        <v>41453</v>
      </c>
      <c r="B788" s="1">
        <v>41455</v>
      </c>
      <c r="C788" t="s">
        <v>52</v>
      </c>
      <c r="D788" t="s">
        <v>53</v>
      </c>
      <c r="E788">
        <v>4.1500000000000004</v>
      </c>
      <c r="F788" t="s">
        <v>879</v>
      </c>
      <c r="G788" t="s">
        <v>55</v>
      </c>
      <c r="H788" t="s">
        <v>31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38</v>
      </c>
      <c r="O788" t="s">
        <v>2075</v>
      </c>
      <c r="P788">
        <v>3</v>
      </c>
      <c r="Q788" t="str">
        <f t="shared" si="12"/>
        <v>CHG US Equity</v>
      </c>
    </row>
    <row r="789" spans="1:17" x14ac:dyDescent="0.25">
      <c r="A789" s="1">
        <v>41453</v>
      </c>
      <c r="B789" s="1">
        <v>41455</v>
      </c>
      <c r="C789" t="s">
        <v>52</v>
      </c>
      <c r="D789" t="s">
        <v>53</v>
      </c>
      <c r="E789">
        <v>5.7160000000000002</v>
      </c>
      <c r="F789" t="s">
        <v>2076</v>
      </c>
      <c r="G789" t="s">
        <v>55</v>
      </c>
      <c r="H789" t="s">
        <v>31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38</v>
      </c>
      <c r="O789" t="s">
        <v>2077</v>
      </c>
      <c r="P789">
        <v>3</v>
      </c>
      <c r="Q789" t="str">
        <f t="shared" si="12"/>
        <v>CHG US Equity</v>
      </c>
    </row>
    <row r="790" spans="1:17" x14ac:dyDescent="0.25">
      <c r="A790" s="1">
        <v>41453</v>
      </c>
      <c r="B790" s="1">
        <v>41455</v>
      </c>
      <c r="C790" t="s">
        <v>40</v>
      </c>
      <c r="D790" t="s">
        <v>41</v>
      </c>
      <c r="E790">
        <v>4</v>
      </c>
      <c r="F790" t="s">
        <v>1234</v>
      </c>
      <c r="G790" t="s">
        <v>48</v>
      </c>
      <c r="H790" t="s">
        <v>44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22</v>
      </c>
      <c r="O790" t="s">
        <v>2078</v>
      </c>
      <c r="P790">
        <v>2</v>
      </c>
      <c r="Q790" t="str">
        <f t="shared" si="12"/>
        <v>GE US Equity</v>
      </c>
    </row>
    <row r="791" spans="1:17" x14ac:dyDescent="0.25">
      <c r="A791" s="1">
        <v>41453</v>
      </c>
      <c r="B791" s="1">
        <v>41455</v>
      </c>
      <c r="C791" t="s">
        <v>40</v>
      </c>
      <c r="D791" t="s">
        <v>41</v>
      </c>
      <c r="E791">
        <v>4</v>
      </c>
      <c r="F791" t="s">
        <v>2079</v>
      </c>
      <c r="G791" t="s">
        <v>48</v>
      </c>
      <c r="H791" t="s">
        <v>44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2080</v>
      </c>
      <c r="P791">
        <v>2</v>
      </c>
      <c r="Q791" t="str">
        <f t="shared" si="12"/>
        <v>GE US Equity</v>
      </c>
    </row>
    <row r="792" spans="1:17" x14ac:dyDescent="0.25">
      <c r="A792" s="1">
        <v>41453</v>
      </c>
      <c r="B792" s="1">
        <v>41455</v>
      </c>
      <c r="C792" t="s">
        <v>40</v>
      </c>
      <c r="D792" t="s">
        <v>41</v>
      </c>
      <c r="E792">
        <v>3.3</v>
      </c>
      <c r="F792" t="s">
        <v>1454</v>
      </c>
      <c r="G792" t="s">
        <v>48</v>
      </c>
      <c r="H792" t="s">
        <v>44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2081</v>
      </c>
      <c r="P792">
        <v>2</v>
      </c>
      <c r="Q792" t="str">
        <f t="shared" si="12"/>
        <v>GE US Equity</v>
      </c>
    </row>
    <row r="793" spans="1:17" x14ac:dyDescent="0.25">
      <c r="A793" s="1">
        <v>41453</v>
      </c>
      <c r="B793" s="1">
        <v>41455</v>
      </c>
      <c r="C793" t="s">
        <v>40</v>
      </c>
      <c r="D793" t="s">
        <v>41</v>
      </c>
      <c r="E793">
        <v>4.5</v>
      </c>
      <c r="F793" t="s">
        <v>123</v>
      </c>
      <c r="G793" t="s">
        <v>48</v>
      </c>
      <c r="H793" t="s">
        <v>44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2082</v>
      </c>
      <c r="P793">
        <v>2</v>
      </c>
      <c r="Q793" t="str">
        <f t="shared" si="12"/>
        <v>GE US Equity</v>
      </c>
    </row>
    <row r="794" spans="1:17" x14ac:dyDescent="0.25">
      <c r="A794" s="1">
        <v>41453</v>
      </c>
      <c r="B794" s="1">
        <v>41455</v>
      </c>
      <c r="C794" t="s">
        <v>40</v>
      </c>
      <c r="D794" t="s">
        <v>41</v>
      </c>
      <c r="E794">
        <v>3.5</v>
      </c>
      <c r="F794" t="s">
        <v>2083</v>
      </c>
      <c r="G794" t="s">
        <v>48</v>
      </c>
      <c r="H794" t="s">
        <v>44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2084</v>
      </c>
      <c r="P794">
        <v>2</v>
      </c>
      <c r="Q794" t="str">
        <f t="shared" si="12"/>
        <v>GE US Equity</v>
      </c>
    </row>
    <row r="795" spans="1:17" x14ac:dyDescent="0.25">
      <c r="A795" s="1">
        <v>41453</v>
      </c>
      <c r="B795" s="1">
        <v>41455</v>
      </c>
      <c r="C795" t="s">
        <v>1134</v>
      </c>
      <c r="D795" t="s">
        <v>1135</v>
      </c>
      <c r="E795">
        <v>5.625</v>
      </c>
      <c r="F795" t="s">
        <v>2085</v>
      </c>
      <c r="H795" t="s">
        <v>66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67</v>
      </c>
      <c r="O795" t="s">
        <v>2086</v>
      </c>
      <c r="P795">
        <v>3</v>
      </c>
      <c r="Q795" t="str">
        <f t="shared" si="12"/>
        <v>WMT US Equity</v>
      </c>
    </row>
    <row r="796" spans="1:17" x14ac:dyDescent="0.25">
      <c r="A796" s="1">
        <v>41453</v>
      </c>
      <c r="B796" s="1">
        <v>41455</v>
      </c>
      <c r="C796" t="s">
        <v>40</v>
      </c>
      <c r="D796" t="s">
        <v>41</v>
      </c>
      <c r="E796">
        <v>4</v>
      </c>
      <c r="F796" t="s">
        <v>160</v>
      </c>
      <c r="G796" t="s">
        <v>48</v>
      </c>
      <c r="H796" t="s">
        <v>44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2087</v>
      </c>
      <c r="P796">
        <v>2</v>
      </c>
      <c r="Q796" t="str">
        <f t="shared" si="12"/>
        <v>GE US Equity</v>
      </c>
    </row>
    <row r="797" spans="1:17" x14ac:dyDescent="0.25">
      <c r="A797" s="1">
        <v>41453</v>
      </c>
      <c r="B797" s="1">
        <v>41455</v>
      </c>
      <c r="C797" t="s">
        <v>40</v>
      </c>
      <c r="D797" t="s">
        <v>41</v>
      </c>
      <c r="E797">
        <v>4.75</v>
      </c>
      <c r="F797" t="s">
        <v>1391</v>
      </c>
      <c r="G797" t="s">
        <v>48</v>
      </c>
      <c r="H797" t="s">
        <v>44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2088</v>
      </c>
      <c r="P797">
        <v>2</v>
      </c>
      <c r="Q797" t="str">
        <f t="shared" si="12"/>
        <v>GE US Equity</v>
      </c>
    </row>
    <row r="798" spans="1:17" x14ac:dyDescent="0.25">
      <c r="A798" s="1">
        <v>41453</v>
      </c>
      <c r="B798" s="1">
        <v>41455</v>
      </c>
      <c r="C798" t="s">
        <v>40</v>
      </c>
      <c r="D798" t="s">
        <v>41</v>
      </c>
      <c r="E798">
        <v>5.45</v>
      </c>
      <c r="F798" t="s">
        <v>2089</v>
      </c>
      <c r="G798" t="s">
        <v>1446</v>
      </c>
      <c r="H798" t="s">
        <v>44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2090</v>
      </c>
      <c r="P798">
        <v>2</v>
      </c>
      <c r="Q798" t="str">
        <f t="shared" si="12"/>
        <v>GE US Equity</v>
      </c>
    </row>
    <row r="799" spans="1:17" x14ac:dyDescent="0.25">
      <c r="A799" s="1">
        <v>41453</v>
      </c>
      <c r="B799" s="1">
        <v>41455</v>
      </c>
      <c r="C799" t="s">
        <v>1119</v>
      </c>
      <c r="D799" t="s">
        <v>584</v>
      </c>
      <c r="E799">
        <v>8.625</v>
      </c>
      <c r="F799" t="s">
        <v>1140</v>
      </c>
      <c r="G799" t="s">
        <v>30</v>
      </c>
      <c r="H799" t="s">
        <v>37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2091</v>
      </c>
      <c r="P799">
        <v>3</v>
      </c>
      <c r="Q799" t="str">
        <f t="shared" si="12"/>
        <v>AIG US Equity</v>
      </c>
    </row>
    <row r="800" spans="1:17" x14ac:dyDescent="0.25">
      <c r="A800" s="1">
        <v>41453</v>
      </c>
      <c r="B800" s="1">
        <v>41455</v>
      </c>
      <c r="C800" t="s">
        <v>699</v>
      </c>
      <c r="D800" t="s">
        <v>700</v>
      </c>
      <c r="E800">
        <v>4.05</v>
      </c>
      <c r="F800" t="s">
        <v>1258</v>
      </c>
      <c r="G800" t="s">
        <v>48</v>
      </c>
      <c r="H800" t="s">
        <v>31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2092</v>
      </c>
      <c r="P800">
        <v>4</v>
      </c>
      <c r="Q800" t="str">
        <f t="shared" si="12"/>
        <v>HSBC US Equity</v>
      </c>
    </row>
    <row r="801" spans="1:17" x14ac:dyDescent="0.25">
      <c r="A801" s="1">
        <v>41453</v>
      </c>
      <c r="B801" s="1">
        <v>41455</v>
      </c>
      <c r="C801" t="s">
        <v>40</v>
      </c>
      <c r="D801" t="s">
        <v>41</v>
      </c>
      <c r="E801">
        <v>5.35</v>
      </c>
      <c r="F801" t="s">
        <v>177</v>
      </c>
      <c r="G801" t="s">
        <v>48</v>
      </c>
      <c r="H801" t="s">
        <v>44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2093</v>
      </c>
      <c r="P801">
        <v>2</v>
      </c>
      <c r="Q801" t="str">
        <f t="shared" si="12"/>
        <v>GE US Equity</v>
      </c>
    </row>
    <row r="802" spans="1:17" x14ac:dyDescent="0.25">
      <c r="A802" s="1">
        <v>41453</v>
      </c>
      <c r="B802" s="1">
        <v>41455</v>
      </c>
      <c r="C802" t="s">
        <v>40</v>
      </c>
      <c r="D802" t="s">
        <v>41</v>
      </c>
      <c r="E802">
        <v>4.8</v>
      </c>
      <c r="F802" t="s">
        <v>2094</v>
      </c>
      <c r="G802" t="s">
        <v>48</v>
      </c>
      <c r="H802" t="s">
        <v>44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2095</v>
      </c>
      <c r="P802">
        <v>2</v>
      </c>
      <c r="Q802" t="str">
        <f t="shared" si="12"/>
        <v>GE US Equity</v>
      </c>
    </row>
    <row r="803" spans="1:17" x14ac:dyDescent="0.25">
      <c r="A803" s="1">
        <v>41453</v>
      </c>
      <c r="B803" s="1">
        <v>41455</v>
      </c>
      <c r="C803" t="s">
        <v>40</v>
      </c>
      <c r="D803" t="s">
        <v>41</v>
      </c>
      <c r="E803">
        <v>5.5</v>
      </c>
      <c r="F803" t="s">
        <v>187</v>
      </c>
      <c r="G803" t="s">
        <v>1446</v>
      </c>
      <c r="H803" t="s">
        <v>44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2096</v>
      </c>
      <c r="P803">
        <v>2</v>
      </c>
      <c r="Q803" t="str">
        <f t="shared" si="12"/>
        <v>GE US Equity</v>
      </c>
    </row>
    <row r="804" spans="1:17" x14ac:dyDescent="0.25">
      <c r="A804" s="1">
        <v>41453</v>
      </c>
      <c r="B804" s="1">
        <v>41455</v>
      </c>
      <c r="C804" t="s">
        <v>40</v>
      </c>
      <c r="D804" t="s">
        <v>41</v>
      </c>
      <c r="E804">
        <v>5.5</v>
      </c>
      <c r="F804" t="s">
        <v>187</v>
      </c>
      <c r="G804" t="s">
        <v>1849</v>
      </c>
      <c r="H804" t="s">
        <v>44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2097</v>
      </c>
      <c r="P804">
        <v>2</v>
      </c>
      <c r="Q804" t="str">
        <f t="shared" si="12"/>
        <v>GE US Equity</v>
      </c>
    </row>
    <row r="805" spans="1:17" x14ac:dyDescent="0.25">
      <c r="A805" s="1">
        <v>41453</v>
      </c>
      <c r="B805" s="1">
        <v>41455</v>
      </c>
      <c r="C805" t="s">
        <v>40</v>
      </c>
      <c r="D805" t="s">
        <v>41</v>
      </c>
      <c r="E805">
        <v>5.05</v>
      </c>
      <c r="F805" t="s">
        <v>830</v>
      </c>
      <c r="G805" t="s">
        <v>48</v>
      </c>
      <c r="H805" t="s">
        <v>44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2098</v>
      </c>
      <c r="P805">
        <v>2</v>
      </c>
      <c r="Q805" t="str">
        <f t="shared" si="12"/>
        <v>GE US Equity</v>
      </c>
    </row>
    <row r="806" spans="1:17" x14ac:dyDescent="0.25">
      <c r="A806" s="1">
        <v>41453</v>
      </c>
      <c r="B806" s="1">
        <v>41455</v>
      </c>
      <c r="C806" t="s">
        <v>40</v>
      </c>
      <c r="D806" t="s">
        <v>41</v>
      </c>
      <c r="E806">
        <v>5</v>
      </c>
      <c r="F806" t="s">
        <v>177</v>
      </c>
      <c r="G806" t="s">
        <v>48</v>
      </c>
      <c r="H806" t="s">
        <v>44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2099</v>
      </c>
      <c r="P806">
        <v>2</v>
      </c>
      <c r="Q806" t="str">
        <f t="shared" si="12"/>
        <v>GE US Equity</v>
      </c>
    </row>
    <row r="807" spans="1:17" x14ac:dyDescent="0.25">
      <c r="A807" s="1">
        <v>41453</v>
      </c>
      <c r="B807" s="1">
        <v>41455</v>
      </c>
      <c r="C807" t="s">
        <v>40</v>
      </c>
      <c r="D807" t="s">
        <v>41</v>
      </c>
      <c r="E807">
        <v>5.4</v>
      </c>
      <c r="F807" t="s">
        <v>830</v>
      </c>
      <c r="G807" t="s">
        <v>48</v>
      </c>
      <c r="H807" t="s">
        <v>44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2100</v>
      </c>
      <c r="P807">
        <v>2</v>
      </c>
      <c r="Q807" t="str">
        <f t="shared" si="12"/>
        <v>GE US Equity</v>
      </c>
    </row>
    <row r="808" spans="1:17" x14ac:dyDescent="0.25">
      <c r="A808" s="1">
        <v>41453</v>
      </c>
      <c r="B808" s="1">
        <v>41455</v>
      </c>
      <c r="C808" t="s">
        <v>40</v>
      </c>
      <c r="D808" t="s">
        <v>41</v>
      </c>
      <c r="E808">
        <v>4.05</v>
      </c>
      <c r="F808" t="s">
        <v>160</v>
      </c>
      <c r="G808" t="s">
        <v>48</v>
      </c>
      <c r="H808" t="s">
        <v>44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2101</v>
      </c>
      <c r="P808">
        <v>2</v>
      </c>
      <c r="Q808" t="str">
        <f t="shared" si="12"/>
        <v>GE US Equity</v>
      </c>
    </row>
    <row r="809" spans="1:17" x14ac:dyDescent="0.25">
      <c r="A809" s="1">
        <v>41453</v>
      </c>
      <c r="B809" s="1">
        <v>41455</v>
      </c>
      <c r="C809" t="s">
        <v>40</v>
      </c>
      <c r="D809" t="s">
        <v>41</v>
      </c>
      <c r="E809">
        <v>4.4000000000000004</v>
      </c>
      <c r="F809" t="s">
        <v>968</v>
      </c>
      <c r="G809" t="s">
        <v>48</v>
      </c>
      <c r="H809" t="s">
        <v>44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2102</v>
      </c>
      <c r="P809">
        <v>2</v>
      </c>
      <c r="Q809" t="str">
        <f t="shared" si="12"/>
        <v>GE US Equity</v>
      </c>
    </row>
    <row r="810" spans="1:17" x14ac:dyDescent="0.25">
      <c r="A810" s="1">
        <v>41453</v>
      </c>
      <c r="B810" s="1">
        <v>41455</v>
      </c>
      <c r="C810" t="s">
        <v>40</v>
      </c>
      <c r="D810" t="s">
        <v>41</v>
      </c>
      <c r="E810">
        <v>4.5</v>
      </c>
      <c r="F810" t="s">
        <v>968</v>
      </c>
      <c r="G810" t="s">
        <v>48</v>
      </c>
      <c r="H810" t="s">
        <v>44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2103</v>
      </c>
      <c r="P810">
        <v>2</v>
      </c>
      <c r="Q810" t="str">
        <f t="shared" si="12"/>
        <v>GE US Equity</v>
      </c>
    </row>
    <row r="811" spans="1:17" x14ac:dyDescent="0.25">
      <c r="A811" s="1">
        <v>41453</v>
      </c>
      <c r="B811" s="1">
        <v>41455</v>
      </c>
      <c r="C811" t="s">
        <v>40</v>
      </c>
      <c r="D811" t="s">
        <v>41</v>
      </c>
      <c r="E811">
        <v>5</v>
      </c>
      <c r="F811" t="s">
        <v>830</v>
      </c>
      <c r="G811" t="s">
        <v>48</v>
      </c>
      <c r="H811" t="s">
        <v>44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2104</v>
      </c>
      <c r="P811">
        <v>2</v>
      </c>
      <c r="Q811" t="str">
        <f t="shared" si="12"/>
        <v>GE US Equity</v>
      </c>
    </row>
    <row r="812" spans="1:17" x14ac:dyDescent="0.25">
      <c r="A812" s="1">
        <v>41453</v>
      </c>
      <c r="B812" s="1">
        <v>41455</v>
      </c>
      <c r="C812" t="s">
        <v>40</v>
      </c>
      <c r="D812" t="s">
        <v>41</v>
      </c>
      <c r="E812">
        <v>4.8</v>
      </c>
      <c r="F812" t="s">
        <v>2094</v>
      </c>
      <c r="G812" t="s">
        <v>1446</v>
      </c>
      <c r="H812" t="s">
        <v>44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2105</v>
      </c>
      <c r="P812">
        <v>2</v>
      </c>
      <c r="Q812" t="str">
        <f t="shared" si="12"/>
        <v>GE US Equity</v>
      </c>
    </row>
    <row r="813" spans="1:17" x14ac:dyDescent="0.25">
      <c r="A813" s="1">
        <v>41453</v>
      </c>
      <c r="B813" s="1">
        <v>41455</v>
      </c>
      <c r="C813" t="s">
        <v>40</v>
      </c>
      <c r="D813" t="s">
        <v>41</v>
      </c>
      <c r="E813">
        <v>4.5</v>
      </c>
      <c r="F813" t="s">
        <v>355</v>
      </c>
      <c r="G813" t="s">
        <v>48</v>
      </c>
      <c r="H813" t="s">
        <v>44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2106</v>
      </c>
      <c r="P813">
        <v>2</v>
      </c>
      <c r="Q813" t="str">
        <f t="shared" si="12"/>
        <v>GE US Equity</v>
      </c>
    </row>
    <row r="814" spans="1:17" x14ac:dyDescent="0.25">
      <c r="A814" s="1">
        <v>41453</v>
      </c>
      <c r="B814" s="1">
        <v>41455</v>
      </c>
      <c r="C814" t="s">
        <v>40</v>
      </c>
      <c r="D814" t="s">
        <v>41</v>
      </c>
      <c r="E814">
        <v>5.4</v>
      </c>
      <c r="F814" t="s">
        <v>2089</v>
      </c>
      <c r="G814" t="s">
        <v>48</v>
      </c>
      <c r="H814" t="s">
        <v>44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2107</v>
      </c>
      <c r="P814">
        <v>2</v>
      </c>
      <c r="Q814" t="str">
        <f t="shared" si="12"/>
        <v>GE US Equity</v>
      </c>
    </row>
    <row r="815" spans="1:17" x14ac:dyDescent="0.25">
      <c r="A815" s="1">
        <v>41453</v>
      </c>
      <c r="B815" s="1">
        <v>41455</v>
      </c>
      <c r="C815" t="s">
        <v>1175</v>
      </c>
      <c r="D815" t="s">
        <v>1176</v>
      </c>
      <c r="E815">
        <v>5.375</v>
      </c>
      <c r="F815" t="s">
        <v>2108</v>
      </c>
      <c r="H815" t="s">
        <v>119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67</v>
      </c>
      <c r="O815" t="s">
        <v>2109</v>
      </c>
      <c r="P815">
        <v>4</v>
      </c>
      <c r="Q815" t="str">
        <f t="shared" si="12"/>
        <v>MDLZ US Equity</v>
      </c>
    </row>
    <row r="816" spans="1:17" x14ac:dyDescent="0.25">
      <c r="A816" s="1">
        <v>41453</v>
      </c>
      <c r="B816" s="1">
        <v>41455</v>
      </c>
      <c r="C816" t="s">
        <v>40</v>
      </c>
      <c r="D816" t="s">
        <v>41</v>
      </c>
      <c r="E816">
        <v>5.65</v>
      </c>
      <c r="F816" t="s">
        <v>2110</v>
      </c>
      <c r="G816" t="s">
        <v>48</v>
      </c>
      <c r="H816" t="s">
        <v>44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2111</v>
      </c>
      <c r="P816">
        <v>2</v>
      </c>
      <c r="Q816" t="str">
        <f t="shared" si="12"/>
        <v>GE US Equity</v>
      </c>
    </row>
    <row r="817" spans="1:17" x14ac:dyDescent="0.25">
      <c r="A817" s="1">
        <v>41453</v>
      </c>
      <c r="B817" s="1">
        <v>41455</v>
      </c>
      <c r="C817" t="s">
        <v>40</v>
      </c>
      <c r="D817" t="s">
        <v>41</v>
      </c>
      <c r="E817">
        <v>4.8</v>
      </c>
      <c r="F817" t="s">
        <v>1224</v>
      </c>
      <c r="G817" t="s">
        <v>48</v>
      </c>
      <c r="H817" t="s">
        <v>44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2112</v>
      </c>
      <c r="P817">
        <v>2</v>
      </c>
      <c r="Q817" t="str">
        <f t="shared" si="12"/>
        <v>GE US Equity</v>
      </c>
    </row>
    <row r="818" spans="1:17" x14ac:dyDescent="0.25">
      <c r="A818" s="1">
        <v>41453</v>
      </c>
      <c r="B818" s="1">
        <v>41455</v>
      </c>
      <c r="C818" t="s">
        <v>40</v>
      </c>
      <c r="D818" t="s">
        <v>41</v>
      </c>
      <c r="E818">
        <v>5.85</v>
      </c>
      <c r="F818" t="s">
        <v>1930</v>
      </c>
      <c r="G818" t="s">
        <v>48</v>
      </c>
      <c r="H818" t="s">
        <v>44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2113</v>
      </c>
      <c r="P818">
        <v>2</v>
      </c>
      <c r="Q818" t="str">
        <f t="shared" si="12"/>
        <v>GE US Equity</v>
      </c>
    </row>
    <row r="819" spans="1:17" x14ac:dyDescent="0.25">
      <c r="A819" s="1">
        <v>41453</v>
      </c>
      <c r="B819" s="1">
        <v>41455</v>
      </c>
      <c r="C819" t="s">
        <v>40</v>
      </c>
      <c r="D819" t="s">
        <v>41</v>
      </c>
      <c r="E819">
        <v>5.9</v>
      </c>
      <c r="F819" t="s">
        <v>1935</v>
      </c>
      <c r="G819" t="s">
        <v>48</v>
      </c>
      <c r="H819" t="s">
        <v>44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2114</v>
      </c>
      <c r="P819">
        <v>2</v>
      </c>
      <c r="Q819" t="str">
        <f t="shared" si="12"/>
        <v>GE US Equity</v>
      </c>
    </row>
    <row r="820" spans="1:17" x14ac:dyDescent="0.25">
      <c r="A820" s="1">
        <v>41453</v>
      </c>
      <c r="B820" s="1">
        <v>41455</v>
      </c>
      <c r="C820" t="s">
        <v>40</v>
      </c>
      <c r="D820" t="s">
        <v>41</v>
      </c>
      <c r="E820">
        <v>5</v>
      </c>
      <c r="F820" t="s">
        <v>1226</v>
      </c>
      <c r="G820" t="s">
        <v>48</v>
      </c>
      <c r="H820" t="s">
        <v>44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2120</v>
      </c>
      <c r="P820">
        <v>2</v>
      </c>
      <c r="Q820" t="str">
        <f t="shared" si="12"/>
        <v>GE US Equity</v>
      </c>
    </row>
    <row r="821" spans="1:17" x14ac:dyDescent="0.25">
      <c r="A821" s="1">
        <v>41453</v>
      </c>
      <c r="B821" s="1">
        <v>41455</v>
      </c>
      <c r="C821" t="s">
        <v>40</v>
      </c>
      <c r="D821" t="s">
        <v>41</v>
      </c>
      <c r="E821">
        <v>4.4000000000000004</v>
      </c>
      <c r="F821" t="s">
        <v>1026</v>
      </c>
      <c r="G821" t="s">
        <v>48</v>
      </c>
      <c r="H821" t="s">
        <v>44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2121</v>
      </c>
      <c r="P821">
        <v>2</v>
      </c>
      <c r="Q821" t="str">
        <f t="shared" si="12"/>
        <v>GE US Equity</v>
      </c>
    </row>
    <row r="822" spans="1:17" x14ac:dyDescent="0.25">
      <c r="A822" s="1">
        <v>41453</v>
      </c>
      <c r="B822" s="1">
        <v>41455</v>
      </c>
      <c r="C822" t="s">
        <v>40</v>
      </c>
      <c r="D822" t="s">
        <v>41</v>
      </c>
      <c r="E822">
        <v>5.5</v>
      </c>
      <c r="F822" t="s">
        <v>1112</v>
      </c>
      <c r="G822" t="s">
        <v>48</v>
      </c>
      <c r="H822" t="s">
        <v>44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2122</v>
      </c>
      <c r="P822">
        <v>2</v>
      </c>
      <c r="Q822" t="str">
        <f t="shared" si="12"/>
        <v>GE US Equity</v>
      </c>
    </row>
    <row r="823" spans="1:17" x14ac:dyDescent="0.25">
      <c r="A823" s="1">
        <v>41453</v>
      </c>
      <c r="B823" s="1">
        <v>41455</v>
      </c>
      <c r="C823" t="s">
        <v>40</v>
      </c>
      <c r="D823" t="s">
        <v>41</v>
      </c>
      <c r="E823">
        <v>5</v>
      </c>
      <c r="F823" t="s">
        <v>2094</v>
      </c>
      <c r="G823" t="s">
        <v>999</v>
      </c>
      <c r="H823" t="s">
        <v>44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2123</v>
      </c>
      <c r="P823">
        <v>2</v>
      </c>
      <c r="Q823" t="str">
        <f t="shared" si="12"/>
        <v>GE US Equity</v>
      </c>
    </row>
    <row r="824" spans="1:17" x14ac:dyDescent="0.25">
      <c r="A824" s="1">
        <v>41453</v>
      </c>
      <c r="B824" s="1">
        <v>41455</v>
      </c>
      <c r="C824" t="s">
        <v>40</v>
      </c>
      <c r="D824" t="s">
        <v>41</v>
      </c>
      <c r="E824">
        <v>4.3499999999999996</v>
      </c>
      <c r="F824" t="s">
        <v>1026</v>
      </c>
      <c r="G824" t="s">
        <v>48</v>
      </c>
      <c r="H824" t="s">
        <v>44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2124</v>
      </c>
      <c r="P824">
        <v>2</v>
      </c>
      <c r="Q824" t="str">
        <f t="shared" si="12"/>
        <v>GE US Equity</v>
      </c>
    </row>
    <row r="825" spans="1:17" x14ac:dyDescent="0.25">
      <c r="A825" s="1">
        <v>41453</v>
      </c>
      <c r="B825" s="1">
        <v>41455</v>
      </c>
      <c r="C825" t="s">
        <v>40</v>
      </c>
      <c r="D825" t="s">
        <v>41</v>
      </c>
      <c r="E825">
        <v>5.45</v>
      </c>
      <c r="F825" t="s">
        <v>835</v>
      </c>
      <c r="G825" t="s">
        <v>48</v>
      </c>
      <c r="H825" t="s">
        <v>44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2125</v>
      </c>
      <c r="P825">
        <v>2</v>
      </c>
      <c r="Q825" t="str">
        <f t="shared" si="12"/>
        <v>GE US Equity</v>
      </c>
    </row>
    <row r="826" spans="1:17" x14ac:dyDescent="0.25">
      <c r="A826" s="1">
        <v>41453</v>
      </c>
      <c r="B826" s="1">
        <v>41455</v>
      </c>
      <c r="C826" t="s">
        <v>40</v>
      </c>
      <c r="D826" t="s">
        <v>41</v>
      </c>
      <c r="E826">
        <v>5.4</v>
      </c>
      <c r="F826" t="s">
        <v>835</v>
      </c>
      <c r="G826" t="s">
        <v>48</v>
      </c>
      <c r="H826" t="s">
        <v>44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2126</v>
      </c>
      <c r="P826">
        <v>2</v>
      </c>
      <c r="Q826" t="str">
        <f t="shared" si="12"/>
        <v>GE US Equity</v>
      </c>
    </row>
    <row r="827" spans="1:17" x14ac:dyDescent="0.25">
      <c r="A827" s="1">
        <v>41453</v>
      </c>
      <c r="B827" s="1">
        <v>41455</v>
      </c>
      <c r="C827" t="s">
        <v>40</v>
      </c>
      <c r="D827" t="s">
        <v>41</v>
      </c>
      <c r="E827">
        <v>4.75</v>
      </c>
      <c r="F827" t="s">
        <v>1224</v>
      </c>
      <c r="G827" t="s">
        <v>48</v>
      </c>
      <c r="H827" t="s">
        <v>44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2127</v>
      </c>
      <c r="P827">
        <v>2</v>
      </c>
      <c r="Q827" t="str">
        <f t="shared" si="12"/>
        <v>GE US Equity</v>
      </c>
    </row>
    <row r="828" spans="1:17" x14ac:dyDescent="0.25">
      <c r="A828" s="1">
        <v>41453</v>
      </c>
      <c r="B828" s="1">
        <v>41455</v>
      </c>
      <c r="C828" t="s">
        <v>40</v>
      </c>
      <c r="D828" t="s">
        <v>41</v>
      </c>
      <c r="E828">
        <v>5.75</v>
      </c>
      <c r="F828" t="s">
        <v>483</v>
      </c>
      <c r="G828" t="s">
        <v>48</v>
      </c>
      <c r="H828" t="s">
        <v>44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2128</v>
      </c>
      <c r="P828">
        <v>2</v>
      </c>
      <c r="Q828" t="str">
        <f t="shared" si="12"/>
        <v>GE US Equity</v>
      </c>
    </row>
    <row r="829" spans="1:17" x14ac:dyDescent="0.25">
      <c r="A829" s="1">
        <v>41453</v>
      </c>
      <c r="B829" s="1">
        <v>41455</v>
      </c>
      <c r="C829" t="s">
        <v>40</v>
      </c>
      <c r="D829" t="s">
        <v>41</v>
      </c>
      <c r="E829">
        <v>4.8499999999999996</v>
      </c>
      <c r="F829" t="s">
        <v>47</v>
      </c>
      <c r="G829" t="s">
        <v>48</v>
      </c>
      <c r="H829" t="s">
        <v>44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2129</v>
      </c>
      <c r="P829">
        <v>2</v>
      </c>
      <c r="Q829" t="str">
        <f t="shared" si="12"/>
        <v>GE US Equity</v>
      </c>
    </row>
    <row r="830" spans="1:17" x14ac:dyDescent="0.25">
      <c r="A830" s="1">
        <v>41453</v>
      </c>
      <c r="B830" s="1">
        <v>41455</v>
      </c>
      <c r="C830" t="s">
        <v>40</v>
      </c>
      <c r="D830" t="s">
        <v>41</v>
      </c>
      <c r="E830">
        <v>4.3</v>
      </c>
      <c r="F830" t="s">
        <v>2130</v>
      </c>
      <c r="G830" t="s">
        <v>48</v>
      </c>
      <c r="H830" t="s">
        <v>44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2131</v>
      </c>
      <c r="P830">
        <v>2</v>
      </c>
      <c r="Q830" t="str">
        <f t="shared" si="12"/>
        <v>GE US Equity</v>
      </c>
    </row>
    <row r="831" spans="1:17" x14ac:dyDescent="0.25">
      <c r="A831" s="1">
        <v>41453</v>
      </c>
      <c r="B831" s="1">
        <v>41455</v>
      </c>
      <c r="C831" t="s">
        <v>40</v>
      </c>
      <c r="D831" t="s">
        <v>41</v>
      </c>
      <c r="E831">
        <v>5.6</v>
      </c>
      <c r="F831" t="s">
        <v>1112</v>
      </c>
      <c r="G831" t="s">
        <v>48</v>
      </c>
      <c r="H831" t="s">
        <v>44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2132</v>
      </c>
      <c r="P831">
        <v>2</v>
      </c>
      <c r="Q831" t="str">
        <f t="shared" si="12"/>
        <v>GE US Equity</v>
      </c>
    </row>
    <row r="832" spans="1:17" x14ac:dyDescent="0.25">
      <c r="A832" s="1">
        <v>41453</v>
      </c>
      <c r="B832" s="1">
        <v>41455</v>
      </c>
      <c r="C832" t="s">
        <v>40</v>
      </c>
      <c r="D832" t="s">
        <v>41</v>
      </c>
      <c r="E832">
        <v>5.75</v>
      </c>
      <c r="F832" t="s">
        <v>1935</v>
      </c>
      <c r="G832" t="s">
        <v>48</v>
      </c>
      <c r="H832" t="s">
        <v>44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2133</v>
      </c>
      <c r="P832">
        <v>2</v>
      </c>
      <c r="Q832" t="str">
        <f t="shared" si="12"/>
        <v>GE US Equity</v>
      </c>
    </row>
    <row r="833" spans="1:17" x14ac:dyDescent="0.25">
      <c r="A833" s="1">
        <v>41453</v>
      </c>
      <c r="B833" s="1">
        <v>41455</v>
      </c>
      <c r="C833" t="s">
        <v>40</v>
      </c>
      <c r="D833" t="s">
        <v>41</v>
      </c>
      <c r="E833">
        <v>5.05</v>
      </c>
      <c r="F833" t="s">
        <v>1226</v>
      </c>
      <c r="G833" t="s">
        <v>48</v>
      </c>
      <c r="H833" t="s">
        <v>44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2134</v>
      </c>
      <c r="P833">
        <v>2</v>
      </c>
      <c r="Q833" t="str">
        <f t="shared" si="12"/>
        <v>GE US Equity</v>
      </c>
    </row>
    <row r="834" spans="1:17" x14ac:dyDescent="0.25">
      <c r="A834" s="1">
        <v>41453</v>
      </c>
      <c r="B834" s="1">
        <v>41455</v>
      </c>
      <c r="C834" t="s">
        <v>40</v>
      </c>
      <c r="D834" t="s">
        <v>41</v>
      </c>
      <c r="E834">
        <v>5.7</v>
      </c>
      <c r="F834" t="s">
        <v>1935</v>
      </c>
      <c r="G834" t="s">
        <v>48</v>
      </c>
      <c r="H834" t="s">
        <v>44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2135</v>
      </c>
      <c r="P834">
        <v>2</v>
      </c>
      <c r="Q834" t="str">
        <f t="shared" si="12"/>
        <v>GE US Equity</v>
      </c>
    </row>
    <row r="835" spans="1:17" x14ac:dyDescent="0.25">
      <c r="A835" s="1">
        <v>41453</v>
      </c>
      <c r="B835" s="1">
        <v>41455</v>
      </c>
      <c r="C835" t="s">
        <v>40</v>
      </c>
      <c r="D835" t="s">
        <v>41</v>
      </c>
      <c r="E835">
        <v>4.75</v>
      </c>
      <c r="F835" t="s">
        <v>1224</v>
      </c>
      <c r="G835" t="s">
        <v>1446</v>
      </c>
      <c r="H835" t="s">
        <v>44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2136</v>
      </c>
      <c r="P835">
        <v>2</v>
      </c>
      <c r="Q835" t="str">
        <f t="shared" si="12"/>
        <v>GE US Equity</v>
      </c>
    </row>
    <row r="836" spans="1:17" x14ac:dyDescent="0.25">
      <c r="A836" s="1">
        <v>41453</v>
      </c>
      <c r="B836" s="1">
        <v>41455</v>
      </c>
      <c r="C836" t="s">
        <v>40</v>
      </c>
      <c r="D836" t="s">
        <v>41</v>
      </c>
      <c r="E836">
        <v>4.55</v>
      </c>
      <c r="F836" t="s">
        <v>455</v>
      </c>
      <c r="G836" t="s">
        <v>48</v>
      </c>
      <c r="H836" t="s">
        <v>44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2137</v>
      </c>
      <c r="P836">
        <v>2</v>
      </c>
      <c r="Q836" t="str">
        <f t="shared" ref="Q836:Q899" si="13">D836&amp;" US Equity"</f>
        <v>GE US Equity</v>
      </c>
    </row>
    <row r="837" spans="1:17" x14ac:dyDescent="0.25">
      <c r="A837" s="1">
        <v>41453</v>
      </c>
      <c r="B837" s="1">
        <v>41455</v>
      </c>
      <c r="C837" t="s">
        <v>1119</v>
      </c>
      <c r="D837" t="s">
        <v>584</v>
      </c>
      <c r="E837">
        <v>8.625</v>
      </c>
      <c r="F837" t="s">
        <v>1140</v>
      </c>
      <c r="G837" t="s">
        <v>72</v>
      </c>
      <c r="H837" t="s">
        <v>37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2138</v>
      </c>
      <c r="P837">
        <v>3</v>
      </c>
      <c r="Q837" t="str">
        <f t="shared" si="13"/>
        <v>AIG US Equity</v>
      </c>
    </row>
    <row r="838" spans="1:17" x14ac:dyDescent="0.25">
      <c r="A838" s="1">
        <v>41453</v>
      </c>
      <c r="B838" s="1">
        <v>41455</v>
      </c>
      <c r="C838" t="s">
        <v>1175</v>
      </c>
      <c r="D838" t="s">
        <v>1176</v>
      </c>
      <c r="E838">
        <v>4.125</v>
      </c>
      <c r="F838" t="s">
        <v>2139</v>
      </c>
      <c r="H838" t="s">
        <v>119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67</v>
      </c>
      <c r="O838" t="s">
        <v>2140</v>
      </c>
      <c r="P838">
        <v>4</v>
      </c>
      <c r="Q838" t="str">
        <f t="shared" si="13"/>
        <v>MDLZ US Equity</v>
      </c>
    </row>
    <row r="839" spans="1:17" x14ac:dyDescent="0.25">
      <c r="A839" s="1">
        <v>41453</v>
      </c>
      <c r="B839" s="1">
        <v>41455</v>
      </c>
      <c r="C839" t="s">
        <v>1175</v>
      </c>
      <c r="D839" t="s">
        <v>1176</v>
      </c>
      <c r="E839">
        <v>6.5</v>
      </c>
      <c r="F839" t="s">
        <v>2141</v>
      </c>
      <c r="H839" t="s">
        <v>119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67</v>
      </c>
      <c r="O839" t="s">
        <v>2142</v>
      </c>
      <c r="P839">
        <v>4</v>
      </c>
      <c r="Q839" t="str">
        <f t="shared" si="13"/>
        <v>MDLZ US Equity</v>
      </c>
    </row>
    <row r="840" spans="1:17" x14ac:dyDescent="0.25">
      <c r="A840" s="1">
        <v>41453</v>
      </c>
      <c r="B840" s="1">
        <v>41455</v>
      </c>
      <c r="C840" t="s">
        <v>40</v>
      </c>
      <c r="D840" t="s">
        <v>41</v>
      </c>
      <c r="E840">
        <v>5.55</v>
      </c>
      <c r="F840" t="s">
        <v>1112</v>
      </c>
      <c r="G840" t="s">
        <v>48</v>
      </c>
      <c r="H840" t="s">
        <v>44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2143</v>
      </c>
      <c r="P840">
        <v>2</v>
      </c>
      <c r="Q840" t="str">
        <f t="shared" si="13"/>
        <v>GE US Equity</v>
      </c>
    </row>
    <row r="841" spans="1:17" x14ac:dyDescent="0.25">
      <c r="A841" s="1">
        <v>41453</v>
      </c>
      <c r="B841" s="1">
        <v>41455</v>
      </c>
      <c r="C841" t="s">
        <v>40</v>
      </c>
      <c r="D841" t="s">
        <v>41</v>
      </c>
      <c r="E841">
        <v>5.55</v>
      </c>
      <c r="F841" t="s">
        <v>187</v>
      </c>
      <c r="G841" t="s">
        <v>48</v>
      </c>
      <c r="H841" t="s">
        <v>44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2144</v>
      </c>
      <c r="P841">
        <v>2</v>
      </c>
      <c r="Q841" t="str">
        <f t="shared" si="13"/>
        <v>GE US Equity</v>
      </c>
    </row>
    <row r="842" spans="1:17" x14ac:dyDescent="0.25">
      <c r="A842" s="1">
        <v>41453</v>
      </c>
      <c r="B842" s="1">
        <v>41455</v>
      </c>
      <c r="C842" t="s">
        <v>52</v>
      </c>
      <c r="D842" t="s">
        <v>53</v>
      </c>
      <c r="E842">
        <v>2.7559999999999998</v>
      </c>
      <c r="F842" t="s">
        <v>1318</v>
      </c>
      <c r="G842" t="s">
        <v>55</v>
      </c>
      <c r="H842" t="s">
        <v>31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38</v>
      </c>
      <c r="O842" t="s">
        <v>2145</v>
      </c>
      <c r="P842">
        <v>3</v>
      </c>
      <c r="Q842" t="str">
        <f t="shared" si="13"/>
        <v>CHG US Equity</v>
      </c>
    </row>
    <row r="843" spans="1:17" x14ac:dyDescent="0.25">
      <c r="A843" s="1">
        <v>41453</v>
      </c>
      <c r="B843" s="1">
        <v>41455</v>
      </c>
      <c r="C843" t="s">
        <v>40</v>
      </c>
      <c r="D843" t="s">
        <v>41</v>
      </c>
      <c r="E843">
        <v>3.75</v>
      </c>
      <c r="F843" t="s">
        <v>47</v>
      </c>
      <c r="G843" t="s">
        <v>48</v>
      </c>
      <c r="H843" t="s">
        <v>44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2146</v>
      </c>
      <c r="P843">
        <v>2</v>
      </c>
      <c r="Q843" t="str">
        <f t="shared" si="13"/>
        <v>GE US Equity</v>
      </c>
    </row>
    <row r="844" spans="1:17" x14ac:dyDescent="0.25">
      <c r="A844" s="1">
        <v>41453</v>
      </c>
      <c r="B844" s="1">
        <v>41455</v>
      </c>
      <c r="C844" t="s">
        <v>1119</v>
      </c>
      <c r="D844" t="s">
        <v>584</v>
      </c>
      <c r="E844">
        <v>8.25</v>
      </c>
      <c r="F844" t="s">
        <v>2147</v>
      </c>
      <c r="H844" t="s">
        <v>37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2148</v>
      </c>
      <c r="P844">
        <v>3</v>
      </c>
      <c r="Q844" t="str">
        <f t="shared" si="13"/>
        <v>AIG US Equity</v>
      </c>
    </row>
    <row r="845" spans="1:17" x14ac:dyDescent="0.25">
      <c r="A845" s="1">
        <v>41453</v>
      </c>
      <c r="B845" s="1">
        <v>41455</v>
      </c>
      <c r="C845" t="s">
        <v>40</v>
      </c>
      <c r="D845" t="s">
        <v>41</v>
      </c>
      <c r="E845">
        <v>5.45</v>
      </c>
      <c r="F845" t="s">
        <v>505</v>
      </c>
      <c r="G845" t="s">
        <v>2152</v>
      </c>
      <c r="H845" t="s">
        <v>44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2153</v>
      </c>
      <c r="P845">
        <v>2</v>
      </c>
      <c r="Q845" t="str">
        <f t="shared" si="13"/>
        <v>GE US Equity</v>
      </c>
    </row>
    <row r="846" spans="1:17" x14ac:dyDescent="0.25">
      <c r="A846" s="1">
        <v>41453</v>
      </c>
      <c r="B846" s="1">
        <v>41455</v>
      </c>
      <c r="C846" t="s">
        <v>2156</v>
      </c>
      <c r="D846" t="s">
        <v>2157</v>
      </c>
      <c r="E846" t="s">
        <v>20</v>
      </c>
      <c r="F846" t="s">
        <v>2158</v>
      </c>
      <c r="G846" t="s">
        <v>2159</v>
      </c>
      <c r="H846" t="s">
        <v>302</v>
      </c>
      <c r="I846" t="s">
        <v>18</v>
      </c>
      <c r="J846" t="s">
        <v>19</v>
      </c>
      <c r="K846" t="s">
        <v>20</v>
      </c>
      <c r="L846" t="s">
        <v>20</v>
      </c>
      <c r="M846" t="s">
        <v>734</v>
      </c>
      <c r="O846" t="s">
        <v>2160</v>
      </c>
      <c r="P846">
        <v>5</v>
      </c>
      <c r="Q846" t="str">
        <f t="shared" si="13"/>
        <v>PIVOT US Equity</v>
      </c>
    </row>
    <row r="847" spans="1:17" x14ac:dyDescent="0.25">
      <c r="A847" s="1">
        <v>41453</v>
      </c>
      <c r="B847" s="1">
        <v>41455</v>
      </c>
      <c r="C847" t="s">
        <v>2156</v>
      </c>
      <c r="D847" t="s">
        <v>2157</v>
      </c>
      <c r="E847" t="s">
        <v>20</v>
      </c>
      <c r="F847" t="s">
        <v>2158</v>
      </c>
      <c r="G847" t="s">
        <v>2161</v>
      </c>
      <c r="H847" t="s">
        <v>302</v>
      </c>
      <c r="I847" t="s">
        <v>18</v>
      </c>
      <c r="J847" t="s">
        <v>19</v>
      </c>
      <c r="K847" t="s">
        <v>20</v>
      </c>
      <c r="L847" t="s">
        <v>20</v>
      </c>
      <c r="M847" t="s">
        <v>734</v>
      </c>
      <c r="O847" t="s">
        <v>2162</v>
      </c>
      <c r="P847">
        <v>5</v>
      </c>
      <c r="Q847" t="str">
        <f t="shared" si="13"/>
        <v>PIVOT US Equity</v>
      </c>
    </row>
    <row r="848" spans="1:17" x14ac:dyDescent="0.25">
      <c r="A848" s="1">
        <v>41453</v>
      </c>
      <c r="B848" s="1">
        <v>41455</v>
      </c>
      <c r="C848" t="s">
        <v>1134</v>
      </c>
      <c r="D848" t="s">
        <v>1135</v>
      </c>
      <c r="E848">
        <v>6.5</v>
      </c>
      <c r="F848" t="s">
        <v>2163</v>
      </c>
      <c r="H848" t="s">
        <v>66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67</v>
      </c>
      <c r="O848" t="s">
        <v>2164</v>
      </c>
      <c r="P848">
        <v>3</v>
      </c>
      <c r="Q848" t="str">
        <f t="shared" si="13"/>
        <v>WMT US Equity</v>
      </c>
    </row>
    <row r="849" spans="1:17" x14ac:dyDescent="0.25">
      <c r="A849" s="1">
        <v>41453</v>
      </c>
      <c r="B849" s="1">
        <v>41455</v>
      </c>
      <c r="C849" t="s">
        <v>2173</v>
      </c>
      <c r="D849" t="s">
        <v>2174</v>
      </c>
      <c r="E849">
        <v>7.75</v>
      </c>
      <c r="F849" t="s">
        <v>2175</v>
      </c>
      <c r="H849" t="s">
        <v>627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67</v>
      </c>
      <c r="O849" t="s">
        <v>2176</v>
      </c>
      <c r="P849">
        <v>3</v>
      </c>
      <c r="Q849" t="str">
        <f t="shared" si="13"/>
        <v>SFD US Equity</v>
      </c>
    </row>
    <row r="850" spans="1:17" x14ac:dyDescent="0.25">
      <c r="A850" s="1">
        <v>41453</v>
      </c>
      <c r="B850" s="1">
        <v>41455</v>
      </c>
      <c r="C850" t="s">
        <v>40</v>
      </c>
      <c r="D850" t="s">
        <v>41</v>
      </c>
      <c r="E850">
        <v>6.15</v>
      </c>
      <c r="F850" t="s">
        <v>2177</v>
      </c>
      <c r="G850" t="s">
        <v>717</v>
      </c>
      <c r="H850" t="s">
        <v>44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2178</v>
      </c>
      <c r="P850">
        <v>2</v>
      </c>
      <c r="Q850" t="str">
        <f t="shared" si="13"/>
        <v>GE US Equity</v>
      </c>
    </row>
    <row r="851" spans="1:17" x14ac:dyDescent="0.25">
      <c r="A851" s="1">
        <v>41453</v>
      </c>
      <c r="B851" s="1">
        <v>41455</v>
      </c>
      <c r="C851" t="s">
        <v>1229</v>
      </c>
      <c r="D851" t="s">
        <v>584</v>
      </c>
      <c r="E851" t="s">
        <v>20</v>
      </c>
      <c r="F851" t="s">
        <v>2181</v>
      </c>
      <c r="G851" t="s">
        <v>55</v>
      </c>
      <c r="H851" t="s">
        <v>73</v>
      </c>
      <c r="I851" t="s">
        <v>18</v>
      </c>
      <c r="J851" t="s">
        <v>19</v>
      </c>
      <c r="K851" t="s">
        <v>20</v>
      </c>
      <c r="L851" t="s">
        <v>20</v>
      </c>
      <c r="M851" t="s">
        <v>727</v>
      </c>
      <c r="N851" t="s">
        <v>22</v>
      </c>
      <c r="O851" t="s">
        <v>2182</v>
      </c>
      <c r="P851">
        <v>3</v>
      </c>
      <c r="Q851" t="str">
        <f t="shared" si="13"/>
        <v>AIG US Equity</v>
      </c>
    </row>
    <row r="852" spans="1:17" x14ac:dyDescent="0.25">
      <c r="A852" s="1">
        <v>41453</v>
      </c>
      <c r="B852" s="1">
        <v>41455</v>
      </c>
      <c r="C852" t="s">
        <v>1211</v>
      </c>
      <c r="D852" t="s">
        <v>775</v>
      </c>
      <c r="E852">
        <v>0</v>
      </c>
      <c r="F852" t="s">
        <v>2183</v>
      </c>
      <c r="G852" t="s">
        <v>1879</v>
      </c>
      <c r="H852" t="s">
        <v>73</v>
      </c>
      <c r="I852" t="s">
        <v>18</v>
      </c>
      <c r="J852" t="s">
        <v>19</v>
      </c>
      <c r="K852" t="s">
        <v>20</v>
      </c>
      <c r="L852" t="s">
        <v>20</v>
      </c>
      <c r="M852" t="s">
        <v>708</v>
      </c>
      <c r="N852" t="s">
        <v>22</v>
      </c>
      <c r="O852" t="s">
        <v>2184</v>
      </c>
      <c r="P852">
        <v>3</v>
      </c>
      <c r="Q852" t="str">
        <f t="shared" si="13"/>
        <v>HIG US Equity</v>
      </c>
    </row>
    <row r="853" spans="1:17" x14ac:dyDescent="0.25">
      <c r="A853" s="1">
        <v>41453</v>
      </c>
      <c r="B853" s="1">
        <v>41455</v>
      </c>
      <c r="C853" t="s">
        <v>40</v>
      </c>
      <c r="D853" t="s">
        <v>41</v>
      </c>
      <c r="E853">
        <v>0.59225000000000005</v>
      </c>
      <c r="F853" t="s">
        <v>2185</v>
      </c>
      <c r="G853" t="s">
        <v>55</v>
      </c>
      <c r="H853" t="s">
        <v>44</v>
      </c>
      <c r="I853" t="s">
        <v>18</v>
      </c>
      <c r="J853" t="s">
        <v>19</v>
      </c>
      <c r="K853" t="s">
        <v>20</v>
      </c>
      <c r="L853" t="s">
        <v>20</v>
      </c>
      <c r="M853" t="s">
        <v>45</v>
      </c>
      <c r="N853" t="s">
        <v>22</v>
      </c>
      <c r="O853" t="s">
        <v>2186</v>
      </c>
      <c r="P853">
        <v>2</v>
      </c>
      <c r="Q853" t="str">
        <f t="shared" si="13"/>
        <v>GE US Equity</v>
      </c>
    </row>
    <row r="854" spans="1:17" x14ac:dyDescent="0.25">
      <c r="A854" s="1">
        <v>41453</v>
      </c>
      <c r="B854" s="1">
        <v>41455</v>
      </c>
      <c r="C854" t="s">
        <v>1119</v>
      </c>
      <c r="D854" t="s">
        <v>584</v>
      </c>
      <c r="E854">
        <v>5.3</v>
      </c>
      <c r="F854" t="s">
        <v>1180</v>
      </c>
      <c r="G854" t="s">
        <v>1181</v>
      </c>
      <c r="H854" t="s">
        <v>37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2187</v>
      </c>
      <c r="P854">
        <v>3</v>
      </c>
      <c r="Q854" t="str">
        <f t="shared" si="13"/>
        <v>AIG US Equity</v>
      </c>
    </row>
    <row r="855" spans="1:17" x14ac:dyDescent="0.25">
      <c r="A855" s="1">
        <v>41453</v>
      </c>
      <c r="B855" s="1">
        <v>41455</v>
      </c>
      <c r="C855" t="s">
        <v>1211</v>
      </c>
      <c r="D855" t="s">
        <v>775</v>
      </c>
      <c r="E855">
        <v>0</v>
      </c>
      <c r="F855" t="s">
        <v>2189</v>
      </c>
      <c r="G855" t="s">
        <v>1879</v>
      </c>
      <c r="H855" t="s">
        <v>73</v>
      </c>
      <c r="I855" t="s">
        <v>18</v>
      </c>
      <c r="J855" t="s">
        <v>19</v>
      </c>
      <c r="K855" t="s">
        <v>20</v>
      </c>
      <c r="L855" t="s">
        <v>20</v>
      </c>
      <c r="M855" t="s">
        <v>708</v>
      </c>
      <c r="N855" t="s">
        <v>22</v>
      </c>
      <c r="O855" t="s">
        <v>2190</v>
      </c>
      <c r="P855">
        <v>3</v>
      </c>
      <c r="Q855" t="str">
        <f t="shared" si="13"/>
        <v>HIG US Equity</v>
      </c>
    </row>
    <row r="856" spans="1:17" x14ac:dyDescent="0.25">
      <c r="A856" s="1">
        <v>41453</v>
      </c>
      <c r="B856" s="1">
        <v>41455</v>
      </c>
      <c r="C856" t="s">
        <v>1211</v>
      </c>
      <c r="D856" t="s">
        <v>775</v>
      </c>
      <c r="E856">
        <v>0</v>
      </c>
      <c r="F856" t="s">
        <v>2193</v>
      </c>
      <c r="G856" t="s">
        <v>1879</v>
      </c>
      <c r="H856" t="s">
        <v>73</v>
      </c>
      <c r="I856" t="s">
        <v>18</v>
      </c>
      <c r="J856" t="s">
        <v>19</v>
      </c>
      <c r="K856" t="s">
        <v>20</v>
      </c>
      <c r="L856" t="s">
        <v>20</v>
      </c>
      <c r="M856" t="s">
        <v>708</v>
      </c>
      <c r="N856" t="s">
        <v>22</v>
      </c>
      <c r="O856" t="s">
        <v>2194</v>
      </c>
      <c r="P856">
        <v>3</v>
      </c>
      <c r="Q856" t="str">
        <f t="shared" si="13"/>
        <v>HIG US Equity</v>
      </c>
    </row>
    <row r="857" spans="1:17" x14ac:dyDescent="0.25">
      <c r="A857" s="1">
        <v>41453</v>
      </c>
      <c r="B857" s="1">
        <v>41455</v>
      </c>
      <c r="C857" t="s">
        <v>774</v>
      </c>
      <c r="D857" t="s">
        <v>775</v>
      </c>
      <c r="E857">
        <v>0.45324999999999999</v>
      </c>
      <c r="F857" t="s">
        <v>2197</v>
      </c>
      <c r="G857" t="s">
        <v>55</v>
      </c>
      <c r="H857" t="s">
        <v>73</v>
      </c>
      <c r="I857" t="s">
        <v>18</v>
      </c>
      <c r="J857" t="s">
        <v>19</v>
      </c>
      <c r="K857" t="s">
        <v>20</v>
      </c>
      <c r="L857" t="s">
        <v>20</v>
      </c>
      <c r="M857" t="s">
        <v>45</v>
      </c>
      <c r="N857" t="s">
        <v>22</v>
      </c>
      <c r="O857" t="s">
        <v>2198</v>
      </c>
      <c r="P857">
        <v>3</v>
      </c>
      <c r="Q857" t="str">
        <f t="shared" si="13"/>
        <v>HIG US Equity</v>
      </c>
    </row>
    <row r="858" spans="1:17" x14ac:dyDescent="0.25">
      <c r="A858" s="1">
        <v>41453</v>
      </c>
      <c r="B858" s="1">
        <v>41455</v>
      </c>
      <c r="C858" t="s">
        <v>2201</v>
      </c>
      <c r="D858" t="s">
        <v>2202</v>
      </c>
      <c r="E858">
        <v>6.75</v>
      </c>
      <c r="F858" t="s">
        <v>2203</v>
      </c>
      <c r="H858" t="s">
        <v>84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2204</v>
      </c>
      <c r="P858">
        <v>3</v>
      </c>
      <c r="Q858" t="str">
        <f t="shared" si="13"/>
        <v>AIZ US Equity</v>
      </c>
    </row>
    <row r="859" spans="1:17" x14ac:dyDescent="0.25">
      <c r="A859" s="1">
        <v>41453</v>
      </c>
      <c r="B859" s="1">
        <v>41455</v>
      </c>
      <c r="C859" t="s">
        <v>198</v>
      </c>
      <c r="D859" t="s">
        <v>199</v>
      </c>
      <c r="E859">
        <v>6.2130000000000001</v>
      </c>
      <c r="F859" t="s">
        <v>2207</v>
      </c>
      <c r="G859" t="s">
        <v>307</v>
      </c>
      <c r="H859" t="s">
        <v>99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38</v>
      </c>
      <c r="O859" t="s">
        <v>2208</v>
      </c>
      <c r="P859">
        <v>3</v>
      </c>
      <c r="Q859" t="str">
        <f t="shared" si="13"/>
        <v>SJI US Equity</v>
      </c>
    </row>
    <row r="860" spans="1:17" x14ac:dyDescent="0.25">
      <c r="A860" s="1">
        <v>41453</v>
      </c>
      <c r="B860" s="1">
        <v>41455</v>
      </c>
      <c r="C860" t="s">
        <v>198</v>
      </c>
      <c r="D860" t="s">
        <v>199</v>
      </c>
      <c r="E860">
        <v>5.3869999999999996</v>
      </c>
      <c r="F860" t="s">
        <v>602</v>
      </c>
      <c r="G860" t="s">
        <v>307</v>
      </c>
      <c r="H860" t="s">
        <v>99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38</v>
      </c>
      <c r="O860" t="s">
        <v>2209</v>
      </c>
      <c r="P860">
        <v>3</v>
      </c>
      <c r="Q860" t="str">
        <f t="shared" si="13"/>
        <v>SJI US Equity</v>
      </c>
    </row>
    <row r="861" spans="1:17" x14ac:dyDescent="0.25">
      <c r="A861" s="1">
        <v>41453</v>
      </c>
      <c r="B861" s="1">
        <v>41455</v>
      </c>
      <c r="C861" t="s">
        <v>756</v>
      </c>
      <c r="D861" t="s">
        <v>757</v>
      </c>
      <c r="E861">
        <v>2.79</v>
      </c>
      <c r="F861" t="s">
        <v>998</v>
      </c>
      <c r="G861" t="s">
        <v>48</v>
      </c>
      <c r="H861" t="s">
        <v>99</v>
      </c>
      <c r="I861" t="s">
        <v>18</v>
      </c>
      <c r="J861" t="s">
        <v>19</v>
      </c>
      <c r="K861" t="s">
        <v>20</v>
      </c>
      <c r="L861" t="s">
        <v>20</v>
      </c>
      <c r="M861" t="s">
        <v>727</v>
      </c>
      <c r="N861" t="s">
        <v>22</v>
      </c>
      <c r="O861" t="s">
        <v>2212</v>
      </c>
      <c r="P861">
        <v>2</v>
      </c>
      <c r="Q861" t="str">
        <f t="shared" si="13"/>
        <v>PL US Equity</v>
      </c>
    </row>
    <row r="862" spans="1:17" x14ac:dyDescent="0.25">
      <c r="A862" s="1">
        <v>41453</v>
      </c>
      <c r="B862" s="1">
        <v>41455</v>
      </c>
      <c r="C862" t="s">
        <v>1750</v>
      </c>
      <c r="D862" t="s">
        <v>1751</v>
      </c>
      <c r="E862">
        <v>4.75</v>
      </c>
      <c r="F862" t="s">
        <v>2213</v>
      </c>
      <c r="H862" t="s">
        <v>84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67</v>
      </c>
      <c r="O862" t="s">
        <v>2214</v>
      </c>
      <c r="P862">
        <v>2</v>
      </c>
      <c r="Q862" t="str">
        <f t="shared" si="13"/>
        <v>MO US Equity</v>
      </c>
    </row>
    <row r="863" spans="1:17" x14ac:dyDescent="0.25">
      <c r="A863" s="1">
        <v>41453</v>
      </c>
      <c r="B863" s="1">
        <v>41455</v>
      </c>
      <c r="C863" t="s">
        <v>40</v>
      </c>
      <c r="D863" t="s">
        <v>41</v>
      </c>
      <c r="E863">
        <v>5.25</v>
      </c>
      <c r="F863" t="s">
        <v>741</v>
      </c>
      <c r="G863" t="s">
        <v>1849</v>
      </c>
      <c r="H863" t="s">
        <v>44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2215</v>
      </c>
      <c r="P863">
        <v>2</v>
      </c>
      <c r="Q863" t="str">
        <f t="shared" si="13"/>
        <v>GE US Equity</v>
      </c>
    </row>
    <row r="864" spans="1:17" x14ac:dyDescent="0.25">
      <c r="A864" s="1">
        <v>41453</v>
      </c>
      <c r="B864" s="1">
        <v>41455</v>
      </c>
      <c r="C864" t="s">
        <v>40</v>
      </c>
      <c r="D864" t="s">
        <v>41</v>
      </c>
      <c r="E864">
        <v>4.6500000000000004</v>
      </c>
      <c r="F864" t="s">
        <v>220</v>
      </c>
      <c r="G864" t="s">
        <v>48</v>
      </c>
      <c r="H864" t="s">
        <v>44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2216</v>
      </c>
      <c r="P864">
        <v>2</v>
      </c>
      <c r="Q864" t="str">
        <f t="shared" si="13"/>
        <v>GE US Equity</v>
      </c>
    </row>
    <row r="865" spans="1:17" x14ac:dyDescent="0.25">
      <c r="A865" s="1">
        <v>41453</v>
      </c>
      <c r="B865" s="1">
        <v>41455</v>
      </c>
      <c r="C865" t="s">
        <v>1864</v>
      </c>
      <c r="D865" t="s">
        <v>387</v>
      </c>
      <c r="E865">
        <v>3.984</v>
      </c>
      <c r="F865" t="s">
        <v>1904</v>
      </c>
      <c r="G865" t="s">
        <v>72</v>
      </c>
      <c r="H865" t="s">
        <v>78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67</v>
      </c>
      <c r="O865" t="s">
        <v>2217</v>
      </c>
      <c r="P865">
        <v>1</v>
      </c>
      <c r="Q865" t="str">
        <f t="shared" si="13"/>
        <v>F US Equity</v>
      </c>
    </row>
    <row r="866" spans="1:17" x14ac:dyDescent="0.25">
      <c r="A866" s="1">
        <v>41453</v>
      </c>
      <c r="B866" s="1">
        <v>41455</v>
      </c>
      <c r="C866" t="s">
        <v>40</v>
      </c>
      <c r="D866" t="s">
        <v>41</v>
      </c>
      <c r="E866">
        <v>5</v>
      </c>
      <c r="F866" t="s">
        <v>1458</v>
      </c>
      <c r="G866" t="s">
        <v>48</v>
      </c>
      <c r="H866" t="s">
        <v>44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2218</v>
      </c>
      <c r="P866">
        <v>2</v>
      </c>
      <c r="Q866" t="str">
        <f t="shared" si="13"/>
        <v>GE US Equity</v>
      </c>
    </row>
    <row r="867" spans="1:17" x14ac:dyDescent="0.25">
      <c r="A867" s="1">
        <v>41453</v>
      </c>
      <c r="B867" s="1">
        <v>41455</v>
      </c>
      <c r="C867" t="s">
        <v>40</v>
      </c>
      <c r="D867" t="s">
        <v>41</v>
      </c>
      <c r="E867">
        <v>4.3499999999999996</v>
      </c>
      <c r="F867" t="s">
        <v>1098</v>
      </c>
      <c r="G867" t="s">
        <v>48</v>
      </c>
      <c r="H867" t="s">
        <v>44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2219</v>
      </c>
      <c r="P867">
        <v>2</v>
      </c>
      <c r="Q867" t="str">
        <f t="shared" si="13"/>
        <v>GE US Equity</v>
      </c>
    </row>
    <row r="868" spans="1:17" x14ac:dyDescent="0.25">
      <c r="A868" s="1">
        <v>41453</v>
      </c>
      <c r="B868" s="1">
        <v>41455</v>
      </c>
      <c r="C868" t="s">
        <v>40</v>
      </c>
      <c r="D868" t="s">
        <v>41</v>
      </c>
      <c r="E868">
        <v>4.6500000000000004</v>
      </c>
      <c r="F868" t="s">
        <v>2220</v>
      </c>
      <c r="G868" t="s">
        <v>48</v>
      </c>
      <c r="H868" t="s">
        <v>44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2221</v>
      </c>
      <c r="P868">
        <v>2</v>
      </c>
      <c r="Q868" t="str">
        <f t="shared" si="13"/>
        <v>GE US Equity</v>
      </c>
    </row>
    <row r="869" spans="1:17" x14ac:dyDescent="0.25">
      <c r="A869" s="1">
        <v>41453</v>
      </c>
      <c r="B869" s="1">
        <v>41455</v>
      </c>
      <c r="C869" t="s">
        <v>40</v>
      </c>
      <c r="D869" t="s">
        <v>41</v>
      </c>
      <c r="E869">
        <v>5.25</v>
      </c>
      <c r="F869" t="s">
        <v>2222</v>
      </c>
      <c r="G869" t="s">
        <v>48</v>
      </c>
      <c r="H869" t="s">
        <v>44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2223</v>
      </c>
      <c r="P869">
        <v>2</v>
      </c>
      <c r="Q869" t="str">
        <f t="shared" si="13"/>
        <v>GE US Equity</v>
      </c>
    </row>
    <row r="870" spans="1:17" x14ac:dyDescent="0.25">
      <c r="A870" s="1">
        <v>41453</v>
      </c>
      <c r="B870" s="1">
        <v>41455</v>
      </c>
      <c r="C870" t="s">
        <v>1864</v>
      </c>
      <c r="D870" t="s">
        <v>387</v>
      </c>
      <c r="E870">
        <v>5</v>
      </c>
      <c r="F870" t="s">
        <v>968</v>
      </c>
      <c r="H870" t="s">
        <v>78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67</v>
      </c>
      <c r="O870" t="s">
        <v>2224</v>
      </c>
      <c r="P870">
        <v>1</v>
      </c>
      <c r="Q870" t="str">
        <f t="shared" si="13"/>
        <v>F US Equity</v>
      </c>
    </row>
    <row r="871" spans="1:17" x14ac:dyDescent="0.25">
      <c r="A871" s="1">
        <v>41453</v>
      </c>
      <c r="B871" s="1">
        <v>41455</v>
      </c>
      <c r="C871" t="s">
        <v>1119</v>
      </c>
      <c r="D871" t="s">
        <v>584</v>
      </c>
      <c r="E871">
        <v>5.75</v>
      </c>
      <c r="F871" t="s">
        <v>2225</v>
      </c>
      <c r="H871" t="s">
        <v>37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2226</v>
      </c>
      <c r="P871">
        <v>3</v>
      </c>
      <c r="Q871" t="str">
        <f t="shared" si="13"/>
        <v>AIG US Equity</v>
      </c>
    </row>
    <row r="872" spans="1:17" x14ac:dyDescent="0.25">
      <c r="A872" s="1">
        <v>41453</v>
      </c>
      <c r="B872" s="1">
        <v>41455</v>
      </c>
      <c r="C872" t="s">
        <v>40</v>
      </c>
      <c r="D872" t="s">
        <v>41</v>
      </c>
      <c r="E872">
        <v>5.0999999999999996</v>
      </c>
      <c r="F872" t="s">
        <v>2227</v>
      </c>
      <c r="G872" t="s">
        <v>48</v>
      </c>
      <c r="H872" t="s">
        <v>44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2228</v>
      </c>
      <c r="P872">
        <v>2</v>
      </c>
      <c r="Q872" t="str">
        <f t="shared" si="13"/>
        <v>GE US Equity</v>
      </c>
    </row>
    <row r="873" spans="1:17" x14ac:dyDescent="0.25">
      <c r="A873" s="1">
        <v>41453</v>
      </c>
      <c r="B873" s="1">
        <v>41455</v>
      </c>
      <c r="C873" t="s">
        <v>1316</v>
      </c>
      <c r="D873" t="s">
        <v>1317</v>
      </c>
      <c r="E873">
        <v>1.0941000000000001</v>
      </c>
      <c r="F873" t="s">
        <v>2229</v>
      </c>
      <c r="H873" t="s">
        <v>119</v>
      </c>
      <c r="I873" t="s">
        <v>18</v>
      </c>
      <c r="J873" t="s">
        <v>19</v>
      </c>
      <c r="K873" t="s">
        <v>20</v>
      </c>
      <c r="L873" t="s">
        <v>20</v>
      </c>
      <c r="M873" t="s">
        <v>45</v>
      </c>
      <c r="N873" t="s">
        <v>67</v>
      </c>
      <c r="O873" t="s">
        <v>2230</v>
      </c>
      <c r="P873">
        <v>3</v>
      </c>
      <c r="Q873" t="str">
        <f t="shared" si="13"/>
        <v>XRX US Equity</v>
      </c>
    </row>
    <row r="874" spans="1:17" x14ac:dyDescent="0.25">
      <c r="A874" s="1">
        <v>41453</v>
      </c>
      <c r="B874" s="1">
        <v>41455</v>
      </c>
      <c r="C874" t="s">
        <v>40</v>
      </c>
      <c r="D874" t="s">
        <v>41</v>
      </c>
      <c r="E874">
        <v>5</v>
      </c>
      <c r="F874" t="s">
        <v>576</v>
      </c>
      <c r="G874" t="s">
        <v>48</v>
      </c>
      <c r="H874" t="s">
        <v>44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2231</v>
      </c>
      <c r="P874">
        <v>2</v>
      </c>
      <c r="Q874" t="str">
        <f t="shared" si="13"/>
        <v>GE US Equity</v>
      </c>
    </row>
    <row r="875" spans="1:17" x14ac:dyDescent="0.25">
      <c r="A875" s="1">
        <v>41453</v>
      </c>
      <c r="B875" s="1">
        <v>41455</v>
      </c>
      <c r="C875" t="s">
        <v>40</v>
      </c>
      <c r="D875" t="s">
        <v>41</v>
      </c>
      <c r="E875">
        <v>5.0999999999999996</v>
      </c>
      <c r="F875" t="s">
        <v>1602</v>
      </c>
      <c r="G875" t="s">
        <v>48</v>
      </c>
      <c r="H875" t="s">
        <v>44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2232</v>
      </c>
      <c r="P875">
        <v>2</v>
      </c>
      <c r="Q875" t="str">
        <f t="shared" si="13"/>
        <v>GE US Equity</v>
      </c>
    </row>
    <row r="876" spans="1:17" x14ac:dyDescent="0.25">
      <c r="A876" s="1">
        <v>41453</v>
      </c>
      <c r="B876" s="1">
        <v>41455</v>
      </c>
      <c r="C876" t="s">
        <v>1119</v>
      </c>
      <c r="D876" t="s">
        <v>584</v>
      </c>
      <c r="E876">
        <v>8.625</v>
      </c>
      <c r="F876" t="s">
        <v>1140</v>
      </c>
      <c r="H876" t="s">
        <v>37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2233</v>
      </c>
      <c r="P876">
        <v>3</v>
      </c>
      <c r="Q876" t="str">
        <f t="shared" si="13"/>
        <v>AIG US Equity</v>
      </c>
    </row>
    <row r="877" spans="1:17" x14ac:dyDescent="0.25">
      <c r="A877" s="1">
        <v>41453</v>
      </c>
      <c r="B877" s="1">
        <v>41455</v>
      </c>
      <c r="C877" t="s">
        <v>1119</v>
      </c>
      <c r="D877" t="s">
        <v>584</v>
      </c>
      <c r="E877">
        <v>8.75</v>
      </c>
      <c r="F877" t="s">
        <v>1445</v>
      </c>
      <c r="H877" t="s">
        <v>37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2234</v>
      </c>
      <c r="P877">
        <v>3</v>
      </c>
      <c r="Q877" t="str">
        <f t="shared" si="13"/>
        <v>AIG US Equity</v>
      </c>
    </row>
    <row r="878" spans="1:17" x14ac:dyDescent="0.25">
      <c r="A878" s="1">
        <v>41453</v>
      </c>
      <c r="B878" s="1">
        <v>41455</v>
      </c>
      <c r="C878" t="s">
        <v>1134</v>
      </c>
      <c r="D878" t="s">
        <v>1135</v>
      </c>
      <c r="E878">
        <v>5.625</v>
      </c>
      <c r="F878" t="s">
        <v>2235</v>
      </c>
      <c r="H878" t="s">
        <v>66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67</v>
      </c>
      <c r="O878" t="s">
        <v>2236</v>
      </c>
      <c r="P878">
        <v>3</v>
      </c>
      <c r="Q878" t="str">
        <f t="shared" si="13"/>
        <v>WMT US Equity</v>
      </c>
    </row>
    <row r="879" spans="1:17" x14ac:dyDescent="0.25">
      <c r="A879" s="1">
        <v>41453</v>
      </c>
      <c r="B879" s="1">
        <v>41455</v>
      </c>
      <c r="C879" t="s">
        <v>40</v>
      </c>
      <c r="D879" t="s">
        <v>41</v>
      </c>
      <c r="E879">
        <v>5.5</v>
      </c>
      <c r="F879" t="s">
        <v>2237</v>
      </c>
      <c r="G879" t="s">
        <v>48</v>
      </c>
      <c r="H879" t="s">
        <v>44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2238</v>
      </c>
      <c r="P879">
        <v>2</v>
      </c>
      <c r="Q879" t="str">
        <f t="shared" si="13"/>
        <v>GE US Equity</v>
      </c>
    </row>
    <row r="880" spans="1:17" x14ac:dyDescent="0.25">
      <c r="A880" s="1">
        <v>41453</v>
      </c>
      <c r="B880" s="1">
        <v>41455</v>
      </c>
      <c r="C880" t="s">
        <v>2239</v>
      </c>
      <c r="D880" t="s">
        <v>2240</v>
      </c>
      <c r="E880">
        <v>4.32</v>
      </c>
      <c r="F880" t="s">
        <v>2241</v>
      </c>
      <c r="H880" t="s">
        <v>78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38</v>
      </c>
      <c r="O880" t="s">
        <v>2242</v>
      </c>
      <c r="P880">
        <v>3</v>
      </c>
      <c r="Q880" t="str">
        <f t="shared" si="13"/>
        <v>PPL US Equity</v>
      </c>
    </row>
    <row r="881" spans="1:17" x14ac:dyDescent="0.25">
      <c r="A881" s="1">
        <v>41453</v>
      </c>
      <c r="B881" s="1">
        <v>41455</v>
      </c>
      <c r="C881" t="s">
        <v>1236</v>
      </c>
      <c r="D881" t="s">
        <v>1237</v>
      </c>
      <c r="E881">
        <v>5.05</v>
      </c>
      <c r="F881" t="s">
        <v>294</v>
      </c>
      <c r="G881" t="s">
        <v>48</v>
      </c>
      <c r="H881" t="s">
        <v>99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38</v>
      </c>
      <c r="O881" t="s">
        <v>2243</v>
      </c>
      <c r="P881">
        <v>4</v>
      </c>
      <c r="Q881" t="str">
        <f t="shared" si="13"/>
        <v>NRUC US Equity</v>
      </c>
    </row>
    <row r="882" spans="1:17" x14ac:dyDescent="0.25">
      <c r="A882" s="1">
        <v>41453</v>
      </c>
      <c r="B882" s="1">
        <v>41455</v>
      </c>
      <c r="C882" t="s">
        <v>1119</v>
      </c>
      <c r="D882" t="s">
        <v>584</v>
      </c>
      <c r="E882">
        <v>6.25</v>
      </c>
      <c r="F882" t="s">
        <v>2030</v>
      </c>
      <c r="H882" t="s">
        <v>37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2244</v>
      </c>
      <c r="P882">
        <v>3</v>
      </c>
      <c r="Q882" t="str">
        <f t="shared" si="13"/>
        <v>AIG US Equity</v>
      </c>
    </row>
    <row r="883" spans="1:17" x14ac:dyDescent="0.25">
      <c r="A883" s="1">
        <v>41453</v>
      </c>
      <c r="B883" s="1">
        <v>41455</v>
      </c>
      <c r="C883" t="s">
        <v>1864</v>
      </c>
      <c r="D883" t="s">
        <v>387</v>
      </c>
      <c r="E883">
        <v>3.25</v>
      </c>
      <c r="F883" t="s">
        <v>2245</v>
      </c>
      <c r="G883" t="s">
        <v>1600</v>
      </c>
      <c r="H883" t="s">
        <v>78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67</v>
      </c>
      <c r="O883" t="s">
        <v>2246</v>
      </c>
      <c r="P883">
        <v>1</v>
      </c>
      <c r="Q883" t="str">
        <f t="shared" si="13"/>
        <v>F US Equity</v>
      </c>
    </row>
    <row r="884" spans="1:17" x14ac:dyDescent="0.25">
      <c r="A884" s="1">
        <v>41453</v>
      </c>
      <c r="B884" s="1">
        <v>41455</v>
      </c>
      <c r="C884" t="s">
        <v>1864</v>
      </c>
      <c r="D884" t="s">
        <v>387</v>
      </c>
      <c r="E884">
        <v>3.25</v>
      </c>
      <c r="F884" t="s">
        <v>2245</v>
      </c>
      <c r="G884" t="s">
        <v>55</v>
      </c>
      <c r="H884" t="s">
        <v>78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67</v>
      </c>
      <c r="O884" t="s">
        <v>2247</v>
      </c>
      <c r="P884">
        <v>1</v>
      </c>
      <c r="Q884" t="str">
        <f t="shared" si="13"/>
        <v>F US Equity</v>
      </c>
    </row>
    <row r="885" spans="1:17" x14ac:dyDescent="0.25">
      <c r="A885" s="1">
        <v>41453</v>
      </c>
      <c r="B885" s="1">
        <v>41455</v>
      </c>
      <c r="C885" t="s">
        <v>1864</v>
      </c>
      <c r="D885" t="s">
        <v>387</v>
      </c>
      <c r="E885">
        <v>3.25</v>
      </c>
      <c r="F885" t="s">
        <v>2248</v>
      </c>
      <c r="G885" t="s">
        <v>55</v>
      </c>
      <c r="H885" t="s">
        <v>78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67</v>
      </c>
      <c r="O885" t="s">
        <v>2249</v>
      </c>
      <c r="P885">
        <v>1</v>
      </c>
      <c r="Q885" t="str">
        <f t="shared" si="13"/>
        <v>F US Equity</v>
      </c>
    </row>
    <row r="886" spans="1:17" x14ac:dyDescent="0.25">
      <c r="A886" s="1">
        <v>41453</v>
      </c>
      <c r="B886" s="1">
        <v>41455</v>
      </c>
      <c r="C886" t="s">
        <v>40</v>
      </c>
      <c r="D886" t="s">
        <v>41</v>
      </c>
      <c r="E886">
        <v>5.45</v>
      </c>
      <c r="F886" t="s">
        <v>2237</v>
      </c>
      <c r="G886" t="s">
        <v>48</v>
      </c>
      <c r="H886" t="s">
        <v>44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2250</v>
      </c>
      <c r="P886">
        <v>2</v>
      </c>
      <c r="Q886" t="str">
        <f t="shared" si="13"/>
        <v>GE US Equity</v>
      </c>
    </row>
    <row r="887" spans="1:17" x14ac:dyDescent="0.25">
      <c r="A887" s="1">
        <v>41453</v>
      </c>
      <c r="B887" s="1">
        <v>41455</v>
      </c>
      <c r="C887" t="s">
        <v>1864</v>
      </c>
      <c r="D887" t="s">
        <v>387</v>
      </c>
      <c r="E887">
        <v>4.2069999999999999</v>
      </c>
      <c r="F887" t="s">
        <v>2251</v>
      </c>
      <c r="G887" t="s">
        <v>72</v>
      </c>
      <c r="H887" t="s">
        <v>78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67</v>
      </c>
      <c r="O887" t="s">
        <v>2252</v>
      </c>
      <c r="P887">
        <v>1</v>
      </c>
      <c r="Q887" t="str">
        <f t="shared" si="13"/>
        <v>F US Equity</v>
      </c>
    </row>
    <row r="888" spans="1:17" x14ac:dyDescent="0.25">
      <c r="A888" s="1">
        <v>41453</v>
      </c>
      <c r="B888" s="1">
        <v>41455</v>
      </c>
      <c r="C888" t="s">
        <v>1864</v>
      </c>
      <c r="D888" t="s">
        <v>387</v>
      </c>
      <c r="E888">
        <v>5.75</v>
      </c>
      <c r="F888" t="s">
        <v>2253</v>
      </c>
      <c r="H888" t="s">
        <v>78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67</v>
      </c>
      <c r="O888" t="s">
        <v>2254</v>
      </c>
      <c r="P888">
        <v>1</v>
      </c>
      <c r="Q888" t="str">
        <f t="shared" si="13"/>
        <v>F US Equity</v>
      </c>
    </row>
    <row r="889" spans="1:17" x14ac:dyDescent="0.25">
      <c r="A889" s="1">
        <v>41453</v>
      </c>
      <c r="B889" s="1">
        <v>41455</v>
      </c>
      <c r="C889" t="s">
        <v>40</v>
      </c>
      <c r="D889" t="s">
        <v>41</v>
      </c>
      <c r="E889">
        <v>5.05</v>
      </c>
      <c r="F889" t="s">
        <v>2255</v>
      </c>
      <c r="G889" t="s">
        <v>48</v>
      </c>
      <c r="H889" t="s">
        <v>44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2256</v>
      </c>
      <c r="P889">
        <v>2</v>
      </c>
      <c r="Q889" t="str">
        <f t="shared" si="13"/>
        <v>GE US Equity</v>
      </c>
    </row>
    <row r="890" spans="1:17" x14ac:dyDescent="0.25">
      <c r="A890" s="1">
        <v>41453</v>
      </c>
      <c r="B890" s="1">
        <v>41455</v>
      </c>
      <c r="C890" t="s">
        <v>2257</v>
      </c>
      <c r="D890" t="s">
        <v>293</v>
      </c>
      <c r="E890">
        <v>0.88560000000000005</v>
      </c>
      <c r="F890" t="s">
        <v>2258</v>
      </c>
      <c r="G890" t="s">
        <v>2259</v>
      </c>
      <c r="H890" t="s">
        <v>31</v>
      </c>
      <c r="I890" t="s">
        <v>18</v>
      </c>
      <c r="J890" t="s">
        <v>19</v>
      </c>
      <c r="K890" t="s">
        <v>20</v>
      </c>
      <c r="L890" t="s">
        <v>20</v>
      </c>
      <c r="M890" t="s">
        <v>45</v>
      </c>
      <c r="N890" t="s">
        <v>67</v>
      </c>
      <c r="O890" t="s">
        <v>2260</v>
      </c>
      <c r="P890">
        <v>2</v>
      </c>
      <c r="Q890" t="str">
        <f t="shared" si="13"/>
        <v>VZ US Equity</v>
      </c>
    </row>
    <row r="891" spans="1:17" x14ac:dyDescent="0.25">
      <c r="A891" s="1">
        <v>41453</v>
      </c>
      <c r="B891" s="1">
        <v>41455</v>
      </c>
      <c r="C891" t="s">
        <v>40</v>
      </c>
      <c r="D891" t="s">
        <v>41</v>
      </c>
      <c r="E891">
        <v>5</v>
      </c>
      <c r="F891" t="s">
        <v>2255</v>
      </c>
      <c r="G891" t="s">
        <v>48</v>
      </c>
      <c r="H891" t="s">
        <v>44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2261</v>
      </c>
      <c r="P891">
        <v>2</v>
      </c>
      <c r="Q891" t="str">
        <f t="shared" si="13"/>
        <v>GE US Equity</v>
      </c>
    </row>
    <row r="892" spans="1:17" x14ac:dyDescent="0.25">
      <c r="A892" s="1">
        <v>41453</v>
      </c>
      <c r="B892" s="1">
        <v>41455</v>
      </c>
      <c r="C892" t="s">
        <v>40</v>
      </c>
      <c r="D892" t="s">
        <v>41</v>
      </c>
      <c r="E892">
        <v>5.2</v>
      </c>
      <c r="F892" t="s">
        <v>2262</v>
      </c>
      <c r="G892" t="s">
        <v>48</v>
      </c>
      <c r="H892" t="s">
        <v>44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2263</v>
      </c>
      <c r="P892">
        <v>2</v>
      </c>
      <c r="Q892" t="str">
        <f t="shared" si="13"/>
        <v>GE US Equity</v>
      </c>
    </row>
    <row r="893" spans="1:17" x14ac:dyDescent="0.25">
      <c r="A893" s="1">
        <v>41453</v>
      </c>
      <c r="B893" s="1">
        <v>41455</v>
      </c>
      <c r="C893" t="s">
        <v>2264</v>
      </c>
      <c r="D893" t="s">
        <v>2265</v>
      </c>
      <c r="E893">
        <v>0.52324999999999999</v>
      </c>
      <c r="F893" t="s">
        <v>2266</v>
      </c>
      <c r="H893" t="s">
        <v>165</v>
      </c>
      <c r="I893" t="s">
        <v>18</v>
      </c>
      <c r="J893" t="s">
        <v>19</v>
      </c>
      <c r="K893" t="s">
        <v>20</v>
      </c>
      <c r="L893" t="s">
        <v>20</v>
      </c>
      <c r="M893" t="s">
        <v>45</v>
      </c>
      <c r="N893" t="s">
        <v>67</v>
      </c>
      <c r="O893" t="s">
        <v>2267</v>
      </c>
      <c r="P893">
        <v>4</v>
      </c>
      <c r="Q893" t="str">
        <f t="shared" si="13"/>
        <v>CSCO US Equity</v>
      </c>
    </row>
    <row r="894" spans="1:17" x14ac:dyDescent="0.25">
      <c r="A894" s="1">
        <v>41453</v>
      </c>
      <c r="B894" s="1">
        <v>41455</v>
      </c>
      <c r="C894" t="s">
        <v>40</v>
      </c>
      <c r="D894" t="s">
        <v>41</v>
      </c>
      <c r="E894">
        <v>5.25</v>
      </c>
      <c r="F894" t="s">
        <v>1253</v>
      </c>
      <c r="G894" t="s">
        <v>48</v>
      </c>
      <c r="H894" t="s">
        <v>44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2268</v>
      </c>
      <c r="P894">
        <v>2</v>
      </c>
      <c r="Q894" t="str">
        <f t="shared" si="13"/>
        <v>GE US Equity</v>
      </c>
    </row>
    <row r="895" spans="1:17" x14ac:dyDescent="0.25">
      <c r="A895" s="1">
        <v>41453</v>
      </c>
      <c r="B895" s="1">
        <v>41455</v>
      </c>
      <c r="C895" t="s">
        <v>40</v>
      </c>
      <c r="D895" t="s">
        <v>41</v>
      </c>
      <c r="E895">
        <v>4.0999999999999996</v>
      </c>
      <c r="F895" t="s">
        <v>1100</v>
      </c>
      <c r="G895" t="s">
        <v>48</v>
      </c>
      <c r="H895" t="s">
        <v>44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2269</v>
      </c>
      <c r="P895">
        <v>2</v>
      </c>
      <c r="Q895" t="str">
        <f t="shared" si="13"/>
        <v>GE US Equity</v>
      </c>
    </row>
    <row r="896" spans="1:17" x14ac:dyDescent="0.25">
      <c r="A896" s="1">
        <v>41453</v>
      </c>
      <c r="B896" s="1">
        <v>41455</v>
      </c>
      <c r="C896" t="s">
        <v>40</v>
      </c>
      <c r="D896" t="s">
        <v>41</v>
      </c>
      <c r="E896">
        <v>5</v>
      </c>
      <c r="F896" t="s">
        <v>1602</v>
      </c>
      <c r="G896" t="s">
        <v>1446</v>
      </c>
      <c r="H896" t="s">
        <v>44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2270</v>
      </c>
      <c r="P896">
        <v>2</v>
      </c>
      <c r="Q896" t="str">
        <f t="shared" si="13"/>
        <v>GE US Equity</v>
      </c>
    </row>
    <row r="897" spans="1:17" x14ac:dyDescent="0.25">
      <c r="A897" s="1">
        <v>41453</v>
      </c>
      <c r="B897" s="1">
        <v>41455</v>
      </c>
      <c r="C897" t="s">
        <v>40</v>
      </c>
      <c r="D897" t="s">
        <v>41</v>
      </c>
      <c r="E897">
        <v>4.8</v>
      </c>
      <c r="F897" t="s">
        <v>2271</v>
      </c>
      <c r="G897" t="s">
        <v>48</v>
      </c>
      <c r="H897" t="s">
        <v>44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2272</v>
      </c>
      <c r="P897">
        <v>2</v>
      </c>
      <c r="Q897" t="str">
        <f t="shared" si="13"/>
        <v>GE US Equity</v>
      </c>
    </row>
    <row r="898" spans="1:17" x14ac:dyDescent="0.25">
      <c r="A898" s="1">
        <v>41453</v>
      </c>
      <c r="B898" s="1">
        <v>41455</v>
      </c>
      <c r="C898" t="s">
        <v>40</v>
      </c>
      <c r="D898" t="s">
        <v>41</v>
      </c>
      <c r="E898">
        <v>5</v>
      </c>
      <c r="F898" t="s">
        <v>1301</v>
      </c>
      <c r="G898" t="s">
        <v>48</v>
      </c>
      <c r="H898" t="s">
        <v>44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2273</v>
      </c>
      <c r="P898">
        <v>2</v>
      </c>
      <c r="Q898" t="str">
        <f t="shared" si="13"/>
        <v>GE US Equity</v>
      </c>
    </row>
    <row r="899" spans="1:17" x14ac:dyDescent="0.25">
      <c r="A899" s="1">
        <v>41453</v>
      </c>
      <c r="B899" s="1">
        <v>41455</v>
      </c>
      <c r="C899" t="s">
        <v>40</v>
      </c>
      <c r="D899" t="s">
        <v>41</v>
      </c>
      <c r="E899">
        <v>4.5</v>
      </c>
      <c r="F899" t="s">
        <v>957</v>
      </c>
      <c r="G899" t="s">
        <v>48</v>
      </c>
      <c r="H899" t="s">
        <v>44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2274</v>
      </c>
      <c r="P899">
        <v>2</v>
      </c>
      <c r="Q899" t="str">
        <f t="shared" si="13"/>
        <v>GE US Equity</v>
      </c>
    </row>
    <row r="900" spans="1:17" x14ac:dyDescent="0.25">
      <c r="A900" s="1">
        <v>41453</v>
      </c>
      <c r="B900" s="1">
        <v>41455</v>
      </c>
      <c r="C900" t="s">
        <v>40</v>
      </c>
      <c r="D900" t="s">
        <v>41</v>
      </c>
      <c r="E900">
        <v>5</v>
      </c>
      <c r="F900" t="s">
        <v>381</v>
      </c>
      <c r="G900" t="s">
        <v>48</v>
      </c>
      <c r="H900" t="s">
        <v>44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2275</v>
      </c>
      <c r="P900">
        <v>2</v>
      </c>
      <c r="Q900" t="str">
        <f t="shared" ref="Q900:Q963" si="14">D900&amp;" US Equity"</f>
        <v>GE US Equity</v>
      </c>
    </row>
    <row r="901" spans="1:17" x14ac:dyDescent="0.25">
      <c r="A901" s="1">
        <v>41453</v>
      </c>
      <c r="B901" s="1">
        <v>41455</v>
      </c>
      <c r="C901" t="s">
        <v>40</v>
      </c>
      <c r="D901" t="s">
        <v>41</v>
      </c>
      <c r="E901">
        <v>4.6500000000000004</v>
      </c>
      <c r="F901" t="s">
        <v>187</v>
      </c>
      <c r="G901" t="s">
        <v>48</v>
      </c>
      <c r="H901" t="s">
        <v>44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2276</v>
      </c>
      <c r="P901">
        <v>2</v>
      </c>
      <c r="Q901" t="str">
        <f t="shared" si="14"/>
        <v>GE US Equity</v>
      </c>
    </row>
    <row r="902" spans="1:17" x14ac:dyDescent="0.25">
      <c r="A902" s="1">
        <v>41453</v>
      </c>
      <c r="B902" s="1">
        <v>41455</v>
      </c>
      <c r="C902" t="s">
        <v>1860</v>
      </c>
      <c r="D902" t="s">
        <v>1861</v>
      </c>
      <c r="E902">
        <v>5.3</v>
      </c>
      <c r="F902" t="s">
        <v>2277</v>
      </c>
      <c r="H902" t="s">
        <v>733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67</v>
      </c>
      <c r="O902" t="s">
        <v>2278</v>
      </c>
      <c r="P902">
        <v>4</v>
      </c>
      <c r="Q902" t="str">
        <f t="shared" si="14"/>
        <v>MSFT US Equity</v>
      </c>
    </row>
    <row r="903" spans="1:17" x14ac:dyDescent="0.25">
      <c r="A903" s="1">
        <v>41453</v>
      </c>
      <c r="B903" s="1">
        <v>41455</v>
      </c>
      <c r="C903" t="s">
        <v>40</v>
      </c>
      <c r="D903" t="s">
        <v>41</v>
      </c>
      <c r="E903">
        <v>5.2</v>
      </c>
      <c r="F903" t="s">
        <v>1746</v>
      </c>
      <c r="G903" t="s">
        <v>48</v>
      </c>
      <c r="H903" t="s">
        <v>44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2279</v>
      </c>
      <c r="P903">
        <v>2</v>
      </c>
      <c r="Q903" t="str">
        <f t="shared" si="14"/>
        <v>GE US Equity</v>
      </c>
    </row>
    <row r="904" spans="1:17" x14ac:dyDescent="0.25">
      <c r="A904" s="1">
        <v>41453</v>
      </c>
      <c r="B904" s="1">
        <v>41455</v>
      </c>
      <c r="C904" t="s">
        <v>40</v>
      </c>
      <c r="D904" t="s">
        <v>41</v>
      </c>
      <c r="E904">
        <v>5</v>
      </c>
      <c r="F904" t="s">
        <v>1602</v>
      </c>
      <c r="G904" t="s">
        <v>48</v>
      </c>
      <c r="H904" t="s">
        <v>44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2280</v>
      </c>
      <c r="P904">
        <v>2</v>
      </c>
      <c r="Q904" t="str">
        <f t="shared" si="14"/>
        <v>GE US Equity</v>
      </c>
    </row>
    <row r="905" spans="1:17" x14ac:dyDescent="0.25">
      <c r="A905" s="1">
        <v>41453</v>
      </c>
      <c r="B905" s="1">
        <v>41455</v>
      </c>
      <c r="C905" t="s">
        <v>2281</v>
      </c>
      <c r="D905" t="s">
        <v>2282</v>
      </c>
      <c r="E905">
        <v>5</v>
      </c>
      <c r="F905" t="s">
        <v>1124</v>
      </c>
      <c r="G905" t="s">
        <v>55</v>
      </c>
      <c r="H905" t="s">
        <v>31</v>
      </c>
      <c r="I905" t="s">
        <v>18</v>
      </c>
      <c r="J905" t="s">
        <v>19</v>
      </c>
      <c r="K905" t="s">
        <v>20</v>
      </c>
      <c r="L905" t="s">
        <v>20</v>
      </c>
      <c r="M905" t="s">
        <v>206</v>
      </c>
      <c r="N905" t="s">
        <v>22</v>
      </c>
      <c r="O905" t="s">
        <v>2283</v>
      </c>
      <c r="P905">
        <v>2</v>
      </c>
      <c r="Q905" t="str">
        <f t="shared" si="14"/>
        <v>MS US Equity</v>
      </c>
    </row>
    <row r="906" spans="1:17" x14ac:dyDescent="0.25">
      <c r="A906" s="1">
        <v>41453</v>
      </c>
      <c r="B906" s="1">
        <v>41455</v>
      </c>
      <c r="C906" t="s">
        <v>2284</v>
      </c>
      <c r="D906" t="s">
        <v>2285</v>
      </c>
      <c r="E906">
        <v>0.874</v>
      </c>
      <c r="F906" t="s">
        <v>2286</v>
      </c>
      <c r="G906" t="s">
        <v>2259</v>
      </c>
      <c r="H906" t="s">
        <v>119</v>
      </c>
      <c r="I906" t="s">
        <v>18</v>
      </c>
      <c r="J906" t="s">
        <v>19</v>
      </c>
      <c r="K906" t="s">
        <v>20</v>
      </c>
      <c r="L906" t="s">
        <v>20</v>
      </c>
      <c r="M906" t="s">
        <v>45</v>
      </c>
      <c r="N906" t="s">
        <v>67</v>
      </c>
      <c r="O906" t="s">
        <v>2287</v>
      </c>
      <c r="P906">
        <v>4</v>
      </c>
      <c r="Q906" t="str">
        <f t="shared" si="14"/>
        <v>DELL US Equity</v>
      </c>
    </row>
    <row r="907" spans="1:17" x14ac:dyDescent="0.25">
      <c r="A907" s="1">
        <v>41453</v>
      </c>
      <c r="B907" s="1">
        <v>41455</v>
      </c>
      <c r="C907" t="s">
        <v>40</v>
      </c>
      <c r="D907" t="s">
        <v>41</v>
      </c>
      <c r="E907">
        <v>5.25</v>
      </c>
      <c r="F907" t="s">
        <v>2288</v>
      </c>
      <c r="G907" t="s">
        <v>48</v>
      </c>
      <c r="H907" t="s">
        <v>44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2289</v>
      </c>
      <c r="P907">
        <v>2</v>
      </c>
      <c r="Q907" t="str">
        <f t="shared" si="14"/>
        <v>GE US Equity</v>
      </c>
    </row>
    <row r="908" spans="1:17" x14ac:dyDescent="0.25">
      <c r="A908" s="1">
        <v>41453</v>
      </c>
      <c r="B908" s="1">
        <v>41455</v>
      </c>
      <c r="C908" t="s">
        <v>40</v>
      </c>
      <c r="D908" t="s">
        <v>41</v>
      </c>
      <c r="E908">
        <v>5.25</v>
      </c>
      <c r="F908" t="s">
        <v>1253</v>
      </c>
      <c r="G908" t="s">
        <v>1446</v>
      </c>
      <c r="H908" t="s">
        <v>44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2290</v>
      </c>
      <c r="P908">
        <v>2</v>
      </c>
      <c r="Q908" t="str">
        <f t="shared" si="14"/>
        <v>GE US Equity</v>
      </c>
    </row>
    <row r="909" spans="1:17" x14ac:dyDescent="0.25">
      <c r="A909" s="1">
        <v>41453</v>
      </c>
      <c r="B909" s="1">
        <v>41455</v>
      </c>
      <c r="C909" t="s">
        <v>1864</v>
      </c>
      <c r="D909" t="s">
        <v>387</v>
      </c>
      <c r="E909">
        <v>5.875</v>
      </c>
      <c r="F909" t="s">
        <v>2291</v>
      </c>
      <c r="H909" t="s">
        <v>78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67</v>
      </c>
      <c r="O909" t="s">
        <v>2292</v>
      </c>
      <c r="P909">
        <v>1</v>
      </c>
      <c r="Q909" t="str">
        <f t="shared" si="14"/>
        <v>F US Equity</v>
      </c>
    </row>
    <row r="910" spans="1:17" x14ac:dyDescent="0.25">
      <c r="A910" s="1">
        <v>41453</v>
      </c>
      <c r="B910" s="1">
        <v>41455</v>
      </c>
      <c r="C910" t="s">
        <v>40</v>
      </c>
      <c r="D910" t="s">
        <v>41</v>
      </c>
      <c r="E910">
        <v>5.25</v>
      </c>
      <c r="F910" t="s">
        <v>2295</v>
      </c>
      <c r="G910" t="s">
        <v>1849</v>
      </c>
      <c r="H910" t="s">
        <v>44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2296</v>
      </c>
      <c r="P910">
        <v>2</v>
      </c>
      <c r="Q910" t="str">
        <f t="shared" si="14"/>
        <v>GE US Equity</v>
      </c>
    </row>
    <row r="911" spans="1:17" x14ac:dyDescent="0.25">
      <c r="A911" s="1">
        <v>41453</v>
      </c>
      <c r="B911" s="1">
        <v>41455</v>
      </c>
      <c r="C911" t="s">
        <v>40</v>
      </c>
      <c r="D911" t="s">
        <v>41</v>
      </c>
      <c r="E911">
        <v>4.55</v>
      </c>
      <c r="F911" t="s">
        <v>114</v>
      </c>
      <c r="G911" t="s">
        <v>48</v>
      </c>
      <c r="H911" t="s">
        <v>44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2297</v>
      </c>
      <c r="P911">
        <v>2</v>
      </c>
      <c r="Q911" t="str">
        <f t="shared" si="14"/>
        <v>GE US Equity</v>
      </c>
    </row>
    <row r="912" spans="1:17" x14ac:dyDescent="0.25">
      <c r="A912" s="1">
        <v>41453</v>
      </c>
      <c r="B912" s="1">
        <v>41455</v>
      </c>
      <c r="C912" t="s">
        <v>40</v>
      </c>
      <c r="D912" t="s">
        <v>41</v>
      </c>
      <c r="E912">
        <v>4.5</v>
      </c>
      <c r="F912" t="s">
        <v>220</v>
      </c>
      <c r="G912" t="s">
        <v>48</v>
      </c>
      <c r="H912" t="s">
        <v>44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2298</v>
      </c>
      <c r="P912">
        <v>2</v>
      </c>
      <c r="Q912" t="str">
        <f t="shared" si="14"/>
        <v>GE US Equity</v>
      </c>
    </row>
    <row r="913" spans="1:17" x14ac:dyDescent="0.25">
      <c r="A913" s="1">
        <v>41453</v>
      </c>
      <c r="B913" s="1">
        <v>41455</v>
      </c>
      <c r="C913" t="s">
        <v>40</v>
      </c>
      <c r="D913" t="s">
        <v>41</v>
      </c>
      <c r="E913">
        <v>5.25</v>
      </c>
      <c r="F913" t="s">
        <v>741</v>
      </c>
      <c r="G913" t="s">
        <v>2299</v>
      </c>
      <c r="H913" t="s">
        <v>44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2300</v>
      </c>
      <c r="P913">
        <v>2</v>
      </c>
      <c r="Q913" t="str">
        <f t="shared" si="14"/>
        <v>GE US Equity</v>
      </c>
    </row>
    <row r="914" spans="1:17" x14ac:dyDescent="0.25">
      <c r="A914" s="1">
        <v>41453</v>
      </c>
      <c r="B914" s="1">
        <v>41455</v>
      </c>
      <c r="C914" t="s">
        <v>40</v>
      </c>
      <c r="D914" t="s">
        <v>41</v>
      </c>
      <c r="E914">
        <v>4.5999999999999996</v>
      </c>
      <c r="F914" t="s">
        <v>114</v>
      </c>
      <c r="G914" t="s">
        <v>48</v>
      </c>
      <c r="H914" t="s">
        <v>44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2301</v>
      </c>
      <c r="P914">
        <v>2</v>
      </c>
      <c r="Q914" t="str">
        <f t="shared" si="14"/>
        <v>GE US Equity</v>
      </c>
    </row>
    <row r="915" spans="1:17" x14ac:dyDescent="0.25">
      <c r="A915" s="1">
        <v>41453</v>
      </c>
      <c r="B915" s="1">
        <v>41455</v>
      </c>
      <c r="C915" t="s">
        <v>40</v>
      </c>
      <c r="D915" t="s">
        <v>41</v>
      </c>
      <c r="E915">
        <v>4.05</v>
      </c>
      <c r="F915" t="s">
        <v>1106</v>
      </c>
      <c r="G915" t="s">
        <v>48</v>
      </c>
      <c r="H915" t="s">
        <v>44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2302</v>
      </c>
      <c r="P915">
        <v>2</v>
      </c>
      <c r="Q915" t="str">
        <f t="shared" si="14"/>
        <v>GE US Equity</v>
      </c>
    </row>
    <row r="916" spans="1:17" x14ac:dyDescent="0.25">
      <c r="A916" s="1">
        <v>41453</v>
      </c>
      <c r="B916" s="1">
        <v>41455</v>
      </c>
      <c r="C916" t="s">
        <v>424</v>
      </c>
      <c r="D916" t="s">
        <v>425</v>
      </c>
      <c r="E916">
        <v>1.125</v>
      </c>
      <c r="F916" t="s">
        <v>2303</v>
      </c>
      <c r="H916" t="s">
        <v>99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67</v>
      </c>
      <c r="O916" t="s">
        <v>2304</v>
      </c>
      <c r="P916">
        <v>3</v>
      </c>
      <c r="Q916" t="str">
        <f t="shared" si="14"/>
        <v>TGT US Equity</v>
      </c>
    </row>
    <row r="917" spans="1:17" x14ac:dyDescent="0.25">
      <c r="A917" s="1">
        <v>41453</v>
      </c>
      <c r="B917" s="1">
        <v>41455</v>
      </c>
      <c r="C917" t="s">
        <v>424</v>
      </c>
      <c r="D917" t="s">
        <v>425</v>
      </c>
      <c r="E917">
        <v>0.4471</v>
      </c>
      <c r="F917" t="s">
        <v>2303</v>
      </c>
      <c r="G917" t="s">
        <v>2259</v>
      </c>
      <c r="H917" t="s">
        <v>99</v>
      </c>
      <c r="I917" t="s">
        <v>18</v>
      </c>
      <c r="J917" t="s">
        <v>19</v>
      </c>
      <c r="K917" t="s">
        <v>20</v>
      </c>
      <c r="L917" t="s">
        <v>20</v>
      </c>
      <c r="M917" t="s">
        <v>45</v>
      </c>
      <c r="N917" t="s">
        <v>67</v>
      </c>
      <c r="O917" t="s">
        <v>2305</v>
      </c>
      <c r="P917">
        <v>3</v>
      </c>
      <c r="Q917" t="str">
        <f t="shared" si="14"/>
        <v>TGT US Equity</v>
      </c>
    </row>
    <row r="918" spans="1:17" x14ac:dyDescent="0.25">
      <c r="A918" s="1">
        <v>41453</v>
      </c>
      <c r="B918" s="1">
        <v>41455</v>
      </c>
      <c r="C918" t="s">
        <v>2306</v>
      </c>
      <c r="D918" t="s">
        <v>2307</v>
      </c>
      <c r="E918">
        <v>0.97609999999999997</v>
      </c>
      <c r="F918" t="s">
        <v>2308</v>
      </c>
      <c r="G918" t="s">
        <v>43</v>
      </c>
      <c r="H918" t="s">
        <v>99</v>
      </c>
      <c r="I918" t="s">
        <v>18</v>
      </c>
      <c r="J918" t="s">
        <v>19</v>
      </c>
      <c r="K918" t="s">
        <v>20</v>
      </c>
      <c r="L918" t="s">
        <v>20</v>
      </c>
      <c r="M918" t="s">
        <v>45</v>
      </c>
      <c r="N918" t="s">
        <v>67</v>
      </c>
      <c r="O918" t="s">
        <v>2309</v>
      </c>
      <c r="P918">
        <v>3</v>
      </c>
      <c r="Q918" t="str">
        <f t="shared" si="14"/>
        <v>BMW US Equity</v>
      </c>
    </row>
    <row r="919" spans="1:17" x14ac:dyDescent="0.25">
      <c r="A919" s="1">
        <v>41453</v>
      </c>
      <c r="B919" s="1">
        <v>41455</v>
      </c>
      <c r="C919" t="s">
        <v>1236</v>
      </c>
      <c r="D919" t="s">
        <v>1237</v>
      </c>
      <c r="E919">
        <v>4</v>
      </c>
      <c r="F919" t="s">
        <v>1973</v>
      </c>
      <c r="G919" t="s">
        <v>48</v>
      </c>
      <c r="H919" t="s">
        <v>99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38</v>
      </c>
      <c r="O919" t="s">
        <v>2310</v>
      </c>
      <c r="P919">
        <v>4</v>
      </c>
      <c r="Q919" t="str">
        <f t="shared" si="14"/>
        <v>NRUC US Equity</v>
      </c>
    </row>
    <row r="920" spans="1:17" x14ac:dyDescent="0.25">
      <c r="A920" s="1">
        <v>41453</v>
      </c>
      <c r="B920" s="1">
        <v>41455</v>
      </c>
      <c r="C920" t="s">
        <v>1845</v>
      </c>
      <c r="D920" t="s">
        <v>1846</v>
      </c>
      <c r="E920">
        <v>3.5</v>
      </c>
      <c r="F920" t="s">
        <v>2311</v>
      </c>
      <c r="H920" t="s">
        <v>119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67</v>
      </c>
      <c r="O920" t="s">
        <v>2312</v>
      </c>
      <c r="P920">
        <v>2</v>
      </c>
      <c r="Q920" t="str">
        <f t="shared" si="14"/>
        <v>LO US Equity</v>
      </c>
    </row>
    <row r="921" spans="1:17" x14ac:dyDescent="0.25">
      <c r="A921" s="1">
        <v>41453</v>
      </c>
      <c r="B921" s="1">
        <v>41455</v>
      </c>
      <c r="C921" t="s">
        <v>40</v>
      </c>
      <c r="D921" t="s">
        <v>41</v>
      </c>
      <c r="E921">
        <v>3.9</v>
      </c>
      <c r="F921" t="s">
        <v>1106</v>
      </c>
      <c r="G921" t="s">
        <v>48</v>
      </c>
      <c r="H921" t="s">
        <v>44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2313</v>
      </c>
      <c r="P921">
        <v>2</v>
      </c>
      <c r="Q921" t="str">
        <f t="shared" si="14"/>
        <v>GE US Equity</v>
      </c>
    </row>
    <row r="922" spans="1:17" x14ac:dyDescent="0.25">
      <c r="A922" s="1">
        <v>41453</v>
      </c>
      <c r="B922" s="1">
        <v>41455</v>
      </c>
      <c r="C922" t="s">
        <v>1393</v>
      </c>
      <c r="D922" t="s">
        <v>191</v>
      </c>
      <c r="E922">
        <v>3.9</v>
      </c>
      <c r="F922" t="s">
        <v>2314</v>
      </c>
      <c r="G922" t="s">
        <v>55</v>
      </c>
      <c r="H922" t="s">
        <v>99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67</v>
      </c>
      <c r="O922" t="s">
        <v>2315</v>
      </c>
      <c r="P922">
        <v>2</v>
      </c>
      <c r="Q922" t="str">
        <f t="shared" si="14"/>
        <v>DE US Equity</v>
      </c>
    </row>
    <row r="923" spans="1:17" x14ac:dyDescent="0.25">
      <c r="A923" s="1">
        <v>41453</v>
      </c>
      <c r="B923" s="1">
        <v>41455</v>
      </c>
      <c r="C923" t="s">
        <v>40</v>
      </c>
      <c r="D923" t="s">
        <v>41</v>
      </c>
      <c r="E923">
        <v>5.0999999999999996</v>
      </c>
      <c r="F923" t="s">
        <v>2316</v>
      </c>
      <c r="G923" t="s">
        <v>48</v>
      </c>
      <c r="H923" t="s">
        <v>44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22</v>
      </c>
      <c r="O923" t="s">
        <v>2317</v>
      </c>
      <c r="P923">
        <v>2</v>
      </c>
      <c r="Q923" t="str">
        <f t="shared" si="14"/>
        <v>GE US Equity</v>
      </c>
    </row>
    <row r="924" spans="1:17" x14ac:dyDescent="0.25">
      <c r="A924" s="1">
        <v>41453</v>
      </c>
      <c r="B924" s="1">
        <v>41455</v>
      </c>
      <c r="C924" t="s">
        <v>40</v>
      </c>
      <c r="D924" t="s">
        <v>41</v>
      </c>
      <c r="E924">
        <v>5.25</v>
      </c>
      <c r="F924" t="s">
        <v>29</v>
      </c>
      <c r="G924" t="s">
        <v>48</v>
      </c>
      <c r="H924" t="s">
        <v>44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2318</v>
      </c>
      <c r="P924">
        <v>2</v>
      </c>
      <c r="Q924" t="str">
        <f t="shared" si="14"/>
        <v>GE US Equity</v>
      </c>
    </row>
    <row r="925" spans="1:17" x14ac:dyDescent="0.25">
      <c r="A925" s="1">
        <v>41453</v>
      </c>
      <c r="B925" s="1">
        <v>41455</v>
      </c>
      <c r="C925" t="s">
        <v>40</v>
      </c>
      <c r="D925" t="s">
        <v>41</v>
      </c>
      <c r="E925">
        <v>5.25</v>
      </c>
      <c r="F925" t="s">
        <v>2295</v>
      </c>
      <c r="G925" t="s">
        <v>2299</v>
      </c>
      <c r="H925" t="s">
        <v>44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2319</v>
      </c>
      <c r="P925">
        <v>2</v>
      </c>
      <c r="Q925" t="str">
        <f t="shared" si="14"/>
        <v>GE US Equity</v>
      </c>
    </row>
    <row r="926" spans="1:17" x14ac:dyDescent="0.25">
      <c r="A926" s="1">
        <v>41453</v>
      </c>
      <c r="B926" s="1">
        <v>41455</v>
      </c>
      <c r="C926" t="s">
        <v>40</v>
      </c>
      <c r="D926" t="s">
        <v>41</v>
      </c>
      <c r="E926">
        <v>5.2</v>
      </c>
      <c r="F926" t="s">
        <v>2295</v>
      </c>
      <c r="G926" t="s">
        <v>48</v>
      </c>
      <c r="H926" t="s">
        <v>44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2320</v>
      </c>
      <c r="P926">
        <v>2</v>
      </c>
      <c r="Q926" t="str">
        <f t="shared" si="14"/>
        <v>GE US Equity</v>
      </c>
    </row>
    <row r="927" spans="1:17" x14ac:dyDescent="0.25">
      <c r="A927" s="1">
        <v>41453</v>
      </c>
      <c r="B927" s="1">
        <v>41455</v>
      </c>
      <c r="C927" t="s">
        <v>40</v>
      </c>
      <c r="D927" t="s">
        <v>41</v>
      </c>
      <c r="E927">
        <v>4.6500000000000004</v>
      </c>
      <c r="F927" t="s">
        <v>1474</v>
      </c>
      <c r="G927" t="s">
        <v>48</v>
      </c>
      <c r="H927" t="s">
        <v>44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2321</v>
      </c>
      <c r="P927">
        <v>2</v>
      </c>
      <c r="Q927" t="str">
        <f t="shared" si="14"/>
        <v>GE US Equity</v>
      </c>
    </row>
    <row r="928" spans="1:17" x14ac:dyDescent="0.25">
      <c r="A928" s="1">
        <v>41453</v>
      </c>
      <c r="B928" s="1">
        <v>41455</v>
      </c>
      <c r="C928" t="s">
        <v>1845</v>
      </c>
      <c r="D928" t="s">
        <v>1846</v>
      </c>
      <c r="E928">
        <v>7</v>
      </c>
      <c r="F928" t="s">
        <v>2322</v>
      </c>
      <c r="H928" t="s">
        <v>119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67</v>
      </c>
      <c r="O928" t="s">
        <v>2323</v>
      </c>
      <c r="P928">
        <v>2</v>
      </c>
      <c r="Q928" t="str">
        <f t="shared" si="14"/>
        <v>LO US Equity</v>
      </c>
    </row>
    <row r="929" spans="1:17" x14ac:dyDescent="0.25">
      <c r="A929" s="1">
        <v>41453</v>
      </c>
      <c r="B929" s="1">
        <v>41455</v>
      </c>
      <c r="C929" t="s">
        <v>40</v>
      </c>
      <c r="D929" t="s">
        <v>41</v>
      </c>
      <c r="E929">
        <v>4.4000000000000004</v>
      </c>
      <c r="F929" t="s">
        <v>1474</v>
      </c>
      <c r="G929" t="s">
        <v>48</v>
      </c>
      <c r="H929" t="s">
        <v>44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2324</v>
      </c>
      <c r="P929">
        <v>2</v>
      </c>
      <c r="Q929" t="str">
        <f t="shared" si="14"/>
        <v>GE US Equity</v>
      </c>
    </row>
    <row r="930" spans="1:17" x14ac:dyDescent="0.25">
      <c r="A930" s="1">
        <v>41453</v>
      </c>
      <c r="B930" s="1">
        <v>41455</v>
      </c>
      <c r="C930" t="s">
        <v>40</v>
      </c>
      <c r="D930" t="s">
        <v>41</v>
      </c>
      <c r="E930">
        <v>4.45</v>
      </c>
      <c r="F930" t="s">
        <v>2325</v>
      </c>
      <c r="G930" t="s">
        <v>48</v>
      </c>
      <c r="H930" t="s">
        <v>44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2326</v>
      </c>
      <c r="P930">
        <v>2</v>
      </c>
      <c r="Q930" t="str">
        <f t="shared" si="14"/>
        <v>GE US Equity</v>
      </c>
    </row>
    <row r="931" spans="1:17" x14ac:dyDescent="0.25">
      <c r="A931" s="1">
        <v>41453</v>
      </c>
      <c r="B931" s="1">
        <v>41455</v>
      </c>
      <c r="C931" t="s">
        <v>40</v>
      </c>
      <c r="D931" t="s">
        <v>41</v>
      </c>
      <c r="E931">
        <v>5.3</v>
      </c>
      <c r="F931" t="s">
        <v>29</v>
      </c>
      <c r="G931" t="s">
        <v>48</v>
      </c>
      <c r="H931" t="s">
        <v>44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2327</v>
      </c>
      <c r="P931">
        <v>2</v>
      </c>
      <c r="Q931" t="str">
        <f t="shared" si="14"/>
        <v>GE US Equity</v>
      </c>
    </row>
    <row r="932" spans="1:17" x14ac:dyDescent="0.25">
      <c r="A932" s="1">
        <v>41453</v>
      </c>
      <c r="B932" s="1">
        <v>41455</v>
      </c>
      <c r="C932" t="s">
        <v>40</v>
      </c>
      <c r="D932" t="s">
        <v>41</v>
      </c>
      <c r="E932">
        <v>4.5999999999999996</v>
      </c>
      <c r="F932" t="s">
        <v>1112</v>
      </c>
      <c r="G932" t="s">
        <v>48</v>
      </c>
      <c r="H932" t="s">
        <v>44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2328</v>
      </c>
      <c r="P932">
        <v>2</v>
      </c>
      <c r="Q932" t="str">
        <f t="shared" si="14"/>
        <v>GE US Equity</v>
      </c>
    </row>
    <row r="933" spans="1:17" x14ac:dyDescent="0.25">
      <c r="A933" s="1">
        <v>41453</v>
      </c>
      <c r="B933" s="1">
        <v>41455</v>
      </c>
      <c r="C933" t="s">
        <v>2281</v>
      </c>
      <c r="D933" t="s">
        <v>2282</v>
      </c>
      <c r="E933">
        <v>3.4739</v>
      </c>
      <c r="F933" t="s">
        <v>2329</v>
      </c>
      <c r="G933" t="s">
        <v>2330</v>
      </c>
      <c r="H933" t="s">
        <v>31</v>
      </c>
      <c r="I933" t="s">
        <v>18</v>
      </c>
      <c r="J933" t="s">
        <v>19</v>
      </c>
      <c r="K933" t="s">
        <v>20</v>
      </c>
      <c r="L933" t="s">
        <v>20</v>
      </c>
      <c r="M933" t="s">
        <v>727</v>
      </c>
      <c r="N933" t="s">
        <v>22</v>
      </c>
      <c r="O933" t="s">
        <v>2331</v>
      </c>
      <c r="P933">
        <v>2</v>
      </c>
      <c r="Q933" t="str">
        <f t="shared" si="14"/>
        <v>MS US Equity</v>
      </c>
    </row>
    <row r="934" spans="1:17" x14ac:dyDescent="0.25">
      <c r="A934" s="1">
        <v>41453</v>
      </c>
      <c r="B934" s="1">
        <v>41455</v>
      </c>
      <c r="C934" t="s">
        <v>40</v>
      </c>
      <c r="D934" t="s">
        <v>41</v>
      </c>
      <c r="E934">
        <v>5.05</v>
      </c>
      <c r="F934" t="s">
        <v>1746</v>
      </c>
      <c r="G934" t="s">
        <v>48</v>
      </c>
      <c r="H934" t="s">
        <v>44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2332</v>
      </c>
      <c r="P934">
        <v>2</v>
      </c>
      <c r="Q934" t="str">
        <f t="shared" si="14"/>
        <v>GE US Equity</v>
      </c>
    </row>
    <row r="935" spans="1:17" x14ac:dyDescent="0.25">
      <c r="A935" s="1">
        <v>41453</v>
      </c>
      <c r="B935" s="1">
        <v>41455</v>
      </c>
      <c r="C935" t="s">
        <v>40</v>
      </c>
      <c r="D935" t="s">
        <v>41</v>
      </c>
      <c r="E935">
        <v>5</v>
      </c>
      <c r="F935" t="s">
        <v>2333</v>
      </c>
      <c r="G935" t="s">
        <v>48</v>
      </c>
      <c r="H935" t="s">
        <v>44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2334</v>
      </c>
      <c r="P935">
        <v>2</v>
      </c>
      <c r="Q935" t="str">
        <f t="shared" si="14"/>
        <v>GE US Equity</v>
      </c>
    </row>
    <row r="936" spans="1:17" x14ac:dyDescent="0.25">
      <c r="A936" s="1">
        <v>41453</v>
      </c>
      <c r="B936" s="1">
        <v>41455</v>
      </c>
      <c r="C936" t="s">
        <v>40</v>
      </c>
      <c r="D936" t="s">
        <v>41</v>
      </c>
      <c r="E936">
        <v>4.3499999999999996</v>
      </c>
      <c r="F936" t="s">
        <v>2325</v>
      </c>
      <c r="G936" t="s">
        <v>48</v>
      </c>
      <c r="H936" t="s">
        <v>44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2335</v>
      </c>
      <c r="P936">
        <v>2</v>
      </c>
      <c r="Q936" t="str">
        <f t="shared" si="14"/>
        <v>GE US Equity</v>
      </c>
    </row>
    <row r="937" spans="1:17" x14ac:dyDescent="0.25">
      <c r="A937" s="1">
        <v>41453</v>
      </c>
      <c r="B937" s="1">
        <v>41455</v>
      </c>
      <c r="C937" t="s">
        <v>52</v>
      </c>
      <c r="D937" t="s">
        <v>53</v>
      </c>
      <c r="E937">
        <v>4.7069999999999999</v>
      </c>
      <c r="F937" t="s">
        <v>2336</v>
      </c>
      <c r="G937" t="s">
        <v>55</v>
      </c>
      <c r="H937" t="s">
        <v>31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38</v>
      </c>
      <c r="O937" t="s">
        <v>2337</v>
      </c>
      <c r="P937">
        <v>3</v>
      </c>
      <c r="Q937" t="str">
        <f t="shared" si="14"/>
        <v>CHG US Equity</v>
      </c>
    </row>
    <row r="938" spans="1:17" x14ac:dyDescent="0.25">
      <c r="A938" s="1">
        <v>41453</v>
      </c>
      <c r="B938" s="1">
        <v>41455</v>
      </c>
      <c r="C938" t="s">
        <v>1393</v>
      </c>
      <c r="D938" t="s">
        <v>191</v>
      </c>
      <c r="E938">
        <v>3.15</v>
      </c>
      <c r="F938" t="s">
        <v>164</v>
      </c>
      <c r="G938" t="s">
        <v>55</v>
      </c>
      <c r="H938" t="s">
        <v>99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67</v>
      </c>
      <c r="O938" t="s">
        <v>2338</v>
      </c>
      <c r="P938">
        <v>2</v>
      </c>
      <c r="Q938" t="str">
        <f t="shared" si="14"/>
        <v>DE US Equity</v>
      </c>
    </row>
    <row r="939" spans="1:17" x14ac:dyDescent="0.25">
      <c r="A939" s="1">
        <v>41453</v>
      </c>
      <c r="B939" s="1">
        <v>41455</v>
      </c>
      <c r="C939" t="s">
        <v>2339</v>
      </c>
      <c r="D939" t="s">
        <v>2340</v>
      </c>
      <c r="E939">
        <v>1.375</v>
      </c>
      <c r="F939" t="s">
        <v>2341</v>
      </c>
      <c r="H939" t="s">
        <v>44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67</v>
      </c>
      <c r="O939" t="s">
        <v>2342</v>
      </c>
      <c r="P939">
        <v>3</v>
      </c>
      <c r="Q939" t="str">
        <f t="shared" si="14"/>
        <v>MMM US Equity</v>
      </c>
    </row>
    <row r="940" spans="1:17" x14ac:dyDescent="0.25">
      <c r="A940" s="1">
        <v>41453</v>
      </c>
      <c r="B940" s="1">
        <v>41455</v>
      </c>
      <c r="C940" t="s">
        <v>40</v>
      </c>
      <c r="D940" t="s">
        <v>41</v>
      </c>
      <c r="E940">
        <v>3.5</v>
      </c>
      <c r="F940" t="s">
        <v>2343</v>
      </c>
      <c r="G940" t="s">
        <v>48</v>
      </c>
      <c r="H940" t="s">
        <v>44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2344</v>
      </c>
      <c r="P940">
        <v>2</v>
      </c>
      <c r="Q940" t="str">
        <f t="shared" si="14"/>
        <v>GE US Equity</v>
      </c>
    </row>
    <row r="941" spans="1:17" x14ac:dyDescent="0.25">
      <c r="A941" s="1">
        <v>41453</v>
      </c>
      <c r="B941" s="1">
        <v>41455</v>
      </c>
      <c r="C941" t="s">
        <v>40</v>
      </c>
      <c r="D941" t="s">
        <v>41</v>
      </c>
      <c r="E941">
        <v>4.4000000000000004</v>
      </c>
      <c r="F941" t="s">
        <v>1788</v>
      </c>
      <c r="G941" t="s">
        <v>48</v>
      </c>
      <c r="H941" t="s">
        <v>44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2345</v>
      </c>
      <c r="P941">
        <v>2</v>
      </c>
      <c r="Q941" t="str">
        <f t="shared" si="14"/>
        <v>GE US Equity</v>
      </c>
    </row>
    <row r="942" spans="1:17" x14ac:dyDescent="0.25">
      <c r="A942" s="1">
        <v>41453</v>
      </c>
      <c r="B942" s="1">
        <v>41455</v>
      </c>
      <c r="C942" t="s">
        <v>2346</v>
      </c>
      <c r="D942" t="s">
        <v>135</v>
      </c>
      <c r="E942">
        <v>2.2000000000000002</v>
      </c>
      <c r="F942" t="s">
        <v>1735</v>
      </c>
      <c r="H942" t="s">
        <v>44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2347</v>
      </c>
      <c r="P942">
        <v>3</v>
      </c>
      <c r="Q942" t="str">
        <f t="shared" si="14"/>
        <v>BRK US Equity</v>
      </c>
    </row>
    <row r="943" spans="1:17" x14ac:dyDescent="0.25">
      <c r="A943" s="1">
        <v>41453</v>
      </c>
      <c r="B943" s="1">
        <v>41455</v>
      </c>
      <c r="C943" t="s">
        <v>2346</v>
      </c>
      <c r="D943" t="s">
        <v>135</v>
      </c>
      <c r="E943">
        <v>3.75</v>
      </c>
      <c r="F943" t="s">
        <v>877</v>
      </c>
      <c r="H943" t="s">
        <v>44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2348</v>
      </c>
      <c r="P943">
        <v>3</v>
      </c>
      <c r="Q943" t="str">
        <f t="shared" si="14"/>
        <v>BRK US Equity</v>
      </c>
    </row>
    <row r="944" spans="1:17" x14ac:dyDescent="0.25">
      <c r="A944" s="1">
        <v>41453</v>
      </c>
      <c r="B944" s="1">
        <v>41455</v>
      </c>
      <c r="C944" t="s">
        <v>40</v>
      </c>
      <c r="D944" t="s">
        <v>41</v>
      </c>
      <c r="E944">
        <v>4.5</v>
      </c>
      <c r="F944" t="s">
        <v>2325</v>
      </c>
      <c r="G944" t="s">
        <v>48</v>
      </c>
      <c r="H944" t="s">
        <v>44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2349</v>
      </c>
      <c r="P944">
        <v>2</v>
      </c>
      <c r="Q944" t="str">
        <f t="shared" si="14"/>
        <v>GE US Equity</v>
      </c>
    </row>
    <row r="945" spans="1:17" x14ac:dyDescent="0.25">
      <c r="A945" s="1">
        <v>41453</v>
      </c>
      <c r="B945" s="1">
        <v>41455</v>
      </c>
      <c r="C945" t="s">
        <v>40</v>
      </c>
      <c r="D945" t="s">
        <v>41</v>
      </c>
      <c r="E945">
        <v>4</v>
      </c>
      <c r="F945" t="s">
        <v>982</v>
      </c>
      <c r="G945" t="s">
        <v>48</v>
      </c>
      <c r="H945" t="s">
        <v>44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2350</v>
      </c>
      <c r="P945">
        <v>2</v>
      </c>
      <c r="Q945" t="str">
        <f t="shared" si="14"/>
        <v>GE US Equity</v>
      </c>
    </row>
    <row r="946" spans="1:17" x14ac:dyDescent="0.25">
      <c r="A946" s="1">
        <v>41453</v>
      </c>
      <c r="B946" s="1">
        <v>41455</v>
      </c>
      <c r="C946" t="s">
        <v>40</v>
      </c>
      <c r="D946" t="s">
        <v>41</v>
      </c>
      <c r="E946">
        <v>4.5</v>
      </c>
      <c r="F946" t="s">
        <v>1786</v>
      </c>
      <c r="G946" t="s">
        <v>48</v>
      </c>
      <c r="H946" t="s">
        <v>44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2351</v>
      </c>
      <c r="P946">
        <v>2</v>
      </c>
      <c r="Q946" t="str">
        <f t="shared" si="14"/>
        <v>GE US Equity</v>
      </c>
    </row>
    <row r="947" spans="1:17" x14ac:dyDescent="0.25">
      <c r="A947" s="1">
        <v>41453</v>
      </c>
      <c r="B947" s="1">
        <v>41455</v>
      </c>
      <c r="C947" t="s">
        <v>1236</v>
      </c>
      <c r="D947" t="s">
        <v>1237</v>
      </c>
      <c r="E947">
        <v>3.15</v>
      </c>
      <c r="F947" t="s">
        <v>485</v>
      </c>
      <c r="G947" t="s">
        <v>1446</v>
      </c>
      <c r="H947" t="s">
        <v>99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38</v>
      </c>
      <c r="O947" t="s">
        <v>2352</v>
      </c>
      <c r="P947">
        <v>4</v>
      </c>
      <c r="Q947" t="str">
        <f t="shared" si="14"/>
        <v>NRUC US Equity</v>
      </c>
    </row>
    <row r="948" spans="1:17" x14ac:dyDescent="0.25">
      <c r="A948" s="1">
        <v>41453</v>
      </c>
      <c r="B948" s="1">
        <v>41455</v>
      </c>
      <c r="C948" t="s">
        <v>40</v>
      </c>
      <c r="D948" t="s">
        <v>41</v>
      </c>
      <c r="E948">
        <v>3.5</v>
      </c>
      <c r="F948" t="s">
        <v>2343</v>
      </c>
      <c r="G948" t="s">
        <v>1446</v>
      </c>
      <c r="H948" t="s">
        <v>44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2353</v>
      </c>
      <c r="P948">
        <v>2</v>
      </c>
      <c r="Q948" t="str">
        <f t="shared" si="14"/>
        <v>GE US Equity</v>
      </c>
    </row>
    <row r="949" spans="1:17" x14ac:dyDescent="0.25">
      <c r="A949" s="1">
        <v>41453</v>
      </c>
      <c r="B949" s="1">
        <v>41455</v>
      </c>
      <c r="C949" t="s">
        <v>1957</v>
      </c>
      <c r="D949" t="s">
        <v>1958</v>
      </c>
      <c r="E949">
        <v>3.8</v>
      </c>
      <c r="F949" t="s">
        <v>2354</v>
      </c>
      <c r="G949" t="s">
        <v>30</v>
      </c>
      <c r="H949" t="s">
        <v>165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67</v>
      </c>
      <c r="O949" t="s">
        <v>2355</v>
      </c>
      <c r="P949">
        <v>4</v>
      </c>
      <c r="Q949" t="str">
        <f t="shared" si="14"/>
        <v>HNDA US Equity</v>
      </c>
    </row>
    <row r="950" spans="1:17" x14ac:dyDescent="0.25">
      <c r="A950" s="1">
        <v>41453</v>
      </c>
      <c r="B950" s="1">
        <v>41455</v>
      </c>
      <c r="C950" t="s">
        <v>40</v>
      </c>
      <c r="D950" t="s">
        <v>41</v>
      </c>
      <c r="E950">
        <v>4.4000000000000004</v>
      </c>
      <c r="F950" t="s">
        <v>1474</v>
      </c>
      <c r="G950" t="s">
        <v>999</v>
      </c>
      <c r="H950" t="s">
        <v>44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2356</v>
      </c>
      <c r="P950">
        <v>2</v>
      </c>
      <c r="Q950" t="str">
        <f t="shared" si="14"/>
        <v>GE US Equity</v>
      </c>
    </row>
    <row r="951" spans="1:17" x14ac:dyDescent="0.25">
      <c r="A951" s="1">
        <v>41453</v>
      </c>
      <c r="B951" s="1">
        <v>41455</v>
      </c>
      <c r="C951" t="s">
        <v>1236</v>
      </c>
      <c r="D951" t="s">
        <v>1237</v>
      </c>
      <c r="E951">
        <v>3</v>
      </c>
      <c r="F951" t="s">
        <v>1930</v>
      </c>
      <c r="G951" t="s">
        <v>48</v>
      </c>
      <c r="H951" t="s">
        <v>99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38</v>
      </c>
      <c r="O951" t="s">
        <v>2357</v>
      </c>
      <c r="P951">
        <v>4</v>
      </c>
      <c r="Q951" t="str">
        <f t="shared" si="14"/>
        <v>NRUC US Equity</v>
      </c>
    </row>
    <row r="952" spans="1:17" x14ac:dyDescent="0.25">
      <c r="A952" s="1">
        <v>41453</v>
      </c>
      <c r="B952" s="1">
        <v>41455</v>
      </c>
      <c r="C952" t="s">
        <v>40</v>
      </c>
      <c r="D952" t="s">
        <v>41</v>
      </c>
      <c r="E952">
        <v>4.4000000000000004</v>
      </c>
      <c r="F952" t="s">
        <v>1474</v>
      </c>
      <c r="G952" t="s">
        <v>1446</v>
      </c>
      <c r="H952" t="s">
        <v>44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2358</v>
      </c>
      <c r="P952">
        <v>2</v>
      </c>
      <c r="Q952" t="str">
        <f t="shared" si="14"/>
        <v>GE US Equity</v>
      </c>
    </row>
    <row r="953" spans="1:17" x14ac:dyDescent="0.25">
      <c r="A953" s="1">
        <v>41453</v>
      </c>
      <c r="B953" s="1">
        <v>41455</v>
      </c>
      <c r="C953" t="s">
        <v>1236</v>
      </c>
      <c r="D953" t="s">
        <v>1237</v>
      </c>
      <c r="E953">
        <v>3.15</v>
      </c>
      <c r="F953" t="s">
        <v>485</v>
      </c>
      <c r="G953" t="s">
        <v>48</v>
      </c>
      <c r="H953" t="s">
        <v>99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38</v>
      </c>
      <c r="O953" t="s">
        <v>2359</v>
      </c>
      <c r="P953">
        <v>4</v>
      </c>
      <c r="Q953" t="str">
        <f t="shared" si="14"/>
        <v>NRUC US Equity</v>
      </c>
    </row>
    <row r="954" spans="1:17" x14ac:dyDescent="0.25">
      <c r="A954" s="1">
        <v>41453</v>
      </c>
      <c r="B954" s="1">
        <v>41455</v>
      </c>
      <c r="C954" t="s">
        <v>714</v>
      </c>
      <c r="D954" t="s">
        <v>715</v>
      </c>
      <c r="E954">
        <v>0.5</v>
      </c>
      <c r="F954" t="s">
        <v>2360</v>
      </c>
      <c r="H954" t="s">
        <v>282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283</v>
      </c>
      <c r="O954" t="s">
        <v>2361</v>
      </c>
      <c r="P954">
        <v>4</v>
      </c>
      <c r="Q954" t="str">
        <f t="shared" si="14"/>
        <v>IBRD US Equity</v>
      </c>
    </row>
    <row r="955" spans="1:17" x14ac:dyDescent="0.25">
      <c r="A955" s="1">
        <v>41453</v>
      </c>
      <c r="B955" s="1">
        <v>41455</v>
      </c>
      <c r="C955" t="s">
        <v>1441</v>
      </c>
      <c r="D955" t="s">
        <v>1442</v>
      </c>
      <c r="E955">
        <v>2.25</v>
      </c>
      <c r="F955" t="s">
        <v>2362</v>
      </c>
      <c r="G955" t="s">
        <v>2363</v>
      </c>
      <c r="H955" t="s">
        <v>99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67</v>
      </c>
      <c r="O955" t="s">
        <v>2364</v>
      </c>
      <c r="P955">
        <v>3</v>
      </c>
      <c r="Q955" t="str">
        <f t="shared" si="14"/>
        <v>CAT US Equity</v>
      </c>
    </row>
    <row r="956" spans="1:17" x14ac:dyDescent="0.25">
      <c r="A956" s="1">
        <v>41453</v>
      </c>
      <c r="B956" s="1">
        <v>41455</v>
      </c>
      <c r="C956" t="s">
        <v>40</v>
      </c>
      <c r="D956" t="s">
        <v>41</v>
      </c>
      <c r="E956">
        <v>4.3499999999999996</v>
      </c>
      <c r="F956" t="s">
        <v>1786</v>
      </c>
      <c r="G956" t="s">
        <v>48</v>
      </c>
      <c r="H956" t="s">
        <v>44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2365</v>
      </c>
      <c r="P956">
        <v>2</v>
      </c>
      <c r="Q956" t="str">
        <f t="shared" si="14"/>
        <v>GE US Equity</v>
      </c>
    </row>
    <row r="957" spans="1:17" x14ac:dyDescent="0.25">
      <c r="A957" s="1">
        <v>41453</v>
      </c>
      <c r="B957" s="1">
        <v>41455</v>
      </c>
      <c r="C957" t="s">
        <v>52</v>
      </c>
      <c r="D957" t="s">
        <v>53</v>
      </c>
      <c r="E957">
        <v>3.3780000000000001</v>
      </c>
      <c r="F957" t="s">
        <v>421</v>
      </c>
      <c r="G957" t="s">
        <v>55</v>
      </c>
      <c r="H957" t="s">
        <v>31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38</v>
      </c>
      <c r="O957" t="s">
        <v>2366</v>
      </c>
      <c r="P957">
        <v>3</v>
      </c>
      <c r="Q957" t="str">
        <f t="shared" si="14"/>
        <v>CHG US Equity</v>
      </c>
    </row>
    <row r="958" spans="1:17" x14ac:dyDescent="0.25">
      <c r="A958" s="1">
        <v>41453</v>
      </c>
      <c r="B958" s="1">
        <v>41455</v>
      </c>
      <c r="C958" t="s">
        <v>40</v>
      </c>
      <c r="D958" t="s">
        <v>41</v>
      </c>
      <c r="E958">
        <v>3.95</v>
      </c>
      <c r="F958" t="s">
        <v>2367</v>
      </c>
      <c r="G958" t="s">
        <v>48</v>
      </c>
      <c r="H958" t="s">
        <v>44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2368</v>
      </c>
      <c r="P958">
        <v>2</v>
      </c>
      <c r="Q958" t="str">
        <f t="shared" si="14"/>
        <v>GE US Equity</v>
      </c>
    </row>
    <row r="959" spans="1:17" x14ac:dyDescent="0.25">
      <c r="A959" s="1">
        <v>41453</v>
      </c>
      <c r="B959" s="1">
        <v>41455</v>
      </c>
      <c r="C959" t="s">
        <v>1864</v>
      </c>
      <c r="D959" t="s">
        <v>387</v>
      </c>
      <c r="E959">
        <v>2.75</v>
      </c>
      <c r="F959" t="s">
        <v>2369</v>
      </c>
      <c r="G959" t="s">
        <v>48</v>
      </c>
      <c r="H959" t="s">
        <v>78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67</v>
      </c>
      <c r="O959" t="s">
        <v>2370</v>
      </c>
      <c r="P959">
        <v>1</v>
      </c>
      <c r="Q959" t="str">
        <f t="shared" si="14"/>
        <v>F US Equity</v>
      </c>
    </row>
    <row r="960" spans="1:17" x14ac:dyDescent="0.25">
      <c r="A960" s="1">
        <v>41453</v>
      </c>
      <c r="B960" s="1">
        <v>41455</v>
      </c>
      <c r="C960" t="s">
        <v>40</v>
      </c>
      <c r="D960" t="s">
        <v>41</v>
      </c>
      <c r="E960">
        <v>3.65</v>
      </c>
      <c r="F960" t="s">
        <v>1994</v>
      </c>
      <c r="G960" t="s">
        <v>48</v>
      </c>
      <c r="H960" t="s">
        <v>44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2371</v>
      </c>
      <c r="P960">
        <v>2</v>
      </c>
      <c r="Q960" t="str">
        <f t="shared" si="14"/>
        <v>GE US Equity</v>
      </c>
    </row>
    <row r="961" spans="1:17" x14ac:dyDescent="0.25">
      <c r="A961" s="1">
        <v>41453</v>
      </c>
      <c r="B961" s="1">
        <v>41455</v>
      </c>
      <c r="C961" t="s">
        <v>40</v>
      </c>
      <c r="D961" t="s">
        <v>41</v>
      </c>
      <c r="E961">
        <v>4.05</v>
      </c>
      <c r="F961" t="s">
        <v>1567</v>
      </c>
      <c r="G961" t="s">
        <v>48</v>
      </c>
      <c r="H961" t="s">
        <v>44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2372</v>
      </c>
      <c r="P961">
        <v>2</v>
      </c>
      <c r="Q961" t="str">
        <f t="shared" si="14"/>
        <v>GE US Equity</v>
      </c>
    </row>
    <row r="962" spans="1:17" x14ac:dyDescent="0.25">
      <c r="A962" s="1">
        <v>41453</v>
      </c>
      <c r="B962" s="1">
        <v>41455</v>
      </c>
      <c r="C962" t="s">
        <v>1441</v>
      </c>
      <c r="D962" t="s">
        <v>1442</v>
      </c>
      <c r="E962">
        <v>2.75</v>
      </c>
      <c r="F962" t="s">
        <v>485</v>
      </c>
      <c r="G962" t="s">
        <v>2363</v>
      </c>
      <c r="H962" t="s">
        <v>99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67</v>
      </c>
      <c r="O962" t="s">
        <v>2373</v>
      </c>
      <c r="P962">
        <v>3</v>
      </c>
      <c r="Q962" t="str">
        <f t="shared" si="14"/>
        <v>CAT US Equity</v>
      </c>
    </row>
    <row r="963" spans="1:17" x14ac:dyDescent="0.25">
      <c r="A963" s="1">
        <v>41453</v>
      </c>
      <c r="B963" s="1">
        <v>41455</v>
      </c>
      <c r="C963" t="s">
        <v>40</v>
      </c>
      <c r="D963" t="s">
        <v>41</v>
      </c>
      <c r="E963">
        <v>4.3499999999999996</v>
      </c>
      <c r="F963" t="s">
        <v>616</v>
      </c>
      <c r="G963" t="s">
        <v>48</v>
      </c>
      <c r="H963" t="s">
        <v>44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2374</v>
      </c>
      <c r="P963">
        <v>2</v>
      </c>
      <c r="Q963" t="str">
        <f t="shared" si="14"/>
        <v>GE US Equity</v>
      </c>
    </row>
    <row r="964" spans="1:17" x14ac:dyDescent="0.25">
      <c r="A964" s="1">
        <v>41453</v>
      </c>
      <c r="B964" s="1">
        <v>41455</v>
      </c>
      <c r="C964" t="s">
        <v>40</v>
      </c>
      <c r="D964" t="s">
        <v>41</v>
      </c>
      <c r="E964">
        <v>4</v>
      </c>
      <c r="F964" t="s">
        <v>2367</v>
      </c>
      <c r="G964" t="s">
        <v>48</v>
      </c>
      <c r="H964" t="s">
        <v>44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2375</v>
      </c>
      <c r="P964">
        <v>2</v>
      </c>
      <c r="Q964" t="str">
        <f t="shared" ref="Q964:Q1027" si="15">D964&amp;" US Equity"</f>
        <v>GE US Equity</v>
      </c>
    </row>
    <row r="965" spans="1:17" x14ac:dyDescent="0.25">
      <c r="A965" s="1">
        <v>41453</v>
      </c>
      <c r="B965" s="1">
        <v>41455</v>
      </c>
      <c r="C965" t="s">
        <v>1957</v>
      </c>
      <c r="D965" t="s">
        <v>1958</v>
      </c>
      <c r="E965">
        <v>3.8</v>
      </c>
      <c r="F965" t="s">
        <v>2354</v>
      </c>
      <c r="G965" t="s">
        <v>72</v>
      </c>
      <c r="H965" t="s">
        <v>165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67</v>
      </c>
      <c r="O965" t="s">
        <v>2376</v>
      </c>
      <c r="P965">
        <v>4</v>
      </c>
      <c r="Q965" t="str">
        <f t="shared" si="15"/>
        <v>HNDA US Equity</v>
      </c>
    </row>
    <row r="966" spans="1:17" x14ac:dyDescent="0.25">
      <c r="A966" s="1">
        <v>41453</v>
      </c>
      <c r="B966" s="1">
        <v>41455</v>
      </c>
      <c r="C966" t="s">
        <v>40</v>
      </c>
      <c r="D966" t="s">
        <v>41</v>
      </c>
      <c r="E966">
        <v>3</v>
      </c>
      <c r="F966" t="s">
        <v>2079</v>
      </c>
      <c r="G966" t="s">
        <v>48</v>
      </c>
      <c r="H966" t="s">
        <v>44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2377</v>
      </c>
      <c r="P966">
        <v>2</v>
      </c>
      <c r="Q966" t="str">
        <f t="shared" si="15"/>
        <v>GE US Equity</v>
      </c>
    </row>
    <row r="967" spans="1:17" x14ac:dyDescent="0.25">
      <c r="A967" s="1">
        <v>41453</v>
      </c>
      <c r="B967" s="1">
        <v>41455</v>
      </c>
      <c r="C967" t="s">
        <v>40</v>
      </c>
      <c r="D967" t="s">
        <v>41</v>
      </c>
      <c r="E967">
        <v>4</v>
      </c>
      <c r="F967" t="s">
        <v>1314</v>
      </c>
      <c r="G967" t="s">
        <v>48</v>
      </c>
      <c r="H967" t="s">
        <v>44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2378</v>
      </c>
      <c r="P967">
        <v>2</v>
      </c>
      <c r="Q967" t="str">
        <f t="shared" si="15"/>
        <v>GE US Equity</v>
      </c>
    </row>
    <row r="968" spans="1:17" x14ac:dyDescent="0.25">
      <c r="A968" s="1">
        <v>41453</v>
      </c>
      <c r="B968" s="1">
        <v>41455</v>
      </c>
      <c r="C968" t="s">
        <v>1236</v>
      </c>
      <c r="D968" t="s">
        <v>1237</v>
      </c>
      <c r="E968">
        <v>3</v>
      </c>
      <c r="F968" t="s">
        <v>2379</v>
      </c>
      <c r="G968" t="s">
        <v>2380</v>
      </c>
      <c r="H968" t="s">
        <v>99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38</v>
      </c>
      <c r="O968" t="s">
        <v>2381</v>
      </c>
      <c r="P968">
        <v>4</v>
      </c>
      <c r="Q968" t="str">
        <f t="shared" si="15"/>
        <v>NRUC US Equity</v>
      </c>
    </row>
    <row r="969" spans="1:17" x14ac:dyDescent="0.25">
      <c r="A969" s="1">
        <v>41453</v>
      </c>
      <c r="B969" s="1">
        <v>41455</v>
      </c>
      <c r="C969" t="s">
        <v>2346</v>
      </c>
      <c r="D969" t="s">
        <v>135</v>
      </c>
      <c r="E969">
        <v>3.4</v>
      </c>
      <c r="F969" t="s">
        <v>2382</v>
      </c>
      <c r="H969" t="s">
        <v>44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2383</v>
      </c>
      <c r="P969">
        <v>3</v>
      </c>
      <c r="Q969" t="str">
        <f t="shared" si="15"/>
        <v>BRK US Equity</v>
      </c>
    </row>
    <row r="970" spans="1:17" x14ac:dyDescent="0.25">
      <c r="A970" s="1">
        <v>41453</v>
      </c>
      <c r="B970" s="1">
        <v>41455</v>
      </c>
      <c r="C970" t="s">
        <v>1236</v>
      </c>
      <c r="D970" t="s">
        <v>1237</v>
      </c>
      <c r="E970">
        <v>3.05</v>
      </c>
      <c r="F970" t="s">
        <v>483</v>
      </c>
      <c r="G970" t="s">
        <v>48</v>
      </c>
      <c r="H970" t="s">
        <v>99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38</v>
      </c>
      <c r="O970" t="s">
        <v>2384</v>
      </c>
      <c r="P970">
        <v>4</v>
      </c>
      <c r="Q970" t="str">
        <f t="shared" si="15"/>
        <v>NRUC US Equity</v>
      </c>
    </row>
    <row r="971" spans="1:17" x14ac:dyDescent="0.25">
      <c r="A971" s="1">
        <v>41453</v>
      </c>
      <c r="B971" s="1">
        <v>41455</v>
      </c>
      <c r="C971" t="s">
        <v>40</v>
      </c>
      <c r="D971" t="s">
        <v>41</v>
      </c>
      <c r="E971">
        <v>4</v>
      </c>
      <c r="F971" t="s">
        <v>1110</v>
      </c>
      <c r="G971" t="s">
        <v>48</v>
      </c>
      <c r="H971" t="s">
        <v>44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2385</v>
      </c>
      <c r="P971">
        <v>2</v>
      </c>
      <c r="Q971" t="str">
        <f t="shared" si="15"/>
        <v>GE US Equity</v>
      </c>
    </row>
    <row r="972" spans="1:17" x14ac:dyDescent="0.25">
      <c r="A972" s="1">
        <v>41453</v>
      </c>
      <c r="B972" s="1">
        <v>41455</v>
      </c>
      <c r="C972" t="s">
        <v>40</v>
      </c>
      <c r="D972" t="s">
        <v>41</v>
      </c>
      <c r="E972">
        <v>4.6500000000000004</v>
      </c>
      <c r="F972" t="s">
        <v>65</v>
      </c>
      <c r="G972" t="s">
        <v>48</v>
      </c>
      <c r="H972" t="s">
        <v>44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2386</v>
      </c>
      <c r="P972">
        <v>2</v>
      </c>
      <c r="Q972" t="str">
        <f t="shared" si="15"/>
        <v>GE US Equity</v>
      </c>
    </row>
    <row r="973" spans="1:17" x14ac:dyDescent="0.25">
      <c r="A973" s="1">
        <v>41453</v>
      </c>
      <c r="B973" s="1">
        <v>41455</v>
      </c>
      <c r="C973" t="s">
        <v>40</v>
      </c>
      <c r="D973" t="s">
        <v>41</v>
      </c>
      <c r="E973">
        <v>4</v>
      </c>
      <c r="F973" t="s">
        <v>1596</v>
      </c>
      <c r="G973" t="s">
        <v>48</v>
      </c>
      <c r="H973" t="s">
        <v>44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2387</v>
      </c>
      <c r="P973">
        <v>2</v>
      </c>
      <c r="Q973" t="str">
        <f t="shared" si="15"/>
        <v>GE US Equity</v>
      </c>
    </row>
    <row r="974" spans="1:17" x14ac:dyDescent="0.25">
      <c r="A974" s="1">
        <v>41453</v>
      </c>
      <c r="B974" s="1">
        <v>41455</v>
      </c>
      <c r="C974" t="s">
        <v>40</v>
      </c>
      <c r="D974" t="s">
        <v>41</v>
      </c>
      <c r="E974">
        <v>4.3</v>
      </c>
      <c r="F974" t="s">
        <v>1463</v>
      </c>
      <c r="G974" t="s">
        <v>48</v>
      </c>
      <c r="H974" t="s">
        <v>44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2388</v>
      </c>
      <c r="P974">
        <v>2</v>
      </c>
      <c r="Q974" t="str">
        <f t="shared" si="15"/>
        <v>GE US Equity</v>
      </c>
    </row>
    <row r="975" spans="1:17" x14ac:dyDescent="0.25">
      <c r="A975" s="1">
        <v>41453</v>
      </c>
      <c r="B975" s="1">
        <v>41455</v>
      </c>
      <c r="C975" t="s">
        <v>40</v>
      </c>
      <c r="D975" t="s">
        <v>41</v>
      </c>
      <c r="E975">
        <v>4.5</v>
      </c>
      <c r="F975" t="s">
        <v>2389</v>
      </c>
      <c r="G975" t="s">
        <v>48</v>
      </c>
      <c r="H975" t="s">
        <v>44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2390</v>
      </c>
      <c r="P975">
        <v>2</v>
      </c>
      <c r="Q975" t="str">
        <f t="shared" si="15"/>
        <v>GE US Equity</v>
      </c>
    </row>
    <row r="976" spans="1:17" x14ac:dyDescent="0.25">
      <c r="A976" s="1">
        <v>41453</v>
      </c>
      <c r="B976" s="1">
        <v>41455</v>
      </c>
      <c r="C976" t="s">
        <v>40</v>
      </c>
      <c r="D976" t="s">
        <v>41</v>
      </c>
      <c r="E976">
        <v>4</v>
      </c>
      <c r="F976" t="s">
        <v>1314</v>
      </c>
      <c r="G976" t="s">
        <v>1446</v>
      </c>
      <c r="H976" t="s">
        <v>44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2391</v>
      </c>
      <c r="P976">
        <v>2</v>
      </c>
      <c r="Q976" t="str">
        <f t="shared" si="15"/>
        <v>GE US Equity</v>
      </c>
    </row>
    <row r="977" spans="1:17" x14ac:dyDescent="0.25">
      <c r="A977" s="1">
        <v>41453</v>
      </c>
      <c r="B977" s="1">
        <v>41455</v>
      </c>
      <c r="C977" t="s">
        <v>280</v>
      </c>
      <c r="D977" t="s">
        <v>281</v>
      </c>
      <c r="E977">
        <v>1.125</v>
      </c>
      <c r="F977" t="s">
        <v>1445</v>
      </c>
      <c r="H977" t="s">
        <v>282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283</v>
      </c>
      <c r="O977" t="s">
        <v>2392</v>
      </c>
      <c r="P977">
        <v>4</v>
      </c>
      <c r="Q977" t="str">
        <f t="shared" si="15"/>
        <v>IADB US Equity</v>
      </c>
    </row>
    <row r="978" spans="1:17" x14ac:dyDescent="0.25">
      <c r="A978" s="1">
        <v>41453</v>
      </c>
      <c r="B978" s="1">
        <v>41455</v>
      </c>
      <c r="C978" t="s">
        <v>1119</v>
      </c>
      <c r="D978" t="s">
        <v>584</v>
      </c>
      <c r="E978">
        <v>8.625</v>
      </c>
      <c r="F978" t="s">
        <v>835</v>
      </c>
      <c r="H978" t="s">
        <v>37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2393</v>
      </c>
      <c r="P978">
        <v>3</v>
      </c>
      <c r="Q978" t="str">
        <f t="shared" si="15"/>
        <v>AIG US Equity</v>
      </c>
    </row>
    <row r="979" spans="1:17" x14ac:dyDescent="0.25">
      <c r="A979" s="1">
        <v>41453</v>
      </c>
      <c r="B979" s="1">
        <v>41455</v>
      </c>
      <c r="C979" t="s">
        <v>40</v>
      </c>
      <c r="D979" t="s">
        <v>41</v>
      </c>
      <c r="E979">
        <v>2.4500000000000002</v>
      </c>
      <c r="F979" t="s">
        <v>1445</v>
      </c>
      <c r="G979" t="s">
        <v>55</v>
      </c>
      <c r="H979" t="s">
        <v>44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2394</v>
      </c>
      <c r="P979">
        <v>2</v>
      </c>
      <c r="Q979" t="str">
        <f t="shared" si="15"/>
        <v>GE US Equity</v>
      </c>
    </row>
    <row r="980" spans="1:17" x14ac:dyDescent="0.25">
      <c r="A980" s="1">
        <v>41453</v>
      </c>
      <c r="B980" s="1">
        <v>41455</v>
      </c>
      <c r="C980" t="s">
        <v>40</v>
      </c>
      <c r="D980" t="s">
        <v>41</v>
      </c>
      <c r="E980">
        <v>4.3499999999999996</v>
      </c>
      <c r="F980" t="s">
        <v>2395</v>
      </c>
      <c r="G980" t="s">
        <v>48</v>
      </c>
      <c r="H980" t="s">
        <v>44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2396</v>
      </c>
      <c r="P980">
        <v>2</v>
      </c>
      <c r="Q980" t="str">
        <f t="shared" si="15"/>
        <v>GE US Equity</v>
      </c>
    </row>
    <row r="981" spans="1:17" x14ac:dyDescent="0.25">
      <c r="A981" s="1">
        <v>41453</v>
      </c>
      <c r="B981" s="1">
        <v>41455</v>
      </c>
      <c r="C981" t="s">
        <v>40</v>
      </c>
      <c r="D981" t="s">
        <v>41</v>
      </c>
      <c r="E981">
        <v>4</v>
      </c>
      <c r="F981" t="s">
        <v>483</v>
      </c>
      <c r="G981" t="s">
        <v>48</v>
      </c>
      <c r="H981" t="s">
        <v>44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2397</v>
      </c>
      <c r="P981">
        <v>2</v>
      </c>
      <c r="Q981" t="str">
        <f t="shared" si="15"/>
        <v>GE US Equity</v>
      </c>
    </row>
    <row r="982" spans="1:17" x14ac:dyDescent="0.25">
      <c r="A982" s="1">
        <v>41453</v>
      </c>
      <c r="B982" s="1">
        <v>41455</v>
      </c>
      <c r="C982" t="s">
        <v>1864</v>
      </c>
      <c r="D982" t="s">
        <v>387</v>
      </c>
      <c r="E982">
        <v>4.25</v>
      </c>
      <c r="F982" t="s">
        <v>2398</v>
      </c>
      <c r="H982" t="s">
        <v>78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67</v>
      </c>
      <c r="O982" t="s">
        <v>2399</v>
      </c>
      <c r="P982">
        <v>1</v>
      </c>
      <c r="Q982" t="str">
        <f t="shared" si="15"/>
        <v>F US Equity</v>
      </c>
    </row>
    <row r="983" spans="1:17" x14ac:dyDescent="0.25">
      <c r="A983" s="1">
        <v>41453</v>
      </c>
      <c r="B983" s="1">
        <v>41455</v>
      </c>
      <c r="C983" t="s">
        <v>723</v>
      </c>
      <c r="D983" t="s">
        <v>724</v>
      </c>
      <c r="E983">
        <v>1.8505499999999999</v>
      </c>
      <c r="F983" t="s">
        <v>1938</v>
      </c>
      <c r="G983" t="s">
        <v>61</v>
      </c>
      <c r="H983" t="s">
        <v>78</v>
      </c>
      <c r="I983" t="s">
        <v>18</v>
      </c>
      <c r="J983" t="s">
        <v>19</v>
      </c>
      <c r="K983" t="s">
        <v>20</v>
      </c>
      <c r="L983" t="s">
        <v>20</v>
      </c>
      <c r="M983" t="s">
        <v>45</v>
      </c>
      <c r="N983" t="s">
        <v>22</v>
      </c>
      <c r="O983" t="s">
        <v>2400</v>
      </c>
      <c r="P983">
        <v>4</v>
      </c>
      <c r="Q983" t="str">
        <f t="shared" si="15"/>
        <v>SLMA US Equity</v>
      </c>
    </row>
    <row r="984" spans="1:17" x14ac:dyDescent="0.25">
      <c r="A984" s="1">
        <v>41453</v>
      </c>
      <c r="B984" s="1">
        <v>41455</v>
      </c>
      <c r="C984" t="s">
        <v>2401</v>
      </c>
      <c r="D984" t="s">
        <v>2402</v>
      </c>
      <c r="E984">
        <v>7.875</v>
      </c>
      <c r="F984" t="s">
        <v>2403</v>
      </c>
      <c r="H984" t="s">
        <v>73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67</v>
      </c>
      <c r="O984" t="s">
        <v>2404</v>
      </c>
      <c r="P984">
        <v>3</v>
      </c>
      <c r="Q984" t="str">
        <f t="shared" si="15"/>
        <v>NSC US Equity</v>
      </c>
    </row>
    <row r="985" spans="1:17" x14ac:dyDescent="0.25">
      <c r="A985" s="1">
        <v>41453</v>
      </c>
      <c r="B985" s="1">
        <v>41455</v>
      </c>
      <c r="C985" t="s">
        <v>280</v>
      </c>
      <c r="D985" t="s">
        <v>281</v>
      </c>
      <c r="E985">
        <v>3.875</v>
      </c>
      <c r="F985" t="s">
        <v>2407</v>
      </c>
      <c r="G985" t="s">
        <v>43</v>
      </c>
      <c r="H985" t="s">
        <v>282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283</v>
      </c>
      <c r="O985" t="s">
        <v>2408</v>
      </c>
      <c r="P985">
        <v>4</v>
      </c>
      <c r="Q985" t="str">
        <f t="shared" si="15"/>
        <v>IADB US Equity</v>
      </c>
    </row>
    <row r="986" spans="1:17" x14ac:dyDescent="0.25">
      <c r="A986" s="1">
        <v>41453</v>
      </c>
      <c r="B986" s="1">
        <v>41455</v>
      </c>
      <c r="C986" t="s">
        <v>40</v>
      </c>
      <c r="D986" t="s">
        <v>41</v>
      </c>
      <c r="E986">
        <v>3.35</v>
      </c>
      <c r="F986" t="s">
        <v>2409</v>
      </c>
      <c r="G986" t="s">
        <v>55</v>
      </c>
      <c r="H986" t="s">
        <v>44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2410</v>
      </c>
      <c r="P986">
        <v>2</v>
      </c>
      <c r="Q986" t="str">
        <f t="shared" si="15"/>
        <v>GE US Equity</v>
      </c>
    </row>
    <row r="987" spans="1:17" x14ac:dyDescent="0.25">
      <c r="A987" s="1">
        <v>41453</v>
      </c>
      <c r="B987" s="1">
        <v>41455</v>
      </c>
      <c r="C987" t="s">
        <v>40</v>
      </c>
      <c r="D987" t="s">
        <v>41</v>
      </c>
      <c r="E987">
        <v>4.3</v>
      </c>
      <c r="F987" t="s">
        <v>1551</v>
      </c>
      <c r="G987" t="s">
        <v>48</v>
      </c>
      <c r="H987" t="s">
        <v>44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2411</v>
      </c>
      <c r="P987">
        <v>2</v>
      </c>
      <c r="Q987" t="str">
        <f t="shared" si="15"/>
        <v>GE US Equity</v>
      </c>
    </row>
    <row r="988" spans="1:17" x14ac:dyDescent="0.25">
      <c r="A988" s="1">
        <v>41453</v>
      </c>
      <c r="B988" s="1">
        <v>41455</v>
      </c>
      <c r="C988" t="s">
        <v>40</v>
      </c>
      <c r="D988" t="s">
        <v>41</v>
      </c>
      <c r="E988">
        <v>4.6500000000000004</v>
      </c>
      <c r="F988" t="s">
        <v>2412</v>
      </c>
      <c r="G988" t="s">
        <v>55</v>
      </c>
      <c r="H988" t="s">
        <v>44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2413</v>
      </c>
      <c r="P988">
        <v>2</v>
      </c>
      <c r="Q988" t="str">
        <f t="shared" si="15"/>
        <v>GE US Equity</v>
      </c>
    </row>
    <row r="989" spans="1:17" x14ac:dyDescent="0.25">
      <c r="A989" s="1">
        <v>41453</v>
      </c>
      <c r="B989" s="1">
        <v>41455</v>
      </c>
      <c r="C989" t="s">
        <v>40</v>
      </c>
      <c r="D989" t="s">
        <v>41</v>
      </c>
      <c r="E989">
        <v>3.65</v>
      </c>
      <c r="F989" t="s">
        <v>1994</v>
      </c>
      <c r="G989" t="s">
        <v>1446</v>
      </c>
      <c r="H989" t="s">
        <v>44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2414</v>
      </c>
      <c r="P989">
        <v>2</v>
      </c>
      <c r="Q989" t="str">
        <f t="shared" si="15"/>
        <v>GE US Equity</v>
      </c>
    </row>
    <row r="990" spans="1:17" x14ac:dyDescent="0.25">
      <c r="A990" s="1">
        <v>41453</v>
      </c>
      <c r="B990" s="1">
        <v>41455</v>
      </c>
      <c r="C990" t="s">
        <v>40</v>
      </c>
      <c r="D990" t="s">
        <v>41</v>
      </c>
      <c r="E990">
        <v>4.1500000000000004</v>
      </c>
      <c r="F990" t="s">
        <v>2415</v>
      </c>
      <c r="G990" t="s">
        <v>48</v>
      </c>
      <c r="H990" t="s">
        <v>44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2416</v>
      </c>
      <c r="P990">
        <v>2</v>
      </c>
      <c r="Q990" t="str">
        <f t="shared" si="15"/>
        <v>GE US Equity</v>
      </c>
    </row>
    <row r="991" spans="1:17" x14ac:dyDescent="0.25">
      <c r="A991" s="1">
        <v>41453</v>
      </c>
      <c r="B991" s="1">
        <v>41455</v>
      </c>
      <c r="C991" t="s">
        <v>40</v>
      </c>
      <c r="D991" t="s">
        <v>41</v>
      </c>
      <c r="E991">
        <v>4.6500000000000004</v>
      </c>
      <c r="F991" t="s">
        <v>2417</v>
      </c>
      <c r="G991" t="s">
        <v>48</v>
      </c>
      <c r="H991" t="s">
        <v>44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2418</v>
      </c>
      <c r="P991">
        <v>2</v>
      </c>
      <c r="Q991" t="str">
        <f t="shared" si="15"/>
        <v>GE US Equity</v>
      </c>
    </row>
    <row r="992" spans="1:17" x14ac:dyDescent="0.25">
      <c r="A992" s="1">
        <v>41453</v>
      </c>
      <c r="B992" s="1">
        <v>41455</v>
      </c>
      <c r="C992" t="s">
        <v>40</v>
      </c>
      <c r="D992" t="s">
        <v>41</v>
      </c>
      <c r="E992">
        <v>4</v>
      </c>
      <c r="F992" t="s">
        <v>1567</v>
      </c>
      <c r="G992" t="s">
        <v>1446</v>
      </c>
      <c r="H992" t="s">
        <v>44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2419</v>
      </c>
      <c r="P992">
        <v>2</v>
      </c>
      <c r="Q992" t="str">
        <f t="shared" si="15"/>
        <v>GE US Equity</v>
      </c>
    </row>
    <row r="993" spans="1:17" x14ac:dyDescent="0.25">
      <c r="A993" s="1">
        <v>41453</v>
      </c>
      <c r="B993" s="1">
        <v>41455</v>
      </c>
      <c r="C993" t="s">
        <v>40</v>
      </c>
      <c r="D993" t="s">
        <v>41</v>
      </c>
      <c r="E993">
        <v>4.2</v>
      </c>
      <c r="F993" t="s">
        <v>2420</v>
      </c>
      <c r="G993" t="s">
        <v>48</v>
      </c>
      <c r="H993" t="s">
        <v>44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2421</v>
      </c>
      <c r="P993">
        <v>2</v>
      </c>
      <c r="Q993" t="str">
        <f t="shared" si="15"/>
        <v>GE US Equity</v>
      </c>
    </row>
    <row r="994" spans="1:17" x14ac:dyDescent="0.25">
      <c r="A994" s="1">
        <v>41453</v>
      </c>
      <c r="B994" s="1">
        <v>41455</v>
      </c>
      <c r="C994" t="s">
        <v>40</v>
      </c>
      <c r="D994" t="s">
        <v>41</v>
      </c>
      <c r="E994">
        <v>3.75</v>
      </c>
      <c r="F994" t="s">
        <v>1994</v>
      </c>
      <c r="G994" t="s">
        <v>48</v>
      </c>
      <c r="H994" t="s">
        <v>44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2422</v>
      </c>
      <c r="P994">
        <v>2</v>
      </c>
      <c r="Q994" t="str">
        <f t="shared" si="15"/>
        <v>GE US Equity</v>
      </c>
    </row>
    <row r="995" spans="1:17" x14ac:dyDescent="0.25">
      <c r="A995" s="1">
        <v>41453</v>
      </c>
      <c r="B995" s="1">
        <v>41455</v>
      </c>
      <c r="C995" t="s">
        <v>40</v>
      </c>
      <c r="D995" t="s">
        <v>41</v>
      </c>
      <c r="E995">
        <v>4.6500000000000004</v>
      </c>
      <c r="F995" t="s">
        <v>2424</v>
      </c>
      <c r="G995" t="s">
        <v>48</v>
      </c>
      <c r="H995" t="s">
        <v>44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2425</v>
      </c>
      <c r="P995">
        <v>2</v>
      </c>
      <c r="Q995" t="str">
        <f t="shared" si="15"/>
        <v>GE US Equity</v>
      </c>
    </row>
    <row r="996" spans="1:17" x14ac:dyDescent="0.25">
      <c r="A996" s="1">
        <v>41453</v>
      </c>
      <c r="B996" s="1">
        <v>41455</v>
      </c>
      <c r="C996" t="s">
        <v>2426</v>
      </c>
      <c r="D996" t="s">
        <v>2427</v>
      </c>
      <c r="E996">
        <v>2.25</v>
      </c>
      <c r="F996" t="s">
        <v>2428</v>
      </c>
      <c r="G996" t="s">
        <v>72</v>
      </c>
      <c r="H996" t="s">
        <v>733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2429</v>
      </c>
      <c r="P996">
        <v>4</v>
      </c>
      <c r="Q996" t="str">
        <f t="shared" si="15"/>
        <v>USAA US Equity</v>
      </c>
    </row>
    <row r="997" spans="1:17" x14ac:dyDescent="0.25">
      <c r="A997" s="1">
        <v>41453</v>
      </c>
      <c r="B997" s="1">
        <v>41455</v>
      </c>
      <c r="C997" t="s">
        <v>40</v>
      </c>
      <c r="D997" t="s">
        <v>41</v>
      </c>
      <c r="E997">
        <v>2.9</v>
      </c>
      <c r="F997" t="s">
        <v>2430</v>
      </c>
      <c r="H997" t="s">
        <v>44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2431</v>
      </c>
      <c r="P997">
        <v>2</v>
      </c>
      <c r="Q997" t="str">
        <f t="shared" si="15"/>
        <v>GE US Equity</v>
      </c>
    </row>
    <row r="998" spans="1:17" x14ac:dyDescent="0.25">
      <c r="A998" s="1">
        <v>41453</v>
      </c>
      <c r="B998" s="1">
        <v>41455</v>
      </c>
      <c r="C998" t="s">
        <v>40</v>
      </c>
      <c r="D998" t="s">
        <v>41</v>
      </c>
      <c r="E998">
        <v>3.5</v>
      </c>
      <c r="F998" t="s">
        <v>2020</v>
      </c>
      <c r="G998" t="s">
        <v>48</v>
      </c>
      <c r="H998" t="s">
        <v>44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2432</v>
      </c>
      <c r="P998">
        <v>2</v>
      </c>
      <c r="Q998" t="str">
        <f t="shared" si="15"/>
        <v>GE US Equity</v>
      </c>
    </row>
    <row r="999" spans="1:17" x14ac:dyDescent="0.25">
      <c r="A999" s="1">
        <v>41453</v>
      </c>
      <c r="B999" s="1">
        <v>41455</v>
      </c>
      <c r="C999" t="s">
        <v>1864</v>
      </c>
      <c r="D999" t="s">
        <v>387</v>
      </c>
      <c r="E999">
        <v>2.75</v>
      </c>
      <c r="F999" t="s">
        <v>2369</v>
      </c>
      <c r="G999" t="s">
        <v>1446</v>
      </c>
      <c r="H999" t="s">
        <v>78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67</v>
      </c>
      <c r="O999" t="s">
        <v>2433</v>
      </c>
      <c r="P999">
        <v>1</v>
      </c>
      <c r="Q999" t="str">
        <f t="shared" si="15"/>
        <v>F US Equity</v>
      </c>
    </row>
    <row r="1000" spans="1:17" x14ac:dyDescent="0.25">
      <c r="A1000" s="1">
        <v>41453</v>
      </c>
      <c r="B1000" s="1">
        <v>41455</v>
      </c>
      <c r="C1000" t="s">
        <v>1426</v>
      </c>
      <c r="D1000" t="s">
        <v>1427</v>
      </c>
      <c r="E1000">
        <v>4.375</v>
      </c>
      <c r="F1000" t="s">
        <v>2434</v>
      </c>
      <c r="H1000" t="s">
        <v>99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67</v>
      </c>
      <c r="O1000" t="s">
        <v>2435</v>
      </c>
      <c r="P1000">
        <v>2</v>
      </c>
      <c r="Q1000" t="str">
        <f t="shared" si="15"/>
        <v>PM US Equity</v>
      </c>
    </row>
    <row r="1001" spans="1:17" x14ac:dyDescent="0.25">
      <c r="A1001" s="1">
        <v>41453</v>
      </c>
      <c r="B1001" s="1">
        <v>41455</v>
      </c>
      <c r="C1001" t="s">
        <v>1864</v>
      </c>
      <c r="D1001" t="s">
        <v>387</v>
      </c>
      <c r="E1001">
        <v>2.75</v>
      </c>
      <c r="F1001" t="s">
        <v>2369</v>
      </c>
      <c r="G1001" t="s">
        <v>1849</v>
      </c>
      <c r="H1001" t="s">
        <v>78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67</v>
      </c>
      <c r="O1001" t="s">
        <v>2436</v>
      </c>
      <c r="P1001">
        <v>1</v>
      </c>
      <c r="Q1001" t="str">
        <f t="shared" si="15"/>
        <v>F US Equity</v>
      </c>
    </row>
    <row r="1002" spans="1:17" x14ac:dyDescent="0.25">
      <c r="A1002" s="1">
        <v>41453</v>
      </c>
      <c r="B1002" s="1">
        <v>41455</v>
      </c>
      <c r="C1002" t="s">
        <v>40</v>
      </c>
      <c r="D1002" t="s">
        <v>41</v>
      </c>
      <c r="E1002">
        <v>5.3</v>
      </c>
      <c r="F1002" t="s">
        <v>2437</v>
      </c>
      <c r="H1002" t="s">
        <v>165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2438</v>
      </c>
      <c r="P1002">
        <v>2</v>
      </c>
      <c r="Q1002" t="str">
        <f t="shared" si="15"/>
        <v>GE US Equity</v>
      </c>
    </row>
    <row r="1003" spans="1:17" x14ac:dyDescent="0.25">
      <c r="A1003" s="1">
        <v>41453</v>
      </c>
      <c r="B1003" s="1">
        <v>41455</v>
      </c>
      <c r="C1003" t="s">
        <v>2346</v>
      </c>
      <c r="D1003" t="s">
        <v>135</v>
      </c>
      <c r="E1003">
        <v>1.9</v>
      </c>
      <c r="F1003" t="s">
        <v>1439</v>
      </c>
      <c r="H1003" t="s">
        <v>44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2439</v>
      </c>
      <c r="P1003">
        <v>3</v>
      </c>
      <c r="Q1003" t="str">
        <f t="shared" si="15"/>
        <v>BRK US Equity</v>
      </c>
    </row>
    <row r="1004" spans="1:17" x14ac:dyDescent="0.25">
      <c r="A1004" s="1">
        <v>41453</v>
      </c>
      <c r="B1004" s="1">
        <v>41455</v>
      </c>
      <c r="C1004" t="s">
        <v>1236</v>
      </c>
      <c r="D1004" t="s">
        <v>1237</v>
      </c>
      <c r="E1004">
        <v>3.3</v>
      </c>
      <c r="F1004" t="s">
        <v>2333</v>
      </c>
      <c r="G1004" t="s">
        <v>48</v>
      </c>
      <c r="H1004" t="s">
        <v>99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38</v>
      </c>
      <c r="O1004" t="s">
        <v>2440</v>
      </c>
      <c r="P1004">
        <v>4</v>
      </c>
      <c r="Q1004" t="str">
        <f t="shared" si="15"/>
        <v>NRUC US Equity</v>
      </c>
    </row>
    <row r="1005" spans="1:17" x14ac:dyDescent="0.25">
      <c r="A1005" s="1">
        <v>41453</v>
      </c>
      <c r="B1005" s="1">
        <v>41455</v>
      </c>
      <c r="C1005" t="s">
        <v>40</v>
      </c>
      <c r="D1005" t="s">
        <v>41</v>
      </c>
      <c r="E1005">
        <v>3.25</v>
      </c>
      <c r="F1005" t="s">
        <v>105</v>
      </c>
      <c r="G1005" t="s">
        <v>48</v>
      </c>
      <c r="H1005" t="s">
        <v>44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2441</v>
      </c>
      <c r="P1005">
        <v>2</v>
      </c>
      <c r="Q1005" t="str">
        <f t="shared" si="15"/>
        <v>GE US Equity</v>
      </c>
    </row>
    <row r="1006" spans="1:17" x14ac:dyDescent="0.25">
      <c r="A1006" s="1">
        <v>41453</v>
      </c>
      <c r="B1006" s="1">
        <v>41455</v>
      </c>
      <c r="C1006" t="s">
        <v>1236</v>
      </c>
      <c r="D1006" t="s">
        <v>1237</v>
      </c>
      <c r="E1006">
        <v>3</v>
      </c>
      <c r="F1006" t="s">
        <v>1973</v>
      </c>
      <c r="G1006" t="s">
        <v>48</v>
      </c>
      <c r="H1006" t="s">
        <v>99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38</v>
      </c>
      <c r="O1006" t="s">
        <v>2442</v>
      </c>
      <c r="P1006">
        <v>4</v>
      </c>
      <c r="Q1006" t="str">
        <f t="shared" si="15"/>
        <v>NRUC US Equity</v>
      </c>
    </row>
    <row r="1007" spans="1:17" x14ac:dyDescent="0.25">
      <c r="A1007" s="1">
        <v>41453</v>
      </c>
      <c r="B1007" s="1">
        <v>41455</v>
      </c>
      <c r="C1007" t="s">
        <v>1236</v>
      </c>
      <c r="D1007" t="s">
        <v>1237</v>
      </c>
      <c r="E1007">
        <v>3</v>
      </c>
      <c r="F1007" t="s">
        <v>469</v>
      </c>
      <c r="G1007" t="s">
        <v>958</v>
      </c>
      <c r="H1007" t="s">
        <v>99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38</v>
      </c>
      <c r="O1007" t="s">
        <v>2443</v>
      </c>
      <c r="P1007">
        <v>4</v>
      </c>
      <c r="Q1007" t="str">
        <f t="shared" si="15"/>
        <v>NRUC US Equity</v>
      </c>
    </row>
    <row r="1008" spans="1:17" x14ac:dyDescent="0.25">
      <c r="A1008" s="1">
        <v>41453</v>
      </c>
      <c r="B1008" s="1">
        <v>41455</v>
      </c>
      <c r="C1008" t="s">
        <v>40</v>
      </c>
      <c r="D1008" t="s">
        <v>41</v>
      </c>
      <c r="E1008">
        <v>4.05</v>
      </c>
      <c r="F1008" t="s">
        <v>576</v>
      </c>
      <c r="G1008" t="s">
        <v>48</v>
      </c>
      <c r="H1008" t="s">
        <v>44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2444</v>
      </c>
      <c r="P1008">
        <v>2</v>
      </c>
      <c r="Q1008" t="str">
        <f t="shared" si="15"/>
        <v>GE US Equity</v>
      </c>
    </row>
    <row r="1009" spans="1:17" x14ac:dyDescent="0.25">
      <c r="A1009" s="1">
        <v>41453</v>
      </c>
      <c r="B1009" s="1">
        <v>41455</v>
      </c>
      <c r="C1009" t="s">
        <v>40</v>
      </c>
      <c r="D1009" t="s">
        <v>41</v>
      </c>
      <c r="E1009">
        <v>4.3499999999999996</v>
      </c>
      <c r="F1009" t="s">
        <v>1253</v>
      </c>
      <c r="G1009" t="s">
        <v>48</v>
      </c>
      <c r="H1009" t="s">
        <v>44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2445</v>
      </c>
      <c r="P1009">
        <v>2</v>
      </c>
      <c r="Q1009" t="str">
        <f t="shared" si="15"/>
        <v>GE US Equity</v>
      </c>
    </row>
    <row r="1010" spans="1:17" x14ac:dyDescent="0.25">
      <c r="A1010" s="1">
        <v>41453</v>
      </c>
      <c r="B1010" s="1">
        <v>41455</v>
      </c>
      <c r="C1010" t="s">
        <v>2446</v>
      </c>
      <c r="D1010" t="s">
        <v>87</v>
      </c>
      <c r="E1010">
        <v>7.875</v>
      </c>
      <c r="F1010" t="s">
        <v>2403</v>
      </c>
      <c r="H1010" t="s">
        <v>84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67</v>
      </c>
      <c r="O1010" t="s">
        <v>2447</v>
      </c>
      <c r="P1010">
        <v>3</v>
      </c>
      <c r="Q1010" t="str">
        <f t="shared" si="15"/>
        <v>CSX US Equity</v>
      </c>
    </row>
    <row r="1011" spans="1:17" x14ac:dyDescent="0.25">
      <c r="A1011" s="1">
        <v>41453</v>
      </c>
      <c r="B1011" s="1">
        <v>41455</v>
      </c>
      <c r="C1011" t="s">
        <v>756</v>
      </c>
      <c r="D1011" t="s">
        <v>757</v>
      </c>
      <c r="E1011">
        <v>2.91</v>
      </c>
      <c r="F1011" t="s">
        <v>2448</v>
      </c>
      <c r="G1011" t="s">
        <v>48</v>
      </c>
      <c r="H1011" t="s">
        <v>99</v>
      </c>
      <c r="I1011" t="s">
        <v>18</v>
      </c>
      <c r="J1011" t="s">
        <v>19</v>
      </c>
      <c r="K1011" t="s">
        <v>20</v>
      </c>
      <c r="L1011" t="s">
        <v>20</v>
      </c>
      <c r="M1011" t="s">
        <v>727</v>
      </c>
      <c r="N1011" t="s">
        <v>22</v>
      </c>
      <c r="O1011" t="s">
        <v>2449</v>
      </c>
      <c r="P1011">
        <v>2</v>
      </c>
      <c r="Q1011" t="str">
        <f t="shared" si="15"/>
        <v>PL US Equity</v>
      </c>
    </row>
    <row r="1012" spans="1:17" x14ac:dyDescent="0.25">
      <c r="A1012" s="1">
        <v>41453</v>
      </c>
      <c r="B1012" s="1">
        <v>41455</v>
      </c>
      <c r="C1012" t="s">
        <v>2446</v>
      </c>
      <c r="D1012" t="s">
        <v>87</v>
      </c>
      <c r="E1012">
        <v>9.75</v>
      </c>
      <c r="F1012" t="s">
        <v>847</v>
      </c>
      <c r="H1012" t="s">
        <v>84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67</v>
      </c>
      <c r="O1012" t="s">
        <v>2450</v>
      </c>
      <c r="P1012">
        <v>3</v>
      </c>
      <c r="Q1012" t="str">
        <f t="shared" si="15"/>
        <v>CSX US Equity</v>
      </c>
    </row>
    <row r="1013" spans="1:17" x14ac:dyDescent="0.25">
      <c r="A1013" s="1">
        <v>41453</v>
      </c>
      <c r="B1013" s="1">
        <v>41455</v>
      </c>
      <c r="C1013" t="s">
        <v>2451</v>
      </c>
      <c r="D1013" t="s">
        <v>244</v>
      </c>
      <c r="E1013">
        <v>6.5</v>
      </c>
      <c r="F1013" t="s">
        <v>2141</v>
      </c>
      <c r="G1013" t="s">
        <v>72</v>
      </c>
      <c r="H1013" t="s">
        <v>84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67</v>
      </c>
      <c r="O1013" t="s">
        <v>2452</v>
      </c>
      <c r="P1013">
        <v>4</v>
      </c>
      <c r="Q1013" t="str">
        <f t="shared" si="15"/>
        <v>KRFT US Equity</v>
      </c>
    </row>
    <row r="1014" spans="1:17" x14ac:dyDescent="0.25">
      <c r="A1014" s="1">
        <v>41453</v>
      </c>
      <c r="B1014" s="1">
        <v>41455</v>
      </c>
      <c r="C1014" t="s">
        <v>2451</v>
      </c>
      <c r="D1014" t="s">
        <v>244</v>
      </c>
      <c r="E1014">
        <v>6.125</v>
      </c>
      <c r="F1014" t="s">
        <v>1816</v>
      </c>
      <c r="G1014" t="s">
        <v>72</v>
      </c>
      <c r="H1014" t="s">
        <v>84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67</v>
      </c>
      <c r="O1014" t="s">
        <v>2453</v>
      </c>
      <c r="P1014">
        <v>4</v>
      </c>
      <c r="Q1014" t="str">
        <f t="shared" si="15"/>
        <v>KRFT US Equity</v>
      </c>
    </row>
    <row r="1015" spans="1:17" x14ac:dyDescent="0.25">
      <c r="A1015" s="1">
        <v>41453</v>
      </c>
      <c r="B1015" s="1">
        <v>41455</v>
      </c>
      <c r="C1015" t="s">
        <v>2451</v>
      </c>
      <c r="D1015" t="s">
        <v>244</v>
      </c>
      <c r="E1015">
        <v>6.5</v>
      </c>
      <c r="F1015" t="s">
        <v>2141</v>
      </c>
      <c r="G1015" t="s">
        <v>30</v>
      </c>
      <c r="H1015" t="s">
        <v>84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67</v>
      </c>
      <c r="O1015" t="s">
        <v>2454</v>
      </c>
      <c r="P1015">
        <v>4</v>
      </c>
      <c r="Q1015" t="str">
        <f t="shared" si="15"/>
        <v>KRFT US Equity</v>
      </c>
    </row>
    <row r="1016" spans="1:17" x14ac:dyDescent="0.25">
      <c r="A1016" s="1">
        <v>41453</v>
      </c>
      <c r="B1016" s="1">
        <v>41455</v>
      </c>
      <c r="C1016" t="s">
        <v>2451</v>
      </c>
      <c r="D1016" t="s">
        <v>244</v>
      </c>
      <c r="E1016">
        <v>6.875</v>
      </c>
      <c r="F1016" t="s">
        <v>1431</v>
      </c>
      <c r="G1016" t="s">
        <v>72</v>
      </c>
      <c r="H1016" t="s">
        <v>84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67</v>
      </c>
      <c r="O1016" t="s">
        <v>2455</v>
      </c>
      <c r="P1016">
        <v>4</v>
      </c>
      <c r="Q1016" t="str">
        <f t="shared" si="15"/>
        <v>KRFT US Equity</v>
      </c>
    </row>
    <row r="1017" spans="1:17" x14ac:dyDescent="0.25">
      <c r="A1017" s="1">
        <v>41453</v>
      </c>
      <c r="B1017" s="1">
        <v>41455</v>
      </c>
      <c r="C1017" t="s">
        <v>2451</v>
      </c>
      <c r="D1017" t="s">
        <v>244</v>
      </c>
      <c r="E1017">
        <v>5.375</v>
      </c>
      <c r="F1017" t="s">
        <v>2108</v>
      </c>
      <c r="G1017" t="s">
        <v>72</v>
      </c>
      <c r="H1017" t="s">
        <v>84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67</v>
      </c>
      <c r="O1017" t="s">
        <v>2456</v>
      </c>
      <c r="P1017">
        <v>4</v>
      </c>
      <c r="Q1017" t="str">
        <f t="shared" si="15"/>
        <v>KRFT US Equity</v>
      </c>
    </row>
    <row r="1018" spans="1:17" x14ac:dyDescent="0.25">
      <c r="A1018" s="1">
        <v>41453</v>
      </c>
      <c r="B1018" s="1">
        <v>41455</v>
      </c>
      <c r="C1018" t="s">
        <v>2451</v>
      </c>
      <c r="D1018" t="s">
        <v>244</v>
      </c>
      <c r="E1018">
        <v>6.875</v>
      </c>
      <c r="F1018" t="s">
        <v>1431</v>
      </c>
      <c r="G1018" t="s">
        <v>83</v>
      </c>
      <c r="H1018" t="s">
        <v>84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67</v>
      </c>
      <c r="O1018" t="s">
        <v>2457</v>
      </c>
      <c r="P1018">
        <v>4</v>
      </c>
      <c r="Q1018" t="str">
        <f t="shared" si="15"/>
        <v>KRFT US Equity</v>
      </c>
    </row>
    <row r="1019" spans="1:17" x14ac:dyDescent="0.25">
      <c r="A1019" s="1">
        <v>41453</v>
      </c>
      <c r="B1019" s="1">
        <v>41455</v>
      </c>
      <c r="C1019" t="s">
        <v>2451</v>
      </c>
      <c r="D1019" t="s">
        <v>244</v>
      </c>
      <c r="E1019">
        <v>5.375</v>
      </c>
      <c r="F1019" t="s">
        <v>2108</v>
      </c>
      <c r="G1019" t="s">
        <v>30</v>
      </c>
      <c r="H1019" t="s">
        <v>84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67</v>
      </c>
      <c r="O1019" t="s">
        <v>2458</v>
      </c>
      <c r="P1019">
        <v>4</v>
      </c>
      <c r="Q1019" t="str">
        <f t="shared" si="15"/>
        <v>KRFT US Equity</v>
      </c>
    </row>
    <row r="1020" spans="1:17" x14ac:dyDescent="0.25">
      <c r="A1020" s="1">
        <v>41453</v>
      </c>
      <c r="B1020" s="1">
        <v>41455</v>
      </c>
      <c r="C1020" t="s">
        <v>2451</v>
      </c>
      <c r="D1020" t="s">
        <v>244</v>
      </c>
      <c r="E1020">
        <v>5.375</v>
      </c>
      <c r="F1020" t="s">
        <v>2108</v>
      </c>
      <c r="G1020" t="s">
        <v>83</v>
      </c>
      <c r="H1020" t="s">
        <v>84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67</v>
      </c>
      <c r="O1020" t="s">
        <v>2459</v>
      </c>
      <c r="P1020">
        <v>4</v>
      </c>
      <c r="Q1020" t="str">
        <f t="shared" si="15"/>
        <v>KRFT US Equity</v>
      </c>
    </row>
    <row r="1021" spans="1:17" x14ac:dyDescent="0.25">
      <c r="A1021" s="1">
        <v>41453</v>
      </c>
      <c r="B1021" s="1">
        <v>41455</v>
      </c>
      <c r="C1021" t="s">
        <v>1236</v>
      </c>
      <c r="D1021" t="s">
        <v>1237</v>
      </c>
      <c r="E1021">
        <v>3</v>
      </c>
      <c r="F1021" t="s">
        <v>1474</v>
      </c>
      <c r="G1021" t="s">
        <v>48</v>
      </c>
      <c r="H1021" t="s">
        <v>99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38</v>
      </c>
      <c r="O1021" t="s">
        <v>2460</v>
      </c>
      <c r="P1021">
        <v>4</v>
      </c>
      <c r="Q1021" t="str">
        <f t="shared" si="15"/>
        <v>NRUC US Equity</v>
      </c>
    </row>
    <row r="1022" spans="1:17" x14ac:dyDescent="0.25">
      <c r="A1022" s="1">
        <v>41453</v>
      </c>
      <c r="B1022" s="1">
        <v>41455</v>
      </c>
      <c r="C1022" t="s">
        <v>2451</v>
      </c>
      <c r="D1022" t="s">
        <v>244</v>
      </c>
      <c r="E1022">
        <v>6.125</v>
      </c>
      <c r="F1022" t="s">
        <v>1816</v>
      </c>
      <c r="G1022" t="s">
        <v>83</v>
      </c>
      <c r="H1022" t="s">
        <v>84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67</v>
      </c>
      <c r="O1022" t="s">
        <v>2461</v>
      </c>
      <c r="P1022">
        <v>4</v>
      </c>
      <c r="Q1022" t="str">
        <f t="shared" si="15"/>
        <v>KRFT US Equity</v>
      </c>
    </row>
    <row r="1023" spans="1:17" x14ac:dyDescent="0.25">
      <c r="A1023" s="1">
        <v>41453</v>
      </c>
      <c r="B1023" s="1">
        <v>41455</v>
      </c>
      <c r="C1023" t="s">
        <v>40</v>
      </c>
      <c r="D1023" t="s">
        <v>41</v>
      </c>
      <c r="E1023">
        <v>3.6</v>
      </c>
      <c r="F1023" t="s">
        <v>2462</v>
      </c>
      <c r="G1023" t="s">
        <v>48</v>
      </c>
      <c r="H1023" t="s">
        <v>44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2463</v>
      </c>
      <c r="P1023">
        <v>2</v>
      </c>
      <c r="Q1023" t="str">
        <f t="shared" si="15"/>
        <v>GE US Equity</v>
      </c>
    </row>
    <row r="1024" spans="1:17" x14ac:dyDescent="0.25">
      <c r="A1024" s="1">
        <v>41453</v>
      </c>
      <c r="B1024" s="1">
        <v>41455</v>
      </c>
      <c r="C1024" t="s">
        <v>1750</v>
      </c>
      <c r="D1024" t="s">
        <v>1751</v>
      </c>
      <c r="E1024">
        <v>2.85</v>
      </c>
      <c r="F1024" t="s">
        <v>2464</v>
      </c>
      <c r="H1024" t="s">
        <v>84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67</v>
      </c>
      <c r="O1024" t="s">
        <v>2465</v>
      </c>
      <c r="P1024">
        <v>2</v>
      </c>
      <c r="Q1024" t="str">
        <f t="shared" si="15"/>
        <v>MO US Equity</v>
      </c>
    </row>
    <row r="1025" spans="1:17" x14ac:dyDescent="0.25">
      <c r="A1025" s="1">
        <v>41453</v>
      </c>
      <c r="B1025" s="1">
        <v>41455</v>
      </c>
      <c r="C1025" t="s">
        <v>1750</v>
      </c>
      <c r="D1025" t="s">
        <v>1751</v>
      </c>
      <c r="E1025">
        <v>4.25</v>
      </c>
      <c r="F1025" t="s">
        <v>2466</v>
      </c>
      <c r="H1025" t="s">
        <v>84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67</v>
      </c>
      <c r="O1025" t="s">
        <v>2467</v>
      </c>
      <c r="P1025">
        <v>2</v>
      </c>
      <c r="Q1025" t="str">
        <f t="shared" si="15"/>
        <v>MO US Equity</v>
      </c>
    </row>
    <row r="1026" spans="1:17" x14ac:dyDescent="0.25">
      <c r="A1026" s="1">
        <v>41453</v>
      </c>
      <c r="B1026" s="1">
        <v>41455</v>
      </c>
      <c r="C1026" t="s">
        <v>2451</v>
      </c>
      <c r="D1026" t="s">
        <v>244</v>
      </c>
      <c r="E1026">
        <v>6.5</v>
      </c>
      <c r="F1026" t="s">
        <v>2141</v>
      </c>
      <c r="G1026" t="s">
        <v>83</v>
      </c>
      <c r="H1026" t="s">
        <v>84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67</v>
      </c>
      <c r="O1026" t="s">
        <v>2468</v>
      </c>
      <c r="P1026">
        <v>4</v>
      </c>
      <c r="Q1026" t="str">
        <f t="shared" si="15"/>
        <v>KRFT US Equity</v>
      </c>
    </row>
    <row r="1027" spans="1:17" x14ac:dyDescent="0.25">
      <c r="A1027" s="1">
        <v>41453</v>
      </c>
      <c r="B1027" s="1">
        <v>41455</v>
      </c>
      <c r="C1027" t="s">
        <v>2451</v>
      </c>
      <c r="D1027" t="s">
        <v>244</v>
      </c>
      <c r="E1027">
        <v>6.875</v>
      </c>
      <c r="F1027" t="s">
        <v>1431</v>
      </c>
      <c r="G1027" t="s">
        <v>30</v>
      </c>
      <c r="H1027" t="s">
        <v>84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67</v>
      </c>
      <c r="O1027" t="s">
        <v>2469</v>
      </c>
      <c r="P1027">
        <v>4</v>
      </c>
      <c r="Q1027" t="str">
        <f t="shared" si="15"/>
        <v>KRFT US Equity</v>
      </c>
    </row>
    <row r="1028" spans="1:17" x14ac:dyDescent="0.25">
      <c r="A1028" s="1">
        <v>41453</v>
      </c>
      <c r="B1028" s="1">
        <v>41455</v>
      </c>
      <c r="C1028" t="s">
        <v>2451</v>
      </c>
      <c r="D1028" t="s">
        <v>244</v>
      </c>
      <c r="E1028">
        <v>6.125</v>
      </c>
      <c r="F1028" t="s">
        <v>1816</v>
      </c>
      <c r="G1028" t="s">
        <v>30</v>
      </c>
      <c r="H1028" t="s">
        <v>84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67</v>
      </c>
      <c r="O1028" t="s">
        <v>2470</v>
      </c>
      <c r="P1028">
        <v>4</v>
      </c>
      <c r="Q1028" t="str">
        <f t="shared" ref="Q1028:Q1091" si="16">D1028&amp;" US Equity"</f>
        <v>KRFT US Equity</v>
      </c>
    </row>
    <row r="1029" spans="1:17" x14ac:dyDescent="0.25">
      <c r="A1029" s="1">
        <v>41453</v>
      </c>
      <c r="B1029" s="1">
        <v>41455</v>
      </c>
      <c r="C1029" t="s">
        <v>40</v>
      </c>
      <c r="D1029" t="s">
        <v>41</v>
      </c>
      <c r="E1029">
        <v>3</v>
      </c>
      <c r="F1029" t="s">
        <v>2471</v>
      </c>
      <c r="G1029" t="s">
        <v>48</v>
      </c>
      <c r="H1029" t="s">
        <v>44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2472</v>
      </c>
      <c r="P1029">
        <v>2</v>
      </c>
      <c r="Q1029" t="str">
        <f t="shared" si="16"/>
        <v>GE US Equity</v>
      </c>
    </row>
    <row r="1030" spans="1:17" x14ac:dyDescent="0.25">
      <c r="A1030" s="1">
        <v>41453</v>
      </c>
      <c r="B1030" s="1">
        <v>41455</v>
      </c>
      <c r="C1030" t="s">
        <v>40</v>
      </c>
      <c r="D1030" t="s">
        <v>41</v>
      </c>
      <c r="E1030">
        <v>3</v>
      </c>
      <c r="F1030" t="s">
        <v>2471</v>
      </c>
      <c r="G1030" t="s">
        <v>1849</v>
      </c>
      <c r="H1030" t="s">
        <v>44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2473</v>
      </c>
      <c r="P1030">
        <v>2</v>
      </c>
      <c r="Q1030" t="str">
        <f t="shared" si="16"/>
        <v>GE US Equity</v>
      </c>
    </row>
    <row r="1031" spans="1:17" x14ac:dyDescent="0.25">
      <c r="A1031" s="1">
        <v>41453</v>
      </c>
      <c r="B1031" s="1">
        <v>41455</v>
      </c>
      <c r="C1031" t="s">
        <v>40</v>
      </c>
      <c r="D1031" t="s">
        <v>41</v>
      </c>
      <c r="E1031">
        <v>3.6</v>
      </c>
      <c r="F1031" t="s">
        <v>2462</v>
      </c>
      <c r="G1031" t="s">
        <v>1849</v>
      </c>
      <c r="H1031" t="s">
        <v>44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2474</v>
      </c>
      <c r="P1031">
        <v>2</v>
      </c>
      <c r="Q1031" t="str">
        <f t="shared" si="16"/>
        <v>GE US Equity</v>
      </c>
    </row>
    <row r="1032" spans="1:17" x14ac:dyDescent="0.25">
      <c r="A1032" s="1">
        <v>41453</v>
      </c>
      <c r="B1032" s="1">
        <v>41455</v>
      </c>
      <c r="C1032" t="s">
        <v>1864</v>
      </c>
      <c r="D1032" t="s">
        <v>387</v>
      </c>
      <c r="E1032">
        <v>1.75</v>
      </c>
      <c r="F1032" t="s">
        <v>2475</v>
      </c>
      <c r="G1032" t="s">
        <v>48</v>
      </c>
      <c r="H1032" t="s">
        <v>78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67</v>
      </c>
      <c r="O1032" t="s">
        <v>2476</v>
      </c>
      <c r="P1032">
        <v>1</v>
      </c>
      <c r="Q1032" t="str">
        <f t="shared" si="16"/>
        <v>F US Equity</v>
      </c>
    </row>
    <row r="1033" spans="1:17" x14ac:dyDescent="0.25">
      <c r="A1033" s="1">
        <v>41453</v>
      </c>
      <c r="B1033" s="1">
        <v>41455</v>
      </c>
      <c r="C1033" t="s">
        <v>40</v>
      </c>
      <c r="D1033" t="s">
        <v>41</v>
      </c>
      <c r="E1033">
        <v>3.6</v>
      </c>
      <c r="F1033" t="s">
        <v>1082</v>
      </c>
      <c r="G1033" t="s">
        <v>48</v>
      </c>
      <c r="H1033" t="s">
        <v>44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2477</v>
      </c>
      <c r="P1033">
        <v>2</v>
      </c>
      <c r="Q1033" t="str">
        <f t="shared" si="16"/>
        <v>GE US Equity</v>
      </c>
    </row>
    <row r="1034" spans="1:17" x14ac:dyDescent="0.25">
      <c r="A1034" s="1">
        <v>41453</v>
      </c>
      <c r="B1034" s="1">
        <v>41455</v>
      </c>
      <c r="C1034" t="s">
        <v>1119</v>
      </c>
      <c r="D1034" t="s">
        <v>584</v>
      </c>
      <c r="E1034">
        <v>5.875</v>
      </c>
      <c r="F1034" t="s">
        <v>1973</v>
      </c>
      <c r="H1034" t="s">
        <v>37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2478</v>
      </c>
      <c r="P1034">
        <v>3</v>
      </c>
      <c r="Q1034" t="str">
        <f t="shared" si="16"/>
        <v>AIG US Equity</v>
      </c>
    </row>
    <row r="1035" spans="1:17" x14ac:dyDescent="0.25">
      <c r="A1035" s="1">
        <v>41453</v>
      </c>
      <c r="B1035" s="1">
        <v>41455</v>
      </c>
      <c r="C1035" t="s">
        <v>1845</v>
      </c>
      <c r="D1035" t="s">
        <v>1846</v>
      </c>
      <c r="E1035">
        <v>2.2999999999999998</v>
      </c>
      <c r="F1035" t="s">
        <v>2479</v>
      </c>
      <c r="H1035" t="s">
        <v>119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67</v>
      </c>
      <c r="O1035" t="s">
        <v>2480</v>
      </c>
      <c r="P1035">
        <v>2</v>
      </c>
      <c r="Q1035" t="str">
        <f t="shared" si="16"/>
        <v>LO US Equity</v>
      </c>
    </row>
    <row r="1036" spans="1:17" x14ac:dyDescent="0.25">
      <c r="A1036" s="1">
        <v>41453</v>
      </c>
      <c r="B1036" s="1">
        <v>41455</v>
      </c>
      <c r="C1036" t="s">
        <v>40</v>
      </c>
      <c r="D1036" t="s">
        <v>41</v>
      </c>
      <c r="E1036">
        <v>3</v>
      </c>
      <c r="F1036" t="s">
        <v>2481</v>
      </c>
      <c r="G1036" t="s">
        <v>48</v>
      </c>
      <c r="H1036" t="s">
        <v>44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2482</v>
      </c>
      <c r="P1036">
        <v>2</v>
      </c>
      <c r="Q1036" t="str">
        <f t="shared" si="16"/>
        <v>GE US Equity</v>
      </c>
    </row>
    <row r="1037" spans="1:17" x14ac:dyDescent="0.25">
      <c r="A1037" s="1">
        <v>41453</v>
      </c>
      <c r="B1037" s="1">
        <v>41455</v>
      </c>
      <c r="C1037" t="s">
        <v>1864</v>
      </c>
      <c r="D1037" t="s">
        <v>387</v>
      </c>
      <c r="E1037">
        <v>1.75</v>
      </c>
      <c r="F1037" t="s">
        <v>2483</v>
      </c>
      <c r="G1037" t="s">
        <v>48</v>
      </c>
      <c r="H1037" t="s">
        <v>78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67</v>
      </c>
      <c r="O1037" t="s">
        <v>2484</v>
      </c>
      <c r="P1037">
        <v>1</v>
      </c>
      <c r="Q1037" t="str">
        <f t="shared" si="16"/>
        <v>F US Equity</v>
      </c>
    </row>
    <row r="1038" spans="1:17" x14ac:dyDescent="0.25">
      <c r="A1038" s="1">
        <v>41453</v>
      </c>
      <c r="B1038" s="1">
        <v>41455</v>
      </c>
      <c r="C1038" t="s">
        <v>2339</v>
      </c>
      <c r="D1038" t="s">
        <v>2340</v>
      </c>
      <c r="E1038">
        <v>2</v>
      </c>
      <c r="F1038" t="s">
        <v>2485</v>
      </c>
      <c r="G1038" t="s">
        <v>55</v>
      </c>
      <c r="H1038" t="s">
        <v>44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67</v>
      </c>
      <c r="O1038" t="s">
        <v>2486</v>
      </c>
      <c r="P1038">
        <v>3</v>
      </c>
      <c r="Q1038" t="str">
        <f t="shared" si="16"/>
        <v>MMM US Equity</v>
      </c>
    </row>
    <row r="1039" spans="1:17" x14ac:dyDescent="0.25">
      <c r="A1039" s="1">
        <v>41453</v>
      </c>
      <c r="B1039" s="1">
        <v>41455</v>
      </c>
      <c r="C1039" t="s">
        <v>40</v>
      </c>
      <c r="D1039" t="s">
        <v>41</v>
      </c>
      <c r="E1039">
        <v>3.5</v>
      </c>
      <c r="F1039" t="s">
        <v>1756</v>
      </c>
      <c r="G1039" t="s">
        <v>48</v>
      </c>
      <c r="H1039" t="s">
        <v>44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2487</v>
      </c>
      <c r="P1039">
        <v>2</v>
      </c>
      <c r="Q1039" t="str">
        <f t="shared" si="16"/>
        <v>GE US Equity</v>
      </c>
    </row>
    <row r="1040" spans="1:17" x14ac:dyDescent="0.25">
      <c r="A1040" s="1">
        <v>41453</v>
      </c>
      <c r="B1040" s="1">
        <v>41455</v>
      </c>
      <c r="C1040" t="s">
        <v>1236</v>
      </c>
      <c r="D1040" t="s">
        <v>1237</v>
      </c>
      <c r="E1040">
        <v>3</v>
      </c>
      <c r="F1040" t="s">
        <v>585</v>
      </c>
      <c r="G1040" t="s">
        <v>48</v>
      </c>
      <c r="H1040" t="s">
        <v>99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38</v>
      </c>
      <c r="O1040" t="s">
        <v>2488</v>
      </c>
      <c r="P1040">
        <v>4</v>
      </c>
      <c r="Q1040" t="str">
        <f t="shared" si="16"/>
        <v>NRUC US Equity</v>
      </c>
    </row>
    <row r="1041" spans="1:17" x14ac:dyDescent="0.25">
      <c r="A1041" s="1">
        <v>41453</v>
      </c>
      <c r="B1041" s="1">
        <v>41455</v>
      </c>
      <c r="C1041" t="s">
        <v>40</v>
      </c>
      <c r="D1041" t="s">
        <v>41</v>
      </c>
      <c r="E1041">
        <v>3.7</v>
      </c>
      <c r="F1041" t="s">
        <v>2489</v>
      </c>
      <c r="G1041" t="s">
        <v>48</v>
      </c>
      <c r="H1041" t="s">
        <v>44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2490</v>
      </c>
      <c r="P1041">
        <v>2</v>
      </c>
      <c r="Q1041" t="str">
        <f t="shared" si="16"/>
        <v>GE US Equity</v>
      </c>
    </row>
    <row r="1042" spans="1:17" x14ac:dyDescent="0.25">
      <c r="A1042" s="1">
        <v>41453</v>
      </c>
      <c r="B1042" s="1">
        <v>41455</v>
      </c>
      <c r="C1042" t="s">
        <v>2493</v>
      </c>
      <c r="D1042" t="s">
        <v>2494</v>
      </c>
      <c r="E1042">
        <v>2.4</v>
      </c>
      <c r="F1042" t="s">
        <v>2495</v>
      </c>
      <c r="H1042" t="s">
        <v>733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283</v>
      </c>
      <c r="O1042" t="s">
        <v>2496</v>
      </c>
      <c r="P1042">
        <v>4</v>
      </c>
      <c r="Q1042" t="str">
        <f t="shared" si="16"/>
        <v>NADB US Equity</v>
      </c>
    </row>
    <row r="1043" spans="1:17" x14ac:dyDescent="0.25">
      <c r="A1043" s="1">
        <v>41453</v>
      </c>
      <c r="B1043" s="1">
        <v>41455</v>
      </c>
      <c r="C1043" t="s">
        <v>40</v>
      </c>
      <c r="D1043" t="s">
        <v>41</v>
      </c>
      <c r="E1043">
        <v>3.6</v>
      </c>
      <c r="F1043" t="s">
        <v>1460</v>
      </c>
      <c r="G1043" t="s">
        <v>48</v>
      </c>
      <c r="H1043" t="s">
        <v>44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2497</v>
      </c>
      <c r="P1043">
        <v>2</v>
      </c>
      <c r="Q1043" t="str">
        <f t="shared" si="16"/>
        <v>GE US Equity</v>
      </c>
    </row>
    <row r="1044" spans="1:17" x14ac:dyDescent="0.25">
      <c r="A1044" s="1">
        <v>41453</v>
      </c>
      <c r="B1044" s="1">
        <v>41455</v>
      </c>
      <c r="C1044" t="s">
        <v>2498</v>
      </c>
      <c r="D1044" t="s">
        <v>274</v>
      </c>
      <c r="E1044">
        <v>1.756</v>
      </c>
      <c r="F1044" t="s">
        <v>1212</v>
      </c>
      <c r="H1044" t="s">
        <v>31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2499</v>
      </c>
      <c r="P1044">
        <v>3</v>
      </c>
      <c r="Q1044" t="str">
        <f t="shared" si="16"/>
        <v>MET US Equity</v>
      </c>
    </row>
    <row r="1045" spans="1:17" x14ac:dyDescent="0.25">
      <c r="A1045" s="1">
        <v>41453</v>
      </c>
      <c r="B1045" s="1">
        <v>41455</v>
      </c>
      <c r="C1045" t="s">
        <v>1864</v>
      </c>
      <c r="D1045" t="s">
        <v>387</v>
      </c>
      <c r="E1045">
        <v>1.25</v>
      </c>
      <c r="F1045" t="s">
        <v>2500</v>
      </c>
      <c r="G1045" t="s">
        <v>48</v>
      </c>
      <c r="H1045" t="s">
        <v>78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67</v>
      </c>
      <c r="O1045" t="s">
        <v>2501</v>
      </c>
      <c r="P1045">
        <v>1</v>
      </c>
      <c r="Q1045" t="str">
        <f t="shared" si="16"/>
        <v>F US Equity</v>
      </c>
    </row>
    <row r="1046" spans="1:17" x14ac:dyDescent="0.25">
      <c r="A1046" s="1">
        <v>41453</v>
      </c>
      <c r="B1046" s="1">
        <v>41455</v>
      </c>
      <c r="C1046" t="s">
        <v>40</v>
      </c>
      <c r="D1046" t="s">
        <v>41</v>
      </c>
      <c r="E1046">
        <v>3.15</v>
      </c>
      <c r="F1046" t="s">
        <v>2502</v>
      </c>
      <c r="G1046" t="s">
        <v>717</v>
      </c>
      <c r="H1046" t="s">
        <v>44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2503</v>
      </c>
      <c r="P1046">
        <v>2</v>
      </c>
      <c r="Q1046" t="str">
        <f t="shared" si="16"/>
        <v>GE US Equity</v>
      </c>
    </row>
    <row r="1047" spans="1:17" x14ac:dyDescent="0.25">
      <c r="A1047" s="1">
        <v>41453</v>
      </c>
      <c r="B1047" s="1">
        <v>41455</v>
      </c>
      <c r="C1047" t="s">
        <v>2504</v>
      </c>
      <c r="D1047" t="s">
        <v>2505</v>
      </c>
      <c r="E1047">
        <v>1.95</v>
      </c>
      <c r="F1047" t="s">
        <v>2506</v>
      </c>
      <c r="G1047" t="s">
        <v>72</v>
      </c>
      <c r="H1047" t="s">
        <v>73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67</v>
      </c>
      <c r="O1047" t="s">
        <v>2507</v>
      </c>
      <c r="P1047">
        <v>5</v>
      </c>
      <c r="Q1047" t="str">
        <f t="shared" si="16"/>
        <v>NSANY US Equity</v>
      </c>
    </row>
    <row r="1048" spans="1:17" x14ac:dyDescent="0.25">
      <c r="A1048" s="1">
        <v>41453</v>
      </c>
      <c r="B1048" s="1">
        <v>41455</v>
      </c>
      <c r="C1048" t="s">
        <v>2504</v>
      </c>
      <c r="D1048" t="s">
        <v>2505</v>
      </c>
      <c r="E1048">
        <v>1.95</v>
      </c>
      <c r="F1048" t="s">
        <v>2506</v>
      </c>
      <c r="G1048" t="s">
        <v>30</v>
      </c>
      <c r="H1048" t="s">
        <v>73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67</v>
      </c>
      <c r="O1048" t="s">
        <v>2508</v>
      </c>
      <c r="P1048">
        <v>5</v>
      </c>
      <c r="Q1048" t="str">
        <f t="shared" si="16"/>
        <v>NSANY US Equity</v>
      </c>
    </row>
    <row r="1049" spans="1:17" x14ac:dyDescent="0.25">
      <c r="A1049" s="1">
        <v>41453</v>
      </c>
      <c r="B1049" s="1">
        <v>41455</v>
      </c>
      <c r="C1049" t="s">
        <v>1864</v>
      </c>
      <c r="D1049" t="s">
        <v>387</v>
      </c>
      <c r="E1049">
        <v>4.25</v>
      </c>
      <c r="F1049" t="s">
        <v>2510</v>
      </c>
      <c r="H1049" t="s">
        <v>78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67</v>
      </c>
      <c r="O1049" t="s">
        <v>2511</v>
      </c>
      <c r="P1049">
        <v>1</v>
      </c>
      <c r="Q1049" t="str">
        <f t="shared" si="16"/>
        <v>F US Equity</v>
      </c>
    </row>
    <row r="1050" spans="1:17" x14ac:dyDescent="0.25">
      <c r="A1050" s="1">
        <v>41453</v>
      </c>
      <c r="B1050" s="1">
        <v>41455</v>
      </c>
      <c r="C1050" t="s">
        <v>40</v>
      </c>
      <c r="D1050" t="s">
        <v>41</v>
      </c>
      <c r="E1050">
        <v>3.1</v>
      </c>
      <c r="F1050" t="s">
        <v>2060</v>
      </c>
      <c r="G1050" t="s">
        <v>48</v>
      </c>
      <c r="H1050" t="s">
        <v>44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2512</v>
      </c>
      <c r="P1050">
        <v>2</v>
      </c>
      <c r="Q1050" t="str">
        <f t="shared" si="16"/>
        <v>GE US Equity</v>
      </c>
    </row>
    <row r="1051" spans="1:17" x14ac:dyDescent="0.25">
      <c r="A1051" s="1">
        <v>41453</v>
      </c>
      <c r="B1051" s="1">
        <v>41455</v>
      </c>
      <c r="C1051" t="s">
        <v>2306</v>
      </c>
      <c r="D1051" t="s">
        <v>2307</v>
      </c>
      <c r="E1051">
        <v>1.0061</v>
      </c>
      <c r="F1051" t="s">
        <v>2513</v>
      </c>
      <c r="G1051" t="s">
        <v>43</v>
      </c>
      <c r="H1051" t="s">
        <v>99</v>
      </c>
      <c r="I1051" t="s">
        <v>18</v>
      </c>
      <c r="J1051" t="s">
        <v>19</v>
      </c>
      <c r="K1051" t="s">
        <v>20</v>
      </c>
      <c r="L1051" t="s">
        <v>20</v>
      </c>
      <c r="M1051" t="s">
        <v>45</v>
      </c>
      <c r="N1051" t="s">
        <v>67</v>
      </c>
      <c r="O1051" t="s">
        <v>2514</v>
      </c>
      <c r="P1051">
        <v>3</v>
      </c>
      <c r="Q1051" t="str">
        <f t="shared" si="16"/>
        <v>BMW US Equity</v>
      </c>
    </row>
    <row r="1052" spans="1:17" x14ac:dyDescent="0.25">
      <c r="A1052" s="1">
        <v>41453</v>
      </c>
      <c r="B1052" s="1">
        <v>41455</v>
      </c>
      <c r="C1052" t="s">
        <v>40</v>
      </c>
      <c r="D1052" t="s">
        <v>41</v>
      </c>
      <c r="E1052">
        <v>3.75</v>
      </c>
      <c r="F1052" t="s">
        <v>1082</v>
      </c>
      <c r="G1052" t="s">
        <v>48</v>
      </c>
      <c r="H1052" t="s">
        <v>44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2515</v>
      </c>
      <c r="P1052">
        <v>2</v>
      </c>
      <c r="Q1052" t="str">
        <f t="shared" si="16"/>
        <v>GE US Equity</v>
      </c>
    </row>
    <row r="1053" spans="1:17" x14ac:dyDescent="0.25">
      <c r="A1053" s="1">
        <v>41453</v>
      </c>
      <c r="B1053" s="1">
        <v>41455</v>
      </c>
      <c r="C1053" t="s">
        <v>40</v>
      </c>
      <c r="D1053" t="s">
        <v>41</v>
      </c>
      <c r="E1053">
        <v>3</v>
      </c>
      <c r="F1053" t="s">
        <v>982</v>
      </c>
      <c r="G1053" t="s">
        <v>48</v>
      </c>
      <c r="H1053" t="s">
        <v>44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2516</v>
      </c>
      <c r="P1053">
        <v>2</v>
      </c>
      <c r="Q1053" t="str">
        <f t="shared" si="16"/>
        <v>GE US Equity</v>
      </c>
    </row>
    <row r="1054" spans="1:17" x14ac:dyDescent="0.25">
      <c r="A1054" s="1">
        <v>41453</v>
      </c>
      <c r="B1054" s="1">
        <v>41455</v>
      </c>
      <c r="C1054" t="s">
        <v>40</v>
      </c>
      <c r="D1054" t="s">
        <v>41</v>
      </c>
      <c r="E1054">
        <v>3.5</v>
      </c>
      <c r="F1054" t="s">
        <v>2517</v>
      </c>
      <c r="G1054" t="s">
        <v>48</v>
      </c>
      <c r="H1054" t="s">
        <v>44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2518</v>
      </c>
      <c r="P1054">
        <v>2</v>
      </c>
      <c r="Q1054" t="str">
        <f t="shared" si="16"/>
        <v>GE US Equity</v>
      </c>
    </row>
    <row r="1055" spans="1:17" x14ac:dyDescent="0.25">
      <c r="A1055" s="1">
        <v>41453</v>
      </c>
      <c r="B1055" s="1">
        <v>41455</v>
      </c>
      <c r="C1055" t="s">
        <v>40</v>
      </c>
      <c r="D1055" t="s">
        <v>41</v>
      </c>
      <c r="E1055">
        <v>3</v>
      </c>
      <c r="F1055" t="s">
        <v>1961</v>
      </c>
      <c r="G1055" t="s">
        <v>48</v>
      </c>
      <c r="H1055" t="s">
        <v>44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2519</v>
      </c>
      <c r="P1055">
        <v>2</v>
      </c>
      <c r="Q1055" t="str">
        <f t="shared" si="16"/>
        <v>GE US Equity</v>
      </c>
    </row>
    <row r="1056" spans="1:17" x14ac:dyDescent="0.25">
      <c r="A1056" s="1">
        <v>41453</v>
      </c>
      <c r="B1056" s="1">
        <v>41455</v>
      </c>
      <c r="C1056" t="s">
        <v>40</v>
      </c>
      <c r="D1056" t="s">
        <v>41</v>
      </c>
      <c r="E1056">
        <v>4</v>
      </c>
      <c r="F1056" t="s">
        <v>2520</v>
      </c>
      <c r="G1056" t="s">
        <v>48</v>
      </c>
      <c r="H1056" t="s">
        <v>44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2521</v>
      </c>
      <c r="P1056">
        <v>2</v>
      </c>
      <c r="Q1056" t="str">
        <f t="shared" si="16"/>
        <v>GE US Equity</v>
      </c>
    </row>
    <row r="1057" spans="1:17" x14ac:dyDescent="0.25">
      <c r="A1057" s="1">
        <v>41453</v>
      </c>
      <c r="B1057" s="1">
        <v>41455</v>
      </c>
      <c r="C1057" t="s">
        <v>40</v>
      </c>
      <c r="D1057" t="s">
        <v>41</v>
      </c>
      <c r="E1057">
        <v>3</v>
      </c>
      <c r="F1057" t="s">
        <v>2522</v>
      </c>
      <c r="G1057" t="s">
        <v>48</v>
      </c>
      <c r="H1057" t="s">
        <v>44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2523</v>
      </c>
      <c r="P1057">
        <v>2</v>
      </c>
      <c r="Q1057" t="str">
        <f t="shared" si="16"/>
        <v>GE US Equity</v>
      </c>
    </row>
    <row r="1058" spans="1:17" x14ac:dyDescent="0.25">
      <c r="A1058" s="1">
        <v>41453</v>
      </c>
      <c r="B1058" s="1">
        <v>41455</v>
      </c>
      <c r="C1058" t="s">
        <v>40</v>
      </c>
      <c r="D1058" t="s">
        <v>41</v>
      </c>
      <c r="E1058">
        <v>4</v>
      </c>
      <c r="F1058" t="s">
        <v>2227</v>
      </c>
      <c r="G1058" t="s">
        <v>48</v>
      </c>
      <c r="H1058" t="s">
        <v>44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2524</v>
      </c>
      <c r="P1058">
        <v>2</v>
      </c>
      <c r="Q1058" t="str">
        <f t="shared" si="16"/>
        <v>GE US Equity</v>
      </c>
    </row>
    <row r="1059" spans="1:17" x14ac:dyDescent="0.25">
      <c r="A1059" s="1">
        <v>41453</v>
      </c>
      <c r="B1059" s="1">
        <v>41455</v>
      </c>
      <c r="C1059" t="s">
        <v>2451</v>
      </c>
      <c r="D1059" t="s">
        <v>244</v>
      </c>
      <c r="E1059">
        <v>1.625</v>
      </c>
      <c r="F1059" t="s">
        <v>2525</v>
      </c>
      <c r="G1059" t="s">
        <v>72</v>
      </c>
      <c r="H1059" t="s">
        <v>84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67</v>
      </c>
      <c r="O1059" t="s">
        <v>2526</v>
      </c>
      <c r="P1059">
        <v>4</v>
      </c>
      <c r="Q1059" t="str">
        <f t="shared" si="16"/>
        <v>KRFT US Equity</v>
      </c>
    </row>
    <row r="1060" spans="1:17" x14ac:dyDescent="0.25">
      <c r="A1060" s="1">
        <v>41453</v>
      </c>
      <c r="B1060" s="1">
        <v>41455</v>
      </c>
      <c r="C1060" t="s">
        <v>2451</v>
      </c>
      <c r="D1060" t="s">
        <v>244</v>
      </c>
      <c r="E1060">
        <v>2.25</v>
      </c>
      <c r="F1060" t="s">
        <v>2527</v>
      </c>
      <c r="G1060" t="s">
        <v>72</v>
      </c>
      <c r="H1060" t="s">
        <v>84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67</v>
      </c>
      <c r="O1060" t="s">
        <v>2528</v>
      </c>
      <c r="P1060">
        <v>4</v>
      </c>
      <c r="Q1060" t="str">
        <f t="shared" si="16"/>
        <v>KRFT US Equity</v>
      </c>
    </row>
    <row r="1061" spans="1:17" x14ac:dyDescent="0.25">
      <c r="A1061" s="1">
        <v>41453</v>
      </c>
      <c r="B1061" s="1">
        <v>41455</v>
      </c>
      <c r="C1061" t="s">
        <v>2451</v>
      </c>
      <c r="D1061" t="s">
        <v>244</v>
      </c>
      <c r="E1061">
        <v>5</v>
      </c>
      <c r="F1061" t="s">
        <v>2529</v>
      </c>
      <c r="G1061" t="s">
        <v>72</v>
      </c>
      <c r="H1061" t="s">
        <v>84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67</v>
      </c>
      <c r="O1061" t="s">
        <v>2530</v>
      </c>
      <c r="P1061">
        <v>4</v>
      </c>
      <c r="Q1061" t="str">
        <f t="shared" si="16"/>
        <v>KRFT US Equity</v>
      </c>
    </row>
    <row r="1062" spans="1:17" x14ac:dyDescent="0.25">
      <c r="A1062" s="1">
        <v>41453</v>
      </c>
      <c r="B1062" s="1">
        <v>41455</v>
      </c>
      <c r="C1062" t="s">
        <v>1236</v>
      </c>
      <c r="D1062" t="s">
        <v>1237</v>
      </c>
      <c r="E1062">
        <v>3</v>
      </c>
      <c r="F1062" t="s">
        <v>2415</v>
      </c>
      <c r="G1062" t="s">
        <v>2531</v>
      </c>
      <c r="H1062" t="s">
        <v>99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38</v>
      </c>
      <c r="O1062" t="s">
        <v>2532</v>
      </c>
      <c r="P1062">
        <v>4</v>
      </c>
      <c r="Q1062" t="str">
        <f t="shared" si="16"/>
        <v>NRUC US Equity</v>
      </c>
    </row>
    <row r="1063" spans="1:17" x14ac:dyDescent="0.25">
      <c r="A1063" s="1">
        <v>41453</v>
      </c>
      <c r="B1063" s="1">
        <v>41455</v>
      </c>
      <c r="C1063" t="s">
        <v>40</v>
      </c>
      <c r="D1063" t="s">
        <v>41</v>
      </c>
      <c r="E1063">
        <v>3</v>
      </c>
      <c r="F1063" t="s">
        <v>1373</v>
      </c>
      <c r="G1063" t="s">
        <v>48</v>
      </c>
      <c r="H1063" t="s">
        <v>44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2533</v>
      </c>
      <c r="P1063">
        <v>2</v>
      </c>
      <c r="Q1063" t="str">
        <f t="shared" si="16"/>
        <v>GE US Equity</v>
      </c>
    </row>
    <row r="1064" spans="1:17" x14ac:dyDescent="0.25">
      <c r="A1064" s="1">
        <v>41453</v>
      </c>
      <c r="B1064" s="1">
        <v>41455</v>
      </c>
      <c r="C1064" t="s">
        <v>2451</v>
      </c>
      <c r="D1064" t="s">
        <v>244</v>
      </c>
      <c r="E1064">
        <v>3.5</v>
      </c>
      <c r="F1064" t="s">
        <v>2534</v>
      </c>
      <c r="H1064" t="s">
        <v>84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67</v>
      </c>
      <c r="O1064" t="s">
        <v>2535</v>
      </c>
      <c r="P1064">
        <v>4</v>
      </c>
      <c r="Q1064" t="str">
        <f t="shared" si="16"/>
        <v>KRFT US Equity</v>
      </c>
    </row>
    <row r="1065" spans="1:17" x14ac:dyDescent="0.25">
      <c r="A1065" s="1">
        <v>41453</v>
      </c>
      <c r="B1065" s="1">
        <v>41455</v>
      </c>
      <c r="C1065" t="s">
        <v>2451</v>
      </c>
      <c r="D1065" t="s">
        <v>244</v>
      </c>
      <c r="E1065">
        <v>6.875</v>
      </c>
      <c r="F1065" t="s">
        <v>1431</v>
      </c>
      <c r="H1065" t="s">
        <v>84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67</v>
      </c>
      <c r="O1065" t="s">
        <v>2536</v>
      </c>
      <c r="P1065">
        <v>4</v>
      </c>
      <c r="Q1065" t="str">
        <f t="shared" si="16"/>
        <v>KRFT US Equity</v>
      </c>
    </row>
    <row r="1066" spans="1:17" x14ac:dyDescent="0.25">
      <c r="A1066" s="1">
        <v>41453</v>
      </c>
      <c r="B1066" s="1">
        <v>41455</v>
      </c>
      <c r="C1066" t="s">
        <v>2451</v>
      </c>
      <c r="D1066" t="s">
        <v>244</v>
      </c>
      <c r="E1066">
        <v>1.625</v>
      </c>
      <c r="F1066" t="s">
        <v>2525</v>
      </c>
      <c r="H1066" t="s">
        <v>84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67</v>
      </c>
      <c r="O1066" t="s">
        <v>2537</v>
      </c>
      <c r="P1066">
        <v>4</v>
      </c>
      <c r="Q1066" t="str">
        <f t="shared" si="16"/>
        <v>KRFT US Equity</v>
      </c>
    </row>
    <row r="1067" spans="1:17" x14ac:dyDescent="0.25">
      <c r="A1067" s="1">
        <v>41453</v>
      </c>
      <c r="B1067" s="1">
        <v>41455</v>
      </c>
      <c r="C1067" t="s">
        <v>2451</v>
      </c>
      <c r="D1067" t="s">
        <v>244</v>
      </c>
      <c r="E1067">
        <v>2.25</v>
      </c>
      <c r="F1067" t="s">
        <v>2527</v>
      </c>
      <c r="H1067" t="s">
        <v>84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67</v>
      </c>
      <c r="O1067" t="s">
        <v>2538</v>
      </c>
      <c r="P1067">
        <v>4</v>
      </c>
      <c r="Q1067" t="str">
        <f t="shared" si="16"/>
        <v>KRFT US Equity</v>
      </c>
    </row>
    <row r="1068" spans="1:17" x14ac:dyDescent="0.25">
      <c r="A1068" s="1">
        <v>41453</v>
      </c>
      <c r="B1068" s="1">
        <v>41455</v>
      </c>
      <c r="C1068" t="s">
        <v>2451</v>
      </c>
      <c r="D1068" t="s">
        <v>244</v>
      </c>
      <c r="E1068">
        <v>6.125</v>
      </c>
      <c r="F1068" t="s">
        <v>1816</v>
      </c>
      <c r="H1068" t="s">
        <v>84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67</v>
      </c>
      <c r="O1068" t="s">
        <v>2539</v>
      </c>
      <c r="P1068">
        <v>4</v>
      </c>
      <c r="Q1068" t="str">
        <f t="shared" si="16"/>
        <v>KRFT US Equity</v>
      </c>
    </row>
    <row r="1069" spans="1:17" x14ac:dyDescent="0.25">
      <c r="A1069" s="1">
        <v>41453</v>
      </c>
      <c r="B1069" s="1">
        <v>41455</v>
      </c>
      <c r="C1069" t="s">
        <v>40</v>
      </c>
      <c r="D1069" t="s">
        <v>41</v>
      </c>
      <c r="E1069">
        <v>3.55</v>
      </c>
      <c r="F1069" t="s">
        <v>2424</v>
      </c>
      <c r="G1069" t="s">
        <v>999</v>
      </c>
      <c r="H1069" t="s">
        <v>44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2540</v>
      </c>
      <c r="P1069">
        <v>2</v>
      </c>
      <c r="Q1069" t="str">
        <f t="shared" si="16"/>
        <v>GE US Equity</v>
      </c>
    </row>
    <row r="1070" spans="1:17" x14ac:dyDescent="0.25">
      <c r="A1070" s="1">
        <v>41453</v>
      </c>
      <c r="B1070" s="1">
        <v>41455</v>
      </c>
      <c r="C1070" t="s">
        <v>1119</v>
      </c>
      <c r="D1070" t="s">
        <v>584</v>
      </c>
      <c r="E1070">
        <v>4.625</v>
      </c>
      <c r="F1070" t="s">
        <v>1079</v>
      </c>
      <c r="H1070" t="s">
        <v>37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2541</v>
      </c>
      <c r="P1070">
        <v>3</v>
      </c>
      <c r="Q1070" t="str">
        <f t="shared" si="16"/>
        <v>AIG US Equity</v>
      </c>
    </row>
    <row r="1071" spans="1:17" x14ac:dyDescent="0.25">
      <c r="A1071" s="1">
        <v>41453</v>
      </c>
      <c r="B1071" s="1">
        <v>41455</v>
      </c>
      <c r="C1071" t="s">
        <v>40</v>
      </c>
      <c r="D1071" t="s">
        <v>41</v>
      </c>
      <c r="E1071">
        <v>3.8</v>
      </c>
      <c r="F1071" t="s">
        <v>65</v>
      </c>
      <c r="G1071" t="s">
        <v>48</v>
      </c>
      <c r="H1071" t="s">
        <v>44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2542</v>
      </c>
      <c r="P1071">
        <v>2</v>
      </c>
      <c r="Q1071" t="str">
        <f t="shared" si="16"/>
        <v>GE US Equity</v>
      </c>
    </row>
    <row r="1072" spans="1:17" x14ac:dyDescent="0.25">
      <c r="A1072" s="1">
        <v>41453</v>
      </c>
      <c r="B1072" s="1">
        <v>41455</v>
      </c>
      <c r="C1072" t="s">
        <v>1236</v>
      </c>
      <c r="D1072" t="s">
        <v>1237</v>
      </c>
      <c r="E1072">
        <v>2</v>
      </c>
      <c r="F1072" t="s">
        <v>2079</v>
      </c>
      <c r="G1072" t="s">
        <v>999</v>
      </c>
      <c r="H1072" t="s">
        <v>99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38</v>
      </c>
      <c r="O1072" t="s">
        <v>2543</v>
      </c>
      <c r="P1072">
        <v>4</v>
      </c>
      <c r="Q1072" t="str">
        <f t="shared" si="16"/>
        <v>NRUC US Equity</v>
      </c>
    </row>
    <row r="1073" spans="1:17" x14ac:dyDescent="0.25">
      <c r="A1073" s="1">
        <v>41453</v>
      </c>
      <c r="B1073" s="1">
        <v>41455</v>
      </c>
      <c r="C1073" t="s">
        <v>40</v>
      </c>
      <c r="D1073" t="s">
        <v>41</v>
      </c>
      <c r="E1073">
        <v>3.55</v>
      </c>
      <c r="F1073" t="s">
        <v>2544</v>
      </c>
      <c r="G1073" t="s">
        <v>48</v>
      </c>
      <c r="H1073" t="s">
        <v>44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2545</v>
      </c>
      <c r="P1073">
        <v>2</v>
      </c>
      <c r="Q1073" t="str">
        <f t="shared" si="16"/>
        <v>GE US Equity</v>
      </c>
    </row>
    <row r="1074" spans="1:17" x14ac:dyDescent="0.25">
      <c r="A1074" s="1">
        <v>41453</v>
      </c>
      <c r="B1074" s="1">
        <v>41455</v>
      </c>
      <c r="C1074" t="s">
        <v>1236</v>
      </c>
      <c r="D1074" t="s">
        <v>1237</v>
      </c>
      <c r="E1074">
        <v>3</v>
      </c>
      <c r="F1074" t="s">
        <v>1126</v>
      </c>
      <c r="G1074" t="s">
        <v>48</v>
      </c>
      <c r="H1074" t="s">
        <v>99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38</v>
      </c>
      <c r="O1074" t="s">
        <v>2546</v>
      </c>
      <c r="P1074">
        <v>4</v>
      </c>
      <c r="Q1074" t="str">
        <f t="shared" si="16"/>
        <v>NRUC US Equity</v>
      </c>
    </row>
    <row r="1075" spans="1:17" x14ac:dyDescent="0.25">
      <c r="A1075" s="1">
        <v>41453</v>
      </c>
      <c r="B1075" s="1">
        <v>41455</v>
      </c>
      <c r="C1075" t="s">
        <v>40</v>
      </c>
      <c r="D1075" t="s">
        <v>41</v>
      </c>
      <c r="E1075">
        <v>3.05</v>
      </c>
      <c r="F1075" t="s">
        <v>1559</v>
      </c>
      <c r="G1075" t="s">
        <v>48</v>
      </c>
      <c r="H1075" t="s">
        <v>44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2547</v>
      </c>
      <c r="P1075">
        <v>2</v>
      </c>
      <c r="Q1075" t="str">
        <f t="shared" si="16"/>
        <v>GE US Equity</v>
      </c>
    </row>
    <row r="1076" spans="1:17" x14ac:dyDescent="0.25">
      <c r="A1076" s="1">
        <v>41453</v>
      </c>
      <c r="B1076" s="1">
        <v>41455</v>
      </c>
      <c r="C1076" t="s">
        <v>2548</v>
      </c>
      <c r="D1076" t="s">
        <v>305</v>
      </c>
      <c r="E1076">
        <v>3.1</v>
      </c>
      <c r="F1076" t="s">
        <v>228</v>
      </c>
      <c r="G1076" t="s">
        <v>48</v>
      </c>
      <c r="H1076" t="s">
        <v>84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38</v>
      </c>
      <c r="O1076" t="s">
        <v>2549</v>
      </c>
      <c r="P1076">
        <v>3</v>
      </c>
      <c r="Q1076" t="str">
        <f t="shared" si="16"/>
        <v>DUK US Equity</v>
      </c>
    </row>
    <row r="1077" spans="1:17" x14ac:dyDescent="0.25">
      <c r="A1077" s="1">
        <v>41453</v>
      </c>
      <c r="B1077" s="1">
        <v>41455</v>
      </c>
      <c r="C1077" t="s">
        <v>40</v>
      </c>
      <c r="D1077" t="s">
        <v>41</v>
      </c>
      <c r="E1077">
        <v>3.1</v>
      </c>
      <c r="F1077" t="s">
        <v>2550</v>
      </c>
      <c r="G1077" t="s">
        <v>717</v>
      </c>
      <c r="H1077" t="s">
        <v>44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2551</v>
      </c>
      <c r="P1077">
        <v>2</v>
      </c>
      <c r="Q1077" t="str">
        <f t="shared" si="16"/>
        <v>GE US Equity</v>
      </c>
    </row>
    <row r="1078" spans="1:17" x14ac:dyDescent="0.25">
      <c r="A1078" s="1">
        <v>41453</v>
      </c>
      <c r="B1078" s="1">
        <v>41455</v>
      </c>
      <c r="C1078" t="s">
        <v>40</v>
      </c>
      <c r="D1078" t="s">
        <v>41</v>
      </c>
      <c r="E1078">
        <v>3</v>
      </c>
      <c r="F1078" t="s">
        <v>94</v>
      </c>
      <c r="G1078" t="s">
        <v>48</v>
      </c>
      <c r="H1078" t="s">
        <v>44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2552</v>
      </c>
      <c r="P1078">
        <v>2</v>
      </c>
      <c r="Q1078" t="str">
        <f t="shared" si="16"/>
        <v>GE US Equity</v>
      </c>
    </row>
    <row r="1079" spans="1:17" x14ac:dyDescent="0.25">
      <c r="A1079" s="1">
        <v>41453</v>
      </c>
      <c r="B1079" s="1">
        <v>41455</v>
      </c>
      <c r="C1079" t="s">
        <v>2553</v>
      </c>
      <c r="D1079" t="s">
        <v>289</v>
      </c>
      <c r="E1079">
        <v>0.66010000000000002</v>
      </c>
      <c r="F1079" t="s">
        <v>996</v>
      </c>
      <c r="G1079" t="s">
        <v>2259</v>
      </c>
      <c r="H1079" t="s">
        <v>31</v>
      </c>
      <c r="I1079" t="s">
        <v>18</v>
      </c>
      <c r="J1079" t="s">
        <v>19</v>
      </c>
      <c r="K1079" t="s">
        <v>20</v>
      </c>
      <c r="L1079" t="s">
        <v>20</v>
      </c>
      <c r="M1079" t="s">
        <v>45</v>
      </c>
      <c r="N1079" t="s">
        <v>67</v>
      </c>
      <c r="O1079" t="s">
        <v>2554</v>
      </c>
      <c r="P1079">
        <v>1</v>
      </c>
      <c r="Q1079" t="str">
        <f t="shared" si="16"/>
        <v>T US Equity</v>
      </c>
    </row>
    <row r="1080" spans="1:17" x14ac:dyDescent="0.25">
      <c r="A1080" s="1">
        <v>41453</v>
      </c>
      <c r="B1080" s="1">
        <v>41455</v>
      </c>
      <c r="C1080" t="s">
        <v>1426</v>
      </c>
      <c r="D1080" t="s">
        <v>1427</v>
      </c>
      <c r="E1080">
        <v>2.625</v>
      </c>
      <c r="F1080" t="s">
        <v>2555</v>
      </c>
      <c r="H1080" t="s">
        <v>99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67</v>
      </c>
      <c r="O1080" t="s">
        <v>2556</v>
      </c>
      <c r="P1080">
        <v>2</v>
      </c>
      <c r="Q1080" t="str">
        <f t="shared" si="16"/>
        <v>PM US Equity</v>
      </c>
    </row>
    <row r="1081" spans="1:17" x14ac:dyDescent="0.25">
      <c r="A1081" s="1">
        <v>41453</v>
      </c>
      <c r="B1081" s="1">
        <v>41455</v>
      </c>
      <c r="C1081" t="s">
        <v>1426</v>
      </c>
      <c r="D1081" t="s">
        <v>1427</v>
      </c>
      <c r="E1081">
        <v>4.125</v>
      </c>
      <c r="F1081" t="s">
        <v>2557</v>
      </c>
      <c r="H1081" t="s">
        <v>99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67</v>
      </c>
      <c r="O1081" t="s">
        <v>2558</v>
      </c>
      <c r="P1081">
        <v>2</v>
      </c>
      <c r="Q1081" t="str">
        <f t="shared" si="16"/>
        <v>PM US Equity</v>
      </c>
    </row>
    <row r="1082" spans="1:17" x14ac:dyDescent="0.25">
      <c r="A1082" s="1">
        <v>41453</v>
      </c>
      <c r="B1082" s="1">
        <v>41455</v>
      </c>
      <c r="C1082" t="s">
        <v>40</v>
      </c>
      <c r="D1082" t="s">
        <v>41</v>
      </c>
      <c r="E1082">
        <v>3.7</v>
      </c>
      <c r="F1082" t="s">
        <v>2544</v>
      </c>
      <c r="G1082" t="s">
        <v>48</v>
      </c>
      <c r="H1082" t="s">
        <v>44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2559</v>
      </c>
      <c r="P1082">
        <v>2</v>
      </c>
      <c r="Q1082" t="str">
        <f t="shared" si="16"/>
        <v>GE US Equity</v>
      </c>
    </row>
    <row r="1083" spans="1:17" x14ac:dyDescent="0.25">
      <c r="A1083" s="1">
        <v>41453</v>
      </c>
      <c r="B1083" s="1">
        <v>41455</v>
      </c>
      <c r="C1083" t="s">
        <v>40</v>
      </c>
      <c r="D1083" t="s">
        <v>41</v>
      </c>
      <c r="E1083">
        <v>3.75</v>
      </c>
      <c r="F1083" t="s">
        <v>65</v>
      </c>
      <c r="G1083" t="s">
        <v>48</v>
      </c>
      <c r="H1083" t="s">
        <v>44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2560</v>
      </c>
      <c r="P1083">
        <v>2</v>
      </c>
      <c r="Q1083" t="str">
        <f t="shared" si="16"/>
        <v>GE US Equity</v>
      </c>
    </row>
    <row r="1084" spans="1:17" x14ac:dyDescent="0.25">
      <c r="A1084" s="1">
        <v>41453</v>
      </c>
      <c r="B1084" s="1">
        <v>41455</v>
      </c>
      <c r="C1084" t="s">
        <v>2346</v>
      </c>
      <c r="D1084" t="s">
        <v>135</v>
      </c>
      <c r="E1084">
        <v>0.8</v>
      </c>
      <c r="F1084" t="s">
        <v>2561</v>
      </c>
      <c r="H1084" t="s">
        <v>44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2562</v>
      </c>
      <c r="P1084">
        <v>3</v>
      </c>
      <c r="Q1084" t="str">
        <f t="shared" si="16"/>
        <v>BRK US Equity</v>
      </c>
    </row>
    <row r="1085" spans="1:17" x14ac:dyDescent="0.25">
      <c r="A1085" s="1">
        <v>41453</v>
      </c>
      <c r="B1085" s="1">
        <v>41455</v>
      </c>
      <c r="C1085" t="s">
        <v>40</v>
      </c>
      <c r="D1085" t="s">
        <v>41</v>
      </c>
      <c r="E1085">
        <v>3.5</v>
      </c>
      <c r="F1085" t="s">
        <v>1746</v>
      </c>
      <c r="G1085" t="s">
        <v>48</v>
      </c>
      <c r="H1085" t="s">
        <v>44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2563</v>
      </c>
      <c r="P1085">
        <v>2</v>
      </c>
      <c r="Q1085" t="str">
        <f t="shared" si="16"/>
        <v>GE US Equity</v>
      </c>
    </row>
    <row r="1086" spans="1:17" x14ac:dyDescent="0.25">
      <c r="A1086" s="1">
        <v>41453</v>
      </c>
      <c r="B1086" s="1">
        <v>41455</v>
      </c>
      <c r="C1086" t="s">
        <v>40</v>
      </c>
      <c r="D1086" t="s">
        <v>41</v>
      </c>
      <c r="E1086">
        <v>3.125</v>
      </c>
      <c r="F1086" t="s">
        <v>540</v>
      </c>
      <c r="G1086" t="s">
        <v>48</v>
      </c>
      <c r="H1086" t="s">
        <v>44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2564</v>
      </c>
      <c r="P1086">
        <v>2</v>
      </c>
      <c r="Q1086" t="str">
        <f t="shared" si="16"/>
        <v>GE US Equity</v>
      </c>
    </row>
    <row r="1087" spans="1:17" x14ac:dyDescent="0.25">
      <c r="A1087" s="1">
        <v>41453</v>
      </c>
      <c r="B1087" s="1">
        <v>41455</v>
      </c>
      <c r="C1087" t="s">
        <v>1236</v>
      </c>
      <c r="D1087" t="s">
        <v>1237</v>
      </c>
      <c r="E1087">
        <v>2</v>
      </c>
      <c r="F1087" t="s">
        <v>2079</v>
      </c>
      <c r="G1087" t="s">
        <v>1446</v>
      </c>
      <c r="H1087" t="s">
        <v>99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38</v>
      </c>
      <c r="O1087" t="s">
        <v>2565</v>
      </c>
      <c r="P1087">
        <v>4</v>
      </c>
      <c r="Q1087" t="str">
        <f t="shared" si="16"/>
        <v>NRUC US Equity</v>
      </c>
    </row>
    <row r="1088" spans="1:17" x14ac:dyDescent="0.25">
      <c r="A1088" s="1">
        <v>41453</v>
      </c>
      <c r="B1088" s="1">
        <v>41455</v>
      </c>
      <c r="C1088" t="s">
        <v>1236</v>
      </c>
      <c r="D1088" t="s">
        <v>1237</v>
      </c>
      <c r="E1088">
        <v>2</v>
      </c>
      <c r="F1088" t="s">
        <v>2079</v>
      </c>
      <c r="G1088" t="s">
        <v>48</v>
      </c>
      <c r="H1088" t="s">
        <v>99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38</v>
      </c>
      <c r="O1088" t="s">
        <v>2566</v>
      </c>
      <c r="P1088">
        <v>4</v>
      </c>
      <c r="Q1088" t="str">
        <f t="shared" si="16"/>
        <v>NRUC US Equity</v>
      </c>
    </row>
    <row r="1089" spans="1:17" x14ac:dyDescent="0.25">
      <c r="A1089" s="1">
        <v>41453</v>
      </c>
      <c r="B1089" s="1">
        <v>41455</v>
      </c>
      <c r="C1089" t="s">
        <v>2567</v>
      </c>
      <c r="D1089" t="s">
        <v>2568</v>
      </c>
      <c r="E1089">
        <v>1.0330999999999999</v>
      </c>
      <c r="F1089" t="s">
        <v>2569</v>
      </c>
      <c r="G1089" t="s">
        <v>72</v>
      </c>
      <c r="H1089" t="s">
        <v>31</v>
      </c>
      <c r="I1089" t="s">
        <v>18</v>
      </c>
      <c r="J1089" t="s">
        <v>19</v>
      </c>
      <c r="K1089" t="s">
        <v>20</v>
      </c>
      <c r="L1089" t="s">
        <v>20</v>
      </c>
      <c r="M1089" t="s">
        <v>45</v>
      </c>
      <c r="N1089" t="s">
        <v>67</v>
      </c>
      <c r="O1089" t="s">
        <v>2570</v>
      </c>
      <c r="P1089">
        <v>4</v>
      </c>
      <c r="Q1089" t="str">
        <f t="shared" si="16"/>
        <v>ABBV US Equity</v>
      </c>
    </row>
    <row r="1090" spans="1:17" x14ac:dyDescent="0.25">
      <c r="A1090" s="1">
        <v>41453</v>
      </c>
      <c r="B1090" s="1">
        <v>41455</v>
      </c>
      <c r="C1090" t="s">
        <v>386</v>
      </c>
      <c r="D1090" t="s">
        <v>387</v>
      </c>
      <c r="E1090">
        <v>4.75</v>
      </c>
      <c r="F1090" t="s">
        <v>2571</v>
      </c>
      <c r="H1090" t="s">
        <v>78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67</v>
      </c>
      <c r="O1090" t="s">
        <v>2572</v>
      </c>
      <c r="P1090">
        <v>1</v>
      </c>
      <c r="Q1090" t="str">
        <f t="shared" si="16"/>
        <v>F US Equity</v>
      </c>
    </row>
    <row r="1091" spans="1:17" x14ac:dyDescent="0.25">
      <c r="A1091" s="1">
        <v>41453</v>
      </c>
      <c r="B1091" s="1">
        <v>41455</v>
      </c>
      <c r="C1091" t="s">
        <v>1393</v>
      </c>
      <c r="D1091" t="s">
        <v>191</v>
      </c>
      <c r="E1091">
        <v>0.75</v>
      </c>
      <c r="F1091" t="s">
        <v>2573</v>
      </c>
      <c r="H1091" t="s">
        <v>99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67</v>
      </c>
      <c r="O1091" t="s">
        <v>2574</v>
      </c>
      <c r="P1091">
        <v>2</v>
      </c>
      <c r="Q1091" t="str">
        <f t="shared" si="16"/>
        <v>DE US Equity</v>
      </c>
    </row>
    <row r="1092" spans="1:17" x14ac:dyDescent="0.25">
      <c r="A1092" s="1">
        <v>41453</v>
      </c>
      <c r="B1092" s="1">
        <v>41455</v>
      </c>
      <c r="C1092" t="s">
        <v>40</v>
      </c>
      <c r="D1092" t="s">
        <v>41</v>
      </c>
      <c r="E1092">
        <v>3</v>
      </c>
      <c r="F1092" t="s">
        <v>1587</v>
      </c>
      <c r="G1092" t="s">
        <v>48</v>
      </c>
      <c r="H1092" t="s">
        <v>44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2575</v>
      </c>
      <c r="P1092">
        <v>2</v>
      </c>
      <c r="Q1092" t="str">
        <f t="shared" ref="Q1092:Q1155" si="17">D1092&amp;" US Equity"</f>
        <v>GE US Equity</v>
      </c>
    </row>
    <row r="1093" spans="1:17" x14ac:dyDescent="0.25">
      <c r="A1093" s="1">
        <v>41453</v>
      </c>
      <c r="B1093" s="1">
        <v>41455</v>
      </c>
      <c r="C1093" t="s">
        <v>2576</v>
      </c>
      <c r="D1093" t="s">
        <v>2577</v>
      </c>
      <c r="E1093">
        <v>1.875</v>
      </c>
      <c r="F1093" t="s">
        <v>2578</v>
      </c>
      <c r="G1093" t="s">
        <v>43</v>
      </c>
      <c r="H1093" t="s">
        <v>31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67</v>
      </c>
      <c r="O1093" t="s">
        <v>2579</v>
      </c>
      <c r="P1093">
        <v>2</v>
      </c>
      <c r="Q1093" t="str">
        <f t="shared" si="17"/>
        <v>VW US Equity</v>
      </c>
    </row>
    <row r="1094" spans="1:17" x14ac:dyDescent="0.25">
      <c r="A1094" s="1">
        <v>41453</v>
      </c>
      <c r="B1094" s="1">
        <v>41455</v>
      </c>
      <c r="C1094" t="s">
        <v>40</v>
      </c>
      <c r="D1094" t="s">
        <v>41</v>
      </c>
      <c r="E1094">
        <v>3.6</v>
      </c>
      <c r="F1094" t="s">
        <v>2424</v>
      </c>
      <c r="G1094" t="s">
        <v>48</v>
      </c>
      <c r="H1094" t="s">
        <v>44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2580</v>
      </c>
      <c r="P1094">
        <v>2</v>
      </c>
      <c r="Q1094" t="str">
        <f t="shared" si="17"/>
        <v>GE US Equity</v>
      </c>
    </row>
    <row r="1095" spans="1:17" x14ac:dyDescent="0.25">
      <c r="A1095" s="1">
        <v>41453</v>
      </c>
      <c r="B1095" s="1">
        <v>41455</v>
      </c>
      <c r="C1095" t="s">
        <v>1864</v>
      </c>
      <c r="D1095" t="s">
        <v>387</v>
      </c>
      <c r="E1095">
        <v>2.375</v>
      </c>
      <c r="F1095" t="s">
        <v>1230</v>
      </c>
      <c r="H1095" t="s">
        <v>78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67</v>
      </c>
      <c r="O1095" t="s">
        <v>2581</v>
      </c>
      <c r="P1095">
        <v>1</v>
      </c>
      <c r="Q1095" t="str">
        <f t="shared" si="17"/>
        <v>F US Equity</v>
      </c>
    </row>
    <row r="1096" spans="1:17" x14ac:dyDescent="0.25">
      <c r="A1096" s="1">
        <v>41453</v>
      </c>
      <c r="B1096" s="1">
        <v>41455</v>
      </c>
      <c r="C1096" t="s">
        <v>40</v>
      </c>
      <c r="D1096" t="s">
        <v>41</v>
      </c>
      <c r="E1096">
        <v>1.25</v>
      </c>
      <c r="F1096" t="s">
        <v>2582</v>
      </c>
      <c r="G1096" t="s">
        <v>43</v>
      </c>
      <c r="H1096" t="s">
        <v>44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2583</v>
      </c>
      <c r="P1096">
        <v>2</v>
      </c>
      <c r="Q1096" t="str">
        <f t="shared" si="17"/>
        <v>GE US Equity</v>
      </c>
    </row>
    <row r="1097" spans="1:17" x14ac:dyDescent="0.25">
      <c r="A1097" s="1">
        <v>41453</v>
      </c>
      <c r="B1097" s="1">
        <v>41455</v>
      </c>
      <c r="C1097" t="s">
        <v>40</v>
      </c>
      <c r="D1097" t="s">
        <v>41</v>
      </c>
      <c r="E1097">
        <v>3.5</v>
      </c>
      <c r="F1097" t="s">
        <v>824</v>
      </c>
      <c r="G1097" t="s">
        <v>999</v>
      </c>
      <c r="H1097" t="s">
        <v>44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2584</v>
      </c>
      <c r="P1097">
        <v>2</v>
      </c>
      <c r="Q1097" t="str">
        <f t="shared" si="17"/>
        <v>GE US Equity</v>
      </c>
    </row>
    <row r="1098" spans="1:17" x14ac:dyDescent="0.25">
      <c r="A1098" s="1">
        <v>41453</v>
      </c>
      <c r="B1098" s="1">
        <v>41455</v>
      </c>
      <c r="C1098" t="s">
        <v>40</v>
      </c>
      <c r="D1098" t="s">
        <v>41</v>
      </c>
      <c r="E1098">
        <v>3.55</v>
      </c>
      <c r="F1098" t="s">
        <v>2424</v>
      </c>
      <c r="G1098" t="s">
        <v>48</v>
      </c>
      <c r="H1098" t="s">
        <v>44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2585</v>
      </c>
      <c r="P1098">
        <v>2</v>
      </c>
      <c r="Q1098" t="str">
        <f t="shared" si="17"/>
        <v>GE US Equity</v>
      </c>
    </row>
    <row r="1099" spans="1:17" x14ac:dyDescent="0.25">
      <c r="A1099" s="1">
        <v>41453</v>
      </c>
      <c r="B1099" s="1">
        <v>41455</v>
      </c>
      <c r="C1099" t="s">
        <v>40</v>
      </c>
      <c r="D1099" t="s">
        <v>41</v>
      </c>
      <c r="E1099">
        <v>3.05</v>
      </c>
      <c r="F1099" t="s">
        <v>123</v>
      </c>
      <c r="G1099" t="s">
        <v>48</v>
      </c>
      <c r="H1099" t="s">
        <v>44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2586</v>
      </c>
      <c r="P1099">
        <v>2</v>
      </c>
      <c r="Q1099" t="str">
        <f t="shared" si="17"/>
        <v>GE US Equity</v>
      </c>
    </row>
    <row r="1100" spans="1:17" x14ac:dyDescent="0.25">
      <c r="A1100" s="1">
        <v>41453</v>
      </c>
      <c r="B1100" s="1">
        <v>41455</v>
      </c>
      <c r="C1100" t="s">
        <v>40</v>
      </c>
      <c r="D1100" t="s">
        <v>41</v>
      </c>
      <c r="E1100">
        <v>3.625</v>
      </c>
      <c r="F1100" t="s">
        <v>2489</v>
      </c>
      <c r="G1100" t="s">
        <v>48</v>
      </c>
      <c r="H1100" t="s">
        <v>44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2587</v>
      </c>
      <c r="P1100">
        <v>2</v>
      </c>
      <c r="Q1100" t="str">
        <f t="shared" si="17"/>
        <v>GE US Equity</v>
      </c>
    </row>
    <row r="1101" spans="1:17" x14ac:dyDescent="0.25">
      <c r="A1101" s="1">
        <v>41453</v>
      </c>
      <c r="B1101" s="1">
        <v>41455</v>
      </c>
      <c r="C1101" t="s">
        <v>1426</v>
      </c>
      <c r="D1101" t="s">
        <v>1427</v>
      </c>
      <c r="E1101">
        <v>2.5</v>
      </c>
      <c r="F1101" t="s">
        <v>306</v>
      </c>
      <c r="H1101" t="s">
        <v>99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67</v>
      </c>
      <c r="O1101" t="s">
        <v>2588</v>
      </c>
      <c r="P1101">
        <v>2</v>
      </c>
      <c r="Q1101" t="str">
        <f t="shared" si="17"/>
        <v>PM US Equity</v>
      </c>
    </row>
    <row r="1102" spans="1:17" x14ac:dyDescent="0.25">
      <c r="A1102" s="1">
        <v>41453</v>
      </c>
      <c r="B1102" s="1">
        <v>41455</v>
      </c>
      <c r="C1102" t="s">
        <v>40</v>
      </c>
      <c r="D1102" t="s">
        <v>41</v>
      </c>
      <c r="E1102">
        <v>3.05</v>
      </c>
      <c r="F1102" t="s">
        <v>514</v>
      </c>
      <c r="G1102" t="s">
        <v>48</v>
      </c>
      <c r="H1102" t="s">
        <v>44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2589</v>
      </c>
      <c r="P1102">
        <v>2</v>
      </c>
      <c r="Q1102" t="str">
        <f t="shared" si="17"/>
        <v>GE US Equity</v>
      </c>
    </row>
    <row r="1103" spans="1:17" x14ac:dyDescent="0.25">
      <c r="A1103" s="1">
        <v>41453</v>
      </c>
      <c r="B1103" s="1">
        <v>41455</v>
      </c>
      <c r="C1103" t="s">
        <v>40</v>
      </c>
      <c r="D1103" t="s">
        <v>41</v>
      </c>
      <c r="E1103">
        <v>1</v>
      </c>
      <c r="F1103" t="s">
        <v>2590</v>
      </c>
      <c r="G1103" t="s">
        <v>55</v>
      </c>
      <c r="H1103" t="s">
        <v>44</v>
      </c>
      <c r="I1103" t="s">
        <v>18</v>
      </c>
      <c r="J1103" t="s">
        <v>19</v>
      </c>
      <c r="K1103" t="s">
        <v>20</v>
      </c>
      <c r="L1103" t="s">
        <v>20</v>
      </c>
      <c r="M1103" t="s">
        <v>727</v>
      </c>
      <c r="N1103" t="s">
        <v>22</v>
      </c>
      <c r="O1103" t="s">
        <v>2591</v>
      </c>
      <c r="P1103">
        <v>2</v>
      </c>
      <c r="Q1103" t="str">
        <f t="shared" si="17"/>
        <v>GE US Equity</v>
      </c>
    </row>
    <row r="1104" spans="1:17" x14ac:dyDescent="0.25">
      <c r="A1104" s="1">
        <v>41453</v>
      </c>
      <c r="B1104" s="1">
        <v>41455</v>
      </c>
      <c r="C1104" t="s">
        <v>40</v>
      </c>
      <c r="D1104" t="s">
        <v>41</v>
      </c>
      <c r="E1104">
        <v>3.5</v>
      </c>
      <c r="F1104" t="s">
        <v>2592</v>
      </c>
      <c r="G1104" t="s">
        <v>48</v>
      </c>
      <c r="H1104" t="s">
        <v>44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2593</v>
      </c>
      <c r="P1104">
        <v>2</v>
      </c>
      <c r="Q1104" t="str">
        <f t="shared" si="17"/>
        <v>GE US Equity</v>
      </c>
    </row>
    <row r="1105" spans="1:17" x14ac:dyDescent="0.25">
      <c r="A1105" s="1">
        <v>41453</v>
      </c>
      <c r="B1105" s="1">
        <v>41455</v>
      </c>
      <c r="C1105" t="s">
        <v>40</v>
      </c>
      <c r="D1105" t="s">
        <v>41</v>
      </c>
      <c r="E1105">
        <v>1.6</v>
      </c>
      <c r="F1105" t="s">
        <v>2181</v>
      </c>
      <c r="G1105" t="s">
        <v>717</v>
      </c>
      <c r="H1105" t="s">
        <v>44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2594</v>
      </c>
      <c r="P1105">
        <v>2</v>
      </c>
      <c r="Q1105" t="str">
        <f t="shared" si="17"/>
        <v>GE US Equity</v>
      </c>
    </row>
    <row r="1106" spans="1:17" x14ac:dyDescent="0.25">
      <c r="A1106" s="1">
        <v>41453</v>
      </c>
      <c r="B1106" s="1">
        <v>41455</v>
      </c>
      <c r="C1106" t="s">
        <v>40</v>
      </c>
      <c r="D1106" t="s">
        <v>41</v>
      </c>
      <c r="E1106">
        <v>3</v>
      </c>
      <c r="F1106" t="s">
        <v>1638</v>
      </c>
      <c r="G1106" t="s">
        <v>48</v>
      </c>
      <c r="H1106" t="s">
        <v>44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2595</v>
      </c>
      <c r="P1106">
        <v>2</v>
      </c>
      <c r="Q1106" t="str">
        <f t="shared" si="17"/>
        <v>GE US Equity</v>
      </c>
    </row>
    <row r="1107" spans="1:17" x14ac:dyDescent="0.25">
      <c r="A1107" s="1">
        <v>41453</v>
      </c>
      <c r="B1107" s="1">
        <v>41455</v>
      </c>
      <c r="C1107" t="s">
        <v>40</v>
      </c>
      <c r="D1107" t="s">
        <v>41</v>
      </c>
      <c r="E1107">
        <v>3.5</v>
      </c>
      <c r="F1107" t="s">
        <v>824</v>
      </c>
      <c r="G1107" t="s">
        <v>48</v>
      </c>
      <c r="H1107" t="s">
        <v>44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2596</v>
      </c>
      <c r="P1107">
        <v>2</v>
      </c>
      <c r="Q1107" t="str">
        <f t="shared" si="17"/>
        <v>GE US Equity</v>
      </c>
    </row>
    <row r="1108" spans="1:17" x14ac:dyDescent="0.25">
      <c r="A1108" s="1">
        <v>41453</v>
      </c>
      <c r="B1108" s="1">
        <v>41455</v>
      </c>
      <c r="C1108" t="s">
        <v>2548</v>
      </c>
      <c r="D1108" t="s">
        <v>305</v>
      </c>
      <c r="E1108">
        <v>3.05</v>
      </c>
      <c r="F1108" t="s">
        <v>2415</v>
      </c>
      <c r="G1108" t="s">
        <v>48</v>
      </c>
      <c r="H1108" t="s">
        <v>84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38</v>
      </c>
      <c r="O1108" t="s">
        <v>2597</v>
      </c>
      <c r="P1108">
        <v>3</v>
      </c>
      <c r="Q1108" t="str">
        <f t="shared" si="17"/>
        <v>DUK US Equity</v>
      </c>
    </row>
    <row r="1109" spans="1:17" x14ac:dyDescent="0.25">
      <c r="A1109" s="1">
        <v>41453</v>
      </c>
      <c r="B1109" s="1">
        <v>41455</v>
      </c>
      <c r="C1109" t="s">
        <v>40</v>
      </c>
      <c r="D1109" t="s">
        <v>41</v>
      </c>
      <c r="E1109">
        <v>3.55</v>
      </c>
      <c r="F1109" t="s">
        <v>2424</v>
      </c>
      <c r="G1109" t="s">
        <v>1446</v>
      </c>
      <c r="H1109" t="s">
        <v>44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2598</v>
      </c>
      <c r="P1109">
        <v>2</v>
      </c>
      <c r="Q1109" t="str">
        <f t="shared" si="17"/>
        <v>GE US Equity</v>
      </c>
    </row>
    <row r="1110" spans="1:17" x14ac:dyDescent="0.25">
      <c r="A1110" s="1">
        <v>41453</v>
      </c>
      <c r="B1110" s="1">
        <v>41455</v>
      </c>
      <c r="C1110" t="s">
        <v>2451</v>
      </c>
      <c r="D1110" t="s">
        <v>244</v>
      </c>
      <c r="E1110">
        <v>5</v>
      </c>
      <c r="F1110" t="s">
        <v>2529</v>
      </c>
      <c r="H1110" t="s">
        <v>84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67</v>
      </c>
      <c r="O1110" t="s">
        <v>2599</v>
      </c>
      <c r="P1110">
        <v>4</v>
      </c>
      <c r="Q1110" t="str">
        <f t="shared" si="17"/>
        <v>KRFT US Equity</v>
      </c>
    </row>
    <row r="1111" spans="1:17" x14ac:dyDescent="0.25">
      <c r="A1111" s="1">
        <v>41453</v>
      </c>
      <c r="B1111" s="1">
        <v>41455</v>
      </c>
      <c r="C1111" t="s">
        <v>2493</v>
      </c>
      <c r="D1111" t="s">
        <v>2494</v>
      </c>
      <c r="E1111">
        <v>3.3</v>
      </c>
      <c r="F1111" t="s">
        <v>2600</v>
      </c>
      <c r="H1111" t="s">
        <v>733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283</v>
      </c>
      <c r="O1111" t="s">
        <v>2601</v>
      </c>
      <c r="P1111">
        <v>4</v>
      </c>
      <c r="Q1111" t="str">
        <f t="shared" si="17"/>
        <v>NADB US Equity</v>
      </c>
    </row>
    <row r="1112" spans="1:17" x14ac:dyDescent="0.25">
      <c r="A1112" s="1">
        <v>41453</v>
      </c>
      <c r="B1112" s="1">
        <v>41455</v>
      </c>
      <c r="C1112" t="s">
        <v>1864</v>
      </c>
      <c r="D1112" t="s">
        <v>387</v>
      </c>
      <c r="E1112">
        <v>3</v>
      </c>
      <c r="F1112" t="s">
        <v>2602</v>
      </c>
      <c r="H1112" t="s">
        <v>78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67</v>
      </c>
      <c r="O1112" t="s">
        <v>2603</v>
      </c>
      <c r="P1112">
        <v>1</v>
      </c>
      <c r="Q1112" t="str">
        <f t="shared" si="17"/>
        <v>F US Equity</v>
      </c>
    </row>
    <row r="1113" spans="1:17" x14ac:dyDescent="0.25">
      <c r="A1113" s="1">
        <v>41453</v>
      </c>
      <c r="B1113" s="1">
        <v>41455</v>
      </c>
      <c r="C1113" t="s">
        <v>40</v>
      </c>
      <c r="D1113" t="s">
        <v>41</v>
      </c>
      <c r="E1113">
        <v>3.25</v>
      </c>
      <c r="F1113" t="s">
        <v>1098</v>
      </c>
      <c r="G1113" t="s">
        <v>48</v>
      </c>
      <c r="H1113" t="s">
        <v>44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2604</v>
      </c>
      <c r="P1113">
        <v>2</v>
      </c>
      <c r="Q1113" t="str">
        <f t="shared" si="17"/>
        <v>GE US Equity</v>
      </c>
    </row>
    <row r="1114" spans="1:17" x14ac:dyDescent="0.25">
      <c r="A1114" s="1">
        <v>41453</v>
      </c>
      <c r="B1114" s="1">
        <v>41455</v>
      </c>
      <c r="C1114" t="s">
        <v>40</v>
      </c>
      <c r="D1114" t="s">
        <v>41</v>
      </c>
      <c r="E1114">
        <v>3.15</v>
      </c>
      <c r="F1114" t="s">
        <v>1098</v>
      </c>
      <c r="G1114" t="s">
        <v>48</v>
      </c>
      <c r="H1114" t="s">
        <v>44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2605</v>
      </c>
      <c r="P1114">
        <v>2</v>
      </c>
      <c r="Q1114" t="str">
        <f t="shared" si="17"/>
        <v>GE US Equity</v>
      </c>
    </row>
    <row r="1115" spans="1:17" x14ac:dyDescent="0.25">
      <c r="A1115" s="1">
        <v>41453</v>
      </c>
      <c r="B1115" s="1">
        <v>41455</v>
      </c>
      <c r="C1115" t="s">
        <v>40</v>
      </c>
      <c r="D1115" t="s">
        <v>41</v>
      </c>
      <c r="E1115">
        <v>4.05</v>
      </c>
      <c r="F1115" t="s">
        <v>2227</v>
      </c>
      <c r="G1115" t="s">
        <v>48</v>
      </c>
      <c r="H1115" t="s">
        <v>44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2606</v>
      </c>
      <c r="P1115">
        <v>2</v>
      </c>
      <c r="Q1115" t="str">
        <f t="shared" si="17"/>
        <v>GE US Equity</v>
      </c>
    </row>
    <row r="1116" spans="1:17" x14ac:dyDescent="0.25">
      <c r="A1116" s="1">
        <v>41453</v>
      </c>
      <c r="B1116" s="1">
        <v>41455</v>
      </c>
      <c r="C1116" t="s">
        <v>40</v>
      </c>
      <c r="D1116" t="s">
        <v>41</v>
      </c>
      <c r="E1116">
        <v>2.95</v>
      </c>
      <c r="F1116" t="s">
        <v>2607</v>
      </c>
      <c r="G1116" t="s">
        <v>48</v>
      </c>
      <c r="H1116" t="s">
        <v>44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2608</v>
      </c>
      <c r="P1116">
        <v>2</v>
      </c>
      <c r="Q1116" t="str">
        <f t="shared" si="17"/>
        <v>GE US Equity</v>
      </c>
    </row>
    <row r="1117" spans="1:17" x14ac:dyDescent="0.25">
      <c r="A1117" s="1">
        <v>41453</v>
      </c>
      <c r="B1117" s="1">
        <v>41455</v>
      </c>
      <c r="C1117" t="s">
        <v>40</v>
      </c>
      <c r="D1117" t="s">
        <v>41</v>
      </c>
      <c r="E1117">
        <v>4.05</v>
      </c>
      <c r="F1117" t="s">
        <v>2609</v>
      </c>
      <c r="G1117" t="s">
        <v>48</v>
      </c>
      <c r="H1117" t="s">
        <v>44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2610</v>
      </c>
      <c r="P1117">
        <v>2</v>
      </c>
      <c r="Q1117" t="str">
        <f t="shared" si="17"/>
        <v>GE US Equity</v>
      </c>
    </row>
    <row r="1118" spans="1:17" x14ac:dyDescent="0.25">
      <c r="A1118" s="1">
        <v>41453</v>
      </c>
      <c r="B1118" s="1">
        <v>41455</v>
      </c>
      <c r="C1118" t="s">
        <v>40</v>
      </c>
      <c r="D1118" t="s">
        <v>41</v>
      </c>
      <c r="E1118">
        <v>1.45</v>
      </c>
      <c r="F1118" t="s">
        <v>2611</v>
      </c>
      <c r="G1118" t="s">
        <v>717</v>
      </c>
      <c r="H1118" t="s">
        <v>44</v>
      </c>
      <c r="I1118" t="s">
        <v>18</v>
      </c>
      <c r="J1118" t="s">
        <v>19</v>
      </c>
      <c r="K1118" t="s">
        <v>20</v>
      </c>
      <c r="L1118" t="s">
        <v>20</v>
      </c>
      <c r="M1118" t="s">
        <v>727</v>
      </c>
      <c r="N1118" t="s">
        <v>22</v>
      </c>
      <c r="O1118" t="s">
        <v>2612</v>
      </c>
      <c r="P1118">
        <v>2</v>
      </c>
      <c r="Q1118" t="str">
        <f t="shared" si="17"/>
        <v>GE US Equity</v>
      </c>
    </row>
    <row r="1119" spans="1:17" x14ac:dyDescent="0.25">
      <c r="A1119" s="1">
        <v>41453</v>
      </c>
      <c r="B1119" s="1">
        <v>41455</v>
      </c>
      <c r="C1119" t="s">
        <v>40</v>
      </c>
      <c r="D1119" t="s">
        <v>41</v>
      </c>
      <c r="E1119">
        <v>4.0999999999999996</v>
      </c>
      <c r="F1119" t="s">
        <v>2227</v>
      </c>
      <c r="G1119" t="s">
        <v>48</v>
      </c>
      <c r="H1119" t="s">
        <v>44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2613</v>
      </c>
      <c r="P1119">
        <v>2</v>
      </c>
      <c r="Q1119" t="str">
        <f t="shared" si="17"/>
        <v>GE US Equity</v>
      </c>
    </row>
    <row r="1120" spans="1:17" x14ac:dyDescent="0.25">
      <c r="A1120" s="1">
        <v>41453</v>
      </c>
      <c r="B1120" s="1">
        <v>41455</v>
      </c>
      <c r="C1120" t="s">
        <v>1236</v>
      </c>
      <c r="D1120" t="s">
        <v>1237</v>
      </c>
      <c r="E1120">
        <v>3</v>
      </c>
      <c r="F1120" t="s">
        <v>136</v>
      </c>
      <c r="G1120" t="s">
        <v>48</v>
      </c>
      <c r="H1120" t="s">
        <v>99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38</v>
      </c>
      <c r="O1120" t="s">
        <v>2614</v>
      </c>
      <c r="P1120">
        <v>4</v>
      </c>
      <c r="Q1120" t="str">
        <f t="shared" si="17"/>
        <v>NRUC US Equity</v>
      </c>
    </row>
    <row r="1121" spans="1:17" x14ac:dyDescent="0.25">
      <c r="A1121" s="1">
        <v>41453</v>
      </c>
      <c r="B1121" s="1">
        <v>41455</v>
      </c>
      <c r="C1121" t="s">
        <v>2451</v>
      </c>
      <c r="D1121" t="s">
        <v>244</v>
      </c>
      <c r="E1121">
        <v>3.5</v>
      </c>
      <c r="F1121" t="s">
        <v>2534</v>
      </c>
      <c r="G1121" t="s">
        <v>72</v>
      </c>
      <c r="H1121" t="s">
        <v>84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67</v>
      </c>
      <c r="O1121" t="s">
        <v>2615</v>
      </c>
      <c r="P1121">
        <v>4</v>
      </c>
      <c r="Q1121" t="str">
        <f t="shared" si="17"/>
        <v>KRFT US Equity</v>
      </c>
    </row>
    <row r="1122" spans="1:17" x14ac:dyDescent="0.25">
      <c r="A1122" s="1">
        <v>41453</v>
      </c>
      <c r="B1122" s="1">
        <v>41455</v>
      </c>
      <c r="C1122" t="s">
        <v>1236</v>
      </c>
      <c r="D1122" t="s">
        <v>1237</v>
      </c>
      <c r="E1122">
        <v>3</v>
      </c>
      <c r="F1122" t="s">
        <v>2220</v>
      </c>
      <c r="G1122" t="s">
        <v>48</v>
      </c>
      <c r="H1122" t="s">
        <v>99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38</v>
      </c>
      <c r="O1122" t="s">
        <v>2616</v>
      </c>
      <c r="P1122">
        <v>4</v>
      </c>
      <c r="Q1122" t="str">
        <f t="shared" si="17"/>
        <v>NRUC US Equity</v>
      </c>
    </row>
    <row r="1123" spans="1:17" x14ac:dyDescent="0.25">
      <c r="A1123" s="1">
        <v>41453</v>
      </c>
      <c r="B1123" s="1">
        <v>41455</v>
      </c>
      <c r="C1123" t="s">
        <v>1864</v>
      </c>
      <c r="D1123" t="s">
        <v>387</v>
      </c>
      <c r="E1123">
        <v>2.125</v>
      </c>
      <c r="F1123" t="s">
        <v>2248</v>
      </c>
      <c r="G1123" t="s">
        <v>48</v>
      </c>
      <c r="H1123" t="s">
        <v>78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67</v>
      </c>
      <c r="O1123" t="s">
        <v>2617</v>
      </c>
      <c r="P1123">
        <v>1</v>
      </c>
      <c r="Q1123" t="str">
        <f t="shared" si="17"/>
        <v>F US Equity</v>
      </c>
    </row>
    <row r="1124" spans="1:17" x14ac:dyDescent="0.25">
      <c r="A1124" s="1">
        <v>41453</v>
      </c>
      <c r="B1124" s="1">
        <v>41455</v>
      </c>
      <c r="C1124" t="s">
        <v>1236</v>
      </c>
      <c r="D1124" t="s">
        <v>1237</v>
      </c>
      <c r="E1124">
        <v>3</v>
      </c>
      <c r="F1124" t="s">
        <v>2032</v>
      </c>
      <c r="G1124" t="s">
        <v>999</v>
      </c>
      <c r="H1124" t="s">
        <v>99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38</v>
      </c>
      <c r="O1124" t="s">
        <v>2618</v>
      </c>
      <c r="P1124">
        <v>4</v>
      </c>
      <c r="Q1124" t="str">
        <f t="shared" si="17"/>
        <v>NRUC US Equity</v>
      </c>
    </row>
    <row r="1125" spans="1:17" x14ac:dyDescent="0.25">
      <c r="A1125" s="1">
        <v>41453</v>
      </c>
      <c r="B1125" s="1">
        <v>41455</v>
      </c>
      <c r="C1125" t="s">
        <v>40</v>
      </c>
      <c r="D1125" t="s">
        <v>41</v>
      </c>
      <c r="E1125">
        <v>3.25</v>
      </c>
      <c r="F1125" t="s">
        <v>830</v>
      </c>
      <c r="G1125" t="s">
        <v>48</v>
      </c>
      <c r="H1125" t="s">
        <v>44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2619</v>
      </c>
      <c r="P1125">
        <v>2</v>
      </c>
      <c r="Q1125" t="str">
        <f t="shared" si="17"/>
        <v>GE US Equity</v>
      </c>
    </row>
    <row r="1126" spans="1:17" x14ac:dyDescent="0.25">
      <c r="A1126" s="1">
        <v>41453</v>
      </c>
      <c r="B1126" s="1">
        <v>41455</v>
      </c>
      <c r="C1126" t="s">
        <v>1236</v>
      </c>
      <c r="D1126" t="s">
        <v>1237</v>
      </c>
      <c r="E1126">
        <v>3</v>
      </c>
      <c r="F1126" t="s">
        <v>2415</v>
      </c>
      <c r="G1126" t="s">
        <v>48</v>
      </c>
      <c r="H1126" t="s">
        <v>99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38</v>
      </c>
      <c r="O1126" t="s">
        <v>2620</v>
      </c>
      <c r="P1126">
        <v>4</v>
      </c>
      <c r="Q1126" t="str">
        <f t="shared" si="17"/>
        <v>NRUC US Equity</v>
      </c>
    </row>
    <row r="1127" spans="1:17" x14ac:dyDescent="0.25">
      <c r="A1127" s="1">
        <v>41453</v>
      </c>
      <c r="B1127" s="1">
        <v>41455</v>
      </c>
      <c r="C1127" t="s">
        <v>40</v>
      </c>
      <c r="D1127" t="s">
        <v>41</v>
      </c>
      <c r="E1127">
        <v>4.2</v>
      </c>
      <c r="F1127" t="s">
        <v>2227</v>
      </c>
      <c r="G1127" t="s">
        <v>48</v>
      </c>
      <c r="H1127" t="s">
        <v>44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2621</v>
      </c>
      <c r="P1127">
        <v>2</v>
      </c>
      <c r="Q1127" t="str">
        <f t="shared" si="17"/>
        <v>GE US Equity</v>
      </c>
    </row>
    <row r="1128" spans="1:17" x14ac:dyDescent="0.25">
      <c r="A1128" s="1">
        <v>41453</v>
      </c>
      <c r="B1128" s="1">
        <v>41455</v>
      </c>
      <c r="C1128" t="s">
        <v>40</v>
      </c>
      <c r="D1128" t="s">
        <v>41</v>
      </c>
      <c r="E1128">
        <v>3.1</v>
      </c>
      <c r="F1128" t="s">
        <v>1098</v>
      </c>
      <c r="G1128" t="s">
        <v>48</v>
      </c>
      <c r="H1128" t="s">
        <v>44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2622</v>
      </c>
      <c r="P1128">
        <v>2</v>
      </c>
      <c r="Q1128" t="str">
        <f t="shared" si="17"/>
        <v>GE US Equity</v>
      </c>
    </row>
    <row r="1129" spans="1:17" x14ac:dyDescent="0.25">
      <c r="A1129" s="1">
        <v>41453</v>
      </c>
      <c r="B1129" s="1">
        <v>41455</v>
      </c>
      <c r="C1129" t="s">
        <v>40</v>
      </c>
      <c r="D1129" t="s">
        <v>41</v>
      </c>
      <c r="E1129">
        <v>3</v>
      </c>
      <c r="F1129" t="s">
        <v>1069</v>
      </c>
      <c r="G1129" t="s">
        <v>48</v>
      </c>
      <c r="H1129" t="s">
        <v>44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2623</v>
      </c>
      <c r="P1129">
        <v>2</v>
      </c>
      <c r="Q1129" t="str">
        <f t="shared" si="17"/>
        <v>GE US Equity</v>
      </c>
    </row>
    <row r="1130" spans="1:17" x14ac:dyDescent="0.25">
      <c r="A1130" s="1">
        <v>41453</v>
      </c>
      <c r="B1130" s="1">
        <v>41455</v>
      </c>
      <c r="C1130" t="s">
        <v>40</v>
      </c>
      <c r="D1130" t="s">
        <v>41</v>
      </c>
      <c r="E1130">
        <v>3.35</v>
      </c>
      <c r="F1130" t="s">
        <v>220</v>
      </c>
      <c r="G1130" t="s">
        <v>48</v>
      </c>
      <c r="H1130" t="s">
        <v>44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2624</v>
      </c>
      <c r="P1130">
        <v>2</v>
      </c>
      <c r="Q1130" t="str">
        <f t="shared" si="17"/>
        <v>GE US Equity</v>
      </c>
    </row>
    <row r="1131" spans="1:17" x14ac:dyDescent="0.25">
      <c r="A1131" s="1">
        <v>41453</v>
      </c>
      <c r="B1131" s="1">
        <v>41455</v>
      </c>
      <c r="C1131" t="s">
        <v>2451</v>
      </c>
      <c r="D1131" t="s">
        <v>244</v>
      </c>
      <c r="E1131">
        <v>5</v>
      </c>
      <c r="F1131" t="s">
        <v>2529</v>
      </c>
      <c r="G1131" t="s">
        <v>30</v>
      </c>
      <c r="H1131" t="s">
        <v>84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67</v>
      </c>
      <c r="O1131" t="s">
        <v>2625</v>
      </c>
      <c r="P1131">
        <v>4</v>
      </c>
      <c r="Q1131" t="str">
        <f t="shared" si="17"/>
        <v>KRFT US Equity</v>
      </c>
    </row>
    <row r="1132" spans="1:17" x14ac:dyDescent="0.25">
      <c r="A1132" s="1">
        <v>41453</v>
      </c>
      <c r="B1132" s="1">
        <v>41455</v>
      </c>
      <c r="C1132" t="s">
        <v>2451</v>
      </c>
      <c r="D1132" t="s">
        <v>244</v>
      </c>
      <c r="E1132">
        <v>2.25</v>
      </c>
      <c r="F1132" t="s">
        <v>2527</v>
      </c>
      <c r="G1132" t="s">
        <v>30</v>
      </c>
      <c r="H1132" t="s">
        <v>84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67</v>
      </c>
      <c r="O1132" t="s">
        <v>2626</v>
      </c>
      <c r="P1132">
        <v>4</v>
      </c>
      <c r="Q1132" t="str">
        <f t="shared" si="17"/>
        <v>KRFT US Equity</v>
      </c>
    </row>
    <row r="1133" spans="1:17" x14ac:dyDescent="0.25">
      <c r="A1133" s="1">
        <v>41453</v>
      </c>
      <c r="B1133" s="1">
        <v>41455</v>
      </c>
      <c r="C1133" t="s">
        <v>40</v>
      </c>
      <c r="D1133" t="s">
        <v>41</v>
      </c>
      <c r="E1133">
        <v>4.1500000000000004</v>
      </c>
      <c r="F1133" t="s">
        <v>2609</v>
      </c>
      <c r="G1133" t="s">
        <v>48</v>
      </c>
      <c r="H1133" t="s">
        <v>44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2627</v>
      </c>
      <c r="P1133">
        <v>2</v>
      </c>
      <c r="Q1133" t="str">
        <f t="shared" si="17"/>
        <v>GE US Equity</v>
      </c>
    </row>
    <row r="1134" spans="1:17" x14ac:dyDescent="0.25">
      <c r="A1134" s="1">
        <v>41453</v>
      </c>
      <c r="B1134" s="1">
        <v>41455</v>
      </c>
      <c r="C1134" t="s">
        <v>1236</v>
      </c>
      <c r="D1134" t="s">
        <v>1237</v>
      </c>
      <c r="E1134">
        <v>3</v>
      </c>
      <c r="F1134" t="s">
        <v>2032</v>
      </c>
      <c r="G1134" t="s">
        <v>48</v>
      </c>
      <c r="H1134" t="s">
        <v>99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38</v>
      </c>
      <c r="O1134" t="s">
        <v>2628</v>
      </c>
      <c r="P1134">
        <v>4</v>
      </c>
      <c r="Q1134" t="str">
        <f t="shared" si="17"/>
        <v>NRUC US Equity</v>
      </c>
    </row>
    <row r="1135" spans="1:17" x14ac:dyDescent="0.25">
      <c r="A1135" s="1">
        <v>41453</v>
      </c>
      <c r="B1135" s="1">
        <v>41455</v>
      </c>
      <c r="C1135" t="s">
        <v>1236</v>
      </c>
      <c r="D1135" t="s">
        <v>1237</v>
      </c>
      <c r="E1135">
        <v>3</v>
      </c>
      <c r="F1135" t="s">
        <v>1079</v>
      </c>
      <c r="G1135" t="s">
        <v>48</v>
      </c>
      <c r="H1135" t="s">
        <v>99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38</v>
      </c>
      <c r="O1135" t="s">
        <v>2629</v>
      </c>
      <c r="P1135">
        <v>4</v>
      </c>
      <c r="Q1135" t="str">
        <f t="shared" si="17"/>
        <v>NRUC US Equity</v>
      </c>
    </row>
    <row r="1136" spans="1:17" x14ac:dyDescent="0.25">
      <c r="A1136" s="1">
        <v>41453</v>
      </c>
      <c r="B1136" s="1">
        <v>41455</v>
      </c>
      <c r="C1136" t="s">
        <v>40</v>
      </c>
      <c r="D1136" t="s">
        <v>41</v>
      </c>
      <c r="E1136">
        <v>3.5</v>
      </c>
      <c r="F1136" t="s">
        <v>177</v>
      </c>
      <c r="G1136" t="s">
        <v>48</v>
      </c>
      <c r="H1136" t="s">
        <v>44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2630</v>
      </c>
      <c r="P1136">
        <v>2</v>
      </c>
      <c r="Q1136" t="str">
        <f t="shared" si="17"/>
        <v>GE US Equity</v>
      </c>
    </row>
    <row r="1137" spans="1:17" x14ac:dyDescent="0.25">
      <c r="A1137" s="1">
        <v>41453</v>
      </c>
      <c r="B1137" s="1">
        <v>41455</v>
      </c>
      <c r="C1137" t="s">
        <v>40</v>
      </c>
      <c r="D1137" t="s">
        <v>41</v>
      </c>
      <c r="E1137">
        <v>2.2999999999999998</v>
      </c>
      <c r="F1137" t="s">
        <v>2631</v>
      </c>
      <c r="G1137" t="s">
        <v>55</v>
      </c>
      <c r="H1137" t="s">
        <v>44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2632</v>
      </c>
      <c r="P1137">
        <v>2</v>
      </c>
      <c r="Q1137" t="str">
        <f t="shared" si="17"/>
        <v>GE US Equity</v>
      </c>
    </row>
    <row r="1138" spans="1:17" x14ac:dyDescent="0.25">
      <c r="A1138" s="1">
        <v>41453</v>
      </c>
      <c r="B1138" s="1">
        <v>41455</v>
      </c>
      <c r="C1138" t="s">
        <v>1393</v>
      </c>
      <c r="D1138" t="s">
        <v>191</v>
      </c>
      <c r="E1138">
        <v>2.25</v>
      </c>
      <c r="F1138" t="s">
        <v>2633</v>
      </c>
      <c r="H1138" t="s">
        <v>99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67</v>
      </c>
      <c r="O1138" t="s">
        <v>2634</v>
      </c>
      <c r="P1138">
        <v>2</v>
      </c>
      <c r="Q1138" t="str">
        <f t="shared" si="17"/>
        <v>DE US Equity</v>
      </c>
    </row>
    <row r="1139" spans="1:17" x14ac:dyDescent="0.25">
      <c r="A1139" s="1">
        <v>41453</v>
      </c>
      <c r="B1139" s="1">
        <v>41455</v>
      </c>
      <c r="C1139" t="s">
        <v>1864</v>
      </c>
      <c r="D1139" t="s">
        <v>387</v>
      </c>
      <c r="E1139">
        <v>2.5</v>
      </c>
      <c r="F1139" t="s">
        <v>2635</v>
      </c>
      <c r="G1139" t="s">
        <v>958</v>
      </c>
      <c r="H1139" t="s">
        <v>78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67</v>
      </c>
      <c r="O1139" t="s">
        <v>2636</v>
      </c>
      <c r="P1139">
        <v>1</v>
      </c>
      <c r="Q1139" t="str">
        <f t="shared" si="17"/>
        <v>F US Equity</v>
      </c>
    </row>
    <row r="1140" spans="1:17" x14ac:dyDescent="0.25">
      <c r="A1140" s="1">
        <v>41453</v>
      </c>
      <c r="B1140" s="1">
        <v>41455</v>
      </c>
      <c r="C1140" t="s">
        <v>1236</v>
      </c>
      <c r="D1140" t="s">
        <v>1237</v>
      </c>
      <c r="E1140">
        <v>3</v>
      </c>
      <c r="F1140" t="s">
        <v>469</v>
      </c>
      <c r="G1140" t="s">
        <v>48</v>
      </c>
      <c r="H1140" t="s">
        <v>99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38</v>
      </c>
      <c r="O1140" t="s">
        <v>2637</v>
      </c>
      <c r="P1140">
        <v>4</v>
      </c>
      <c r="Q1140" t="str">
        <f t="shared" si="17"/>
        <v>NRUC US Equity</v>
      </c>
    </row>
    <row r="1141" spans="1:17" x14ac:dyDescent="0.25">
      <c r="A1141" s="1">
        <v>41453</v>
      </c>
      <c r="B1141" s="1">
        <v>41455</v>
      </c>
      <c r="C1141" t="s">
        <v>1864</v>
      </c>
      <c r="D1141" t="s">
        <v>387</v>
      </c>
      <c r="E1141">
        <v>2.75</v>
      </c>
      <c r="F1141" t="s">
        <v>2638</v>
      </c>
      <c r="G1141" t="s">
        <v>48</v>
      </c>
      <c r="H1141" t="s">
        <v>78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67</v>
      </c>
      <c r="O1141" t="s">
        <v>2639</v>
      </c>
      <c r="P1141">
        <v>1</v>
      </c>
      <c r="Q1141" t="str">
        <f t="shared" si="17"/>
        <v>F US Equity</v>
      </c>
    </row>
    <row r="1142" spans="1:17" x14ac:dyDescent="0.25">
      <c r="A1142" s="1">
        <v>41453</v>
      </c>
      <c r="B1142" s="1">
        <v>41455</v>
      </c>
      <c r="C1142" t="s">
        <v>40</v>
      </c>
      <c r="D1142" t="s">
        <v>41</v>
      </c>
      <c r="E1142">
        <v>3.2</v>
      </c>
      <c r="F1142" t="s">
        <v>105</v>
      </c>
      <c r="G1142" t="s">
        <v>48</v>
      </c>
      <c r="H1142" t="s">
        <v>44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2640</v>
      </c>
      <c r="P1142">
        <v>2</v>
      </c>
      <c r="Q1142" t="str">
        <f t="shared" si="17"/>
        <v>GE US Equity</v>
      </c>
    </row>
    <row r="1143" spans="1:17" x14ac:dyDescent="0.25">
      <c r="A1143" s="1">
        <v>41453</v>
      </c>
      <c r="B1143" s="1">
        <v>41455</v>
      </c>
      <c r="C1143" t="s">
        <v>40</v>
      </c>
      <c r="D1143" t="s">
        <v>41</v>
      </c>
      <c r="E1143">
        <v>4</v>
      </c>
      <c r="F1143" t="s">
        <v>1110</v>
      </c>
      <c r="G1143" t="s">
        <v>999</v>
      </c>
      <c r="H1143" t="s">
        <v>44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2641</v>
      </c>
      <c r="P1143">
        <v>2</v>
      </c>
      <c r="Q1143" t="str">
        <f t="shared" si="17"/>
        <v>GE US Equity</v>
      </c>
    </row>
    <row r="1144" spans="1:17" x14ac:dyDescent="0.25">
      <c r="A1144" s="1">
        <v>41453</v>
      </c>
      <c r="B1144" s="1">
        <v>41455</v>
      </c>
      <c r="C1144" t="s">
        <v>40</v>
      </c>
      <c r="D1144" t="s">
        <v>41</v>
      </c>
      <c r="E1144">
        <v>4.3</v>
      </c>
      <c r="F1144" t="s">
        <v>2395</v>
      </c>
      <c r="G1144" t="s">
        <v>48</v>
      </c>
      <c r="H1144" t="s">
        <v>44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2642</v>
      </c>
      <c r="P1144">
        <v>2</v>
      </c>
      <c r="Q1144" t="str">
        <f t="shared" si="17"/>
        <v>GE US Equity</v>
      </c>
    </row>
    <row r="1145" spans="1:17" x14ac:dyDescent="0.25">
      <c r="A1145" s="1">
        <v>41453</v>
      </c>
      <c r="B1145" s="1">
        <v>41455</v>
      </c>
      <c r="C1145" t="s">
        <v>40</v>
      </c>
      <c r="D1145" t="s">
        <v>41</v>
      </c>
      <c r="E1145">
        <v>4.05</v>
      </c>
      <c r="F1145" t="s">
        <v>1110</v>
      </c>
      <c r="G1145" t="s">
        <v>48</v>
      </c>
      <c r="H1145" t="s">
        <v>44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2643</v>
      </c>
      <c r="P1145">
        <v>2</v>
      </c>
      <c r="Q1145" t="str">
        <f t="shared" si="17"/>
        <v>GE US Equity</v>
      </c>
    </row>
    <row r="1146" spans="1:17" x14ac:dyDescent="0.25">
      <c r="A1146" s="1">
        <v>41453</v>
      </c>
      <c r="B1146" s="1">
        <v>41455</v>
      </c>
      <c r="C1146" t="s">
        <v>40</v>
      </c>
      <c r="D1146" t="s">
        <v>41</v>
      </c>
      <c r="E1146">
        <v>4.3499999999999996</v>
      </c>
      <c r="F1146" t="s">
        <v>2395</v>
      </c>
      <c r="G1146" t="s">
        <v>1446</v>
      </c>
      <c r="H1146" t="s">
        <v>44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2644</v>
      </c>
      <c r="P1146">
        <v>2</v>
      </c>
      <c r="Q1146" t="str">
        <f t="shared" si="17"/>
        <v>GE US Equity</v>
      </c>
    </row>
    <row r="1147" spans="1:17" x14ac:dyDescent="0.25">
      <c r="A1147" s="1">
        <v>41453</v>
      </c>
      <c r="B1147" s="1">
        <v>41455</v>
      </c>
      <c r="C1147" t="s">
        <v>1864</v>
      </c>
      <c r="D1147" t="s">
        <v>387</v>
      </c>
      <c r="E1147">
        <v>2.75</v>
      </c>
      <c r="F1147" t="s">
        <v>2638</v>
      </c>
      <c r="G1147" t="s">
        <v>999</v>
      </c>
      <c r="H1147" t="s">
        <v>78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67</v>
      </c>
      <c r="O1147" t="s">
        <v>2645</v>
      </c>
      <c r="P1147">
        <v>1</v>
      </c>
      <c r="Q1147" t="str">
        <f t="shared" si="17"/>
        <v>F US Equity</v>
      </c>
    </row>
    <row r="1148" spans="1:17" x14ac:dyDescent="0.25">
      <c r="A1148" s="1">
        <v>41453</v>
      </c>
      <c r="B1148" s="1">
        <v>41455</v>
      </c>
      <c r="C1148" t="s">
        <v>1236</v>
      </c>
      <c r="D1148" t="s">
        <v>1237</v>
      </c>
      <c r="E1148">
        <v>2.9</v>
      </c>
      <c r="F1148" t="s">
        <v>1079</v>
      </c>
      <c r="G1148" t="s">
        <v>48</v>
      </c>
      <c r="H1148" t="s">
        <v>99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38</v>
      </c>
      <c r="O1148" t="s">
        <v>2646</v>
      </c>
      <c r="P1148">
        <v>4</v>
      </c>
      <c r="Q1148" t="str">
        <f t="shared" si="17"/>
        <v>NRUC US Equity</v>
      </c>
    </row>
    <row r="1149" spans="1:17" x14ac:dyDescent="0.25">
      <c r="A1149" s="1">
        <v>41453</v>
      </c>
      <c r="B1149" s="1">
        <v>41455</v>
      </c>
      <c r="C1149" t="s">
        <v>1426</v>
      </c>
      <c r="D1149" t="s">
        <v>1427</v>
      </c>
      <c r="E1149">
        <v>4.5</v>
      </c>
      <c r="F1149" t="s">
        <v>2647</v>
      </c>
      <c r="H1149" t="s">
        <v>99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67</v>
      </c>
      <c r="O1149" t="s">
        <v>2648</v>
      </c>
      <c r="P1149">
        <v>2</v>
      </c>
      <c r="Q1149" t="str">
        <f t="shared" si="17"/>
        <v>PM US Equity</v>
      </c>
    </row>
    <row r="1150" spans="1:17" x14ac:dyDescent="0.25">
      <c r="A1150" s="1">
        <v>41453</v>
      </c>
      <c r="B1150" s="1">
        <v>41455</v>
      </c>
      <c r="C1150" t="s">
        <v>1864</v>
      </c>
      <c r="D1150" t="s">
        <v>387</v>
      </c>
      <c r="E1150">
        <v>2.0499999999999998</v>
      </c>
      <c r="F1150" t="s">
        <v>2649</v>
      </c>
      <c r="G1150" t="s">
        <v>958</v>
      </c>
      <c r="H1150" t="s">
        <v>78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67</v>
      </c>
      <c r="O1150" t="s">
        <v>2650</v>
      </c>
      <c r="P1150">
        <v>1</v>
      </c>
      <c r="Q1150" t="str">
        <f t="shared" si="17"/>
        <v>F US Equity</v>
      </c>
    </row>
    <row r="1151" spans="1:17" x14ac:dyDescent="0.25">
      <c r="A1151" s="1">
        <v>41453</v>
      </c>
      <c r="B1151" s="1">
        <v>41455</v>
      </c>
      <c r="C1151" t="s">
        <v>40</v>
      </c>
      <c r="D1151" t="s">
        <v>41</v>
      </c>
      <c r="E1151">
        <v>4.3</v>
      </c>
      <c r="F1151" t="s">
        <v>2651</v>
      </c>
      <c r="G1151" t="s">
        <v>55</v>
      </c>
      <c r="H1151" t="s">
        <v>44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2652</v>
      </c>
      <c r="P1151">
        <v>2</v>
      </c>
      <c r="Q1151" t="str">
        <f t="shared" si="17"/>
        <v>GE US Equity</v>
      </c>
    </row>
    <row r="1152" spans="1:17" x14ac:dyDescent="0.25">
      <c r="A1152" s="1">
        <v>41453</v>
      </c>
      <c r="B1152" s="1">
        <v>41455</v>
      </c>
      <c r="C1152" t="s">
        <v>40</v>
      </c>
      <c r="D1152" t="s">
        <v>41</v>
      </c>
      <c r="E1152">
        <v>3.5</v>
      </c>
      <c r="F1152" t="s">
        <v>177</v>
      </c>
      <c r="G1152" t="s">
        <v>55</v>
      </c>
      <c r="H1152" t="s">
        <v>44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2653</v>
      </c>
      <c r="P1152">
        <v>2</v>
      </c>
      <c r="Q1152" t="str">
        <f t="shared" si="17"/>
        <v>GE US Equity</v>
      </c>
    </row>
    <row r="1153" spans="1:17" x14ac:dyDescent="0.25">
      <c r="A1153" s="1">
        <v>41453</v>
      </c>
      <c r="B1153" s="1">
        <v>41455</v>
      </c>
      <c r="C1153" t="s">
        <v>52</v>
      </c>
      <c r="D1153" t="s">
        <v>53</v>
      </c>
      <c r="E1153">
        <v>4.7759999999999998</v>
      </c>
      <c r="F1153" t="s">
        <v>2336</v>
      </c>
      <c r="G1153" t="s">
        <v>55</v>
      </c>
      <c r="H1153" t="s">
        <v>31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38</v>
      </c>
      <c r="O1153" t="s">
        <v>2654</v>
      </c>
      <c r="P1153">
        <v>3</v>
      </c>
      <c r="Q1153" t="str">
        <f t="shared" si="17"/>
        <v>CHG US Equity</v>
      </c>
    </row>
    <row r="1154" spans="1:17" x14ac:dyDescent="0.25">
      <c r="A1154" s="1">
        <v>41453</v>
      </c>
      <c r="B1154" s="1">
        <v>41455</v>
      </c>
      <c r="C1154" t="s">
        <v>40</v>
      </c>
      <c r="D1154" t="s">
        <v>41</v>
      </c>
      <c r="E1154">
        <v>4.2</v>
      </c>
      <c r="F1154" t="s">
        <v>2651</v>
      </c>
      <c r="G1154" t="s">
        <v>48</v>
      </c>
      <c r="H1154" t="s">
        <v>44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2655</v>
      </c>
      <c r="P1154">
        <v>2</v>
      </c>
      <c r="Q1154" t="str">
        <f t="shared" si="17"/>
        <v>GE US Equity</v>
      </c>
    </row>
    <row r="1155" spans="1:17" x14ac:dyDescent="0.25">
      <c r="A1155" s="1">
        <v>41453</v>
      </c>
      <c r="B1155" s="1">
        <v>41455</v>
      </c>
      <c r="C1155" t="s">
        <v>1236</v>
      </c>
      <c r="D1155" t="s">
        <v>1237</v>
      </c>
      <c r="E1155">
        <v>3</v>
      </c>
      <c r="F1155" t="s">
        <v>469</v>
      </c>
      <c r="G1155" t="s">
        <v>999</v>
      </c>
      <c r="H1155" t="s">
        <v>99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38</v>
      </c>
      <c r="O1155" t="s">
        <v>2656</v>
      </c>
      <c r="P1155">
        <v>4</v>
      </c>
      <c r="Q1155" t="str">
        <f t="shared" si="17"/>
        <v>NRUC US Equity</v>
      </c>
    </row>
    <row r="1156" spans="1:17" x14ac:dyDescent="0.25">
      <c r="A1156" s="1">
        <v>41453</v>
      </c>
      <c r="B1156" s="1">
        <v>41455</v>
      </c>
      <c r="C1156" t="s">
        <v>40</v>
      </c>
      <c r="D1156" t="s">
        <v>41</v>
      </c>
      <c r="E1156">
        <v>3</v>
      </c>
      <c r="F1156" t="s">
        <v>1100</v>
      </c>
      <c r="G1156" t="s">
        <v>48</v>
      </c>
      <c r="H1156" t="s">
        <v>44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2657</v>
      </c>
      <c r="P1156">
        <v>2</v>
      </c>
      <c r="Q1156" t="str">
        <f t="shared" ref="Q1156:Q1219" si="18">D1156&amp;" US Equity"</f>
        <v>GE US Equity</v>
      </c>
    </row>
    <row r="1157" spans="1:17" x14ac:dyDescent="0.25">
      <c r="A1157" s="1">
        <v>41453</v>
      </c>
      <c r="B1157" s="1">
        <v>41455</v>
      </c>
      <c r="C1157" t="s">
        <v>1864</v>
      </c>
      <c r="D1157" t="s">
        <v>387</v>
      </c>
      <c r="E1157">
        <v>2.75</v>
      </c>
      <c r="F1157" t="s">
        <v>2638</v>
      </c>
      <c r="G1157" t="s">
        <v>2531</v>
      </c>
      <c r="H1157" t="s">
        <v>78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67</v>
      </c>
      <c r="O1157" t="s">
        <v>2658</v>
      </c>
      <c r="P1157">
        <v>1</v>
      </c>
      <c r="Q1157" t="str">
        <f t="shared" si="18"/>
        <v>F US Equity</v>
      </c>
    </row>
    <row r="1158" spans="1:17" x14ac:dyDescent="0.25">
      <c r="A1158" s="1">
        <v>41453</v>
      </c>
      <c r="B1158" s="1">
        <v>41455</v>
      </c>
      <c r="C1158" t="s">
        <v>52</v>
      </c>
      <c r="D1158" t="s">
        <v>53</v>
      </c>
      <c r="E1158">
        <v>6.8540000000000001</v>
      </c>
      <c r="F1158" t="s">
        <v>534</v>
      </c>
      <c r="G1158" t="s">
        <v>55</v>
      </c>
      <c r="H1158" t="s">
        <v>31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38</v>
      </c>
      <c r="O1158" t="s">
        <v>2659</v>
      </c>
      <c r="P1158">
        <v>3</v>
      </c>
      <c r="Q1158" t="str">
        <f t="shared" si="18"/>
        <v>CHG US Equity</v>
      </c>
    </row>
    <row r="1159" spans="1:17" x14ac:dyDescent="0.25">
      <c r="A1159" s="1">
        <v>41453</v>
      </c>
      <c r="B1159" s="1">
        <v>41455</v>
      </c>
      <c r="C1159" t="s">
        <v>1750</v>
      </c>
      <c r="D1159" t="s">
        <v>1751</v>
      </c>
      <c r="E1159">
        <v>9.6999999999999993</v>
      </c>
      <c r="F1159" t="s">
        <v>2660</v>
      </c>
      <c r="H1159" t="s">
        <v>84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67</v>
      </c>
      <c r="O1159" t="s">
        <v>2661</v>
      </c>
      <c r="P1159">
        <v>2</v>
      </c>
      <c r="Q1159" t="str">
        <f t="shared" si="18"/>
        <v>MO US Equity</v>
      </c>
    </row>
    <row r="1160" spans="1:17" x14ac:dyDescent="0.25">
      <c r="A1160" s="1">
        <v>41453</v>
      </c>
      <c r="B1160" s="1">
        <v>41455</v>
      </c>
      <c r="C1160" t="s">
        <v>40</v>
      </c>
      <c r="D1160" t="s">
        <v>41</v>
      </c>
      <c r="E1160">
        <v>6.875</v>
      </c>
      <c r="F1160" t="s">
        <v>2662</v>
      </c>
      <c r="G1160" t="s">
        <v>717</v>
      </c>
      <c r="H1160" t="s">
        <v>44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2663</v>
      </c>
      <c r="P1160">
        <v>2</v>
      </c>
      <c r="Q1160" t="str">
        <f t="shared" si="18"/>
        <v>GE US Equity</v>
      </c>
    </row>
    <row r="1161" spans="1:17" x14ac:dyDescent="0.25">
      <c r="A1161" s="1">
        <v>41453</v>
      </c>
      <c r="B1161" s="1">
        <v>41455</v>
      </c>
      <c r="C1161" t="s">
        <v>40</v>
      </c>
      <c r="D1161" t="s">
        <v>41</v>
      </c>
      <c r="E1161">
        <v>6</v>
      </c>
      <c r="F1161" t="s">
        <v>2130</v>
      </c>
      <c r="G1161" t="s">
        <v>1446</v>
      </c>
      <c r="H1161" t="s">
        <v>44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2664</v>
      </c>
      <c r="P1161">
        <v>2</v>
      </c>
      <c r="Q1161" t="str">
        <f t="shared" si="18"/>
        <v>GE US Equity</v>
      </c>
    </row>
    <row r="1162" spans="1:17" x14ac:dyDescent="0.25">
      <c r="A1162" s="1">
        <v>41453</v>
      </c>
      <c r="B1162" s="1">
        <v>41455</v>
      </c>
      <c r="C1162" t="s">
        <v>40</v>
      </c>
      <c r="D1162" t="s">
        <v>41</v>
      </c>
      <c r="E1162">
        <v>6</v>
      </c>
      <c r="F1162" t="s">
        <v>2130</v>
      </c>
      <c r="G1162" t="s">
        <v>48</v>
      </c>
      <c r="H1162" t="s">
        <v>44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2665</v>
      </c>
      <c r="P1162">
        <v>2</v>
      </c>
      <c r="Q1162" t="str">
        <f t="shared" si="18"/>
        <v>GE US Equity</v>
      </c>
    </row>
    <row r="1163" spans="1:17" x14ac:dyDescent="0.25">
      <c r="A1163" s="1">
        <v>41453</v>
      </c>
      <c r="B1163" s="1">
        <v>41455</v>
      </c>
      <c r="C1163" t="s">
        <v>1750</v>
      </c>
      <c r="D1163" t="s">
        <v>1751</v>
      </c>
      <c r="E1163">
        <v>9.25</v>
      </c>
      <c r="F1163" t="s">
        <v>2666</v>
      </c>
      <c r="H1163" t="s">
        <v>84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67</v>
      </c>
      <c r="O1163" t="s">
        <v>2667</v>
      </c>
      <c r="P1163">
        <v>2</v>
      </c>
      <c r="Q1163" t="str">
        <f t="shared" si="18"/>
        <v>MO US Equity</v>
      </c>
    </row>
    <row r="1164" spans="1:17" x14ac:dyDescent="0.25">
      <c r="A1164" s="1">
        <v>41453</v>
      </c>
      <c r="B1164" s="1">
        <v>41455</v>
      </c>
      <c r="C1164" t="s">
        <v>1750</v>
      </c>
      <c r="D1164" t="s">
        <v>1751</v>
      </c>
      <c r="E1164">
        <v>10.199999999999999</v>
      </c>
      <c r="F1164" t="s">
        <v>2668</v>
      </c>
      <c r="H1164" t="s">
        <v>84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67</v>
      </c>
      <c r="O1164" t="s">
        <v>2669</v>
      </c>
      <c r="P1164">
        <v>2</v>
      </c>
      <c r="Q1164" t="str">
        <f t="shared" si="18"/>
        <v>MO US Equity</v>
      </c>
    </row>
    <row r="1165" spans="1:17" x14ac:dyDescent="0.25">
      <c r="A1165" s="1">
        <v>41453</v>
      </c>
      <c r="B1165" s="1">
        <v>41455</v>
      </c>
      <c r="C1165" t="s">
        <v>40</v>
      </c>
      <c r="D1165" t="s">
        <v>41</v>
      </c>
      <c r="E1165">
        <v>0.57709999999999995</v>
      </c>
      <c r="F1165" t="s">
        <v>2673</v>
      </c>
      <c r="G1165" t="s">
        <v>61</v>
      </c>
      <c r="H1165" t="s">
        <v>44</v>
      </c>
      <c r="I1165" t="s">
        <v>18</v>
      </c>
      <c r="J1165" t="s">
        <v>19</v>
      </c>
      <c r="K1165" t="s">
        <v>20</v>
      </c>
      <c r="L1165" t="s">
        <v>20</v>
      </c>
      <c r="M1165" t="s">
        <v>45</v>
      </c>
      <c r="N1165" t="s">
        <v>22</v>
      </c>
      <c r="O1165" t="s">
        <v>2674</v>
      </c>
      <c r="P1165">
        <v>2</v>
      </c>
      <c r="Q1165" t="str">
        <f t="shared" si="18"/>
        <v>GE US Equity</v>
      </c>
    </row>
    <row r="1166" spans="1:17" x14ac:dyDescent="0.25">
      <c r="A1166" s="1">
        <v>41453</v>
      </c>
      <c r="B1166" s="1">
        <v>41455</v>
      </c>
      <c r="C1166" t="s">
        <v>52</v>
      </c>
      <c r="D1166" t="s">
        <v>53</v>
      </c>
      <c r="E1166">
        <v>5.05</v>
      </c>
      <c r="F1166" t="s">
        <v>2675</v>
      </c>
      <c r="G1166" t="s">
        <v>670</v>
      </c>
      <c r="H1166" t="s">
        <v>31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38</v>
      </c>
      <c r="O1166" t="s">
        <v>2676</v>
      </c>
      <c r="P1166">
        <v>3</v>
      </c>
      <c r="Q1166" t="str">
        <f t="shared" si="18"/>
        <v>CHG US Equity</v>
      </c>
    </row>
    <row r="1167" spans="1:17" x14ac:dyDescent="0.25">
      <c r="A1167" s="1">
        <v>41453</v>
      </c>
      <c r="B1167" s="1">
        <v>41455</v>
      </c>
      <c r="C1167" t="s">
        <v>1119</v>
      </c>
      <c r="D1167" t="s">
        <v>584</v>
      </c>
      <c r="E1167">
        <v>3.875</v>
      </c>
      <c r="F1167" t="s">
        <v>355</v>
      </c>
      <c r="H1167" t="s">
        <v>37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2677</v>
      </c>
      <c r="P1167">
        <v>3</v>
      </c>
      <c r="Q1167" t="str">
        <f t="shared" si="18"/>
        <v>AIG US Equity</v>
      </c>
    </row>
    <row r="1168" spans="1:17" x14ac:dyDescent="0.25">
      <c r="A1168" s="1">
        <v>41453</v>
      </c>
      <c r="B1168" s="1">
        <v>41455</v>
      </c>
      <c r="C1168" t="s">
        <v>1864</v>
      </c>
      <c r="D1168" t="s">
        <v>387</v>
      </c>
      <c r="E1168">
        <v>2</v>
      </c>
      <c r="F1168" t="s">
        <v>2185</v>
      </c>
      <c r="G1168" t="s">
        <v>48</v>
      </c>
      <c r="H1168" t="s">
        <v>78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67</v>
      </c>
      <c r="O1168" t="s">
        <v>2678</v>
      </c>
      <c r="P1168">
        <v>1</v>
      </c>
      <c r="Q1168" t="str">
        <f t="shared" si="18"/>
        <v>F US Equity</v>
      </c>
    </row>
    <row r="1169" spans="1:17" x14ac:dyDescent="0.25">
      <c r="A1169" s="1">
        <v>41453</v>
      </c>
      <c r="B1169" s="1">
        <v>41455</v>
      </c>
      <c r="C1169" t="s">
        <v>40</v>
      </c>
      <c r="D1169" t="s">
        <v>41</v>
      </c>
      <c r="E1169">
        <v>3.55</v>
      </c>
      <c r="F1169" t="s">
        <v>459</v>
      </c>
      <c r="G1169" t="s">
        <v>48</v>
      </c>
      <c r="H1169" t="s">
        <v>44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2679</v>
      </c>
      <c r="P1169">
        <v>2</v>
      </c>
      <c r="Q1169" t="str">
        <f t="shared" si="18"/>
        <v>GE US Equity</v>
      </c>
    </row>
    <row r="1170" spans="1:17" x14ac:dyDescent="0.25">
      <c r="A1170" s="1">
        <v>41453</v>
      </c>
      <c r="B1170" s="1">
        <v>41455</v>
      </c>
      <c r="C1170" t="s">
        <v>40</v>
      </c>
      <c r="D1170" t="s">
        <v>41</v>
      </c>
      <c r="E1170">
        <v>3.15</v>
      </c>
      <c r="F1170" t="s">
        <v>2680</v>
      </c>
      <c r="G1170" t="s">
        <v>48</v>
      </c>
      <c r="H1170" t="s">
        <v>44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2681</v>
      </c>
      <c r="P1170">
        <v>2</v>
      </c>
      <c r="Q1170" t="str">
        <f t="shared" si="18"/>
        <v>GE US Equity</v>
      </c>
    </row>
    <row r="1171" spans="1:17" x14ac:dyDescent="0.25">
      <c r="A1171" s="1">
        <v>41453</v>
      </c>
      <c r="B1171" s="1">
        <v>41455</v>
      </c>
      <c r="C1171" t="s">
        <v>1236</v>
      </c>
      <c r="D1171" t="s">
        <v>1237</v>
      </c>
      <c r="E1171">
        <v>2.5</v>
      </c>
      <c r="F1171" t="s">
        <v>485</v>
      </c>
      <c r="G1171" t="s">
        <v>48</v>
      </c>
      <c r="H1171" t="s">
        <v>99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38</v>
      </c>
      <c r="O1171" t="s">
        <v>2682</v>
      </c>
      <c r="P1171">
        <v>4</v>
      </c>
      <c r="Q1171" t="str">
        <f t="shared" si="18"/>
        <v>NRUC US Equity</v>
      </c>
    </row>
    <row r="1172" spans="1:17" x14ac:dyDescent="0.25">
      <c r="A1172" s="1">
        <v>41453</v>
      </c>
      <c r="B1172" s="1">
        <v>41455</v>
      </c>
      <c r="C1172" t="s">
        <v>40</v>
      </c>
      <c r="D1172" t="s">
        <v>41</v>
      </c>
      <c r="E1172">
        <v>3.65</v>
      </c>
      <c r="F1172" t="s">
        <v>2262</v>
      </c>
      <c r="G1172" t="s">
        <v>48</v>
      </c>
      <c r="H1172" t="s">
        <v>44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2683</v>
      </c>
      <c r="P1172">
        <v>2</v>
      </c>
      <c r="Q1172" t="str">
        <f t="shared" si="18"/>
        <v>GE US Equity</v>
      </c>
    </row>
    <row r="1173" spans="1:17" x14ac:dyDescent="0.25">
      <c r="A1173" s="1">
        <v>41453</v>
      </c>
      <c r="B1173" s="1">
        <v>41455</v>
      </c>
      <c r="C1173" t="s">
        <v>1864</v>
      </c>
      <c r="D1173" t="s">
        <v>387</v>
      </c>
      <c r="E1173">
        <v>2</v>
      </c>
      <c r="F1173" t="s">
        <v>2684</v>
      </c>
      <c r="G1173" t="s">
        <v>48</v>
      </c>
      <c r="H1173" t="s">
        <v>78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67</v>
      </c>
      <c r="O1173" t="s">
        <v>2685</v>
      </c>
      <c r="P1173">
        <v>1</v>
      </c>
      <c r="Q1173" t="str">
        <f t="shared" si="18"/>
        <v>F US Equity</v>
      </c>
    </row>
    <row r="1174" spans="1:17" x14ac:dyDescent="0.25">
      <c r="A1174" s="1">
        <v>41453</v>
      </c>
      <c r="B1174" s="1">
        <v>41455</v>
      </c>
      <c r="C1174" t="s">
        <v>1236</v>
      </c>
      <c r="D1174" t="s">
        <v>1237</v>
      </c>
      <c r="E1174">
        <v>2</v>
      </c>
      <c r="F1174" t="s">
        <v>1079</v>
      </c>
      <c r="G1174" t="s">
        <v>48</v>
      </c>
      <c r="H1174" t="s">
        <v>99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38</v>
      </c>
      <c r="O1174" t="s">
        <v>2686</v>
      </c>
      <c r="P1174">
        <v>4</v>
      </c>
      <c r="Q1174" t="str">
        <f t="shared" si="18"/>
        <v>NRUC US Equity</v>
      </c>
    </row>
    <row r="1175" spans="1:17" x14ac:dyDescent="0.25">
      <c r="A1175" s="1">
        <v>41453</v>
      </c>
      <c r="B1175" s="1">
        <v>41455</v>
      </c>
      <c r="C1175" t="s">
        <v>2306</v>
      </c>
      <c r="D1175" t="s">
        <v>2307</v>
      </c>
      <c r="E1175">
        <v>1.375</v>
      </c>
      <c r="F1175" t="s">
        <v>2687</v>
      </c>
      <c r="G1175" t="s">
        <v>43</v>
      </c>
      <c r="H1175" t="s">
        <v>99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67</v>
      </c>
      <c r="O1175" t="s">
        <v>2688</v>
      </c>
      <c r="P1175">
        <v>3</v>
      </c>
      <c r="Q1175" t="str">
        <f t="shared" si="18"/>
        <v>BMW US Equity</v>
      </c>
    </row>
    <row r="1176" spans="1:17" x14ac:dyDescent="0.25">
      <c r="A1176" s="1">
        <v>41453</v>
      </c>
      <c r="B1176" s="1">
        <v>41455</v>
      </c>
      <c r="C1176" t="s">
        <v>2548</v>
      </c>
      <c r="D1176" t="s">
        <v>305</v>
      </c>
      <c r="E1176">
        <v>2.6</v>
      </c>
      <c r="F1176" t="s">
        <v>1238</v>
      </c>
      <c r="G1176" t="s">
        <v>48</v>
      </c>
      <c r="H1176" t="s">
        <v>84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38</v>
      </c>
      <c r="O1176" t="s">
        <v>2689</v>
      </c>
      <c r="P1176">
        <v>3</v>
      </c>
      <c r="Q1176" t="str">
        <f t="shared" si="18"/>
        <v>DUK US Equity</v>
      </c>
    </row>
    <row r="1177" spans="1:17" x14ac:dyDescent="0.25">
      <c r="A1177" s="1">
        <v>41453</v>
      </c>
      <c r="B1177" s="1">
        <v>41455</v>
      </c>
      <c r="C1177" t="s">
        <v>2451</v>
      </c>
      <c r="D1177" t="s">
        <v>244</v>
      </c>
      <c r="E1177">
        <v>5.375</v>
      </c>
      <c r="F1177" t="s">
        <v>2108</v>
      </c>
      <c r="H1177" t="s">
        <v>84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67</v>
      </c>
      <c r="O1177" t="s">
        <v>2690</v>
      </c>
      <c r="P1177">
        <v>4</v>
      </c>
      <c r="Q1177" t="str">
        <f t="shared" si="18"/>
        <v>KRFT US Equity</v>
      </c>
    </row>
    <row r="1178" spans="1:17" x14ac:dyDescent="0.25">
      <c r="A1178" s="1">
        <v>41453</v>
      </c>
      <c r="B1178" s="1">
        <v>41455</v>
      </c>
      <c r="C1178" t="s">
        <v>2451</v>
      </c>
      <c r="D1178" t="s">
        <v>244</v>
      </c>
      <c r="E1178">
        <v>6.5</v>
      </c>
      <c r="F1178" t="s">
        <v>2141</v>
      </c>
      <c r="H1178" t="s">
        <v>84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67</v>
      </c>
      <c r="O1178" t="s">
        <v>2691</v>
      </c>
      <c r="P1178">
        <v>4</v>
      </c>
      <c r="Q1178" t="str">
        <f t="shared" si="18"/>
        <v>KRFT US Equity</v>
      </c>
    </row>
    <row r="1179" spans="1:17" x14ac:dyDescent="0.25">
      <c r="A1179" s="1">
        <v>41453</v>
      </c>
      <c r="B1179" s="1">
        <v>41455</v>
      </c>
      <c r="C1179" t="s">
        <v>2548</v>
      </c>
      <c r="D1179" t="s">
        <v>305</v>
      </c>
      <c r="E1179">
        <v>3.1</v>
      </c>
      <c r="F1179" t="s">
        <v>1638</v>
      </c>
      <c r="G1179" t="s">
        <v>48</v>
      </c>
      <c r="H1179" t="s">
        <v>84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38</v>
      </c>
      <c r="O1179" t="s">
        <v>2692</v>
      </c>
      <c r="P1179">
        <v>3</v>
      </c>
      <c r="Q1179" t="str">
        <f t="shared" si="18"/>
        <v>DUK US Equity</v>
      </c>
    </row>
    <row r="1180" spans="1:17" x14ac:dyDescent="0.25">
      <c r="A1180" s="1">
        <v>41453</v>
      </c>
      <c r="B1180" s="1">
        <v>41455</v>
      </c>
      <c r="C1180" t="s">
        <v>1864</v>
      </c>
      <c r="D1180" t="s">
        <v>387</v>
      </c>
      <c r="E1180">
        <v>2.75</v>
      </c>
      <c r="F1180" t="s">
        <v>2638</v>
      </c>
      <c r="G1180" t="s">
        <v>2693</v>
      </c>
      <c r="H1180" t="s">
        <v>78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67</v>
      </c>
      <c r="O1180" t="s">
        <v>2694</v>
      </c>
      <c r="P1180">
        <v>1</v>
      </c>
      <c r="Q1180" t="str">
        <f t="shared" si="18"/>
        <v>F US Equity</v>
      </c>
    </row>
    <row r="1181" spans="1:17" x14ac:dyDescent="0.25">
      <c r="A1181" s="1">
        <v>41453</v>
      </c>
      <c r="B1181" s="1">
        <v>41455</v>
      </c>
      <c r="C1181" t="s">
        <v>1236</v>
      </c>
      <c r="D1181" t="s">
        <v>1237</v>
      </c>
      <c r="E1181">
        <v>2.75</v>
      </c>
      <c r="F1181" t="s">
        <v>1079</v>
      </c>
      <c r="G1181" t="s">
        <v>48</v>
      </c>
      <c r="H1181" t="s">
        <v>99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38</v>
      </c>
      <c r="O1181" t="s">
        <v>2695</v>
      </c>
      <c r="P1181">
        <v>4</v>
      </c>
      <c r="Q1181" t="str">
        <f t="shared" si="18"/>
        <v>NRUC US Equity</v>
      </c>
    </row>
    <row r="1182" spans="1:17" x14ac:dyDescent="0.25">
      <c r="A1182" s="1">
        <v>41453</v>
      </c>
      <c r="B1182" s="1">
        <v>41455</v>
      </c>
      <c r="C1182" t="s">
        <v>1426</v>
      </c>
      <c r="D1182" t="s">
        <v>1427</v>
      </c>
      <c r="E1182">
        <v>3.875</v>
      </c>
      <c r="F1182" t="s">
        <v>2696</v>
      </c>
      <c r="H1182" t="s">
        <v>99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67</v>
      </c>
      <c r="O1182" t="s">
        <v>2697</v>
      </c>
      <c r="P1182">
        <v>2</v>
      </c>
      <c r="Q1182" t="str">
        <f t="shared" si="18"/>
        <v>PM US Equity</v>
      </c>
    </row>
    <row r="1183" spans="1:17" x14ac:dyDescent="0.25">
      <c r="A1183" s="1">
        <v>41453</v>
      </c>
      <c r="B1183" s="1">
        <v>41455</v>
      </c>
      <c r="C1183" t="s">
        <v>1864</v>
      </c>
      <c r="D1183" t="s">
        <v>387</v>
      </c>
      <c r="E1183">
        <v>3.984</v>
      </c>
      <c r="F1183" t="s">
        <v>1904</v>
      </c>
      <c r="H1183" t="s">
        <v>78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67</v>
      </c>
      <c r="O1183" t="s">
        <v>2698</v>
      </c>
      <c r="P1183">
        <v>1</v>
      </c>
      <c r="Q1183" t="str">
        <f t="shared" si="18"/>
        <v>F US Equity</v>
      </c>
    </row>
    <row r="1184" spans="1:17" x14ac:dyDescent="0.25">
      <c r="A1184" s="1">
        <v>41453</v>
      </c>
      <c r="B1184" s="1">
        <v>41455</v>
      </c>
      <c r="C1184" t="s">
        <v>1864</v>
      </c>
      <c r="D1184" t="s">
        <v>387</v>
      </c>
      <c r="E1184">
        <v>4.2069999999999999</v>
      </c>
      <c r="F1184" t="s">
        <v>2251</v>
      </c>
      <c r="H1184" t="s">
        <v>78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67</v>
      </c>
      <c r="O1184" t="s">
        <v>2699</v>
      </c>
      <c r="P1184">
        <v>1</v>
      </c>
      <c r="Q1184" t="str">
        <f t="shared" si="18"/>
        <v>F US Equity</v>
      </c>
    </row>
    <row r="1185" spans="1:17" x14ac:dyDescent="0.25">
      <c r="A1185" s="1">
        <v>41453</v>
      </c>
      <c r="B1185" s="1">
        <v>41455</v>
      </c>
      <c r="C1185" t="s">
        <v>1393</v>
      </c>
      <c r="D1185" t="s">
        <v>191</v>
      </c>
      <c r="E1185">
        <v>1.2</v>
      </c>
      <c r="F1185" t="s">
        <v>2700</v>
      </c>
      <c r="H1185" t="s">
        <v>99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67</v>
      </c>
      <c r="O1185" t="s">
        <v>2701</v>
      </c>
      <c r="P1185">
        <v>2</v>
      </c>
      <c r="Q1185" t="str">
        <f t="shared" si="18"/>
        <v>DE US Equity</v>
      </c>
    </row>
    <row r="1186" spans="1:17" x14ac:dyDescent="0.25">
      <c r="A1186" s="1">
        <v>41453</v>
      </c>
      <c r="B1186" s="1">
        <v>41455</v>
      </c>
      <c r="C1186" t="s">
        <v>40</v>
      </c>
      <c r="D1186" t="s">
        <v>41</v>
      </c>
      <c r="E1186">
        <v>3.35</v>
      </c>
      <c r="F1186" t="s">
        <v>1098</v>
      </c>
      <c r="G1186" t="s">
        <v>48</v>
      </c>
      <c r="H1186" t="s">
        <v>44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2702</v>
      </c>
      <c r="P1186">
        <v>2</v>
      </c>
      <c r="Q1186" t="str">
        <f t="shared" si="18"/>
        <v>GE US Equity</v>
      </c>
    </row>
    <row r="1187" spans="1:17" x14ac:dyDescent="0.25">
      <c r="A1187" s="1">
        <v>41453</v>
      </c>
      <c r="B1187" s="1">
        <v>41455</v>
      </c>
      <c r="C1187" t="s">
        <v>2451</v>
      </c>
      <c r="D1187" t="s">
        <v>244</v>
      </c>
      <c r="E1187">
        <v>1.625</v>
      </c>
      <c r="F1187" t="s">
        <v>2525</v>
      </c>
      <c r="G1187" t="s">
        <v>30</v>
      </c>
      <c r="H1187" t="s">
        <v>84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67</v>
      </c>
      <c r="O1187" t="s">
        <v>2703</v>
      </c>
      <c r="P1187">
        <v>4</v>
      </c>
      <c r="Q1187" t="str">
        <f t="shared" si="18"/>
        <v>KRFT US Equity</v>
      </c>
    </row>
    <row r="1188" spans="1:17" x14ac:dyDescent="0.25">
      <c r="A1188" s="1">
        <v>41453</v>
      </c>
      <c r="B1188" s="1">
        <v>41455</v>
      </c>
      <c r="C1188" t="s">
        <v>2451</v>
      </c>
      <c r="D1188" t="s">
        <v>244</v>
      </c>
      <c r="E1188">
        <v>3.5</v>
      </c>
      <c r="F1188" t="s">
        <v>2534</v>
      </c>
      <c r="G1188" t="s">
        <v>30</v>
      </c>
      <c r="H1188" t="s">
        <v>84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67</v>
      </c>
      <c r="O1188" t="s">
        <v>2704</v>
      </c>
      <c r="P1188">
        <v>4</v>
      </c>
      <c r="Q1188" t="str">
        <f t="shared" si="18"/>
        <v>KRFT US Equity</v>
      </c>
    </row>
    <row r="1189" spans="1:17" x14ac:dyDescent="0.25">
      <c r="A1189" s="1">
        <v>41453</v>
      </c>
      <c r="B1189" s="1">
        <v>41455</v>
      </c>
      <c r="C1189" t="s">
        <v>40</v>
      </c>
      <c r="D1189" t="s">
        <v>41</v>
      </c>
      <c r="E1189">
        <v>3</v>
      </c>
      <c r="F1189" t="s">
        <v>1551</v>
      </c>
      <c r="G1189" t="s">
        <v>48</v>
      </c>
      <c r="H1189" t="s">
        <v>44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2705</v>
      </c>
      <c r="P1189">
        <v>2</v>
      </c>
      <c r="Q1189" t="str">
        <f t="shared" si="18"/>
        <v>GE US Equity</v>
      </c>
    </row>
    <row r="1190" spans="1:17" x14ac:dyDescent="0.25">
      <c r="A1190" s="1">
        <v>41453</v>
      </c>
      <c r="B1190" s="1">
        <v>41455</v>
      </c>
      <c r="C1190" t="s">
        <v>40</v>
      </c>
      <c r="D1190" t="s">
        <v>41</v>
      </c>
      <c r="E1190">
        <v>1.375</v>
      </c>
      <c r="F1190" t="s">
        <v>1362</v>
      </c>
      <c r="G1190" t="s">
        <v>717</v>
      </c>
      <c r="H1190" t="s">
        <v>44</v>
      </c>
      <c r="I1190" t="s">
        <v>18</v>
      </c>
      <c r="J1190" t="s">
        <v>19</v>
      </c>
      <c r="K1190" t="s">
        <v>20</v>
      </c>
      <c r="L1190" t="s">
        <v>20</v>
      </c>
      <c r="M1190" t="s">
        <v>727</v>
      </c>
      <c r="N1190" t="s">
        <v>22</v>
      </c>
      <c r="O1190" t="s">
        <v>2706</v>
      </c>
      <c r="P1190">
        <v>2</v>
      </c>
      <c r="Q1190" t="str">
        <f t="shared" si="18"/>
        <v>GE US Equity</v>
      </c>
    </row>
    <row r="1191" spans="1:17" x14ac:dyDescent="0.25">
      <c r="A1191" s="1">
        <v>41453</v>
      </c>
      <c r="B1191" s="1">
        <v>41455</v>
      </c>
      <c r="C1191" t="s">
        <v>40</v>
      </c>
      <c r="D1191" t="s">
        <v>41</v>
      </c>
      <c r="E1191">
        <v>3</v>
      </c>
      <c r="F1191" t="s">
        <v>2471</v>
      </c>
      <c r="G1191" t="s">
        <v>1446</v>
      </c>
      <c r="H1191" t="s">
        <v>44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2707</v>
      </c>
      <c r="P1191">
        <v>2</v>
      </c>
      <c r="Q1191" t="str">
        <f t="shared" si="18"/>
        <v>GE US Equity</v>
      </c>
    </row>
    <row r="1192" spans="1:17" x14ac:dyDescent="0.25">
      <c r="A1192" s="1">
        <v>41453</v>
      </c>
      <c r="B1192" s="1">
        <v>41455</v>
      </c>
      <c r="C1192" t="s">
        <v>40</v>
      </c>
      <c r="D1192" t="s">
        <v>41</v>
      </c>
      <c r="E1192">
        <v>3.6</v>
      </c>
      <c r="F1192" t="s">
        <v>2462</v>
      </c>
      <c r="G1192" t="s">
        <v>1446</v>
      </c>
      <c r="H1192" t="s">
        <v>44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2708</v>
      </c>
      <c r="P1192">
        <v>2</v>
      </c>
      <c r="Q1192" t="str">
        <f t="shared" si="18"/>
        <v>GE US Equity</v>
      </c>
    </row>
    <row r="1193" spans="1:17" x14ac:dyDescent="0.25">
      <c r="A1193" s="1">
        <v>41453</v>
      </c>
      <c r="B1193" s="1">
        <v>41455</v>
      </c>
      <c r="C1193" t="s">
        <v>280</v>
      </c>
      <c r="D1193" t="s">
        <v>281</v>
      </c>
      <c r="E1193">
        <v>3.2</v>
      </c>
      <c r="F1193" t="s">
        <v>2709</v>
      </c>
      <c r="H1193" t="s">
        <v>282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283</v>
      </c>
      <c r="O1193" t="s">
        <v>2710</v>
      </c>
      <c r="P1193">
        <v>4</v>
      </c>
      <c r="Q1193" t="str">
        <f t="shared" si="18"/>
        <v>IADB US Equity</v>
      </c>
    </row>
    <row r="1194" spans="1:17" x14ac:dyDescent="0.25">
      <c r="A1194" s="1">
        <v>41453</v>
      </c>
      <c r="B1194" s="1">
        <v>41455</v>
      </c>
      <c r="C1194" t="s">
        <v>1236</v>
      </c>
      <c r="D1194" t="s">
        <v>1237</v>
      </c>
      <c r="E1194">
        <v>3</v>
      </c>
      <c r="F1194" t="s">
        <v>540</v>
      </c>
      <c r="G1194" t="s">
        <v>48</v>
      </c>
      <c r="H1194" t="s">
        <v>99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38</v>
      </c>
      <c r="O1194" t="s">
        <v>2711</v>
      </c>
      <c r="P1194">
        <v>4</v>
      </c>
      <c r="Q1194" t="str">
        <f t="shared" si="18"/>
        <v>NRUC US Equity</v>
      </c>
    </row>
    <row r="1195" spans="1:17" x14ac:dyDescent="0.25">
      <c r="A1195" s="1">
        <v>41453</v>
      </c>
      <c r="B1195" s="1">
        <v>41455</v>
      </c>
      <c r="C1195" t="s">
        <v>2257</v>
      </c>
      <c r="D1195" t="s">
        <v>293</v>
      </c>
      <c r="E1195">
        <v>0.7</v>
      </c>
      <c r="F1195" t="s">
        <v>2712</v>
      </c>
      <c r="H1195" t="s">
        <v>31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67</v>
      </c>
      <c r="O1195" t="s">
        <v>2713</v>
      </c>
      <c r="P1195">
        <v>2</v>
      </c>
      <c r="Q1195" t="str">
        <f t="shared" si="18"/>
        <v>VZ US Equity</v>
      </c>
    </row>
    <row r="1196" spans="1:17" x14ac:dyDescent="0.25">
      <c r="A1196" s="1">
        <v>41453</v>
      </c>
      <c r="B1196" s="1">
        <v>41455</v>
      </c>
      <c r="C1196" t="s">
        <v>2567</v>
      </c>
      <c r="D1196" t="s">
        <v>2568</v>
      </c>
      <c r="E1196">
        <v>1.0330999999999999</v>
      </c>
      <c r="F1196" t="s">
        <v>2569</v>
      </c>
      <c r="G1196" t="s">
        <v>30</v>
      </c>
      <c r="H1196" t="s">
        <v>31</v>
      </c>
      <c r="I1196" t="s">
        <v>18</v>
      </c>
      <c r="J1196" t="s">
        <v>19</v>
      </c>
      <c r="K1196" t="s">
        <v>20</v>
      </c>
      <c r="L1196" t="s">
        <v>20</v>
      </c>
      <c r="M1196" t="s">
        <v>45</v>
      </c>
      <c r="N1196" t="s">
        <v>67</v>
      </c>
      <c r="O1196" t="s">
        <v>2714</v>
      </c>
      <c r="P1196">
        <v>4</v>
      </c>
      <c r="Q1196" t="str">
        <f t="shared" si="18"/>
        <v>ABBV US Equity</v>
      </c>
    </row>
    <row r="1197" spans="1:17" x14ac:dyDescent="0.25">
      <c r="A1197" s="1">
        <v>41453</v>
      </c>
      <c r="B1197" s="1">
        <v>41455</v>
      </c>
      <c r="C1197" t="s">
        <v>52</v>
      </c>
      <c r="D1197" t="s">
        <v>53</v>
      </c>
      <c r="E1197">
        <v>4.0650000000000004</v>
      </c>
      <c r="F1197" t="s">
        <v>2715</v>
      </c>
      <c r="G1197" t="s">
        <v>55</v>
      </c>
      <c r="H1197" t="s">
        <v>31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38</v>
      </c>
      <c r="O1197" t="s">
        <v>2716</v>
      </c>
      <c r="P1197">
        <v>3</v>
      </c>
      <c r="Q1197" t="str">
        <f t="shared" si="18"/>
        <v>CHG US Equity</v>
      </c>
    </row>
    <row r="1198" spans="1:17" x14ac:dyDescent="0.25">
      <c r="A1198" s="1">
        <v>41453</v>
      </c>
      <c r="B1198" s="1">
        <v>41455</v>
      </c>
      <c r="C1198" t="s">
        <v>40</v>
      </c>
      <c r="D1198" t="s">
        <v>41</v>
      </c>
      <c r="E1198">
        <v>0.4451</v>
      </c>
      <c r="F1198" t="s">
        <v>2130</v>
      </c>
      <c r="G1198" t="s">
        <v>55</v>
      </c>
      <c r="H1198" t="s">
        <v>44</v>
      </c>
      <c r="I1198" t="s">
        <v>18</v>
      </c>
      <c r="J1198" t="s">
        <v>19</v>
      </c>
      <c r="K1198" t="s">
        <v>20</v>
      </c>
      <c r="L1198" t="s">
        <v>20</v>
      </c>
      <c r="M1198" t="s">
        <v>45</v>
      </c>
      <c r="N1198" t="s">
        <v>22</v>
      </c>
      <c r="O1198" t="s">
        <v>2717</v>
      </c>
      <c r="P1198">
        <v>2</v>
      </c>
      <c r="Q1198" t="str">
        <f t="shared" si="18"/>
        <v>GE US Equity</v>
      </c>
    </row>
    <row r="1199" spans="1:17" x14ac:dyDescent="0.25">
      <c r="A1199" s="1">
        <v>41453</v>
      </c>
      <c r="B1199" s="1">
        <v>41455</v>
      </c>
      <c r="C1199" t="s">
        <v>1864</v>
      </c>
      <c r="D1199" t="s">
        <v>387</v>
      </c>
      <c r="E1199">
        <v>8</v>
      </c>
      <c r="F1199" t="s">
        <v>1168</v>
      </c>
      <c r="H1199" t="s">
        <v>78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67</v>
      </c>
      <c r="O1199" t="s">
        <v>2718</v>
      </c>
      <c r="P1199">
        <v>1</v>
      </c>
      <c r="Q1199" t="str">
        <f t="shared" si="18"/>
        <v>F US Equity</v>
      </c>
    </row>
    <row r="1200" spans="1:17" x14ac:dyDescent="0.25">
      <c r="A1200" s="1">
        <v>41453</v>
      </c>
      <c r="B1200" s="1">
        <v>41455</v>
      </c>
      <c r="C1200" t="s">
        <v>2156</v>
      </c>
      <c r="D1200" t="s">
        <v>2157</v>
      </c>
      <c r="E1200" t="s">
        <v>20</v>
      </c>
      <c r="F1200" t="s">
        <v>2158</v>
      </c>
      <c r="G1200" t="s">
        <v>72</v>
      </c>
      <c r="H1200" t="s">
        <v>1104</v>
      </c>
      <c r="I1200" t="s">
        <v>18</v>
      </c>
      <c r="J1200" t="s">
        <v>19</v>
      </c>
      <c r="K1200" t="s">
        <v>20</v>
      </c>
      <c r="L1200" t="s">
        <v>20</v>
      </c>
      <c r="M1200" t="s">
        <v>734</v>
      </c>
      <c r="O1200" t="s">
        <v>2720</v>
      </c>
      <c r="P1200">
        <v>5</v>
      </c>
      <c r="Q1200" t="str">
        <f t="shared" si="18"/>
        <v>PIVOT US Equity</v>
      </c>
    </row>
    <row r="1201" spans="1:17" x14ac:dyDescent="0.25">
      <c r="A1201" s="1">
        <v>41453</v>
      </c>
      <c r="B1201" s="1">
        <v>41455</v>
      </c>
      <c r="C1201" t="s">
        <v>2156</v>
      </c>
      <c r="D1201" t="s">
        <v>2157</v>
      </c>
      <c r="E1201" t="s">
        <v>20</v>
      </c>
      <c r="F1201" t="s">
        <v>2158</v>
      </c>
      <c r="G1201" t="s">
        <v>2191</v>
      </c>
      <c r="H1201" t="s">
        <v>1104</v>
      </c>
      <c r="I1201" t="s">
        <v>18</v>
      </c>
      <c r="J1201" t="s">
        <v>19</v>
      </c>
      <c r="K1201" t="s">
        <v>20</v>
      </c>
      <c r="L1201" t="s">
        <v>20</v>
      </c>
      <c r="M1201" t="s">
        <v>734</v>
      </c>
      <c r="O1201" t="s">
        <v>2721</v>
      </c>
      <c r="P1201">
        <v>5</v>
      </c>
      <c r="Q1201" t="str">
        <f t="shared" si="18"/>
        <v>PIVOT US Equity</v>
      </c>
    </row>
    <row r="1202" spans="1:17" x14ac:dyDescent="0.25">
      <c r="A1202" s="1">
        <v>41453</v>
      </c>
      <c r="B1202" s="1">
        <v>41455</v>
      </c>
      <c r="C1202" t="s">
        <v>2156</v>
      </c>
      <c r="D1202" t="s">
        <v>2157</v>
      </c>
      <c r="E1202" t="s">
        <v>20</v>
      </c>
      <c r="F1202" t="s">
        <v>2158</v>
      </c>
      <c r="G1202" t="s">
        <v>2722</v>
      </c>
      <c r="H1202" t="s">
        <v>1104</v>
      </c>
      <c r="I1202" t="s">
        <v>18</v>
      </c>
      <c r="J1202" t="s">
        <v>19</v>
      </c>
      <c r="K1202" t="s">
        <v>20</v>
      </c>
      <c r="L1202" t="s">
        <v>20</v>
      </c>
      <c r="M1202" t="s">
        <v>734</v>
      </c>
      <c r="O1202" t="s">
        <v>2723</v>
      </c>
      <c r="P1202">
        <v>5</v>
      </c>
      <c r="Q1202" t="str">
        <f t="shared" si="18"/>
        <v>PIVOT US Equity</v>
      </c>
    </row>
    <row r="1203" spans="1:17" x14ac:dyDescent="0.25">
      <c r="A1203" s="1">
        <v>41453</v>
      </c>
      <c r="B1203" s="1">
        <v>41455</v>
      </c>
      <c r="C1203" t="s">
        <v>40</v>
      </c>
      <c r="D1203" t="s">
        <v>41</v>
      </c>
      <c r="E1203">
        <v>5</v>
      </c>
      <c r="F1203" t="s">
        <v>455</v>
      </c>
      <c r="G1203" t="s">
        <v>999</v>
      </c>
      <c r="H1203" t="s">
        <v>44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2730</v>
      </c>
      <c r="P1203">
        <v>2</v>
      </c>
      <c r="Q1203" t="str">
        <f t="shared" si="18"/>
        <v>GE US Equity</v>
      </c>
    </row>
    <row r="1204" spans="1:17" x14ac:dyDescent="0.25">
      <c r="A1204" s="1">
        <v>41453</v>
      </c>
      <c r="B1204" s="1">
        <v>41455</v>
      </c>
      <c r="C1204" t="s">
        <v>40</v>
      </c>
      <c r="D1204" t="s">
        <v>41</v>
      </c>
      <c r="E1204">
        <v>5.4</v>
      </c>
      <c r="F1204" t="s">
        <v>2130</v>
      </c>
      <c r="G1204" t="s">
        <v>55</v>
      </c>
      <c r="H1204" t="s">
        <v>44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2731</v>
      </c>
      <c r="P1204">
        <v>2</v>
      </c>
      <c r="Q1204" t="str">
        <f t="shared" si="18"/>
        <v>GE US Equity</v>
      </c>
    </row>
    <row r="1205" spans="1:17" x14ac:dyDescent="0.25">
      <c r="A1205" s="1">
        <v>41453</v>
      </c>
      <c r="B1205" s="1">
        <v>41455</v>
      </c>
      <c r="C1205" t="s">
        <v>40</v>
      </c>
      <c r="D1205" t="s">
        <v>41</v>
      </c>
      <c r="E1205">
        <v>0.44224999999999998</v>
      </c>
      <c r="F1205" t="s">
        <v>1835</v>
      </c>
      <c r="G1205" t="s">
        <v>1803</v>
      </c>
      <c r="H1205" t="s">
        <v>44</v>
      </c>
      <c r="I1205" t="s">
        <v>18</v>
      </c>
      <c r="J1205" t="s">
        <v>19</v>
      </c>
      <c r="K1205" t="s">
        <v>20</v>
      </c>
      <c r="L1205" t="s">
        <v>20</v>
      </c>
      <c r="M1205" t="s">
        <v>45</v>
      </c>
      <c r="N1205" t="s">
        <v>22</v>
      </c>
      <c r="O1205" t="s">
        <v>2732</v>
      </c>
      <c r="P1205">
        <v>2</v>
      </c>
      <c r="Q1205" t="str">
        <f t="shared" si="18"/>
        <v>GE US Equity</v>
      </c>
    </row>
    <row r="1206" spans="1:17" x14ac:dyDescent="0.25">
      <c r="A1206" s="1">
        <v>41453</v>
      </c>
      <c r="B1206" s="1">
        <v>41455</v>
      </c>
      <c r="C1206" t="s">
        <v>1134</v>
      </c>
      <c r="D1206" t="s">
        <v>1135</v>
      </c>
      <c r="E1206">
        <v>5.875</v>
      </c>
      <c r="F1206" t="s">
        <v>2733</v>
      </c>
      <c r="H1206" t="s">
        <v>66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67</v>
      </c>
      <c r="O1206" t="s">
        <v>2734</v>
      </c>
      <c r="P1206">
        <v>3</v>
      </c>
      <c r="Q1206" t="str">
        <f t="shared" si="18"/>
        <v>WMT US Equity</v>
      </c>
    </row>
    <row r="1207" spans="1:17" x14ac:dyDescent="0.25">
      <c r="A1207" s="1">
        <v>41453</v>
      </c>
      <c r="B1207" s="1">
        <v>41455</v>
      </c>
      <c r="C1207" t="s">
        <v>1654</v>
      </c>
      <c r="D1207" t="s">
        <v>1655</v>
      </c>
      <c r="E1207">
        <v>5.75</v>
      </c>
      <c r="F1207" t="s">
        <v>1224</v>
      </c>
      <c r="H1207" t="s">
        <v>17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67</v>
      </c>
      <c r="O1207" t="s">
        <v>2735</v>
      </c>
      <c r="P1207">
        <v>3</v>
      </c>
      <c r="Q1207" t="str">
        <f t="shared" si="18"/>
        <v>JCP US Equity</v>
      </c>
    </row>
    <row r="1208" spans="1:17" x14ac:dyDescent="0.25">
      <c r="A1208" s="1">
        <v>41453</v>
      </c>
      <c r="B1208" s="1">
        <v>41455</v>
      </c>
      <c r="C1208" t="s">
        <v>40</v>
      </c>
      <c r="D1208" t="s">
        <v>41</v>
      </c>
      <c r="E1208">
        <v>5.05</v>
      </c>
      <c r="F1208" t="s">
        <v>689</v>
      </c>
      <c r="G1208" t="s">
        <v>48</v>
      </c>
      <c r="H1208" t="s">
        <v>44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2736</v>
      </c>
      <c r="P1208">
        <v>2</v>
      </c>
      <c r="Q1208" t="str">
        <f t="shared" si="18"/>
        <v>GE US Equity</v>
      </c>
    </row>
    <row r="1209" spans="1:17" x14ac:dyDescent="0.25">
      <c r="A1209" s="1">
        <v>41453</v>
      </c>
      <c r="B1209" s="1">
        <v>41455</v>
      </c>
      <c r="C1209" t="s">
        <v>1119</v>
      </c>
      <c r="D1209" t="s">
        <v>584</v>
      </c>
      <c r="E1209">
        <v>5.65</v>
      </c>
      <c r="F1209" t="s">
        <v>1865</v>
      </c>
      <c r="G1209" t="s">
        <v>55</v>
      </c>
      <c r="H1209" t="s">
        <v>37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2737</v>
      </c>
      <c r="P1209">
        <v>3</v>
      </c>
      <c r="Q1209" t="str">
        <f t="shared" si="18"/>
        <v>AIG US Equity</v>
      </c>
    </row>
    <row r="1210" spans="1:17" x14ac:dyDescent="0.25">
      <c r="A1210" s="1">
        <v>41453</v>
      </c>
      <c r="B1210" s="1">
        <v>41455</v>
      </c>
      <c r="C1210" t="s">
        <v>52</v>
      </c>
      <c r="D1210" t="s">
        <v>53</v>
      </c>
      <c r="E1210">
        <v>5.8040000000000003</v>
      </c>
      <c r="F1210" t="s">
        <v>1876</v>
      </c>
      <c r="G1210" t="s">
        <v>1189</v>
      </c>
      <c r="H1210" t="s">
        <v>31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38</v>
      </c>
      <c r="O1210" t="s">
        <v>2738</v>
      </c>
      <c r="P1210">
        <v>3</v>
      </c>
      <c r="Q1210" t="str">
        <f t="shared" si="18"/>
        <v>CHG US Equity</v>
      </c>
    </row>
    <row r="1211" spans="1:17" x14ac:dyDescent="0.25">
      <c r="A1211" s="1">
        <v>41453</v>
      </c>
      <c r="B1211" s="1">
        <v>41455</v>
      </c>
      <c r="C1211" t="s">
        <v>2740</v>
      </c>
      <c r="D1211" t="s">
        <v>2741</v>
      </c>
      <c r="E1211">
        <v>12</v>
      </c>
      <c r="F1211" t="s">
        <v>1949</v>
      </c>
      <c r="G1211" t="s">
        <v>36</v>
      </c>
      <c r="H1211" t="s">
        <v>31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67</v>
      </c>
      <c r="O1211" t="s">
        <v>2742</v>
      </c>
      <c r="P1211">
        <v>4</v>
      </c>
      <c r="Q1211" t="str">
        <f t="shared" si="18"/>
        <v>FIAT US Equity</v>
      </c>
    </row>
    <row r="1212" spans="1:17" x14ac:dyDescent="0.25">
      <c r="A1212" s="1">
        <v>41453</v>
      </c>
      <c r="B1212" s="1">
        <v>41455</v>
      </c>
      <c r="C1212" t="s">
        <v>2156</v>
      </c>
      <c r="D1212" t="s">
        <v>2157</v>
      </c>
      <c r="E1212" t="s">
        <v>20</v>
      </c>
      <c r="F1212" t="s">
        <v>2158</v>
      </c>
      <c r="G1212" t="s">
        <v>2745</v>
      </c>
      <c r="H1212" t="s">
        <v>302</v>
      </c>
      <c r="I1212" t="s">
        <v>18</v>
      </c>
      <c r="J1212" t="s">
        <v>19</v>
      </c>
      <c r="K1212" t="s">
        <v>20</v>
      </c>
      <c r="L1212" t="s">
        <v>20</v>
      </c>
      <c r="M1212" t="s">
        <v>734</v>
      </c>
      <c r="O1212" t="s">
        <v>2746</v>
      </c>
      <c r="P1212">
        <v>5</v>
      </c>
      <c r="Q1212" t="str">
        <f t="shared" si="18"/>
        <v>PIVOT US Equity</v>
      </c>
    </row>
    <row r="1213" spans="1:17" x14ac:dyDescent="0.25">
      <c r="A1213" s="1">
        <v>41453</v>
      </c>
      <c r="B1213" s="1">
        <v>41455</v>
      </c>
      <c r="C1213" t="s">
        <v>2548</v>
      </c>
      <c r="D1213" t="s">
        <v>305</v>
      </c>
      <c r="E1213">
        <v>3</v>
      </c>
      <c r="F1213" t="s">
        <v>136</v>
      </c>
      <c r="G1213" t="s">
        <v>48</v>
      </c>
      <c r="H1213" t="s">
        <v>84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38</v>
      </c>
      <c r="O1213" t="s">
        <v>2747</v>
      </c>
      <c r="P1213">
        <v>3</v>
      </c>
      <c r="Q1213" t="str">
        <f t="shared" si="18"/>
        <v>DUK US Equity</v>
      </c>
    </row>
    <row r="1214" spans="1:17" x14ac:dyDescent="0.25">
      <c r="A1214" s="1">
        <v>41453</v>
      </c>
      <c r="B1214" s="1">
        <v>41455</v>
      </c>
      <c r="C1214" t="s">
        <v>268</v>
      </c>
      <c r="D1214" t="s">
        <v>269</v>
      </c>
      <c r="E1214">
        <v>7.5</v>
      </c>
      <c r="F1214" t="s">
        <v>2748</v>
      </c>
      <c r="H1214" t="s">
        <v>270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67</v>
      </c>
      <c r="O1214" t="s">
        <v>2749</v>
      </c>
      <c r="P1214">
        <v>3</v>
      </c>
      <c r="Q1214" t="str">
        <f t="shared" si="18"/>
        <v>HCA US Equity</v>
      </c>
    </row>
    <row r="1215" spans="1:17" x14ac:dyDescent="0.25">
      <c r="A1215" s="1">
        <v>41453</v>
      </c>
      <c r="B1215" s="1">
        <v>41455</v>
      </c>
      <c r="C1215" t="s">
        <v>40</v>
      </c>
      <c r="D1215" t="s">
        <v>41</v>
      </c>
      <c r="E1215">
        <v>3.3</v>
      </c>
      <c r="F1215" t="s">
        <v>294</v>
      </c>
      <c r="G1215" t="s">
        <v>48</v>
      </c>
      <c r="H1215" t="s">
        <v>44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2750</v>
      </c>
      <c r="P1215">
        <v>2</v>
      </c>
      <c r="Q1215" t="str">
        <f t="shared" si="18"/>
        <v>GE US Equity</v>
      </c>
    </row>
    <row r="1216" spans="1:17" x14ac:dyDescent="0.25">
      <c r="A1216" s="1">
        <v>41453</v>
      </c>
      <c r="B1216" s="1">
        <v>41455</v>
      </c>
      <c r="C1216" t="s">
        <v>1236</v>
      </c>
      <c r="D1216" t="s">
        <v>1237</v>
      </c>
      <c r="E1216">
        <v>3</v>
      </c>
      <c r="F1216" t="s">
        <v>255</v>
      </c>
      <c r="G1216" t="s">
        <v>48</v>
      </c>
      <c r="H1216" t="s">
        <v>99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38</v>
      </c>
      <c r="O1216" t="s">
        <v>2751</v>
      </c>
      <c r="P1216">
        <v>4</v>
      </c>
      <c r="Q1216" t="str">
        <f t="shared" si="18"/>
        <v>NRUC US Equity</v>
      </c>
    </row>
    <row r="1217" spans="1:17" x14ac:dyDescent="0.25">
      <c r="A1217" s="1">
        <v>41453</v>
      </c>
      <c r="B1217" s="1">
        <v>41455</v>
      </c>
      <c r="C1217" t="s">
        <v>40</v>
      </c>
      <c r="D1217" t="s">
        <v>41</v>
      </c>
      <c r="E1217">
        <v>3.8</v>
      </c>
      <c r="F1217" t="s">
        <v>2316</v>
      </c>
      <c r="G1217" t="s">
        <v>48</v>
      </c>
      <c r="H1217" t="s">
        <v>44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2756</v>
      </c>
      <c r="P1217">
        <v>2</v>
      </c>
      <c r="Q1217" t="str">
        <f t="shared" si="18"/>
        <v>GE US Equity</v>
      </c>
    </row>
    <row r="1218" spans="1:17" x14ac:dyDescent="0.25">
      <c r="A1218" s="1">
        <v>41453</v>
      </c>
      <c r="B1218" s="1">
        <v>41455</v>
      </c>
      <c r="C1218" t="s">
        <v>2761</v>
      </c>
      <c r="D1218" t="s">
        <v>1512</v>
      </c>
      <c r="E1218">
        <v>3.35</v>
      </c>
      <c r="F1218" t="s">
        <v>2762</v>
      </c>
      <c r="H1218" t="s">
        <v>73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38</v>
      </c>
      <c r="O1218" t="s">
        <v>2763</v>
      </c>
      <c r="P1218">
        <v>3</v>
      </c>
      <c r="Q1218" t="str">
        <f t="shared" si="18"/>
        <v>EXC US Equity</v>
      </c>
    </row>
    <row r="1219" spans="1:17" x14ac:dyDescent="0.25">
      <c r="A1219" s="1">
        <v>41453</v>
      </c>
      <c r="B1219" s="1">
        <v>41455</v>
      </c>
      <c r="C1219" t="s">
        <v>40</v>
      </c>
      <c r="D1219" t="s">
        <v>41</v>
      </c>
      <c r="E1219">
        <v>4.8499999999999996</v>
      </c>
      <c r="F1219" t="s">
        <v>1581</v>
      </c>
      <c r="G1219" t="s">
        <v>48</v>
      </c>
      <c r="H1219" t="s">
        <v>44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2764</v>
      </c>
      <c r="P1219">
        <v>2</v>
      </c>
      <c r="Q1219" t="str">
        <f t="shared" si="18"/>
        <v>GE US Equity</v>
      </c>
    </row>
    <row r="1220" spans="1:17" x14ac:dyDescent="0.25">
      <c r="A1220" s="1">
        <v>41453</v>
      </c>
      <c r="B1220" s="1">
        <v>41455</v>
      </c>
      <c r="C1220" t="s">
        <v>723</v>
      </c>
      <c r="D1220" t="s">
        <v>724</v>
      </c>
      <c r="E1220">
        <v>3.524</v>
      </c>
      <c r="F1220" t="s">
        <v>530</v>
      </c>
      <c r="G1220" t="s">
        <v>809</v>
      </c>
      <c r="H1220" t="s">
        <v>78</v>
      </c>
      <c r="I1220" t="s">
        <v>18</v>
      </c>
      <c r="J1220" t="s">
        <v>19</v>
      </c>
      <c r="K1220" t="s">
        <v>20</v>
      </c>
      <c r="L1220" t="s">
        <v>20</v>
      </c>
      <c r="M1220" t="s">
        <v>727</v>
      </c>
      <c r="N1220" t="s">
        <v>22</v>
      </c>
      <c r="O1220" t="s">
        <v>2765</v>
      </c>
      <c r="P1220">
        <v>4</v>
      </c>
      <c r="Q1220" t="str">
        <f t="shared" ref="Q1220:Q1283" si="19">D1220&amp;" US Equity"</f>
        <v>SLMA US Equity</v>
      </c>
    </row>
    <row r="1221" spans="1:17" x14ac:dyDescent="0.25">
      <c r="A1221" s="1">
        <v>41453</v>
      </c>
      <c r="B1221" s="1">
        <v>41455</v>
      </c>
      <c r="C1221" t="s">
        <v>1193</v>
      </c>
      <c r="D1221" t="s">
        <v>1162</v>
      </c>
      <c r="E1221">
        <v>5.84</v>
      </c>
      <c r="F1221" t="s">
        <v>2769</v>
      </c>
      <c r="G1221" t="s">
        <v>307</v>
      </c>
      <c r="H1221" t="s">
        <v>84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38</v>
      </c>
      <c r="O1221" t="s">
        <v>2770</v>
      </c>
      <c r="P1221">
        <v>3</v>
      </c>
      <c r="Q1221" t="str">
        <f t="shared" si="19"/>
        <v>UIL US Equity</v>
      </c>
    </row>
    <row r="1222" spans="1:17" x14ac:dyDescent="0.25">
      <c r="A1222" s="1">
        <v>41453</v>
      </c>
      <c r="B1222" s="1">
        <v>41455</v>
      </c>
      <c r="C1222" t="s">
        <v>40</v>
      </c>
      <c r="D1222" t="s">
        <v>41</v>
      </c>
      <c r="E1222">
        <v>5.55</v>
      </c>
      <c r="F1222" t="s">
        <v>2771</v>
      </c>
      <c r="G1222" t="s">
        <v>55</v>
      </c>
      <c r="H1222" t="s">
        <v>44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2772</v>
      </c>
      <c r="P1222">
        <v>2</v>
      </c>
      <c r="Q1222" t="str">
        <f t="shared" si="19"/>
        <v>GE US Equity</v>
      </c>
    </row>
    <row r="1223" spans="1:17" x14ac:dyDescent="0.25">
      <c r="A1223" s="1">
        <v>41453</v>
      </c>
      <c r="B1223" s="1">
        <v>41455</v>
      </c>
      <c r="C1223" t="s">
        <v>699</v>
      </c>
      <c r="D1223" t="s">
        <v>700</v>
      </c>
      <c r="E1223">
        <v>0.70465</v>
      </c>
      <c r="F1223" t="s">
        <v>2775</v>
      </c>
      <c r="H1223" t="s">
        <v>31</v>
      </c>
      <c r="I1223" t="s">
        <v>18</v>
      </c>
      <c r="J1223" t="s">
        <v>19</v>
      </c>
      <c r="K1223" t="s">
        <v>20</v>
      </c>
      <c r="L1223" t="s">
        <v>20</v>
      </c>
      <c r="M1223" t="s">
        <v>45</v>
      </c>
      <c r="N1223" t="s">
        <v>22</v>
      </c>
      <c r="O1223" t="s">
        <v>2776</v>
      </c>
      <c r="P1223">
        <v>4</v>
      </c>
      <c r="Q1223" t="str">
        <f t="shared" si="19"/>
        <v>HSBC US Equity</v>
      </c>
    </row>
    <row r="1224" spans="1:17" x14ac:dyDescent="0.25">
      <c r="A1224" s="1">
        <v>41453</v>
      </c>
      <c r="B1224" s="1">
        <v>41455</v>
      </c>
      <c r="C1224" t="s">
        <v>723</v>
      </c>
      <c r="D1224" t="s">
        <v>724</v>
      </c>
      <c r="E1224">
        <v>3.6240000000000001</v>
      </c>
      <c r="F1224" t="s">
        <v>2147</v>
      </c>
      <c r="G1224" t="s">
        <v>61</v>
      </c>
      <c r="H1224" t="s">
        <v>78</v>
      </c>
      <c r="I1224" t="s">
        <v>18</v>
      </c>
      <c r="J1224" t="s">
        <v>19</v>
      </c>
      <c r="K1224" t="s">
        <v>20</v>
      </c>
      <c r="L1224" t="s">
        <v>20</v>
      </c>
      <c r="M1224" t="s">
        <v>727</v>
      </c>
      <c r="N1224" t="s">
        <v>22</v>
      </c>
      <c r="O1224" t="s">
        <v>2777</v>
      </c>
      <c r="P1224">
        <v>4</v>
      </c>
      <c r="Q1224" t="str">
        <f t="shared" si="19"/>
        <v>SLMA US Equity</v>
      </c>
    </row>
    <row r="1225" spans="1:17" x14ac:dyDescent="0.25">
      <c r="A1225" s="1">
        <v>41453</v>
      </c>
      <c r="B1225" s="1">
        <v>41455</v>
      </c>
      <c r="C1225" t="s">
        <v>40</v>
      </c>
      <c r="D1225" t="s">
        <v>41</v>
      </c>
      <c r="E1225">
        <v>4.8</v>
      </c>
      <c r="F1225" t="s">
        <v>1408</v>
      </c>
      <c r="G1225" t="s">
        <v>48</v>
      </c>
      <c r="H1225" t="s">
        <v>44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2778</v>
      </c>
      <c r="P1225">
        <v>2</v>
      </c>
      <c r="Q1225" t="str">
        <f t="shared" si="19"/>
        <v>GE US Equity</v>
      </c>
    </row>
    <row r="1226" spans="1:17" x14ac:dyDescent="0.25">
      <c r="A1226" s="1">
        <v>41453</v>
      </c>
      <c r="B1226" s="1">
        <v>41455</v>
      </c>
      <c r="C1226" t="s">
        <v>1161</v>
      </c>
      <c r="D1226" t="s">
        <v>1162</v>
      </c>
      <c r="E1226">
        <v>5.7720000000000002</v>
      </c>
      <c r="F1226" t="s">
        <v>2779</v>
      </c>
      <c r="G1226" t="s">
        <v>55</v>
      </c>
      <c r="H1226" t="s">
        <v>31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38</v>
      </c>
      <c r="O1226" t="s">
        <v>2780</v>
      </c>
      <c r="P1226">
        <v>3</v>
      </c>
      <c r="Q1226" t="str">
        <f t="shared" si="19"/>
        <v>UIL US Equity</v>
      </c>
    </row>
    <row r="1227" spans="1:17" x14ac:dyDescent="0.25">
      <c r="A1227" s="1">
        <v>41453</v>
      </c>
      <c r="B1227" s="1">
        <v>41455</v>
      </c>
      <c r="C1227" t="s">
        <v>40</v>
      </c>
      <c r="D1227" t="s">
        <v>41</v>
      </c>
      <c r="E1227">
        <v>0.65310000000000001</v>
      </c>
      <c r="F1227" t="s">
        <v>2781</v>
      </c>
      <c r="G1227" t="s">
        <v>55</v>
      </c>
      <c r="H1227" t="s">
        <v>44</v>
      </c>
      <c r="I1227" t="s">
        <v>18</v>
      </c>
      <c r="J1227" t="s">
        <v>19</v>
      </c>
      <c r="K1227" t="s">
        <v>20</v>
      </c>
      <c r="L1227" t="s">
        <v>20</v>
      </c>
      <c r="M1227" t="s">
        <v>45</v>
      </c>
      <c r="N1227" t="s">
        <v>22</v>
      </c>
      <c r="O1227" t="s">
        <v>2782</v>
      </c>
      <c r="P1227">
        <v>2</v>
      </c>
      <c r="Q1227" t="str">
        <f t="shared" si="19"/>
        <v>GE US Equity</v>
      </c>
    </row>
    <row r="1228" spans="1:17" x14ac:dyDescent="0.25">
      <c r="A1228" s="1">
        <v>41453</v>
      </c>
      <c r="B1228" s="1">
        <v>41455</v>
      </c>
      <c r="C1228" t="s">
        <v>40</v>
      </c>
      <c r="D1228" t="s">
        <v>41</v>
      </c>
      <c r="E1228">
        <v>1.625</v>
      </c>
      <c r="F1228" t="s">
        <v>2784</v>
      </c>
      <c r="H1228" t="s">
        <v>44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2785</v>
      </c>
      <c r="P1228">
        <v>2</v>
      </c>
      <c r="Q1228" t="str">
        <f t="shared" si="19"/>
        <v>GE US Equity</v>
      </c>
    </row>
    <row r="1229" spans="1:17" x14ac:dyDescent="0.25">
      <c r="A1229" s="1">
        <v>41453</v>
      </c>
      <c r="B1229" s="1">
        <v>41455</v>
      </c>
      <c r="C1229" t="s">
        <v>40</v>
      </c>
      <c r="D1229" t="s">
        <v>41</v>
      </c>
      <c r="E1229">
        <v>0.98309999999999997</v>
      </c>
      <c r="F1229" t="s">
        <v>2784</v>
      </c>
      <c r="H1229" t="s">
        <v>44</v>
      </c>
      <c r="I1229" t="s">
        <v>18</v>
      </c>
      <c r="J1229" t="s">
        <v>19</v>
      </c>
      <c r="K1229" t="s">
        <v>20</v>
      </c>
      <c r="L1229" t="s">
        <v>20</v>
      </c>
      <c r="M1229" t="s">
        <v>45</v>
      </c>
      <c r="N1229" t="s">
        <v>22</v>
      </c>
      <c r="O1229" t="s">
        <v>2786</v>
      </c>
      <c r="P1229">
        <v>2</v>
      </c>
      <c r="Q1229" t="str">
        <f t="shared" si="19"/>
        <v>GE US Equity</v>
      </c>
    </row>
    <row r="1230" spans="1:17" x14ac:dyDescent="0.25">
      <c r="A1230" s="1">
        <v>41453</v>
      </c>
      <c r="B1230" s="1">
        <v>41455</v>
      </c>
      <c r="C1230" t="s">
        <v>2548</v>
      </c>
      <c r="D1230" t="s">
        <v>305</v>
      </c>
      <c r="E1230">
        <v>3.35</v>
      </c>
      <c r="F1230" t="s">
        <v>576</v>
      </c>
      <c r="G1230" t="s">
        <v>48</v>
      </c>
      <c r="H1230" t="s">
        <v>84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38</v>
      </c>
      <c r="O1230" t="s">
        <v>2787</v>
      </c>
      <c r="P1230">
        <v>3</v>
      </c>
      <c r="Q1230" t="str">
        <f t="shared" si="19"/>
        <v>DUK US Equity</v>
      </c>
    </row>
    <row r="1231" spans="1:17" x14ac:dyDescent="0.25">
      <c r="A1231" s="1">
        <v>41453</v>
      </c>
      <c r="B1231" s="1">
        <v>41455</v>
      </c>
      <c r="C1231" t="s">
        <v>40</v>
      </c>
      <c r="D1231" t="s">
        <v>41</v>
      </c>
      <c r="E1231">
        <v>3.75</v>
      </c>
      <c r="F1231" t="s">
        <v>2788</v>
      </c>
      <c r="G1231" t="s">
        <v>43</v>
      </c>
      <c r="H1231" t="s">
        <v>44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2789</v>
      </c>
      <c r="P1231">
        <v>2</v>
      </c>
      <c r="Q1231" t="str">
        <f t="shared" si="19"/>
        <v>GE US Equity</v>
      </c>
    </row>
    <row r="1232" spans="1:17" x14ac:dyDescent="0.25">
      <c r="A1232" s="1">
        <v>41453</v>
      </c>
      <c r="B1232" s="1">
        <v>41455</v>
      </c>
      <c r="C1232" t="s">
        <v>1441</v>
      </c>
      <c r="D1232" t="s">
        <v>1442</v>
      </c>
      <c r="E1232">
        <v>2.4500000000000002</v>
      </c>
      <c r="F1232" t="s">
        <v>2089</v>
      </c>
      <c r="G1232" t="s">
        <v>999</v>
      </c>
      <c r="H1232" t="s">
        <v>99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67</v>
      </c>
      <c r="O1232" t="s">
        <v>2790</v>
      </c>
      <c r="P1232">
        <v>3</v>
      </c>
      <c r="Q1232" t="str">
        <f t="shared" si="19"/>
        <v>CAT US Equity</v>
      </c>
    </row>
    <row r="1233" spans="1:17" x14ac:dyDescent="0.25">
      <c r="A1233" s="1">
        <v>41453</v>
      </c>
      <c r="B1233" s="1">
        <v>41455</v>
      </c>
      <c r="C1233" t="s">
        <v>1236</v>
      </c>
      <c r="D1233" t="s">
        <v>1237</v>
      </c>
      <c r="E1233">
        <v>2.5</v>
      </c>
      <c r="F1233" t="s">
        <v>469</v>
      </c>
      <c r="G1233" t="s">
        <v>48</v>
      </c>
      <c r="H1233" t="s">
        <v>99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38</v>
      </c>
      <c r="O1233" t="s">
        <v>2791</v>
      </c>
      <c r="P1233">
        <v>4</v>
      </c>
      <c r="Q1233" t="str">
        <f t="shared" si="19"/>
        <v>NRUC US Equity</v>
      </c>
    </row>
    <row r="1234" spans="1:17" x14ac:dyDescent="0.25">
      <c r="A1234" s="1">
        <v>41453</v>
      </c>
      <c r="B1234" s="1">
        <v>41455</v>
      </c>
      <c r="C1234" t="s">
        <v>40</v>
      </c>
      <c r="D1234" t="s">
        <v>41</v>
      </c>
      <c r="E1234">
        <v>3.875</v>
      </c>
      <c r="F1234" t="s">
        <v>984</v>
      </c>
      <c r="G1234" t="s">
        <v>48</v>
      </c>
      <c r="H1234" t="s">
        <v>44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2792</v>
      </c>
      <c r="P1234">
        <v>2</v>
      </c>
      <c r="Q1234" t="str">
        <f t="shared" si="19"/>
        <v>GE US Equity</v>
      </c>
    </row>
    <row r="1235" spans="1:17" x14ac:dyDescent="0.25">
      <c r="A1235" s="1">
        <v>41453</v>
      </c>
      <c r="B1235" s="1">
        <v>41455</v>
      </c>
      <c r="C1235" t="s">
        <v>1236</v>
      </c>
      <c r="D1235" t="s">
        <v>1237</v>
      </c>
      <c r="E1235">
        <v>2.5</v>
      </c>
      <c r="F1235" t="s">
        <v>2110</v>
      </c>
      <c r="G1235" t="s">
        <v>48</v>
      </c>
      <c r="H1235" t="s">
        <v>99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38</v>
      </c>
      <c r="O1235" t="s">
        <v>2793</v>
      </c>
      <c r="P1235">
        <v>4</v>
      </c>
      <c r="Q1235" t="str">
        <f t="shared" si="19"/>
        <v>NRUC US Equity</v>
      </c>
    </row>
    <row r="1236" spans="1:17" x14ac:dyDescent="0.25">
      <c r="A1236" s="1">
        <v>41453</v>
      </c>
      <c r="B1236" s="1">
        <v>41455</v>
      </c>
      <c r="C1236" t="s">
        <v>1236</v>
      </c>
      <c r="D1236" t="s">
        <v>1237</v>
      </c>
      <c r="E1236">
        <v>3</v>
      </c>
      <c r="F1236" t="s">
        <v>663</v>
      </c>
      <c r="G1236" t="s">
        <v>999</v>
      </c>
      <c r="H1236" t="s">
        <v>99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38</v>
      </c>
      <c r="O1236" t="s">
        <v>2794</v>
      </c>
      <c r="P1236">
        <v>4</v>
      </c>
      <c r="Q1236" t="str">
        <f t="shared" si="19"/>
        <v>NRUC US Equity</v>
      </c>
    </row>
    <row r="1237" spans="1:17" x14ac:dyDescent="0.25">
      <c r="A1237" s="1">
        <v>41453</v>
      </c>
      <c r="B1237" s="1">
        <v>41455</v>
      </c>
      <c r="C1237" t="s">
        <v>40</v>
      </c>
      <c r="D1237" t="s">
        <v>41</v>
      </c>
      <c r="E1237">
        <v>3.5</v>
      </c>
      <c r="F1237" t="s">
        <v>2609</v>
      </c>
      <c r="G1237" t="s">
        <v>48</v>
      </c>
      <c r="H1237" t="s">
        <v>44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2795</v>
      </c>
      <c r="P1237">
        <v>2</v>
      </c>
      <c r="Q1237" t="str">
        <f t="shared" si="19"/>
        <v>GE US Equity</v>
      </c>
    </row>
    <row r="1238" spans="1:17" x14ac:dyDescent="0.25">
      <c r="A1238" s="1">
        <v>41453</v>
      </c>
      <c r="B1238" s="1">
        <v>41455</v>
      </c>
      <c r="C1238" t="s">
        <v>1864</v>
      </c>
      <c r="D1238" t="s">
        <v>387</v>
      </c>
      <c r="E1238">
        <v>1.7</v>
      </c>
      <c r="F1238" t="s">
        <v>2796</v>
      </c>
      <c r="H1238" t="s">
        <v>78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67</v>
      </c>
      <c r="O1238" t="s">
        <v>2797</v>
      </c>
      <c r="P1238">
        <v>1</v>
      </c>
      <c r="Q1238" t="str">
        <f t="shared" si="19"/>
        <v>F US Equity</v>
      </c>
    </row>
    <row r="1239" spans="1:17" x14ac:dyDescent="0.25">
      <c r="A1239" s="1">
        <v>41453</v>
      </c>
      <c r="B1239" s="1">
        <v>41455</v>
      </c>
      <c r="C1239" t="s">
        <v>1750</v>
      </c>
      <c r="D1239" t="s">
        <v>1751</v>
      </c>
      <c r="E1239">
        <v>4.5</v>
      </c>
      <c r="F1239" t="s">
        <v>2798</v>
      </c>
      <c r="H1239" t="s">
        <v>84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67</v>
      </c>
      <c r="O1239" t="s">
        <v>2799</v>
      </c>
      <c r="P1239">
        <v>2</v>
      </c>
      <c r="Q1239" t="str">
        <f t="shared" si="19"/>
        <v>MO US Equity</v>
      </c>
    </row>
    <row r="1240" spans="1:17" x14ac:dyDescent="0.25">
      <c r="A1240" s="1">
        <v>41453</v>
      </c>
      <c r="B1240" s="1">
        <v>41455</v>
      </c>
      <c r="C1240" t="s">
        <v>1864</v>
      </c>
      <c r="D1240" t="s">
        <v>387</v>
      </c>
      <c r="E1240">
        <v>2</v>
      </c>
      <c r="F1240" t="s">
        <v>2181</v>
      </c>
      <c r="G1240" t="s">
        <v>48</v>
      </c>
      <c r="H1240" t="s">
        <v>78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67</v>
      </c>
      <c r="O1240" t="s">
        <v>2800</v>
      </c>
      <c r="P1240">
        <v>1</v>
      </c>
      <c r="Q1240" t="str">
        <f t="shared" si="19"/>
        <v>F US Equity</v>
      </c>
    </row>
    <row r="1241" spans="1:17" x14ac:dyDescent="0.25">
      <c r="A1241" s="1">
        <v>41453</v>
      </c>
      <c r="B1241" s="1">
        <v>41455</v>
      </c>
      <c r="C1241" t="s">
        <v>1236</v>
      </c>
      <c r="D1241" t="s">
        <v>1237</v>
      </c>
      <c r="E1241">
        <v>3</v>
      </c>
      <c r="F1241" t="s">
        <v>1587</v>
      </c>
      <c r="G1241" t="s">
        <v>2804</v>
      </c>
      <c r="H1241" t="s">
        <v>99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38</v>
      </c>
      <c r="O1241" t="s">
        <v>2805</v>
      </c>
      <c r="P1241">
        <v>4</v>
      </c>
      <c r="Q1241" t="str">
        <f t="shared" si="19"/>
        <v>NRUC US Equity</v>
      </c>
    </row>
    <row r="1242" spans="1:17" x14ac:dyDescent="0.25">
      <c r="A1242" s="1">
        <v>41453</v>
      </c>
      <c r="B1242" s="1">
        <v>41455</v>
      </c>
      <c r="C1242" t="s">
        <v>1236</v>
      </c>
      <c r="D1242" t="s">
        <v>1237</v>
      </c>
      <c r="E1242">
        <v>3</v>
      </c>
      <c r="F1242" t="s">
        <v>1587</v>
      </c>
      <c r="G1242" t="s">
        <v>1446</v>
      </c>
      <c r="H1242" t="s">
        <v>99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38</v>
      </c>
      <c r="O1242" t="s">
        <v>2806</v>
      </c>
      <c r="P1242">
        <v>4</v>
      </c>
      <c r="Q1242" t="str">
        <f t="shared" si="19"/>
        <v>NRUC US Equity</v>
      </c>
    </row>
    <row r="1243" spans="1:17" x14ac:dyDescent="0.25">
      <c r="A1243" s="1">
        <v>41453</v>
      </c>
      <c r="B1243" s="1">
        <v>41455</v>
      </c>
      <c r="C1243" t="s">
        <v>1236</v>
      </c>
      <c r="D1243" t="s">
        <v>1237</v>
      </c>
      <c r="E1243">
        <v>3</v>
      </c>
      <c r="F1243" t="s">
        <v>255</v>
      </c>
      <c r="G1243" t="s">
        <v>1446</v>
      </c>
      <c r="H1243" t="s">
        <v>99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38</v>
      </c>
      <c r="O1243" t="s">
        <v>2807</v>
      </c>
      <c r="P1243">
        <v>4</v>
      </c>
      <c r="Q1243" t="str">
        <f t="shared" si="19"/>
        <v>NRUC US Equity</v>
      </c>
    </row>
    <row r="1244" spans="1:17" x14ac:dyDescent="0.25">
      <c r="A1244" s="1">
        <v>41453</v>
      </c>
      <c r="B1244" s="1">
        <v>41455</v>
      </c>
      <c r="C1244" t="s">
        <v>1119</v>
      </c>
      <c r="D1244" t="s">
        <v>584</v>
      </c>
      <c r="E1244">
        <v>2.2237499999999999</v>
      </c>
      <c r="F1244" t="s">
        <v>1904</v>
      </c>
      <c r="H1244" t="s">
        <v>37</v>
      </c>
      <c r="I1244" t="s">
        <v>18</v>
      </c>
      <c r="J1244" t="s">
        <v>19</v>
      </c>
      <c r="K1244" t="s">
        <v>20</v>
      </c>
      <c r="L1244" t="s">
        <v>20</v>
      </c>
      <c r="M1244" t="s">
        <v>45</v>
      </c>
      <c r="N1244" t="s">
        <v>22</v>
      </c>
      <c r="O1244" t="s">
        <v>2808</v>
      </c>
      <c r="P1244">
        <v>3</v>
      </c>
      <c r="Q1244" t="str">
        <f t="shared" si="19"/>
        <v>AIG US Equity</v>
      </c>
    </row>
    <row r="1245" spans="1:17" x14ac:dyDescent="0.25">
      <c r="A1245" s="1">
        <v>41453</v>
      </c>
      <c r="B1245" s="1">
        <v>41455</v>
      </c>
      <c r="C1245" t="s">
        <v>1441</v>
      </c>
      <c r="D1245" t="s">
        <v>1442</v>
      </c>
      <c r="E1245">
        <v>2</v>
      </c>
      <c r="F1245" t="s">
        <v>2607</v>
      </c>
      <c r="G1245" t="s">
        <v>1446</v>
      </c>
      <c r="H1245" t="s">
        <v>99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67</v>
      </c>
      <c r="O1245" t="s">
        <v>2809</v>
      </c>
      <c r="P1245">
        <v>3</v>
      </c>
      <c r="Q1245" t="str">
        <f t="shared" si="19"/>
        <v>CAT US Equity</v>
      </c>
    </row>
    <row r="1246" spans="1:17" x14ac:dyDescent="0.25">
      <c r="A1246" s="1">
        <v>41453</v>
      </c>
      <c r="B1246" s="1">
        <v>41455</v>
      </c>
      <c r="C1246" t="s">
        <v>1864</v>
      </c>
      <c r="D1246" t="s">
        <v>387</v>
      </c>
      <c r="E1246">
        <v>2</v>
      </c>
      <c r="F1246" t="s">
        <v>2245</v>
      </c>
      <c r="G1246" t="s">
        <v>48</v>
      </c>
      <c r="H1246" t="s">
        <v>78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67</v>
      </c>
      <c r="O1246" t="s">
        <v>2810</v>
      </c>
      <c r="P1246">
        <v>1</v>
      </c>
      <c r="Q1246" t="str">
        <f t="shared" si="19"/>
        <v>F US Equity</v>
      </c>
    </row>
    <row r="1247" spans="1:17" x14ac:dyDescent="0.25">
      <c r="A1247" s="1">
        <v>41453</v>
      </c>
      <c r="B1247" s="1">
        <v>41455</v>
      </c>
      <c r="C1247" t="s">
        <v>40</v>
      </c>
      <c r="D1247" t="s">
        <v>41</v>
      </c>
      <c r="E1247">
        <v>4</v>
      </c>
      <c r="F1247" t="s">
        <v>2227</v>
      </c>
      <c r="G1247" t="s">
        <v>999</v>
      </c>
      <c r="H1247" t="s">
        <v>44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2811</v>
      </c>
      <c r="P1247">
        <v>2</v>
      </c>
      <c r="Q1247" t="str">
        <f t="shared" si="19"/>
        <v>GE US Equity</v>
      </c>
    </row>
    <row r="1248" spans="1:17" x14ac:dyDescent="0.25">
      <c r="A1248" s="1">
        <v>41453</v>
      </c>
      <c r="B1248" s="1">
        <v>41455</v>
      </c>
      <c r="C1248" t="s">
        <v>1236</v>
      </c>
      <c r="D1248" t="s">
        <v>1237</v>
      </c>
      <c r="E1248">
        <v>3</v>
      </c>
      <c r="F1248" t="s">
        <v>2415</v>
      </c>
      <c r="G1248" t="s">
        <v>2812</v>
      </c>
      <c r="H1248" t="s">
        <v>99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38</v>
      </c>
      <c r="O1248" t="s">
        <v>2813</v>
      </c>
      <c r="P1248">
        <v>4</v>
      </c>
      <c r="Q1248" t="str">
        <f t="shared" si="19"/>
        <v>NRUC US Equity</v>
      </c>
    </row>
    <row r="1249" spans="1:17" x14ac:dyDescent="0.25">
      <c r="A1249" s="1">
        <v>41453</v>
      </c>
      <c r="B1249" s="1">
        <v>41455</v>
      </c>
      <c r="C1249" t="s">
        <v>2339</v>
      </c>
      <c r="D1249" t="s">
        <v>2340</v>
      </c>
      <c r="E1249">
        <v>1</v>
      </c>
      <c r="F1249" t="s">
        <v>2814</v>
      </c>
      <c r="G1249" t="s">
        <v>55</v>
      </c>
      <c r="H1249" t="s">
        <v>44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67</v>
      </c>
      <c r="O1249" t="s">
        <v>2815</v>
      </c>
      <c r="P1249">
        <v>3</v>
      </c>
      <c r="Q1249" t="str">
        <f t="shared" si="19"/>
        <v>MMM US Equity</v>
      </c>
    </row>
    <row r="1250" spans="1:17" x14ac:dyDescent="0.25">
      <c r="A1250" s="1">
        <v>41453</v>
      </c>
      <c r="B1250" s="1">
        <v>41455</v>
      </c>
      <c r="C1250" t="s">
        <v>40</v>
      </c>
      <c r="D1250" t="s">
        <v>41</v>
      </c>
      <c r="E1250">
        <v>3.7</v>
      </c>
      <c r="F1250" t="s">
        <v>2816</v>
      </c>
      <c r="G1250" t="s">
        <v>48</v>
      </c>
      <c r="H1250" t="s">
        <v>44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2817</v>
      </c>
      <c r="P1250">
        <v>2</v>
      </c>
      <c r="Q1250" t="str">
        <f t="shared" si="19"/>
        <v>GE US Equity</v>
      </c>
    </row>
    <row r="1251" spans="1:17" x14ac:dyDescent="0.25">
      <c r="A1251" s="1">
        <v>41453</v>
      </c>
      <c r="B1251" s="1">
        <v>41455</v>
      </c>
      <c r="C1251" t="s">
        <v>40</v>
      </c>
      <c r="D1251" t="s">
        <v>41</v>
      </c>
      <c r="E1251">
        <v>1.2776000000000001</v>
      </c>
      <c r="F1251" t="s">
        <v>2089</v>
      </c>
      <c r="G1251" t="s">
        <v>48</v>
      </c>
      <c r="H1251" t="s">
        <v>44</v>
      </c>
      <c r="I1251" t="s">
        <v>18</v>
      </c>
      <c r="J1251" t="s">
        <v>19</v>
      </c>
      <c r="K1251" t="s">
        <v>20</v>
      </c>
      <c r="L1251" t="s">
        <v>20</v>
      </c>
      <c r="M1251" t="s">
        <v>45</v>
      </c>
      <c r="N1251" t="s">
        <v>22</v>
      </c>
      <c r="O1251" t="s">
        <v>2818</v>
      </c>
      <c r="P1251">
        <v>2</v>
      </c>
      <c r="Q1251" t="str">
        <f t="shared" si="19"/>
        <v>GE US Equity</v>
      </c>
    </row>
    <row r="1252" spans="1:17" x14ac:dyDescent="0.25">
      <c r="A1252" s="1">
        <v>41453</v>
      </c>
      <c r="B1252" s="1">
        <v>41455</v>
      </c>
      <c r="C1252" t="s">
        <v>1236</v>
      </c>
      <c r="D1252" t="s">
        <v>1237</v>
      </c>
      <c r="E1252">
        <v>2</v>
      </c>
      <c r="F1252" t="s">
        <v>1079</v>
      </c>
      <c r="G1252" t="s">
        <v>999</v>
      </c>
      <c r="H1252" t="s">
        <v>99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38</v>
      </c>
      <c r="O1252" t="s">
        <v>2819</v>
      </c>
      <c r="P1252">
        <v>4</v>
      </c>
      <c r="Q1252" t="str">
        <f t="shared" si="19"/>
        <v>NRUC US Equity</v>
      </c>
    </row>
    <row r="1253" spans="1:17" x14ac:dyDescent="0.25">
      <c r="A1253" s="1">
        <v>41453</v>
      </c>
      <c r="B1253" s="1">
        <v>41455</v>
      </c>
      <c r="C1253" t="s">
        <v>1750</v>
      </c>
      <c r="D1253" t="s">
        <v>1751</v>
      </c>
      <c r="E1253">
        <v>2.95</v>
      </c>
      <c r="F1253" t="s">
        <v>2820</v>
      </c>
      <c r="H1253" t="s">
        <v>84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67</v>
      </c>
      <c r="O1253" t="s">
        <v>2821</v>
      </c>
      <c r="P1253">
        <v>2</v>
      </c>
      <c r="Q1253" t="str">
        <f t="shared" si="19"/>
        <v>MO US Equity</v>
      </c>
    </row>
    <row r="1254" spans="1:17" x14ac:dyDescent="0.25">
      <c r="A1254" s="1">
        <v>41453</v>
      </c>
      <c r="B1254" s="1">
        <v>41455</v>
      </c>
      <c r="C1254" t="s">
        <v>40</v>
      </c>
      <c r="D1254" t="s">
        <v>41</v>
      </c>
      <c r="E1254">
        <v>3.1</v>
      </c>
      <c r="F1254" t="s">
        <v>255</v>
      </c>
      <c r="G1254" t="s">
        <v>48</v>
      </c>
      <c r="H1254" t="s">
        <v>44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2822</v>
      </c>
      <c r="P1254">
        <v>2</v>
      </c>
      <c r="Q1254" t="str">
        <f t="shared" si="19"/>
        <v>GE US Equity</v>
      </c>
    </row>
    <row r="1255" spans="1:17" x14ac:dyDescent="0.25">
      <c r="A1255" s="1">
        <v>41453</v>
      </c>
      <c r="B1255" s="1">
        <v>41455</v>
      </c>
      <c r="C1255" t="s">
        <v>2548</v>
      </c>
      <c r="D1255" t="s">
        <v>305</v>
      </c>
      <c r="E1255">
        <v>3.2</v>
      </c>
      <c r="F1255" t="s">
        <v>136</v>
      </c>
      <c r="G1255" t="s">
        <v>48</v>
      </c>
      <c r="H1255" t="s">
        <v>84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38</v>
      </c>
      <c r="O1255" t="s">
        <v>2823</v>
      </c>
      <c r="P1255">
        <v>3</v>
      </c>
      <c r="Q1255" t="str">
        <f t="shared" si="19"/>
        <v>DUK US Equity</v>
      </c>
    </row>
    <row r="1256" spans="1:17" x14ac:dyDescent="0.25">
      <c r="A1256" s="1">
        <v>41453</v>
      </c>
      <c r="B1256" s="1">
        <v>41455</v>
      </c>
      <c r="C1256" t="s">
        <v>1236</v>
      </c>
      <c r="D1256" t="s">
        <v>1237</v>
      </c>
      <c r="E1256">
        <v>3</v>
      </c>
      <c r="F1256" t="s">
        <v>1301</v>
      </c>
      <c r="G1256" t="s">
        <v>48</v>
      </c>
      <c r="H1256" t="s">
        <v>99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38</v>
      </c>
      <c r="O1256" t="s">
        <v>2824</v>
      </c>
      <c r="P1256">
        <v>4</v>
      </c>
      <c r="Q1256" t="str">
        <f t="shared" si="19"/>
        <v>NRUC US Equity</v>
      </c>
    </row>
    <row r="1257" spans="1:17" x14ac:dyDescent="0.25">
      <c r="A1257" s="1">
        <v>41453</v>
      </c>
      <c r="B1257" s="1">
        <v>41455</v>
      </c>
      <c r="C1257" t="s">
        <v>1864</v>
      </c>
      <c r="D1257" t="s">
        <v>387</v>
      </c>
      <c r="E1257">
        <v>1.55</v>
      </c>
      <c r="F1257" t="s">
        <v>2827</v>
      </c>
      <c r="G1257" t="s">
        <v>48</v>
      </c>
      <c r="H1257" t="s">
        <v>78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67</v>
      </c>
      <c r="O1257" t="s">
        <v>2828</v>
      </c>
      <c r="P1257">
        <v>1</v>
      </c>
      <c r="Q1257" t="str">
        <f t="shared" si="19"/>
        <v>F US Equity</v>
      </c>
    </row>
    <row r="1258" spans="1:17" x14ac:dyDescent="0.25">
      <c r="A1258" s="1">
        <v>41453</v>
      </c>
      <c r="B1258" s="1">
        <v>41455</v>
      </c>
      <c r="C1258" t="s">
        <v>1236</v>
      </c>
      <c r="D1258" t="s">
        <v>1237</v>
      </c>
      <c r="E1258">
        <v>2.5</v>
      </c>
      <c r="F1258" t="s">
        <v>1238</v>
      </c>
      <c r="G1258" t="s">
        <v>48</v>
      </c>
      <c r="H1258" t="s">
        <v>99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38</v>
      </c>
      <c r="O1258" t="s">
        <v>2829</v>
      </c>
      <c r="P1258">
        <v>4</v>
      </c>
      <c r="Q1258" t="str">
        <f t="shared" si="19"/>
        <v>NRUC US Equity</v>
      </c>
    </row>
    <row r="1259" spans="1:17" x14ac:dyDescent="0.25">
      <c r="A1259" s="1">
        <v>41453</v>
      </c>
      <c r="B1259" s="1">
        <v>41455</v>
      </c>
      <c r="C1259" t="s">
        <v>2830</v>
      </c>
      <c r="D1259" t="s">
        <v>274</v>
      </c>
      <c r="E1259">
        <v>1.875</v>
      </c>
      <c r="F1259" t="s">
        <v>2831</v>
      </c>
      <c r="G1259" t="s">
        <v>72</v>
      </c>
      <c r="H1259" t="s">
        <v>44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2832</v>
      </c>
      <c r="P1259">
        <v>3</v>
      </c>
      <c r="Q1259" t="str">
        <f t="shared" si="19"/>
        <v>MET US Equity</v>
      </c>
    </row>
    <row r="1260" spans="1:17" x14ac:dyDescent="0.25">
      <c r="A1260" s="1">
        <v>41453</v>
      </c>
      <c r="B1260" s="1">
        <v>41455</v>
      </c>
      <c r="C1260" t="s">
        <v>2830</v>
      </c>
      <c r="D1260" t="s">
        <v>274</v>
      </c>
      <c r="E1260">
        <v>1.875</v>
      </c>
      <c r="F1260" t="s">
        <v>2831</v>
      </c>
      <c r="G1260" t="s">
        <v>30</v>
      </c>
      <c r="H1260" t="s">
        <v>44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2833</v>
      </c>
      <c r="P1260">
        <v>3</v>
      </c>
      <c r="Q1260" t="str">
        <f t="shared" si="19"/>
        <v>MET US Equity</v>
      </c>
    </row>
    <row r="1261" spans="1:17" x14ac:dyDescent="0.25">
      <c r="A1261" s="1">
        <v>41453</v>
      </c>
      <c r="B1261" s="1">
        <v>41455</v>
      </c>
      <c r="C1261" t="s">
        <v>1864</v>
      </c>
      <c r="D1261" t="s">
        <v>387</v>
      </c>
      <c r="E1261">
        <v>3</v>
      </c>
      <c r="F1261" t="s">
        <v>2834</v>
      </c>
      <c r="G1261" t="s">
        <v>48</v>
      </c>
      <c r="H1261" t="s">
        <v>78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67</v>
      </c>
      <c r="O1261" t="s">
        <v>2835</v>
      </c>
      <c r="P1261">
        <v>1</v>
      </c>
      <c r="Q1261" t="str">
        <f t="shared" si="19"/>
        <v>F US Equity</v>
      </c>
    </row>
    <row r="1262" spans="1:17" x14ac:dyDescent="0.25">
      <c r="A1262" s="1">
        <v>41453</v>
      </c>
      <c r="B1262" s="1">
        <v>41455</v>
      </c>
      <c r="C1262" t="s">
        <v>2548</v>
      </c>
      <c r="D1262" t="s">
        <v>305</v>
      </c>
      <c r="E1262">
        <v>3.25</v>
      </c>
      <c r="F1262" t="s">
        <v>576</v>
      </c>
      <c r="G1262" t="s">
        <v>48</v>
      </c>
      <c r="H1262" t="s">
        <v>84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38</v>
      </c>
      <c r="O1262" t="s">
        <v>2836</v>
      </c>
      <c r="P1262">
        <v>3</v>
      </c>
      <c r="Q1262" t="str">
        <f t="shared" si="19"/>
        <v>DUK US Equity</v>
      </c>
    </row>
    <row r="1263" spans="1:17" x14ac:dyDescent="0.25">
      <c r="A1263" s="1">
        <v>41453</v>
      </c>
      <c r="B1263" s="1">
        <v>41455</v>
      </c>
      <c r="C1263" t="s">
        <v>40</v>
      </c>
      <c r="D1263" t="s">
        <v>41</v>
      </c>
      <c r="E1263">
        <v>1.0821000000000001</v>
      </c>
      <c r="F1263" t="s">
        <v>2837</v>
      </c>
      <c r="G1263" t="s">
        <v>48</v>
      </c>
      <c r="H1263" t="s">
        <v>44</v>
      </c>
      <c r="I1263" t="s">
        <v>18</v>
      </c>
      <c r="J1263" t="s">
        <v>19</v>
      </c>
      <c r="K1263" t="s">
        <v>20</v>
      </c>
      <c r="L1263" t="s">
        <v>20</v>
      </c>
      <c r="M1263" t="s">
        <v>45</v>
      </c>
      <c r="N1263" t="s">
        <v>22</v>
      </c>
      <c r="O1263" t="s">
        <v>2838</v>
      </c>
      <c r="P1263">
        <v>2</v>
      </c>
      <c r="Q1263" t="str">
        <f t="shared" si="19"/>
        <v>GE US Equity</v>
      </c>
    </row>
    <row r="1264" spans="1:17" x14ac:dyDescent="0.25">
      <c r="A1264" s="1">
        <v>41453</v>
      </c>
      <c r="B1264" s="1">
        <v>41455</v>
      </c>
      <c r="C1264" t="s">
        <v>1864</v>
      </c>
      <c r="D1264" t="s">
        <v>387</v>
      </c>
      <c r="E1264">
        <v>3</v>
      </c>
      <c r="F1264" t="s">
        <v>2839</v>
      </c>
      <c r="G1264" t="s">
        <v>999</v>
      </c>
      <c r="H1264" t="s">
        <v>78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67</v>
      </c>
      <c r="O1264" t="s">
        <v>2840</v>
      </c>
      <c r="P1264">
        <v>1</v>
      </c>
      <c r="Q1264" t="str">
        <f t="shared" si="19"/>
        <v>F US Equity</v>
      </c>
    </row>
    <row r="1265" spans="1:17" x14ac:dyDescent="0.25">
      <c r="A1265" s="1">
        <v>41453</v>
      </c>
      <c r="B1265" s="1">
        <v>41455</v>
      </c>
      <c r="C1265" t="s">
        <v>2548</v>
      </c>
      <c r="D1265" t="s">
        <v>305</v>
      </c>
      <c r="E1265">
        <v>3.25</v>
      </c>
      <c r="F1265" t="s">
        <v>2841</v>
      </c>
      <c r="G1265" t="s">
        <v>48</v>
      </c>
      <c r="H1265" t="s">
        <v>84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38</v>
      </c>
      <c r="O1265" t="s">
        <v>2842</v>
      </c>
      <c r="P1265">
        <v>3</v>
      </c>
      <c r="Q1265" t="str">
        <f t="shared" si="19"/>
        <v>DUK US Equity</v>
      </c>
    </row>
    <row r="1266" spans="1:17" x14ac:dyDescent="0.25">
      <c r="A1266" s="1">
        <v>41453</v>
      </c>
      <c r="B1266" s="1">
        <v>41455</v>
      </c>
      <c r="C1266" t="s">
        <v>40</v>
      </c>
      <c r="D1266" t="s">
        <v>41</v>
      </c>
      <c r="E1266">
        <v>4</v>
      </c>
      <c r="F1266" t="s">
        <v>2227</v>
      </c>
      <c r="G1266" t="s">
        <v>1446</v>
      </c>
      <c r="H1266" t="s">
        <v>44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2843</v>
      </c>
      <c r="P1266">
        <v>2</v>
      </c>
      <c r="Q1266" t="str">
        <f t="shared" si="19"/>
        <v>GE US Equity</v>
      </c>
    </row>
    <row r="1267" spans="1:17" x14ac:dyDescent="0.25">
      <c r="A1267" s="1">
        <v>41453</v>
      </c>
      <c r="B1267" s="1">
        <v>41455</v>
      </c>
      <c r="C1267" t="s">
        <v>1864</v>
      </c>
      <c r="D1267" t="s">
        <v>387</v>
      </c>
      <c r="E1267">
        <v>1.519852</v>
      </c>
      <c r="F1267" t="s">
        <v>2844</v>
      </c>
      <c r="G1267" t="s">
        <v>48</v>
      </c>
      <c r="H1267" t="s">
        <v>78</v>
      </c>
      <c r="I1267" t="s">
        <v>18</v>
      </c>
      <c r="J1267" t="s">
        <v>19</v>
      </c>
      <c r="K1267" t="s">
        <v>20</v>
      </c>
      <c r="L1267" t="s">
        <v>20</v>
      </c>
      <c r="M1267" t="s">
        <v>45</v>
      </c>
      <c r="N1267" t="s">
        <v>67</v>
      </c>
      <c r="O1267" t="s">
        <v>2845</v>
      </c>
      <c r="P1267">
        <v>1</v>
      </c>
      <c r="Q1267" t="str">
        <f t="shared" si="19"/>
        <v>F US Equity</v>
      </c>
    </row>
    <row r="1268" spans="1:17" x14ac:dyDescent="0.25">
      <c r="A1268" s="1">
        <v>41453</v>
      </c>
      <c r="B1268" s="1">
        <v>41455</v>
      </c>
      <c r="C1268" t="s">
        <v>2548</v>
      </c>
      <c r="D1268" t="s">
        <v>305</v>
      </c>
      <c r="E1268">
        <v>1.2505759999999999</v>
      </c>
      <c r="F1268" t="s">
        <v>982</v>
      </c>
      <c r="G1268" t="s">
        <v>48</v>
      </c>
      <c r="H1268" t="s">
        <v>84</v>
      </c>
      <c r="I1268" t="s">
        <v>18</v>
      </c>
      <c r="J1268" t="s">
        <v>19</v>
      </c>
      <c r="K1268" t="s">
        <v>20</v>
      </c>
      <c r="L1268" t="s">
        <v>20</v>
      </c>
      <c r="M1268" t="s">
        <v>45</v>
      </c>
      <c r="N1268" t="s">
        <v>38</v>
      </c>
      <c r="O1268" t="s">
        <v>2846</v>
      </c>
      <c r="P1268">
        <v>3</v>
      </c>
      <c r="Q1268" t="str">
        <f t="shared" si="19"/>
        <v>DUK US Equity</v>
      </c>
    </row>
    <row r="1269" spans="1:17" x14ac:dyDescent="0.25">
      <c r="A1269" s="1">
        <v>41453</v>
      </c>
      <c r="B1269" s="1">
        <v>41455</v>
      </c>
      <c r="C1269" t="s">
        <v>2548</v>
      </c>
      <c r="D1269" t="s">
        <v>305</v>
      </c>
      <c r="E1269">
        <v>3.1</v>
      </c>
      <c r="F1269" t="s">
        <v>136</v>
      </c>
      <c r="G1269" t="s">
        <v>48</v>
      </c>
      <c r="H1269" t="s">
        <v>84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38</v>
      </c>
      <c r="O1269" t="s">
        <v>2847</v>
      </c>
      <c r="P1269">
        <v>3</v>
      </c>
      <c r="Q1269" t="str">
        <f t="shared" si="19"/>
        <v>DUK US Equity</v>
      </c>
    </row>
    <row r="1270" spans="1:17" x14ac:dyDescent="0.25">
      <c r="A1270" s="1">
        <v>41453</v>
      </c>
      <c r="B1270" s="1">
        <v>41455</v>
      </c>
      <c r="C1270" t="s">
        <v>1864</v>
      </c>
      <c r="D1270" t="s">
        <v>387</v>
      </c>
      <c r="E1270">
        <v>1.5250999999999999</v>
      </c>
      <c r="F1270" t="s">
        <v>2796</v>
      </c>
      <c r="G1270" t="s">
        <v>2259</v>
      </c>
      <c r="H1270" t="s">
        <v>78</v>
      </c>
      <c r="I1270" t="s">
        <v>18</v>
      </c>
      <c r="J1270" t="s">
        <v>19</v>
      </c>
      <c r="K1270" t="s">
        <v>20</v>
      </c>
      <c r="L1270" t="s">
        <v>20</v>
      </c>
      <c r="M1270" t="s">
        <v>45</v>
      </c>
      <c r="N1270" t="s">
        <v>67</v>
      </c>
      <c r="O1270" t="s">
        <v>2848</v>
      </c>
      <c r="P1270">
        <v>1</v>
      </c>
      <c r="Q1270" t="str">
        <f t="shared" si="19"/>
        <v>F US Equity</v>
      </c>
    </row>
    <row r="1271" spans="1:17" x14ac:dyDescent="0.25">
      <c r="A1271" s="1">
        <v>41453</v>
      </c>
      <c r="B1271" s="1">
        <v>41455</v>
      </c>
      <c r="C1271" t="s">
        <v>1864</v>
      </c>
      <c r="D1271" t="s">
        <v>387</v>
      </c>
      <c r="E1271">
        <v>1.5257499999999999</v>
      </c>
      <c r="F1271" t="s">
        <v>2849</v>
      </c>
      <c r="G1271" t="s">
        <v>48</v>
      </c>
      <c r="H1271" t="s">
        <v>78</v>
      </c>
      <c r="I1271" t="s">
        <v>18</v>
      </c>
      <c r="J1271" t="s">
        <v>19</v>
      </c>
      <c r="K1271" t="s">
        <v>20</v>
      </c>
      <c r="L1271" t="s">
        <v>20</v>
      </c>
      <c r="M1271" t="s">
        <v>45</v>
      </c>
      <c r="N1271" t="s">
        <v>67</v>
      </c>
      <c r="O1271" t="s">
        <v>2850</v>
      </c>
      <c r="P1271">
        <v>1</v>
      </c>
      <c r="Q1271" t="str">
        <f t="shared" si="19"/>
        <v>F US Equity</v>
      </c>
    </row>
    <row r="1272" spans="1:17" x14ac:dyDescent="0.25">
      <c r="A1272" s="1">
        <v>41453</v>
      </c>
      <c r="B1272" s="1">
        <v>41455</v>
      </c>
      <c r="C1272" t="s">
        <v>2851</v>
      </c>
      <c r="D1272" t="s">
        <v>2852</v>
      </c>
      <c r="E1272">
        <v>6.125</v>
      </c>
      <c r="F1272" t="s">
        <v>633</v>
      </c>
      <c r="G1272" t="s">
        <v>72</v>
      </c>
      <c r="H1272" t="s">
        <v>17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67</v>
      </c>
      <c r="O1272" t="s">
        <v>2853</v>
      </c>
      <c r="P1272">
        <v>3</v>
      </c>
      <c r="Q1272" t="str">
        <f t="shared" si="19"/>
        <v>AMR US Equity</v>
      </c>
    </row>
    <row r="1273" spans="1:17" x14ac:dyDescent="0.25">
      <c r="A1273" s="1">
        <v>41453</v>
      </c>
      <c r="B1273" s="1">
        <v>41455</v>
      </c>
      <c r="C1273" t="s">
        <v>1262</v>
      </c>
      <c r="D1273" t="s">
        <v>163</v>
      </c>
      <c r="E1273">
        <v>0.57464999999999999</v>
      </c>
      <c r="F1273" t="s">
        <v>505</v>
      </c>
      <c r="H1273" t="s">
        <v>165</v>
      </c>
      <c r="I1273" t="s">
        <v>18</v>
      </c>
      <c r="J1273" t="s">
        <v>19</v>
      </c>
      <c r="K1273" t="s">
        <v>20</v>
      </c>
      <c r="L1273" t="s">
        <v>20</v>
      </c>
      <c r="M1273" t="s">
        <v>45</v>
      </c>
      <c r="N1273" t="s">
        <v>67</v>
      </c>
      <c r="O1273" t="s">
        <v>2854</v>
      </c>
      <c r="P1273">
        <v>3</v>
      </c>
      <c r="Q1273" t="str">
        <f t="shared" si="19"/>
        <v>PFE US Equity</v>
      </c>
    </row>
    <row r="1274" spans="1:17" x14ac:dyDescent="0.25">
      <c r="A1274" s="1">
        <v>41453</v>
      </c>
      <c r="B1274" s="1">
        <v>41455</v>
      </c>
      <c r="C1274" t="s">
        <v>2548</v>
      </c>
      <c r="D1274" t="s">
        <v>305</v>
      </c>
      <c r="E1274">
        <v>0.97414999999999996</v>
      </c>
      <c r="F1274" t="s">
        <v>847</v>
      </c>
      <c r="G1274" t="s">
        <v>48</v>
      </c>
      <c r="H1274" t="s">
        <v>84</v>
      </c>
      <c r="I1274" t="s">
        <v>18</v>
      </c>
      <c r="J1274" t="s">
        <v>19</v>
      </c>
      <c r="K1274" t="s">
        <v>20</v>
      </c>
      <c r="L1274" t="s">
        <v>20</v>
      </c>
      <c r="M1274" t="s">
        <v>45</v>
      </c>
      <c r="N1274" t="s">
        <v>38</v>
      </c>
      <c r="O1274" t="s">
        <v>2855</v>
      </c>
      <c r="P1274">
        <v>3</v>
      </c>
      <c r="Q1274" t="str">
        <f t="shared" si="19"/>
        <v>DUK US Equity</v>
      </c>
    </row>
    <row r="1275" spans="1:17" x14ac:dyDescent="0.25">
      <c r="A1275" s="1">
        <v>41453</v>
      </c>
      <c r="B1275" s="1">
        <v>41455</v>
      </c>
      <c r="C1275" t="s">
        <v>2857</v>
      </c>
      <c r="D1275" t="s">
        <v>2858</v>
      </c>
      <c r="E1275">
        <v>0.44514999999999999</v>
      </c>
      <c r="F1275" t="s">
        <v>2859</v>
      </c>
      <c r="H1275" t="s">
        <v>31</v>
      </c>
      <c r="I1275" t="s">
        <v>18</v>
      </c>
      <c r="J1275" t="s">
        <v>19</v>
      </c>
      <c r="K1275" t="s">
        <v>20</v>
      </c>
      <c r="L1275" t="s">
        <v>20</v>
      </c>
      <c r="M1275" t="s">
        <v>45</v>
      </c>
      <c r="N1275" t="s">
        <v>67</v>
      </c>
      <c r="O1275" t="s">
        <v>2860</v>
      </c>
      <c r="P1275">
        <v>3</v>
      </c>
      <c r="Q1275" t="str">
        <f t="shared" si="19"/>
        <v>BAX US Equity</v>
      </c>
    </row>
    <row r="1276" spans="1:17" x14ac:dyDescent="0.25">
      <c r="A1276" s="1">
        <v>41453</v>
      </c>
      <c r="B1276" s="1">
        <v>41455</v>
      </c>
      <c r="C1276" t="s">
        <v>1236</v>
      </c>
      <c r="D1276" t="s">
        <v>1237</v>
      </c>
      <c r="E1276">
        <v>3</v>
      </c>
      <c r="F1276" t="s">
        <v>469</v>
      </c>
      <c r="G1276" t="s">
        <v>1450</v>
      </c>
      <c r="H1276" t="s">
        <v>99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38</v>
      </c>
      <c r="O1276" t="s">
        <v>2862</v>
      </c>
      <c r="P1276">
        <v>4</v>
      </c>
      <c r="Q1276" t="str">
        <f t="shared" si="19"/>
        <v>NRUC US Equity</v>
      </c>
    </row>
    <row r="1277" spans="1:17" x14ac:dyDescent="0.25">
      <c r="A1277" s="1">
        <v>41453</v>
      </c>
      <c r="B1277" s="1">
        <v>41455</v>
      </c>
      <c r="C1277" t="s">
        <v>1236</v>
      </c>
      <c r="D1277" t="s">
        <v>1237</v>
      </c>
      <c r="E1277">
        <v>0.52275000000000005</v>
      </c>
      <c r="F1277" t="s">
        <v>2863</v>
      </c>
      <c r="G1277" t="s">
        <v>55</v>
      </c>
      <c r="H1277" t="s">
        <v>99</v>
      </c>
      <c r="I1277" t="s">
        <v>18</v>
      </c>
      <c r="J1277" t="s">
        <v>19</v>
      </c>
      <c r="K1277" t="s">
        <v>20</v>
      </c>
      <c r="L1277" t="s">
        <v>20</v>
      </c>
      <c r="M1277" t="s">
        <v>45</v>
      </c>
      <c r="N1277" t="s">
        <v>38</v>
      </c>
      <c r="O1277" t="s">
        <v>2864</v>
      </c>
      <c r="P1277">
        <v>4</v>
      </c>
      <c r="Q1277" t="str">
        <f t="shared" si="19"/>
        <v>NRUC US Equity</v>
      </c>
    </row>
    <row r="1278" spans="1:17" x14ac:dyDescent="0.25">
      <c r="A1278" s="1">
        <v>41453</v>
      </c>
      <c r="B1278" s="1">
        <v>41455</v>
      </c>
      <c r="C1278" t="s">
        <v>2865</v>
      </c>
      <c r="D1278" t="s">
        <v>2866</v>
      </c>
      <c r="E1278">
        <v>9.31</v>
      </c>
      <c r="F1278" t="s">
        <v>2867</v>
      </c>
      <c r="G1278" t="s">
        <v>55</v>
      </c>
      <c r="H1278" t="s">
        <v>31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38</v>
      </c>
      <c r="O1278" t="s">
        <v>2868</v>
      </c>
      <c r="P1278">
        <v>3</v>
      </c>
      <c r="Q1278" t="str">
        <f t="shared" si="19"/>
        <v>POR US Equity</v>
      </c>
    </row>
    <row r="1279" spans="1:17" x14ac:dyDescent="0.25">
      <c r="A1279" s="1">
        <v>41453</v>
      </c>
      <c r="B1279" s="1">
        <v>41455</v>
      </c>
      <c r="C1279" t="s">
        <v>1375</v>
      </c>
      <c r="D1279" t="s">
        <v>1376</v>
      </c>
      <c r="E1279">
        <v>8.65</v>
      </c>
      <c r="F1279" t="s">
        <v>2869</v>
      </c>
      <c r="G1279" t="s">
        <v>61</v>
      </c>
      <c r="H1279" t="s">
        <v>99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67</v>
      </c>
      <c r="O1279" t="s">
        <v>2870</v>
      </c>
      <c r="P1279">
        <v>2</v>
      </c>
      <c r="Q1279" t="str">
        <f t="shared" si="19"/>
        <v>GR US Equity</v>
      </c>
    </row>
    <row r="1280" spans="1:17" x14ac:dyDescent="0.25">
      <c r="A1280" s="1">
        <v>41453</v>
      </c>
      <c r="B1280" s="1">
        <v>41455</v>
      </c>
      <c r="C1280" t="s">
        <v>568</v>
      </c>
      <c r="D1280" t="s">
        <v>569</v>
      </c>
      <c r="E1280">
        <v>8.375</v>
      </c>
      <c r="F1280" t="s">
        <v>2871</v>
      </c>
      <c r="G1280" t="s">
        <v>661</v>
      </c>
      <c r="H1280" t="s">
        <v>31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38</v>
      </c>
      <c r="O1280" t="s">
        <v>2872</v>
      </c>
      <c r="P1280">
        <v>5</v>
      </c>
      <c r="Q1280" t="str">
        <f t="shared" si="19"/>
        <v>MIDAM US Equity</v>
      </c>
    </row>
    <row r="1281" spans="1:17" x14ac:dyDescent="0.25">
      <c r="A1281" s="1">
        <v>41453</v>
      </c>
      <c r="B1281" s="1">
        <v>41455</v>
      </c>
      <c r="C1281" t="s">
        <v>2873</v>
      </c>
      <c r="D1281" t="s">
        <v>2874</v>
      </c>
      <c r="E1281">
        <v>6.8</v>
      </c>
      <c r="F1281" t="s">
        <v>518</v>
      </c>
      <c r="G1281" t="s">
        <v>661</v>
      </c>
      <c r="H1281" t="s">
        <v>99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67</v>
      </c>
      <c r="O1281" t="s">
        <v>2875</v>
      </c>
      <c r="P1281">
        <v>3</v>
      </c>
      <c r="Q1281" t="str">
        <f t="shared" si="19"/>
        <v>PEP US Equity</v>
      </c>
    </row>
    <row r="1282" spans="1:17" x14ac:dyDescent="0.25">
      <c r="A1282" s="1">
        <v>41453</v>
      </c>
      <c r="B1282" s="1">
        <v>41455</v>
      </c>
      <c r="C1282" t="s">
        <v>2876</v>
      </c>
      <c r="D1282" t="s">
        <v>1479</v>
      </c>
      <c r="E1282">
        <v>7.68</v>
      </c>
      <c r="F1282" t="s">
        <v>2877</v>
      </c>
      <c r="G1282" t="s">
        <v>661</v>
      </c>
      <c r="H1282" t="s">
        <v>31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38</v>
      </c>
      <c r="O1282" t="s">
        <v>2878</v>
      </c>
      <c r="P1282">
        <v>3</v>
      </c>
      <c r="Q1282" t="str">
        <f t="shared" si="19"/>
        <v>POM US Equity</v>
      </c>
    </row>
    <row r="1283" spans="1:17" x14ac:dyDescent="0.25">
      <c r="A1283" s="1">
        <v>41453</v>
      </c>
      <c r="B1283" s="1">
        <v>41455</v>
      </c>
      <c r="C1283" t="s">
        <v>1096</v>
      </c>
      <c r="D1283" t="s">
        <v>410</v>
      </c>
      <c r="E1283">
        <v>9.25</v>
      </c>
      <c r="F1283" t="s">
        <v>2879</v>
      </c>
      <c r="G1283" t="s">
        <v>61</v>
      </c>
      <c r="H1283" t="s">
        <v>73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67</v>
      </c>
      <c r="O1283" t="s">
        <v>2880</v>
      </c>
      <c r="P1283">
        <v>3</v>
      </c>
      <c r="Q1283" t="str">
        <f t="shared" si="19"/>
        <v>NOC US Equity</v>
      </c>
    </row>
    <row r="1284" spans="1:17" x14ac:dyDescent="0.25">
      <c r="A1284" s="1">
        <v>41453</v>
      </c>
      <c r="B1284" s="1">
        <v>41455</v>
      </c>
      <c r="C1284" t="s">
        <v>1515</v>
      </c>
      <c r="D1284" t="s">
        <v>1516</v>
      </c>
      <c r="E1284">
        <v>6.875</v>
      </c>
      <c r="F1284" t="s">
        <v>1696</v>
      </c>
      <c r="H1284" t="s">
        <v>99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38</v>
      </c>
      <c r="O1284" t="s">
        <v>2881</v>
      </c>
      <c r="P1284">
        <v>3</v>
      </c>
      <c r="Q1284" t="str">
        <f t="shared" ref="Q1284:Q1347" si="20">D1284&amp;" US Equity"</f>
        <v>WEC US Equity</v>
      </c>
    </row>
    <row r="1285" spans="1:17" x14ac:dyDescent="0.25">
      <c r="A1285" s="1">
        <v>41453</v>
      </c>
      <c r="B1285" s="1">
        <v>41455</v>
      </c>
      <c r="C1285" t="s">
        <v>262</v>
      </c>
      <c r="D1285" t="s">
        <v>263</v>
      </c>
      <c r="E1285">
        <v>7.25</v>
      </c>
      <c r="F1285" t="s">
        <v>222</v>
      </c>
      <c r="G1285" t="s">
        <v>661</v>
      </c>
      <c r="H1285" t="s">
        <v>31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38</v>
      </c>
      <c r="O1285" t="s">
        <v>2882</v>
      </c>
      <c r="P1285">
        <v>5</v>
      </c>
      <c r="Q1285" t="str">
        <f t="shared" si="20"/>
        <v>NGGLN US Equity</v>
      </c>
    </row>
    <row r="1286" spans="1:17" x14ac:dyDescent="0.25">
      <c r="A1286" s="1">
        <v>41453</v>
      </c>
      <c r="B1286" s="1">
        <v>41455</v>
      </c>
      <c r="C1286" t="s">
        <v>2876</v>
      </c>
      <c r="D1286" t="s">
        <v>1479</v>
      </c>
      <c r="E1286">
        <v>7.68</v>
      </c>
      <c r="F1286" t="s">
        <v>2883</v>
      </c>
      <c r="G1286" t="s">
        <v>196</v>
      </c>
      <c r="H1286" t="s">
        <v>31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38</v>
      </c>
      <c r="O1286" t="s">
        <v>2884</v>
      </c>
      <c r="P1286">
        <v>3</v>
      </c>
      <c r="Q1286" t="str">
        <f t="shared" si="20"/>
        <v>POM US Equity</v>
      </c>
    </row>
    <row r="1287" spans="1:17" x14ac:dyDescent="0.25">
      <c r="A1287" s="1">
        <v>41453</v>
      </c>
      <c r="B1287" s="1">
        <v>41455</v>
      </c>
      <c r="C1287" t="s">
        <v>58</v>
      </c>
      <c r="D1287" t="s">
        <v>59</v>
      </c>
      <c r="E1287">
        <v>8.4499999999999993</v>
      </c>
      <c r="F1287" t="s">
        <v>2885</v>
      </c>
      <c r="G1287" t="s">
        <v>61</v>
      </c>
      <c r="H1287" t="s">
        <v>31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38</v>
      </c>
      <c r="O1287" t="s">
        <v>2886</v>
      </c>
      <c r="P1287">
        <v>3</v>
      </c>
      <c r="Q1287" t="str">
        <f t="shared" si="20"/>
        <v>PNY US Equity</v>
      </c>
    </row>
    <row r="1288" spans="1:17" x14ac:dyDescent="0.25">
      <c r="A1288" s="1">
        <v>41453</v>
      </c>
      <c r="B1288" s="1">
        <v>41455</v>
      </c>
      <c r="C1288" t="s">
        <v>2887</v>
      </c>
      <c r="D1288" t="s">
        <v>2888</v>
      </c>
      <c r="E1288">
        <v>8.85</v>
      </c>
      <c r="F1288" t="s">
        <v>148</v>
      </c>
      <c r="G1288" t="s">
        <v>55</v>
      </c>
      <c r="H1288" t="s">
        <v>627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67</v>
      </c>
      <c r="O1288" t="s">
        <v>2889</v>
      </c>
      <c r="P1288">
        <v>3</v>
      </c>
      <c r="Q1288" t="str">
        <f t="shared" si="20"/>
        <v>VMC US Equity</v>
      </c>
    </row>
    <row r="1289" spans="1:17" x14ac:dyDescent="0.25">
      <c r="A1289" s="1">
        <v>41453</v>
      </c>
      <c r="B1289" s="1">
        <v>41455</v>
      </c>
      <c r="C1289" t="s">
        <v>428</v>
      </c>
      <c r="D1289" t="s">
        <v>429</v>
      </c>
      <c r="E1289">
        <v>9.9</v>
      </c>
      <c r="F1289" t="s">
        <v>2837</v>
      </c>
      <c r="G1289" t="s">
        <v>661</v>
      </c>
      <c r="H1289" t="s">
        <v>73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67</v>
      </c>
      <c r="O1289" t="s">
        <v>2890</v>
      </c>
      <c r="P1289">
        <v>3</v>
      </c>
      <c r="Q1289" t="str">
        <f t="shared" si="20"/>
        <v>UNP US Equity</v>
      </c>
    </row>
    <row r="1290" spans="1:17" x14ac:dyDescent="0.25">
      <c r="A1290" s="1">
        <v>41453</v>
      </c>
      <c r="B1290" s="1">
        <v>41455</v>
      </c>
      <c r="C1290" t="s">
        <v>58</v>
      </c>
      <c r="D1290" t="s">
        <v>59</v>
      </c>
      <c r="E1290">
        <v>7.5</v>
      </c>
      <c r="F1290" t="s">
        <v>2891</v>
      </c>
      <c r="G1290" t="s">
        <v>307</v>
      </c>
      <c r="H1290" t="s">
        <v>31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38</v>
      </c>
      <c r="O1290" t="s">
        <v>2892</v>
      </c>
      <c r="P1290">
        <v>3</v>
      </c>
      <c r="Q1290" t="str">
        <f t="shared" si="20"/>
        <v>PNY US Equity</v>
      </c>
    </row>
    <row r="1291" spans="1:17" x14ac:dyDescent="0.25">
      <c r="A1291" s="1">
        <v>41453</v>
      </c>
      <c r="B1291" s="1">
        <v>41455</v>
      </c>
      <c r="C1291" t="s">
        <v>2893</v>
      </c>
      <c r="D1291" t="s">
        <v>2894</v>
      </c>
      <c r="E1291">
        <v>7.54</v>
      </c>
      <c r="F1291" t="s">
        <v>2895</v>
      </c>
      <c r="G1291" t="s">
        <v>661</v>
      </c>
      <c r="H1291" t="s">
        <v>84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67</v>
      </c>
      <c r="O1291" t="s">
        <v>2896</v>
      </c>
      <c r="P1291">
        <v>3</v>
      </c>
      <c r="Q1291" t="str">
        <f t="shared" si="20"/>
        <v>AVY US Equity</v>
      </c>
    </row>
    <row r="1292" spans="1:17" x14ac:dyDescent="0.25">
      <c r="A1292" s="1">
        <v>41453</v>
      </c>
      <c r="B1292" s="1">
        <v>41455</v>
      </c>
      <c r="C1292" t="s">
        <v>2873</v>
      </c>
      <c r="D1292" t="s">
        <v>2874</v>
      </c>
      <c r="E1292">
        <v>6.79</v>
      </c>
      <c r="F1292" t="s">
        <v>518</v>
      </c>
      <c r="G1292" t="s">
        <v>661</v>
      </c>
      <c r="H1292" t="s">
        <v>99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67</v>
      </c>
      <c r="O1292" t="s">
        <v>2897</v>
      </c>
      <c r="P1292">
        <v>3</v>
      </c>
      <c r="Q1292" t="str">
        <f t="shared" si="20"/>
        <v>PEP US Equity</v>
      </c>
    </row>
    <row r="1293" spans="1:17" x14ac:dyDescent="0.25">
      <c r="A1293" s="1">
        <v>41453</v>
      </c>
      <c r="B1293" s="1">
        <v>41455</v>
      </c>
      <c r="C1293" t="s">
        <v>2873</v>
      </c>
      <c r="D1293" t="s">
        <v>2874</v>
      </c>
      <c r="E1293">
        <v>6.96</v>
      </c>
      <c r="F1293" t="s">
        <v>2898</v>
      </c>
      <c r="G1293" t="s">
        <v>661</v>
      </c>
      <c r="H1293" t="s">
        <v>99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67</v>
      </c>
      <c r="O1293" t="s">
        <v>2899</v>
      </c>
      <c r="P1293">
        <v>3</v>
      </c>
      <c r="Q1293" t="str">
        <f t="shared" si="20"/>
        <v>PEP US Equity</v>
      </c>
    </row>
    <row r="1294" spans="1:17" x14ac:dyDescent="0.25">
      <c r="A1294" s="1">
        <v>41453</v>
      </c>
      <c r="B1294" s="1">
        <v>41455</v>
      </c>
      <c r="C1294" t="s">
        <v>428</v>
      </c>
      <c r="D1294" t="s">
        <v>429</v>
      </c>
      <c r="E1294">
        <v>10</v>
      </c>
      <c r="F1294" t="s">
        <v>2900</v>
      </c>
      <c r="G1294" t="s">
        <v>661</v>
      </c>
      <c r="H1294" t="s">
        <v>73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67</v>
      </c>
      <c r="O1294" t="s">
        <v>2901</v>
      </c>
      <c r="P1294">
        <v>3</v>
      </c>
      <c r="Q1294" t="str">
        <f t="shared" si="20"/>
        <v>UNP US Equity</v>
      </c>
    </row>
    <row r="1295" spans="1:17" x14ac:dyDescent="0.25">
      <c r="A1295" s="1">
        <v>41453</v>
      </c>
      <c r="B1295" s="1">
        <v>41455</v>
      </c>
      <c r="C1295" t="s">
        <v>487</v>
      </c>
      <c r="D1295" t="s">
        <v>488</v>
      </c>
      <c r="E1295">
        <v>8.75</v>
      </c>
      <c r="F1295" t="s">
        <v>2902</v>
      </c>
      <c r="G1295" t="s">
        <v>61</v>
      </c>
      <c r="H1295" t="s">
        <v>84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67</v>
      </c>
      <c r="O1295" t="s">
        <v>2903</v>
      </c>
      <c r="P1295">
        <v>3</v>
      </c>
      <c r="Q1295" t="str">
        <f t="shared" si="20"/>
        <v>MRO US Equity</v>
      </c>
    </row>
    <row r="1296" spans="1:17" x14ac:dyDescent="0.25">
      <c r="A1296" s="1">
        <v>41453</v>
      </c>
      <c r="B1296" s="1">
        <v>41455</v>
      </c>
      <c r="C1296" t="s">
        <v>487</v>
      </c>
      <c r="D1296" t="s">
        <v>488</v>
      </c>
      <c r="E1296">
        <v>8.75</v>
      </c>
      <c r="F1296" t="s">
        <v>469</v>
      </c>
      <c r="G1296" t="s">
        <v>61</v>
      </c>
      <c r="H1296" t="s">
        <v>84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67</v>
      </c>
      <c r="O1296" t="s">
        <v>2904</v>
      </c>
      <c r="P1296">
        <v>3</v>
      </c>
      <c r="Q1296" t="str">
        <f t="shared" si="20"/>
        <v>MRO US Equity</v>
      </c>
    </row>
    <row r="1297" spans="1:17" x14ac:dyDescent="0.25">
      <c r="A1297" s="1">
        <v>41453</v>
      </c>
      <c r="B1297" s="1">
        <v>41455</v>
      </c>
      <c r="C1297" t="s">
        <v>397</v>
      </c>
      <c r="D1297" t="s">
        <v>398</v>
      </c>
      <c r="E1297">
        <v>7.375</v>
      </c>
      <c r="F1297" t="s">
        <v>1465</v>
      </c>
      <c r="G1297" t="s">
        <v>661</v>
      </c>
      <c r="H1297" t="s">
        <v>84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38</v>
      </c>
      <c r="O1297" t="s">
        <v>2905</v>
      </c>
      <c r="P1297">
        <v>3</v>
      </c>
      <c r="Q1297" t="str">
        <f t="shared" si="20"/>
        <v>NFG US Equity</v>
      </c>
    </row>
    <row r="1298" spans="1:17" x14ac:dyDescent="0.25">
      <c r="A1298" s="1">
        <v>41453</v>
      </c>
      <c r="B1298" s="1">
        <v>41455</v>
      </c>
      <c r="C1298" t="s">
        <v>2873</v>
      </c>
      <c r="D1298" t="s">
        <v>2874</v>
      </c>
      <c r="E1298">
        <v>7.77</v>
      </c>
      <c r="F1298" t="s">
        <v>2906</v>
      </c>
      <c r="G1298" t="s">
        <v>1600</v>
      </c>
      <c r="H1298" t="s">
        <v>99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67</v>
      </c>
      <c r="O1298" t="s">
        <v>2907</v>
      </c>
      <c r="P1298">
        <v>3</v>
      </c>
      <c r="Q1298" t="str">
        <f t="shared" si="20"/>
        <v>PEP US Equity</v>
      </c>
    </row>
    <row r="1299" spans="1:17" x14ac:dyDescent="0.25">
      <c r="A1299" s="1">
        <v>41453</v>
      </c>
      <c r="B1299" s="1">
        <v>41455</v>
      </c>
      <c r="C1299" t="s">
        <v>1375</v>
      </c>
      <c r="D1299" t="s">
        <v>1376</v>
      </c>
      <c r="E1299">
        <v>7.75</v>
      </c>
      <c r="F1299" t="s">
        <v>2908</v>
      </c>
      <c r="G1299" t="s">
        <v>61</v>
      </c>
      <c r="H1299" t="s">
        <v>99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67</v>
      </c>
      <c r="O1299" t="s">
        <v>2909</v>
      </c>
      <c r="P1299">
        <v>2</v>
      </c>
      <c r="Q1299" t="str">
        <f t="shared" si="20"/>
        <v>GR US Equity</v>
      </c>
    </row>
    <row r="1300" spans="1:17" x14ac:dyDescent="0.25">
      <c r="A1300" s="1">
        <v>41453</v>
      </c>
      <c r="B1300" s="1">
        <v>41455</v>
      </c>
      <c r="C1300" t="s">
        <v>2893</v>
      </c>
      <c r="D1300" t="s">
        <v>2894</v>
      </c>
      <c r="E1300">
        <v>7.49</v>
      </c>
      <c r="F1300" t="s">
        <v>2910</v>
      </c>
      <c r="G1300" t="s">
        <v>661</v>
      </c>
      <c r="H1300" t="s">
        <v>84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67</v>
      </c>
      <c r="O1300" t="s">
        <v>2911</v>
      </c>
      <c r="P1300">
        <v>3</v>
      </c>
      <c r="Q1300" t="str">
        <f t="shared" si="20"/>
        <v>AVY US Equity</v>
      </c>
    </row>
    <row r="1301" spans="1:17" x14ac:dyDescent="0.25">
      <c r="A1301" s="1">
        <v>41453</v>
      </c>
      <c r="B1301" s="1">
        <v>41455</v>
      </c>
      <c r="C1301" t="s">
        <v>490</v>
      </c>
      <c r="D1301" t="s">
        <v>234</v>
      </c>
      <c r="E1301">
        <v>7.75</v>
      </c>
      <c r="F1301" t="s">
        <v>1935</v>
      </c>
      <c r="G1301" t="s">
        <v>55</v>
      </c>
      <c r="H1301" t="s">
        <v>84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67</v>
      </c>
      <c r="O1301" t="s">
        <v>2912</v>
      </c>
      <c r="P1301">
        <v>3</v>
      </c>
      <c r="Q1301" t="str">
        <f t="shared" si="20"/>
        <v>DOW US Equity</v>
      </c>
    </row>
    <row r="1302" spans="1:17" x14ac:dyDescent="0.25">
      <c r="A1302" s="1">
        <v>41453</v>
      </c>
      <c r="B1302" s="1">
        <v>41455</v>
      </c>
      <c r="C1302" t="s">
        <v>2873</v>
      </c>
      <c r="D1302" t="s">
        <v>2874</v>
      </c>
      <c r="E1302">
        <v>6.81</v>
      </c>
      <c r="F1302" t="s">
        <v>518</v>
      </c>
      <c r="G1302" t="s">
        <v>661</v>
      </c>
      <c r="H1302" t="s">
        <v>99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67</v>
      </c>
      <c r="O1302" t="s">
        <v>2913</v>
      </c>
      <c r="P1302">
        <v>3</v>
      </c>
      <c r="Q1302" t="str">
        <f t="shared" si="20"/>
        <v>PEP US Equity</v>
      </c>
    </row>
    <row r="1303" spans="1:17" x14ac:dyDescent="0.25">
      <c r="A1303" s="1">
        <v>41453</v>
      </c>
      <c r="B1303" s="1">
        <v>41455</v>
      </c>
      <c r="C1303" t="s">
        <v>1375</v>
      </c>
      <c r="D1303" t="s">
        <v>1376</v>
      </c>
      <c r="E1303">
        <v>7.28</v>
      </c>
      <c r="F1303" t="s">
        <v>2914</v>
      </c>
      <c r="G1303" t="s">
        <v>61</v>
      </c>
      <c r="H1303" t="s">
        <v>99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67</v>
      </c>
      <c r="O1303" t="s">
        <v>2915</v>
      </c>
      <c r="P1303">
        <v>2</v>
      </c>
      <c r="Q1303" t="str">
        <f t="shared" si="20"/>
        <v>GR US Equity</v>
      </c>
    </row>
    <row r="1304" spans="1:17" x14ac:dyDescent="0.25">
      <c r="A1304" s="1">
        <v>41453</v>
      </c>
      <c r="B1304" s="1">
        <v>41455</v>
      </c>
      <c r="C1304" t="s">
        <v>428</v>
      </c>
      <c r="D1304" t="s">
        <v>429</v>
      </c>
      <c r="E1304">
        <v>9.1999999999999993</v>
      </c>
      <c r="F1304" t="s">
        <v>2916</v>
      </c>
      <c r="G1304" t="s">
        <v>307</v>
      </c>
      <c r="H1304" t="s">
        <v>73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67</v>
      </c>
      <c r="O1304" t="s">
        <v>2917</v>
      </c>
      <c r="P1304">
        <v>3</v>
      </c>
      <c r="Q1304" t="str">
        <f t="shared" si="20"/>
        <v>UNP US Equity</v>
      </c>
    </row>
    <row r="1305" spans="1:17" x14ac:dyDescent="0.25">
      <c r="A1305" s="1">
        <v>41453</v>
      </c>
      <c r="B1305" s="1">
        <v>41455</v>
      </c>
      <c r="C1305" t="s">
        <v>1762</v>
      </c>
      <c r="D1305" t="s">
        <v>1763</v>
      </c>
      <c r="E1305">
        <v>7.18</v>
      </c>
      <c r="F1305" t="s">
        <v>2918</v>
      </c>
      <c r="G1305" t="s">
        <v>61</v>
      </c>
      <c r="H1305" t="s">
        <v>31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38</v>
      </c>
      <c r="O1305" t="s">
        <v>2919</v>
      </c>
      <c r="P1305">
        <v>3</v>
      </c>
      <c r="Q1305" t="str">
        <f t="shared" si="20"/>
        <v>AVA US Equity</v>
      </c>
    </row>
    <row r="1306" spans="1:17" x14ac:dyDescent="0.25">
      <c r="A1306" s="1">
        <v>41453</v>
      </c>
      <c r="B1306" s="1">
        <v>41455</v>
      </c>
      <c r="C1306" t="s">
        <v>268</v>
      </c>
      <c r="D1306" t="s">
        <v>269</v>
      </c>
      <c r="E1306">
        <v>7.75</v>
      </c>
      <c r="F1306" t="s">
        <v>2920</v>
      </c>
      <c r="G1306" t="s">
        <v>55</v>
      </c>
      <c r="H1306" t="s">
        <v>270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67</v>
      </c>
      <c r="O1306" t="s">
        <v>2921</v>
      </c>
      <c r="P1306">
        <v>3</v>
      </c>
      <c r="Q1306" t="str">
        <f t="shared" si="20"/>
        <v>HCA US Equity</v>
      </c>
    </row>
    <row r="1307" spans="1:17" x14ac:dyDescent="0.25">
      <c r="A1307" s="1">
        <v>41453</v>
      </c>
      <c r="B1307" s="1">
        <v>41455</v>
      </c>
      <c r="C1307" t="s">
        <v>1161</v>
      </c>
      <c r="D1307" t="s">
        <v>1162</v>
      </c>
      <c r="E1307">
        <v>7.95</v>
      </c>
      <c r="F1307" t="s">
        <v>2922</v>
      </c>
      <c r="G1307" t="s">
        <v>55</v>
      </c>
      <c r="H1307" t="s">
        <v>31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38</v>
      </c>
      <c r="O1307" t="s">
        <v>2923</v>
      </c>
      <c r="P1307">
        <v>3</v>
      </c>
      <c r="Q1307" t="str">
        <f t="shared" si="20"/>
        <v>UIL US Equity</v>
      </c>
    </row>
    <row r="1308" spans="1:17" x14ac:dyDescent="0.25">
      <c r="A1308" s="1">
        <v>41453</v>
      </c>
      <c r="B1308" s="1">
        <v>41455</v>
      </c>
      <c r="C1308" t="s">
        <v>568</v>
      </c>
      <c r="D1308" t="s">
        <v>569</v>
      </c>
      <c r="E1308">
        <v>6.75</v>
      </c>
      <c r="F1308" t="s">
        <v>1748</v>
      </c>
      <c r="G1308" t="s">
        <v>260</v>
      </c>
      <c r="H1308" t="s">
        <v>31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38</v>
      </c>
      <c r="O1308" t="s">
        <v>2924</v>
      </c>
      <c r="P1308">
        <v>5</v>
      </c>
      <c r="Q1308" t="str">
        <f t="shared" si="20"/>
        <v>MIDAM US Equity</v>
      </c>
    </row>
    <row r="1309" spans="1:17" x14ac:dyDescent="0.25">
      <c r="A1309" s="1">
        <v>41453</v>
      </c>
      <c r="B1309" s="1">
        <v>41455</v>
      </c>
      <c r="C1309" t="s">
        <v>714</v>
      </c>
      <c r="D1309" t="s">
        <v>715</v>
      </c>
      <c r="E1309">
        <v>0</v>
      </c>
      <c r="F1309" t="s">
        <v>411</v>
      </c>
      <c r="G1309" t="s">
        <v>307</v>
      </c>
      <c r="H1309" t="s">
        <v>282</v>
      </c>
      <c r="I1309" t="s">
        <v>18</v>
      </c>
      <c r="J1309" t="s">
        <v>19</v>
      </c>
      <c r="K1309" t="s">
        <v>20</v>
      </c>
      <c r="L1309" t="s">
        <v>20</v>
      </c>
      <c r="M1309" t="s">
        <v>708</v>
      </c>
      <c r="N1309" t="s">
        <v>283</v>
      </c>
      <c r="O1309" t="s">
        <v>2925</v>
      </c>
      <c r="P1309">
        <v>4</v>
      </c>
      <c r="Q1309" t="str">
        <f t="shared" si="20"/>
        <v>IBRD US Equity</v>
      </c>
    </row>
    <row r="1310" spans="1:17" x14ac:dyDescent="0.25">
      <c r="A1310" s="1">
        <v>41453</v>
      </c>
      <c r="B1310" s="1">
        <v>41455</v>
      </c>
      <c r="C1310" t="s">
        <v>714</v>
      </c>
      <c r="D1310" t="s">
        <v>715</v>
      </c>
      <c r="E1310">
        <v>0</v>
      </c>
      <c r="F1310" t="s">
        <v>338</v>
      </c>
      <c r="G1310" t="s">
        <v>307</v>
      </c>
      <c r="H1310" t="s">
        <v>282</v>
      </c>
      <c r="I1310" t="s">
        <v>18</v>
      </c>
      <c r="J1310" t="s">
        <v>19</v>
      </c>
      <c r="K1310" t="s">
        <v>20</v>
      </c>
      <c r="L1310" t="s">
        <v>20</v>
      </c>
      <c r="M1310" t="s">
        <v>708</v>
      </c>
      <c r="N1310" t="s">
        <v>283</v>
      </c>
      <c r="O1310" t="s">
        <v>2926</v>
      </c>
      <c r="P1310">
        <v>4</v>
      </c>
      <c r="Q1310" t="str">
        <f t="shared" si="20"/>
        <v>IBRD US Equity</v>
      </c>
    </row>
    <row r="1311" spans="1:17" x14ac:dyDescent="0.25">
      <c r="A1311" s="1">
        <v>41453</v>
      </c>
      <c r="B1311" s="1">
        <v>41455</v>
      </c>
      <c r="C1311" t="s">
        <v>1478</v>
      </c>
      <c r="D1311" t="s">
        <v>1479</v>
      </c>
      <c r="E1311">
        <v>7.72</v>
      </c>
      <c r="F1311" t="s">
        <v>1346</v>
      </c>
      <c r="G1311" t="s">
        <v>661</v>
      </c>
      <c r="H1311" t="s">
        <v>73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38</v>
      </c>
      <c r="O1311" t="s">
        <v>2927</v>
      </c>
      <c r="P1311">
        <v>3</v>
      </c>
      <c r="Q1311" t="str">
        <f t="shared" si="20"/>
        <v>POM US Equity</v>
      </c>
    </row>
    <row r="1312" spans="1:17" x14ac:dyDescent="0.25">
      <c r="A1312" s="1">
        <v>41453</v>
      </c>
      <c r="B1312" s="1">
        <v>41455</v>
      </c>
      <c r="C1312" t="s">
        <v>2928</v>
      </c>
      <c r="D1312" t="s">
        <v>2929</v>
      </c>
      <c r="E1312">
        <v>7.92</v>
      </c>
      <c r="F1312" t="s">
        <v>2930</v>
      </c>
      <c r="G1312" t="s">
        <v>55</v>
      </c>
      <c r="H1312" t="s">
        <v>119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38</v>
      </c>
      <c r="O1312" t="s">
        <v>2931</v>
      </c>
      <c r="P1312">
        <v>2</v>
      </c>
      <c r="Q1312" t="str">
        <f t="shared" si="20"/>
        <v>NI US Equity</v>
      </c>
    </row>
    <row r="1313" spans="1:17" x14ac:dyDescent="0.25">
      <c r="A1313" s="1">
        <v>41453</v>
      </c>
      <c r="B1313" s="1">
        <v>41455</v>
      </c>
      <c r="C1313" t="s">
        <v>714</v>
      </c>
      <c r="D1313" t="s">
        <v>715</v>
      </c>
      <c r="E1313">
        <v>0</v>
      </c>
      <c r="F1313" t="s">
        <v>2932</v>
      </c>
      <c r="G1313" t="s">
        <v>661</v>
      </c>
      <c r="H1313" t="s">
        <v>282</v>
      </c>
      <c r="I1313" t="s">
        <v>18</v>
      </c>
      <c r="J1313" t="s">
        <v>19</v>
      </c>
      <c r="K1313" t="s">
        <v>20</v>
      </c>
      <c r="L1313" t="s">
        <v>20</v>
      </c>
      <c r="M1313" t="s">
        <v>708</v>
      </c>
      <c r="N1313" t="s">
        <v>283</v>
      </c>
      <c r="O1313" t="s">
        <v>2933</v>
      </c>
      <c r="P1313">
        <v>4</v>
      </c>
      <c r="Q1313" t="str">
        <f t="shared" si="20"/>
        <v>IBRD US Equity</v>
      </c>
    </row>
    <row r="1314" spans="1:17" x14ac:dyDescent="0.25">
      <c r="A1314" s="1">
        <v>41453</v>
      </c>
      <c r="B1314" s="1">
        <v>41455</v>
      </c>
      <c r="C1314" t="s">
        <v>561</v>
      </c>
      <c r="D1314" t="s">
        <v>562</v>
      </c>
      <c r="E1314">
        <v>8.98</v>
      </c>
      <c r="F1314" t="s">
        <v>407</v>
      </c>
      <c r="G1314" t="s">
        <v>61</v>
      </c>
      <c r="H1314" t="s">
        <v>119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67</v>
      </c>
      <c r="O1314" t="s">
        <v>2934</v>
      </c>
      <c r="P1314">
        <v>3</v>
      </c>
      <c r="Q1314" t="str">
        <f t="shared" si="20"/>
        <v>EQT US Equity</v>
      </c>
    </row>
    <row r="1315" spans="1:17" x14ac:dyDescent="0.25">
      <c r="A1315" s="1">
        <v>41453</v>
      </c>
      <c r="B1315" s="1">
        <v>41455</v>
      </c>
      <c r="C1315" t="s">
        <v>419</v>
      </c>
      <c r="D1315" t="s">
        <v>420</v>
      </c>
      <c r="E1315">
        <v>7.3</v>
      </c>
      <c r="F1315" t="s">
        <v>1756</v>
      </c>
      <c r="G1315" t="s">
        <v>661</v>
      </c>
      <c r="H1315" t="s">
        <v>73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38</v>
      </c>
      <c r="O1315" t="s">
        <v>2935</v>
      </c>
      <c r="P1315">
        <v>3</v>
      </c>
      <c r="Q1315" t="str">
        <f t="shared" si="20"/>
        <v>GAS US Equity</v>
      </c>
    </row>
    <row r="1316" spans="1:17" x14ac:dyDescent="0.25">
      <c r="A1316" s="1">
        <v>41453</v>
      </c>
      <c r="B1316" s="1">
        <v>41455</v>
      </c>
      <c r="C1316" t="s">
        <v>419</v>
      </c>
      <c r="D1316" t="s">
        <v>420</v>
      </c>
      <c r="E1316">
        <v>7.2</v>
      </c>
      <c r="F1316" t="s">
        <v>2936</v>
      </c>
      <c r="G1316" t="s">
        <v>661</v>
      </c>
      <c r="H1316" t="s">
        <v>73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38</v>
      </c>
      <c r="O1316" t="s">
        <v>2937</v>
      </c>
      <c r="P1316">
        <v>3</v>
      </c>
      <c r="Q1316" t="str">
        <f t="shared" si="20"/>
        <v>GAS US Equity</v>
      </c>
    </row>
    <row r="1317" spans="1:17" x14ac:dyDescent="0.25">
      <c r="A1317" s="1">
        <v>41453</v>
      </c>
      <c r="B1317" s="1">
        <v>41455</v>
      </c>
      <c r="C1317" t="s">
        <v>63</v>
      </c>
      <c r="D1317" t="s">
        <v>64</v>
      </c>
      <c r="E1317">
        <v>7.9</v>
      </c>
      <c r="F1317" t="s">
        <v>2938</v>
      </c>
      <c r="G1317" t="s">
        <v>55</v>
      </c>
      <c r="H1317" t="s">
        <v>66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67</v>
      </c>
      <c r="O1317" t="s">
        <v>2939</v>
      </c>
      <c r="P1317">
        <v>3</v>
      </c>
      <c r="Q1317" t="str">
        <f t="shared" si="20"/>
        <v>CVX US Equity</v>
      </c>
    </row>
    <row r="1318" spans="1:17" x14ac:dyDescent="0.25">
      <c r="A1318" s="1">
        <v>41453</v>
      </c>
      <c r="B1318" s="1">
        <v>41455</v>
      </c>
      <c r="C1318" t="s">
        <v>2940</v>
      </c>
      <c r="D1318" t="s">
        <v>2929</v>
      </c>
      <c r="E1318">
        <v>7.4</v>
      </c>
      <c r="F1318" t="s">
        <v>2941</v>
      </c>
      <c r="G1318" t="s">
        <v>916</v>
      </c>
      <c r="H1318" t="s">
        <v>119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38</v>
      </c>
      <c r="O1318" t="s">
        <v>2942</v>
      </c>
      <c r="P1318">
        <v>2</v>
      </c>
      <c r="Q1318" t="str">
        <f t="shared" si="20"/>
        <v>NI US Equity</v>
      </c>
    </row>
    <row r="1319" spans="1:17" x14ac:dyDescent="0.25">
      <c r="A1319" s="1">
        <v>41453</v>
      </c>
      <c r="B1319" s="1">
        <v>41455</v>
      </c>
      <c r="C1319" t="s">
        <v>2943</v>
      </c>
      <c r="D1319" t="s">
        <v>2944</v>
      </c>
      <c r="E1319">
        <v>6.85</v>
      </c>
      <c r="F1319" t="s">
        <v>2700</v>
      </c>
      <c r="G1319" t="s">
        <v>661</v>
      </c>
      <c r="H1319" t="s">
        <v>31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38</v>
      </c>
      <c r="O1319" t="s">
        <v>2945</v>
      </c>
      <c r="P1319">
        <v>3</v>
      </c>
      <c r="Q1319" t="str">
        <f t="shared" si="20"/>
        <v>STR US Equity</v>
      </c>
    </row>
    <row r="1320" spans="1:17" x14ac:dyDescent="0.25">
      <c r="A1320" s="1">
        <v>41453</v>
      </c>
      <c r="B1320" s="1">
        <v>41455</v>
      </c>
      <c r="C1320" t="s">
        <v>2946</v>
      </c>
      <c r="D1320" t="s">
        <v>2947</v>
      </c>
      <c r="E1320">
        <v>7.35</v>
      </c>
      <c r="F1320" t="s">
        <v>2948</v>
      </c>
      <c r="G1320" t="s">
        <v>55</v>
      </c>
      <c r="H1320" t="s">
        <v>119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67</v>
      </c>
      <c r="O1320" t="s">
        <v>2949</v>
      </c>
      <c r="P1320">
        <v>3</v>
      </c>
      <c r="Q1320" t="str">
        <f t="shared" si="20"/>
        <v>SWN US Equity</v>
      </c>
    </row>
    <row r="1321" spans="1:17" x14ac:dyDescent="0.25">
      <c r="A1321" s="1">
        <v>41453</v>
      </c>
      <c r="B1321" s="1">
        <v>41455</v>
      </c>
      <c r="C1321" t="s">
        <v>672</v>
      </c>
      <c r="D1321" t="s">
        <v>673</v>
      </c>
      <c r="E1321">
        <v>7.25</v>
      </c>
      <c r="F1321" t="s">
        <v>2950</v>
      </c>
      <c r="G1321" t="s">
        <v>307</v>
      </c>
      <c r="H1321" t="s">
        <v>31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38</v>
      </c>
      <c r="O1321" t="s">
        <v>2951</v>
      </c>
      <c r="P1321">
        <v>3</v>
      </c>
      <c r="Q1321" t="str">
        <f t="shared" si="20"/>
        <v>UGI US Equity</v>
      </c>
    </row>
    <row r="1322" spans="1:17" x14ac:dyDescent="0.25">
      <c r="A1322" s="1">
        <v>41453</v>
      </c>
      <c r="B1322" s="1">
        <v>41455</v>
      </c>
      <c r="C1322" t="s">
        <v>1375</v>
      </c>
      <c r="D1322" t="s">
        <v>1376</v>
      </c>
      <c r="E1322">
        <v>8.65</v>
      </c>
      <c r="F1322" t="s">
        <v>2952</v>
      </c>
      <c r="G1322" t="s">
        <v>61</v>
      </c>
      <c r="H1322" t="s">
        <v>99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67</v>
      </c>
      <c r="O1322" t="s">
        <v>2953</v>
      </c>
      <c r="P1322">
        <v>2</v>
      </c>
      <c r="Q1322" t="str">
        <f t="shared" si="20"/>
        <v>GR US Equity</v>
      </c>
    </row>
    <row r="1323" spans="1:17" x14ac:dyDescent="0.25">
      <c r="A1323" s="1">
        <v>41453</v>
      </c>
      <c r="B1323" s="1">
        <v>41455</v>
      </c>
      <c r="C1323" t="s">
        <v>2873</v>
      </c>
      <c r="D1323" t="s">
        <v>2874</v>
      </c>
      <c r="E1323">
        <v>6.89</v>
      </c>
      <c r="F1323" t="s">
        <v>2954</v>
      </c>
      <c r="G1323" t="s">
        <v>661</v>
      </c>
      <c r="H1323" t="s">
        <v>99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67</v>
      </c>
      <c r="O1323" t="s">
        <v>2955</v>
      </c>
      <c r="P1323">
        <v>3</v>
      </c>
      <c r="Q1323" t="str">
        <f t="shared" si="20"/>
        <v>PEP US Equity</v>
      </c>
    </row>
    <row r="1324" spans="1:17" x14ac:dyDescent="0.25">
      <c r="A1324" s="1">
        <v>41453</v>
      </c>
      <c r="B1324" s="1">
        <v>41455</v>
      </c>
      <c r="C1324" t="s">
        <v>162</v>
      </c>
      <c r="D1324" t="s">
        <v>163</v>
      </c>
      <c r="E1324">
        <v>6.47</v>
      </c>
      <c r="F1324" t="s">
        <v>2956</v>
      </c>
      <c r="G1324" t="s">
        <v>670</v>
      </c>
      <c r="H1324" t="s">
        <v>165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67</v>
      </c>
      <c r="O1324" t="s">
        <v>2957</v>
      </c>
      <c r="P1324">
        <v>3</v>
      </c>
      <c r="Q1324" t="str">
        <f t="shared" si="20"/>
        <v>PFE US Equity</v>
      </c>
    </row>
    <row r="1325" spans="1:17" x14ac:dyDescent="0.25">
      <c r="A1325" s="1">
        <v>41453</v>
      </c>
      <c r="B1325" s="1">
        <v>41455</v>
      </c>
      <c r="C1325" t="s">
        <v>568</v>
      </c>
      <c r="D1325" t="s">
        <v>569</v>
      </c>
      <c r="E1325">
        <v>6.75</v>
      </c>
      <c r="F1325" t="s">
        <v>570</v>
      </c>
      <c r="G1325" t="s">
        <v>1189</v>
      </c>
      <c r="H1325" t="s">
        <v>31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38</v>
      </c>
      <c r="O1325" t="s">
        <v>2958</v>
      </c>
      <c r="P1325">
        <v>5</v>
      </c>
      <c r="Q1325" t="str">
        <f t="shared" si="20"/>
        <v>MIDAM US Equity</v>
      </c>
    </row>
    <row r="1326" spans="1:17" x14ac:dyDescent="0.25">
      <c r="A1326" s="1">
        <v>41453</v>
      </c>
      <c r="B1326" s="1">
        <v>41455</v>
      </c>
      <c r="C1326" t="s">
        <v>1538</v>
      </c>
      <c r="D1326" t="s">
        <v>1539</v>
      </c>
      <c r="E1326">
        <v>7.6</v>
      </c>
      <c r="F1326" t="s">
        <v>2908</v>
      </c>
      <c r="G1326" t="s">
        <v>307</v>
      </c>
      <c r="H1326" t="s">
        <v>44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67</v>
      </c>
      <c r="O1326" t="s">
        <v>2959</v>
      </c>
      <c r="P1326">
        <v>2</v>
      </c>
      <c r="Q1326" t="str">
        <f t="shared" si="20"/>
        <v>CL US Equity</v>
      </c>
    </row>
    <row r="1327" spans="1:17" x14ac:dyDescent="0.25">
      <c r="A1327" s="1">
        <v>41453</v>
      </c>
      <c r="B1327" s="1">
        <v>41455</v>
      </c>
      <c r="C1327" t="s">
        <v>2893</v>
      </c>
      <c r="D1327" t="s">
        <v>2894</v>
      </c>
      <c r="E1327">
        <v>7.56</v>
      </c>
      <c r="F1327" t="s">
        <v>2960</v>
      </c>
      <c r="G1327" t="s">
        <v>661</v>
      </c>
      <c r="H1327" t="s">
        <v>84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67</v>
      </c>
      <c r="O1327" t="s">
        <v>2961</v>
      </c>
      <c r="P1327">
        <v>3</v>
      </c>
      <c r="Q1327" t="str">
        <f t="shared" si="20"/>
        <v>AVY US Equity</v>
      </c>
    </row>
    <row r="1328" spans="1:17" x14ac:dyDescent="0.25">
      <c r="A1328" s="1">
        <v>41453</v>
      </c>
      <c r="B1328" s="1">
        <v>41455</v>
      </c>
      <c r="C1328" t="s">
        <v>568</v>
      </c>
      <c r="D1328" t="s">
        <v>569</v>
      </c>
      <c r="E1328">
        <v>7.26</v>
      </c>
      <c r="F1328" t="s">
        <v>2962</v>
      </c>
      <c r="G1328" t="s">
        <v>260</v>
      </c>
      <c r="H1328" t="s">
        <v>31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38</v>
      </c>
      <c r="O1328" t="s">
        <v>2963</v>
      </c>
      <c r="P1328">
        <v>5</v>
      </c>
      <c r="Q1328" t="str">
        <f t="shared" si="20"/>
        <v>MIDAM US Equity</v>
      </c>
    </row>
    <row r="1329" spans="1:17" x14ac:dyDescent="0.25">
      <c r="A1329" s="1">
        <v>41453</v>
      </c>
      <c r="B1329" s="1">
        <v>41455</v>
      </c>
      <c r="C1329" t="s">
        <v>2893</v>
      </c>
      <c r="D1329" t="s">
        <v>2894</v>
      </c>
      <c r="E1329">
        <v>7.52</v>
      </c>
      <c r="F1329" t="s">
        <v>585</v>
      </c>
      <c r="G1329" t="s">
        <v>661</v>
      </c>
      <c r="H1329" t="s">
        <v>84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67</v>
      </c>
      <c r="O1329" t="s">
        <v>2964</v>
      </c>
      <c r="P1329">
        <v>3</v>
      </c>
      <c r="Q1329" t="str">
        <f t="shared" si="20"/>
        <v>AVY US Equity</v>
      </c>
    </row>
    <row r="1330" spans="1:17" x14ac:dyDescent="0.25">
      <c r="A1330" s="1">
        <v>41453</v>
      </c>
      <c r="B1330" s="1">
        <v>41455</v>
      </c>
      <c r="C1330" t="s">
        <v>2965</v>
      </c>
      <c r="D1330" t="s">
        <v>2966</v>
      </c>
      <c r="E1330">
        <v>5</v>
      </c>
      <c r="F1330" t="s">
        <v>2967</v>
      </c>
      <c r="G1330" t="s">
        <v>2968</v>
      </c>
      <c r="H1330" t="s">
        <v>73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67</v>
      </c>
      <c r="O1330" t="s">
        <v>2969</v>
      </c>
      <c r="P1330">
        <v>1</v>
      </c>
      <c r="Q1330" t="str">
        <f t="shared" si="20"/>
        <v>R US Equity</v>
      </c>
    </row>
    <row r="1331" spans="1:17" x14ac:dyDescent="0.25">
      <c r="A1331" s="1">
        <v>41453</v>
      </c>
      <c r="B1331" s="1">
        <v>41455</v>
      </c>
      <c r="C1331" t="s">
        <v>428</v>
      </c>
      <c r="D1331" t="s">
        <v>429</v>
      </c>
      <c r="E1331">
        <v>9.5</v>
      </c>
      <c r="F1331" t="s">
        <v>1445</v>
      </c>
      <c r="G1331" t="s">
        <v>661</v>
      </c>
      <c r="H1331" t="s">
        <v>73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67</v>
      </c>
      <c r="O1331" t="s">
        <v>2970</v>
      </c>
      <c r="P1331">
        <v>3</v>
      </c>
      <c r="Q1331" t="str">
        <f t="shared" si="20"/>
        <v>UNP US Equity</v>
      </c>
    </row>
    <row r="1332" spans="1:17" x14ac:dyDescent="0.25">
      <c r="A1332" s="1">
        <v>41453</v>
      </c>
      <c r="B1332" s="1">
        <v>41455</v>
      </c>
      <c r="C1332" t="s">
        <v>2971</v>
      </c>
      <c r="D1332" t="s">
        <v>2972</v>
      </c>
      <c r="E1332">
        <v>8.36</v>
      </c>
      <c r="F1332" t="s">
        <v>2973</v>
      </c>
      <c r="G1332" t="s">
        <v>61</v>
      </c>
      <c r="H1332" t="s">
        <v>84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67</v>
      </c>
      <c r="O1332" t="s">
        <v>2974</v>
      </c>
      <c r="P1332">
        <v>3</v>
      </c>
      <c r="Q1332" t="str">
        <f t="shared" si="20"/>
        <v>CBT US Equity</v>
      </c>
    </row>
    <row r="1333" spans="1:17" x14ac:dyDescent="0.25">
      <c r="A1333" s="1">
        <v>41453</v>
      </c>
      <c r="B1333" s="1">
        <v>41455</v>
      </c>
      <c r="C1333" t="s">
        <v>2873</v>
      </c>
      <c r="D1333" t="s">
        <v>2874</v>
      </c>
      <c r="E1333">
        <v>7.28</v>
      </c>
      <c r="F1333" t="s">
        <v>2975</v>
      </c>
      <c r="G1333" t="s">
        <v>670</v>
      </c>
      <c r="H1333" t="s">
        <v>99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67</v>
      </c>
      <c r="O1333" t="s">
        <v>2976</v>
      </c>
      <c r="P1333">
        <v>3</v>
      </c>
      <c r="Q1333" t="str">
        <f t="shared" si="20"/>
        <v>PEP US Equity</v>
      </c>
    </row>
    <row r="1334" spans="1:17" x14ac:dyDescent="0.25">
      <c r="A1334" s="1">
        <v>41453</v>
      </c>
      <c r="B1334" s="1">
        <v>41455</v>
      </c>
      <c r="C1334" t="s">
        <v>262</v>
      </c>
      <c r="D1334" t="s">
        <v>263</v>
      </c>
      <c r="E1334">
        <v>6.95</v>
      </c>
      <c r="F1334" t="s">
        <v>1716</v>
      </c>
      <c r="G1334" t="s">
        <v>661</v>
      </c>
      <c r="H1334" t="s">
        <v>31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38</v>
      </c>
      <c r="O1334" t="s">
        <v>2977</v>
      </c>
      <c r="P1334">
        <v>5</v>
      </c>
      <c r="Q1334" t="str">
        <f t="shared" si="20"/>
        <v>NGGLN US Equity</v>
      </c>
    </row>
    <row r="1335" spans="1:17" x14ac:dyDescent="0.25">
      <c r="A1335" s="1">
        <v>41453</v>
      </c>
      <c r="B1335" s="1">
        <v>41455</v>
      </c>
      <c r="C1335" t="s">
        <v>1375</v>
      </c>
      <c r="D1335" t="s">
        <v>1376</v>
      </c>
      <c r="E1335">
        <v>7.298</v>
      </c>
      <c r="F1335" t="s">
        <v>2978</v>
      </c>
      <c r="G1335" t="s">
        <v>61</v>
      </c>
      <c r="H1335" t="s">
        <v>99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67</v>
      </c>
      <c r="O1335" t="s">
        <v>2979</v>
      </c>
      <c r="P1335">
        <v>2</v>
      </c>
      <c r="Q1335" t="str">
        <f t="shared" si="20"/>
        <v>GR US Equity</v>
      </c>
    </row>
    <row r="1336" spans="1:17" x14ac:dyDescent="0.25">
      <c r="A1336" s="1">
        <v>41453</v>
      </c>
      <c r="B1336" s="1">
        <v>41455</v>
      </c>
      <c r="C1336" t="s">
        <v>561</v>
      </c>
      <c r="D1336" t="s">
        <v>562</v>
      </c>
      <c r="E1336">
        <v>8.99</v>
      </c>
      <c r="F1336" t="s">
        <v>407</v>
      </c>
      <c r="G1336" t="s">
        <v>61</v>
      </c>
      <c r="H1336" t="s">
        <v>119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67</v>
      </c>
      <c r="O1336" t="s">
        <v>2980</v>
      </c>
      <c r="P1336">
        <v>3</v>
      </c>
      <c r="Q1336" t="str">
        <f t="shared" si="20"/>
        <v>EQT US Equity</v>
      </c>
    </row>
    <row r="1337" spans="1:17" x14ac:dyDescent="0.25">
      <c r="A1337" s="1">
        <v>41453</v>
      </c>
      <c r="B1337" s="1">
        <v>41455</v>
      </c>
      <c r="C1337" t="s">
        <v>568</v>
      </c>
      <c r="D1337" t="s">
        <v>569</v>
      </c>
      <c r="E1337">
        <v>7.23</v>
      </c>
      <c r="F1337" t="s">
        <v>2981</v>
      </c>
      <c r="G1337" t="s">
        <v>260</v>
      </c>
      <c r="H1337" t="s">
        <v>31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38</v>
      </c>
      <c r="O1337" t="s">
        <v>2982</v>
      </c>
      <c r="P1337">
        <v>5</v>
      </c>
      <c r="Q1337" t="str">
        <f t="shared" si="20"/>
        <v>MIDAM US Equity</v>
      </c>
    </row>
    <row r="1338" spans="1:17" x14ac:dyDescent="0.25">
      <c r="A1338" s="1">
        <v>41453</v>
      </c>
      <c r="B1338" s="1">
        <v>41455</v>
      </c>
      <c r="C1338" t="s">
        <v>1375</v>
      </c>
      <c r="D1338" t="s">
        <v>1376</v>
      </c>
      <c r="E1338">
        <v>8.61</v>
      </c>
      <c r="F1338" t="s">
        <v>2952</v>
      </c>
      <c r="G1338" t="s">
        <v>61</v>
      </c>
      <c r="H1338" t="s">
        <v>99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67</v>
      </c>
      <c r="O1338" t="s">
        <v>2983</v>
      </c>
      <c r="P1338">
        <v>2</v>
      </c>
      <c r="Q1338" t="str">
        <f t="shared" si="20"/>
        <v>GR US Equity</v>
      </c>
    </row>
    <row r="1339" spans="1:17" x14ac:dyDescent="0.25">
      <c r="A1339" s="1">
        <v>41453</v>
      </c>
      <c r="B1339" s="1">
        <v>41455</v>
      </c>
      <c r="C1339" t="s">
        <v>568</v>
      </c>
      <c r="D1339" t="s">
        <v>569</v>
      </c>
      <c r="E1339">
        <v>7.24</v>
      </c>
      <c r="F1339" t="s">
        <v>2981</v>
      </c>
      <c r="G1339" t="s">
        <v>260</v>
      </c>
      <c r="H1339" t="s">
        <v>31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38</v>
      </c>
      <c r="O1339" t="s">
        <v>2984</v>
      </c>
      <c r="P1339">
        <v>5</v>
      </c>
      <c r="Q1339" t="str">
        <f t="shared" si="20"/>
        <v>MIDAM US Equity</v>
      </c>
    </row>
    <row r="1340" spans="1:17" x14ac:dyDescent="0.25">
      <c r="A1340" s="1">
        <v>41453</v>
      </c>
      <c r="B1340" s="1">
        <v>41455</v>
      </c>
      <c r="C1340" t="s">
        <v>1375</v>
      </c>
      <c r="D1340" t="s">
        <v>1376</v>
      </c>
      <c r="E1340">
        <v>7.5</v>
      </c>
      <c r="F1340" t="s">
        <v>2985</v>
      </c>
      <c r="G1340" t="s">
        <v>61</v>
      </c>
      <c r="H1340" t="s">
        <v>99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67</v>
      </c>
      <c r="O1340" t="s">
        <v>2986</v>
      </c>
      <c r="P1340">
        <v>2</v>
      </c>
      <c r="Q1340" t="str">
        <f t="shared" si="20"/>
        <v>GR US Equity</v>
      </c>
    </row>
    <row r="1341" spans="1:17" x14ac:dyDescent="0.25">
      <c r="A1341" s="1">
        <v>41453</v>
      </c>
      <c r="B1341" s="1">
        <v>41455</v>
      </c>
      <c r="C1341" t="s">
        <v>714</v>
      </c>
      <c r="D1341" t="s">
        <v>715</v>
      </c>
      <c r="E1341">
        <v>8.5</v>
      </c>
      <c r="F1341" t="s">
        <v>2987</v>
      </c>
      <c r="G1341" t="s">
        <v>661</v>
      </c>
      <c r="H1341" t="s">
        <v>282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283</v>
      </c>
      <c r="O1341" t="s">
        <v>2988</v>
      </c>
      <c r="P1341">
        <v>4</v>
      </c>
      <c r="Q1341" t="str">
        <f t="shared" si="20"/>
        <v>IBRD US Equity</v>
      </c>
    </row>
    <row r="1342" spans="1:17" x14ac:dyDescent="0.25">
      <c r="A1342" s="1">
        <v>41453</v>
      </c>
      <c r="B1342" s="1">
        <v>41455</v>
      </c>
      <c r="C1342" t="s">
        <v>419</v>
      </c>
      <c r="D1342" t="s">
        <v>420</v>
      </c>
      <c r="E1342">
        <v>8.5500000000000007</v>
      </c>
      <c r="F1342" t="s">
        <v>421</v>
      </c>
      <c r="G1342" t="s">
        <v>307</v>
      </c>
      <c r="H1342" t="s">
        <v>73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38</v>
      </c>
      <c r="O1342" t="s">
        <v>2989</v>
      </c>
      <c r="P1342">
        <v>3</v>
      </c>
      <c r="Q1342" t="str">
        <f t="shared" si="20"/>
        <v>GAS US Equity</v>
      </c>
    </row>
    <row r="1343" spans="1:17" x14ac:dyDescent="0.25">
      <c r="A1343" s="1">
        <v>41453</v>
      </c>
      <c r="B1343" s="1">
        <v>41455</v>
      </c>
      <c r="C1343" t="s">
        <v>323</v>
      </c>
      <c r="D1343" t="s">
        <v>324</v>
      </c>
      <c r="E1343">
        <v>7.59</v>
      </c>
      <c r="F1343" t="s">
        <v>325</v>
      </c>
      <c r="G1343" t="s">
        <v>61</v>
      </c>
      <c r="H1343" t="s">
        <v>31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38</v>
      </c>
      <c r="O1343" t="s">
        <v>2990</v>
      </c>
      <c r="P1343">
        <v>3</v>
      </c>
      <c r="Q1343" t="str">
        <f t="shared" si="20"/>
        <v>SWX US Equity</v>
      </c>
    </row>
    <row r="1344" spans="1:17" x14ac:dyDescent="0.25">
      <c r="A1344" s="1">
        <v>41453</v>
      </c>
      <c r="B1344" s="1">
        <v>41455</v>
      </c>
      <c r="C1344" t="s">
        <v>323</v>
      </c>
      <c r="D1344" t="s">
        <v>324</v>
      </c>
      <c r="E1344">
        <v>7.78</v>
      </c>
      <c r="F1344" t="s">
        <v>2991</v>
      </c>
      <c r="G1344" t="s">
        <v>61</v>
      </c>
      <c r="H1344" t="s">
        <v>31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38</v>
      </c>
      <c r="O1344" t="s">
        <v>2992</v>
      </c>
      <c r="P1344">
        <v>3</v>
      </c>
      <c r="Q1344" t="str">
        <f t="shared" si="20"/>
        <v>SWX US Equity</v>
      </c>
    </row>
    <row r="1345" spans="1:17" x14ac:dyDescent="0.25">
      <c r="A1345" s="1">
        <v>41453</v>
      </c>
      <c r="B1345" s="1">
        <v>41455</v>
      </c>
      <c r="C1345" t="s">
        <v>2928</v>
      </c>
      <c r="D1345" t="s">
        <v>2929</v>
      </c>
      <c r="E1345">
        <v>7.99</v>
      </c>
      <c r="F1345" t="s">
        <v>421</v>
      </c>
      <c r="G1345" t="s">
        <v>55</v>
      </c>
      <c r="H1345" t="s">
        <v>119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38</v>
      </c>
      <c r="O1345" t="s">
        <v>2993</v>
      </c>
      <c r="P1345">
        <v>2</v>
      </c>
      <c r="Q1345" t="str">
        <f t="shared" si="20"/>
        <v>NI US Equity</v>
      </c>
    </row>
    <row r="1346" spans="1:17" x14ac:dyDescent="0.25">
      <c r="A1346" s="1">
        <v>41453</v>
      </c>
      <c r="B1346" s="1">
        <v>41455</v>
      </c>
      <c r="C1346" t="s">
        <v>2928</v>
      </c>
      <c r="D1346" t="s">
        <v>2929</v>
      </c>
      <c r="E1346">
        <v>7.94</v>
      </c>
      <c r="F1346" t="s">
        <v>2930</v>
      </c>
      <c r="G1346" t="s">
        <v>55</v>
      </c>
      <c r="H1346" t="s">
        <v>119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38</v>
      </c>
      <c r="O1346" t="s">
        <v>2994</v>
      </c>
      <c r="P1346">
        <v>2</v>
      </c>
      <c r="Q1346" t="str">
        <f t="shared" si="20"/>
        <v>NI US Equity</v>
      </c>
    </row>
    <row r="1347" spans="1:17" x14ac:dyDescent="0.25">
      <c r="A1347" s="1">
        <v>41453</v>
      </c>
      <c r="B1347" s="1">
        <v>41455</v>
      </c>
      <c r="C1347" t="s">
        <v>926</v>
      </c>
      <c r="D1347" t="s">
        <v>927</v>
      </c>
      <c r="E1347">
        <v>7.53</v>
      </c>
      <c r="F1347" t="s">
        <v>2995</v>
      </c>
      <c r="G1347" t="s">
        <v>61</v>
      </c>
      <c r="H1347" t="s">
        <v>31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67</v>
      </c>
      <c r="O1347" t="s">
        <v>2996</v>
      </c>
      <c r="P1347">
        <v>3</v>
      </c>
      <c r="Q1347" t="str">
        <f t="shared" si="20"/>
        <v>HAL US Equity</v>
      </c>
    </row>
    <row r="1348" spans="1:17" x14ac:dyDescent="0.25">
      <c r="A1348" s="1">
        <v>41453</v>
      </c>
      <c r="B1348" s="1">
        <v>41455</v>
      </c>
      <c r="C1348" t="s">
        <v>2940</v>
      </c>
      <c r="D1348" t="s">
        <v>2929</v>
      </c>
      <c r="E1348">
        <v>7.69</v>
      </c>
      <c r="F1348" t="s">
        <v>2997</v>
      </c>
      <c r="G1348" t="s">
        <v>916</v>
      </c>
      <c r="H1348" t="s">
        <v>119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38</v>
      </c>
      <c r="O1348" t="s">
        <v>2998</v>
      </c>
      <c r="P1348">
        <v>2</v>
      </c>
      <c r="Q1348" t="str">
        <f t="shared" ref="Q1348:Q1390" si="21">D1348&amp;" US Equity"</f>
        <v>NI US Equity</v>
      </c>
    </row>
    <row r="1349" spans="1:17" x14ac:dyDescent="0.25">
      <c r="A1349" s="1">
        <v>41453</v>
      </c>
      <c r="B1349" s="1">
        <v>41455</v>
      </c>
      <c r="C1349" t="s">
        <v>1489</v>
      </c>
      <c r="D1349" t="s">
        <v>1490</v>
      </c>
      <c r="E1349">
        <v>7.59</v>
      </c>
      <c r="F1349" t="s">
        <v>2999</v>
      </c>
      <c r="G1349" t="s">
        <v>307</v>
      </c>
      <c r="H1349" t="s">
        <v>31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67</v>
      </c>
      <c r="O1349" t="s">
        <v>3000</v>
      </c>
      <c r="P1349">
        <v>3</v>
      </c>
      <c r="Q1349" t="str">
        <f t="shared" si="21"/>
        <v>LOW US Equity</v>
      </c>
    </row>
    <row r="1350" spans="1:17" x14ac:dyDescent="0.25">
      <c r="A1350" s="1">
        <v>41453</v>
      </c>
      <c r="B1350" s="1">
        <v>41455</v>
      </c>
      <c r="C1350" t="s">
        <v>3001</v>
      </c>
      <c r="D1350" t="s">
        <v>3002</v>
      </c>
      <c r="E1350">
        <v>7.36</v>
      </c>
      <c r="F1350" t="s">
        <v>3003</v>
      </c>
      <c r="G1350" t="s">
        <v>61</v>
      </c>
      <c r="H1350" t="s">
        <v>119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67</v>
      </c>
      <c r="O1350" t="s">
        <v>3004</v>
      </c>
      <c r="P1350">
        <v>3</v>
      </c>
      <c r="Q1350" t="str">
        <f t="shared" si="21"/>
        <v>EGN US Equity</v>
      </c>
    </row>
    <row r="1351" spans="1:17" x14ac:dyDescent="0.25">
      <c r="A1351" s="1">
        <v>41453</v>
      </c>
      <c r="B1351" s="1">
        <v>41455</v>
      </c>
      <c r="C1351" t="s">
        <v>3001</v>
      </c>
      <c r="D1351" t="s">
        <v>3002</v>
      </c>
      <c r="E1351">
        <v>7.35</v>
      </c>
      <c r="F1351" t="s">
        <v>3005</v>
      </c>
      <c r="G1351" t="s">
        <v>61</v>
      </c>
      <c r="H1351" t="s">
        <v>119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67</v>
      </c>
      <c r="O1351" t="s">
        <v>3006</v>
      </c>
      <c r="P1351">
        <v>3</v>
      </c>
      <c r="Q1351" t="str">
        <f t="shared" si="21"/>
        <v>EGN US Equity</v>
      </c>
    </row>
    <row r="1352" spans="1:17" x14ac:dyDescent="0.25">
      <c r="A1352" s="1">
        <v>41453</v>
      </c>
      <c r="B1352" s="1">
        <v>41455</v>
      </c>
      <c r="C1352" t="s">
        <v>3001</v>
      </c>
      <c r="D1352" t="s">
        <v>3002</v>
      </c>
      <c r="E1352">
        <v>7.23</v>
      </c>
      <c r="F1352" t="s">
        <v>3007</v>
      </c>
      <c r="G1352" t="s">
        <v>61</v>
      </c>
      <c r="H1352" t="s">
        <v>119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67</v>
      </c>
      <c r="O1352" t="s">
        <v>3008</v>
      </c>
      <c r="P1352">
        <v>3</v>
      </c>
      <c r="Q1352" t="str">
        <f t="shared" si="21"/>
        <v>EGN US Equity</v>
      </c>
    </row>
    <row r="1353" spans="1:17" x14ac:dyDescent="0.25">
      <c r="A1353" s="1">
        <v>41453</v>
      </c>
      <c r="B1353" s="1">
        <v>41455</v>
      </c>
      <c r="C1353" t="s">
        <v>1375</v>
      </c>
      <c r="D1353" t="s">
        <v>1376</v>
      </c>
      <c r="E1353">
        <v>8.6199999999999992</v>
      </c>
      <c r="F1353" t="s">
        <v>2869</v>
      </c>
      <c r="G1353" t="s">
        <v>61</v>
      </c>
      <c r="H1353" t="s">
        <v>99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67</v>
      </c>
      <c r="O1353" t="s">
        <v>3011</v>
      </c>
      <c r="P1353">
        <v>2</v>
      </c>
      <c r="Q1353" t="str">
        <f t="shared" si="21"/>
        <v>GR US Equity</v>
      </c>
    </row>
    <row r="1354" spans="1:17" x14ac:dyDescent="0.25">
      <c r="A1354" s="1">
        <v>41453</v>
      </c>
      <c r="B1354" s="1">
        <v>41455</v>
      </c>
      <c r="C1354" t="s">
        <v>714</v>
      </c>
      <c r="D1354" t="s">
        <v>715</v>
      </c>
      <c r="E1354">
        <v>0</v>
      </c>
      <c r="F1354" t="s">
        <v>3012</v>
      </c>
      <c r="G1354" t="s">
        <v>55</v>
      </c>
      <c r="H1354" t="s">
        <v>282</v>
      </c>
      <c r="I1354" t="s">
        <v>18</v>
      </c>
      <c r="J1354" t="s">
        <v>19</v>
      </c>
      <c r="K1354" t="s">
        <v>20</v>
      </c>
      <c r="L1354" t="s">
        <v>20</v>
      </c>
      <c r="M1354" t="s">
        <v>708</v>
      </c>
      <c r="N1354" t="s">
        <v>283</v>
      </c>
      <c r="O1354" t="s">
        <v>3013</v>
      </c>
      <c r="P1354">
        <v>4</v>
      </c>
      <c r="Q1354" t="str">
        <f t="shared" si="21"/>
        <v>IBRD US Equity</v>
      </c>
    </row>
    <row r="1355" spans="1:17" x14ac:dyDescent="0.25">
      <c r="A1355" s="1">
        <v>41453</v>
      </c>
      <c r="B1355" s="1">
        <v>41455</v>
      </c>
      <c r="C1355" t="s">
        <v>2928</v>
      </c>
      <c r="D1355" t="s">
        <v>2929</v>
      </c>
      <c r="E1355">
        <v>7.85</v>
      </c>
      <c r="F1355" t="s">
        <v>3014</v>
      </c>
      <c r="G1355" t="s">
        <v>55</v>
      </c>
      <c r="H1355" t="s">
        <v>119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38</v>
      </c>
      <c r="O1355" t="s">
        <v>3015</v>
      </c>
      <c r="P1355">
        <v>2</v>
      </c>
      <c r="Q1355" t="str">
        <f t="shared" si="21"/>
        <v>NI US Equity</v>
      </c>
    </row>
    <row r="1356" spans="1:17" x14ac:dyDescent="0.25">
      <c r="A1356" s="1">
        <v>41453</v>
      </c>
      <c r="B1356" s="1">
        <v>41455</v>
      </c>
      <c r="C1356" t="s">
        <v>1375</v>
      </c>
      <c r="D1356" t="s">
        <v>1376</v>
      </c>
      <c r="E1356">
        <v>7.375</v>
      </c>
      <c r="F1356" t="s">
        <v>3016</v>
      </c>
      <c r="G1356" t="s">
        <v>61</v>
      </c>
      <c r="H1356" t="s">
        <v>99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67</v>
      </c>
      <c r="O1356" t="s">
        <v>3017</v>
      </c>
      <c r="P1356">
        <v>2</v>
      </c>
      <c r="Q1356" t="str">
        <f t="shared" si="21"/>
        <v>GR US Equity</v>
      </c>
    </row>
    <row r="1357" spans="1:17" x14ac:dyDescent="0.25">
      <c r="A1357" s="1">
        <v>41453</v>
      </c>
      <c r="B1357" s="1">
        <v>41455</v>
      </c>
      <c r="C1357" t="s">
        <v>2928</v>
      </c>
      <c r="D1357" t="s">
        <v>2929</v>
      </c>
      <c r="E1357">
        <v>7.82</v>
      </c>
      <c r="F1357" t="s">
        <v>2930</v>
      </c>
      <c r="G1357" t="s">
        <v>55</v>
      </c>
      <c r="H1357" t="s">
        <v>119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38</v>
      </c>
      <c r="O1357" t="s">
        <v>3018</v>
      </c>
      <c r="P1357">
        <v>2</v>
      </c>
      <c r="Q1357" t="str">
        <f t="shared" si="21"/>
        <v>NI US Equity</v>
      </c>
    </row>
    <row r="1358" spans="1:17" x14ac:dyDescent="0.25">
      <c r="A1358" s="1">
        <v>41453</v>
      </c>
      <c r="B1358" s="1">
        <v>41455</v>
      </c>
      <c r="C1358" t="s">
        <v>2928</v>
      </c>
      <c r="D1358" t="s">
        <v>2929</v>
      </c>
      <c r="E1358">
        <v>7.93</v>
      </c>
      <c r="F1358" t="s">
        <v>2930</v>
      </c>
      <c r="G1358" t="s">
        <v>55</v>
      </c>
      <c r="H1358" t="s">
        <v>119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38</v>
      </c>
      <c r="O1358" t="s">
        <v>3019</v>
      </c>
      <c r="P1358">
        <v>2</v>
      </c>
      <c r="Q1358" t="str">
        <f t="shared" si="21"/>
        <v>NI US Equity</v>
      </c>
    </row>
    <row r="1359" spans="1:17" x14ac:dyDescent="0.25">
      <c r="A1359" s="1">
        <v>41453</v>
      </c>
      <c r="B1359" s="1">
        <v>41455</v>
      </c>
      <c r="C1359" t="s">
        <v>714</v>
      </c>
      <c r="D1359" t="s">
        <v>715</v>
      </c>
      <c r="E1359">
        <v>0</v>
      </c>
      <c r="F1359" t="s">
        <v>1380</v>
      </c>
      <c r="G1359" t="s">
        <v>661</v>
      </c>
      <c r="H1359" t="s">
        <v>282</v>
      </c>
      <c r="I1359" t="s">
        <v>18</v>
      </c>
      <c r="J1359" t="s">
        <v>19</v>
      </c>
      <c r="K1359" t="s">
        <v>20</v>
      </c>
      <c r="L1359" t="s">
        <v>20</v>
      </c>
      <c r="M1359" t="s">
        <v>708</v>
      </c>
      <c r="N1359" t="s">
        <v>283</v>
      </c>
      <c r="O1359" t="s">
        <v>3020</v>
      </c>
      <c r="P1359">
        <v>4</v>
      </c>
      <c r="Q1359" t="str">
        <f t="shared" si="21"/>
        <v>IBRD US Equity</v>
      </c>
    </row>
    <row r="1360" spans="1:17" x14ac:dyDescent="0.25">
      <c r="A1360" s="1">
        <v>41453</v>
      </c>
      <c r="B1360" s="1">
        <v>41455</v>
      </c>
      <c r="C1360" t="s">
        <v>1489</v>
      </c>
      <c r="D1360" t="s">
        <v>1490</v>
      </c>
      <c r="E1360">
        <v>7.61</v>
      </c>
      <c r="F1360" t="s">
        <v>3022</v>
      </c>
      <c r="G1360" t="s">
        <v>307</v>
      </c>
      <c r="H1360" t="s">
        <v>31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67</v>
      </c>
      <c r="O1360" t="s">
        <v>3023</v>
      </c>
      <c r="P1360">
        <v>3</v>
      </c>
      <c r="Q1360" t="str">
        <f t="shared" si="21"/>
        <v>LOW US Equity</v>
      </c>
    </row>
    <row r="1361" spans="1:17" x14ac:dyDescent="0.25">
      <c r="A1361" s="1">
        <v>41453</v>
      </c>
      <c r="B1361" s="1">
        <v>41455</v>
      </c>
      <c r="C1361" t="s">
        <v>2940</v>
      </c>
      <c r="D1361" t="s">
        <v>2929</v>
      </c>
      <c r="E1361">
        <v>7.02</v>
      </c>
      <c r="F1361" t="s">
        <v>3026</v>
      </c>
      <c r="G1361" t="s">
        <v>916</v>
      </c>
      <c r="H1361" t="s">
        <v>119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38</v>
      </c>
      <c r="O1361" t="s">
        <v>3027</v>
      </c>
      <c r="P1361">
        <v>2</v>
      </c>
      <c r="Q1361" t="str">
        <f t="shared" si="21"/>
        <v>NI US Equity</v>
      </c>
    </row>
    <row r="1362" spans="1:17" x14ac:dyDescent="0.25">
      <c r="A1362" s="1">
        <v>41453</v>
      </c>
      <c r="B1362" s="1">
        <v>41455</v>
      </c>
      <c r="C1362" t="s">
        <v>2940</v>
      </c>
      <c r="D1362" t="s">
        <v>2929</v>
      </c>
      <c r="E1362">
        <v>7.16</v>
      </c>
      <c r="F1362" t="s">
        <v>3028</v>
      </c>
      <c r="G1362" t="s">
        <v>916</v>
      </c>
      <c r="H1362" t="s">
        <v>119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38</v>
      </c>
      <c r="O1362" t="s">
        <v>3029</v>
      </c>
      <c r="P1362">
        <v>2</v>
      </c>
      <c r="Q1362" t="str">
        <f t="shared" si="21"/>
        <v>NI US Equity</v>
      </c>
    </row>
    <row r="1363" spans="1:17" x14ac:dyDescent="0.25">
      <c r="A1363" s="1">
        <v>41453</v>
      </c>
      <c r="B1363" s="1">
        <v>41455</v>
      </c>
      <c r="C1363" t="s">
        <v>568</v>
      </c>
      <c r="D1363" t="s">
        <v>569</v>
      </c>
      <c r="E1363">
        <v>8.0500000000000007</v>
      </c>
      <c r="F1363" t="s">
        <v>1617</v>
      </c>
      <c r="G1363" t="s">
        <v>916</v>
      </c>
      <c r="H1363" t="s">
        <v>31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38</v>
      </c>
      <c r="O1363" t="s">
        <v>3030</v>
      </c>
      <c r="P1363">
        <v>5</v>
      </c>
      <c r="Q1363" t="str">
        <f t="shared" si="21"/>
        <v>MIDAM US Equity</v>
      </c>
    </row>
    <row r="1364" spans="1:17" x14ac:dyDescent="0.25">
      <c r="A1364" s="1">
        <v>41453</v>
      </c>
      <c r="B1364" s="1">
        <v>41455</v>
      </c>
      <c r="C1364" t="s">
        <v>280</v>
      </c>
      <c r="D1364" t="s">
        <v>281</v>
      </c>
      <c r="E1364">
        <v>6.75</v>
      </c>
      <c r="F1364" t="s">
        <v>1786</v>
      </c>
      <c r="G1364" t="s">
        <v>55</v>
      </c>
      <c r="H1364" t="s">
        <v>282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283</v>
      </c>
      <c r="O1364" t="s">
        <v>3031</v>
      </c>
      <c r="P1364">
        <v>4</v>
      </c>
      <c r="Q1364" t="str">
        <f t="shared" si="21"/>
        <v>IADB US Equity</v>
      </c>
    </row>
    <row r="1365" spans="1:17" x14ac:dyDescent="0.25">
      <c r="A1365" s="1">
        <v>41453</v>
      </c>
      <c r="B1365" s="1">
        <v>41455</v>
      </c>
      <c r="C1365" t="s">
        <v>2940</v>
      </c>
      <c r="D1365" t="s">
        <v>2929</v>
      </c>
      <c r="E1365">
        <v>7.02</v>
      </c>
      <c r="F1365" t="s">
        <v>3026</v>
      </c>
      <c r="G1365" t="s">
        <v>196</v>
      </c>
      <c r="H1365" t="s">
        <v>99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38</v>
      </c>
      <c r="O1365" t="s">
        <v>3032</v>
      </c>
      <c r="P1365">
        <v>2</v>
      </c>
      <c r="Q1365" t="str">
        <f t="shared" si="21"/>
        <v>NI US Equity</v>
      </c>
    </row>
    <row r="1366" spans="1:17" x14ac:dyDescent="0.25">
      <c r="A1366" s="1">
        <v>41453</v>
      </c>
      <c r="B1366" s="1">
        <v>41455</v>
      </c>
      <c r="C1366" t="s">
        <v>1353</v>
      </c>
      <c r="D1366" t="s">
        <v>1354</v>
      </c>
      <c r="E1366">
        <v>7.48</v>
      </c>
      <c r="F1366" t="s">
        <v>1786</v>
      </c>
      <c r="G1366" t="s">
        <v>307</v>
      </c>
      <c r="H1366" t="s">
        <v>31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38</v>
      </c>
      <c r="O1366" t="s">
        <v>3033</v>
      </c>
      <c r="P1366">
        <v>3</v>
      </c>
      <c r="Q1366" t="str">
        <f t="shared" si="21"/>
        <v>MDU US Equity</v>
      </c>
    </row>
    <row r="1367" spans="1:17" x14ac:dyDescent="0.25">
      <c r="A1367" s="1">
        <v>41453</v>
      </c>
      <c r="B1367" s="1">
        <v>41455</v>
      </c>
      <c r="C1367" t="s">
        <v>58</v>
      </c>
      <c r="D1367" t="s">
        <v>59</v>
      </c>
      <c r="E1367">
        <v>7.4</v>
      </c>
      <c r="F1367" t="s">
        <v>3034</v>
      </c>
      <c r="G1367" t="s">
        <v>307</v>
      </c>
      <c r="H1367" t="s">
        <v>31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38</v>
      </c>
      <c r="O1367" t="s">
        <v>3035</v>
      </c>
      <c r="P1367">
        <v>3</v>
      </c>
      <c r="Q1367" t="str">
        <f t="shared" si="21"/>
        <v>PNY US Equity</v>
      </c>
    </row>
    <row r="1368" spans="1:17" x14ac:dyDescent="0.25">
      <c r="A1368" s="1">
        <v>41453</v>
      </c>
      <c r="B1368" s="1">
        <v>41455</v>
      </c>
      <c r="C1368" t="s">
        <v>2971</v>
      </c>
      <c r="D1368" t="s">
        <v>2972</v>
      </c>
      <c r="E1368">
        <v>8.34</v>
      </c>
      <c r="F1368" t="s">
        <v>3036</v>
      </c>
      <c r="G1368" t="s">
        <v>61</v>
      </c>
      <c r="H1368" t="s">
        <v>84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67</v>
      </c>
      <c r="O1368" t="s">
        <v>3037</v>
      </c>
      <c r="P1368">
        <v>3</v>
      </c>
      <c r="Q1368" t="str">
        <f t="shared" si="21"/>
        <v>CBT US Equity</v>
      </c>
    </row>
    <row r="1369" spans="1:17" x14ac:dyDescent="0.25">
      <c r="A1369" s="1">
        <v>41453</v>
      </c>
      <c r="B1369" s="1">
        <v>41455</v>
      </c>
      <c r="C1369" t="s">
        <v>262</v>
      </c>
      <c r="D1369" t="s">
        <v>263</v>
      </c>
      <c r="E1369">
        <v>6.95</v>
      </c>
      <c r="F1369" t="s">
        <v>3038</v>
      </c>
      <c r="G1369" t="s">
        <v>661</v>
      </c>
      <c r="H1369" t="s">
        <v>31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38</v>
      </c>
      <c r="O1369" t="s">
        <v>3039</v>
      </c>
      <c r="P1369">
        <v>5</v>
      </c>
      <c r="Q1369" t="str">
        <f t="shared" si="21"/>
        <v>NGGLN US Equity</v>
      </c>
    </row>
    <row r="1370" spans="1:17" x14ac:dyDescent="0.25">
      <c r="A1370" s="1">
        <v>41453</v>
      </c>
      <c r="B1370" s="1">
        <v>41455</v>
      </c>
      <c r="C1370" t="s">
        <v>419</v>
      </c>
      <c r="D1370" t="s">
        <v>420</v>
      </c>
      <c r="E1370">
        <v>9.1</v>
      </c>
      <c r="F1370" t="s">
        <v>2253</v>
      </c>
      <c r="G1370" t="s">
        <v>61</v>
      </c>
      <c r="H1370" t="s">
        <v>73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38</v>
      </c>
      <c r="O1370" t="s">
        <v>3040</v>
      </c>
      <c r="P1370">
        <v>3</v>
      </c>
      <c r="Q1370" t="str">
        <f t="shared" si="21"/>
        <v>GAS US Equity</v>
      </c>
    </row>
    <row r="1371" spans="1:17" x14ac:dyDescent="0.25">
      <c r="A1371" s="1">
        <v>41453</v>
      </c>
      <c r="B1371" s="1">
        <v>41455</v>
      </c>
      <c r="C1371" t="s">
        <v>3041</v>
      </c>
      <c r="D1371" t="s">
        <v>263</v>
      </c>
      <c r="E1371">
        <v>6.94</v>
      </c>
      <c r="F1371" t="s">
        <v>3042</v>
      </c>
      <c r="G1371" t="s">
        <v>61</v>
      </c>
      <c r="H1371" t="s">
        <v>99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38</v>
      </c>
      <c r="O1371" t="s">
        <v>3043</v>
      </c>
      <c r="P1371">
        <v>5</v>
      </c>
      <c r="Q1371" t="str">
        <f t="shared" si="21"/>
        <v>NGGLN US Equity</v>
      </c>
    </row>
    <row r="1372" spans="1:17" x14ac:dyDescent="0.25">
      <c r="A1372" s="1">
        <v>41453</v>
      </c>
      <c r="B1372" s="1">
        <v>41455</v>
      </c>
      <c r="C1372" t="s">
        <v>428</v>
      </c>
      <c r="D1372" t="s">
        <v>429</v>
      </c>
      <c r="E1372">
        <v>9.94</v>
      </c>
      <c r="F1372" t="s">
        <v>173</v>
      </c>
      <c r="G1372" t="s">
        <v>661</v>
      </c>
      <c r="H1372" t="s">
        <v>73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67</v>
      </c>
      <c r="O1372" t="s">
        <v>3044</v>
      </c>
      <c r="P1372">
        <v>3</v>
      </c>
      <c r="Q1372" t="str">
        <f t="shared" si="21"/>
        <v>UNP US Equity</v>
      </c>
    </row>
    <row r="1373" spans="1:17" x14ac:dyDescent="0.25">
      <c r="A1373" s="1">
        <v>41453</v>
      </c>
      <c r="B1373" s="1">
        <v>41455</v>
      </c>
      <c r="C1373" t="s">
        <v>3045</v>
      </c>
      <c r="D1373" t="s">
        <v>3046</v>
      </c>
      <c r="E1373">
        <v>7.56</v>
      </c>
      <c r="F1373" t="s">
        <v>3047</v>
      </c>
      <c r="G1373" t="s">
        <v>916</v>
      </c>
      <c r="H1373" t="s">
        <v>99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67</v>
      </c>
      <c r="O1373" t="s">
        <v>3048</v>
      </c>
      <c r="P1373">
        <v>3</v>
      </c>
      <c r="Q1373" t="str">
        <f t="shared" si="21"/>
        <v>APD US Equity</v>
      </c>
    </row>
    <row r="1374" spans="1:17" x14ac:dyDescent="0.25">
      <c r="A1374" s="1">
        <v>41453</v>
      </c>
      <c r="B1374" s="1">
        <v>41455</v>
      </c>
      <c r="C1374" t="s">
        <v>714</v>
      </c>
      <c r="D1374" t="s">
        <v>715</v>
      </c>
      <c r="E1374">
        <v>0</v>
      </c>
      <c r="F1374" t="s">
        <v>3049</v>
      </c>
      <c r="G1374" t="s">
        <v>661</v>
      </c>
      <c r="H1374" t="s">
        <v>282</v>
      </c>
      <c r="I1374" t="s">
        <v>18</v>
      </c>
      <c r="J1374" t="s">
        <v>19</v>
      </c>
      <c r="K1374" t="s">
        <v>20</v>
      </c>
      <c r="L1374" t="s">
        <v>20</v>
      </c>
      <c r="M1374" t="s">
        <v>708</v>
      </c>
      <c r="N1374" t="s">
        <v>283</v>
      </c>
      <c r="O1374" t="s">
        <v>3050</v>
      </c>
      <c r="P1374">
        <v>4</v>
      </c>
      <c r="Q1374" t="str">
        <f t="shared" si="21"/>
        <v>IBRD US Equity</v>
      </c>
    </row>
    <row r="1375" spans="1:17" x14ac:dyDescent="0.25">
      <c r="A1375" s="1">
        <v>41453</v>
      </c>
      <c r="B1375" s="1">
        <v>41455</v>
      </c>
      <c r="C1375" t="s">
        <v>2928</v>
      </c>
      <c r="D1375" t="s">
        <v>2929</v>
      </c>
      <c r="E1375">
        <v>7.86</v>
      </c>
      <c r="F1375" t="s">
        <v>3014</v>
      </c>
      <c r="G1375" t="s">
        <v>55</v>
      </c>
      <c r="H1375" t="s">
        <v>119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38</v>
      </c>
      <c r="O1375" t="s">
        <v>3051</v>
      </c>
      <c r="P1375">
        <v>2</v>
      </c>
      <c r="Q1375" t="str">
        <f t="shared" si="21"/>
        <v>NI US Equity</v>
      </c>
    </row>
    <row r="1376" spans="1:17" x14ac:dyDescent="0.25">
      <c r="A1376" s="1">
        <v>41453</v>
      </c>
      <c r="B1376" s="1">
        <v>41455</v>
      </c>
      <c r="C1376" t="s">
        <v>2928</v>
      </c>
      <c r="D1376" t="s">
        <v>2929</v>
      </c>
      <c r="E1376">
        <v>7.99</v>
      </c>
      <c r="F1376" t="s">
        <v>3052</v>
      </c>
      <c r="G1376" t="s">
        <v>55</v>
      </c>
      <c r="H1376" t="s">
        <v>119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38</v>
      </c>
      <c r="O1376" t="s">
        <v>3053</v>
      </c>
      <c r="P1376">
        <v>2</v>
      </c>
      <c r="Q1376" t="str">
        <f t="shared" si="21"/>
        <v>NI US Equity</v>
      </c>
    </row>
    <row r="1377" spans="1:17" x14ac:dyDescent="0.25">
      <c r="A1377" s="1">
        <v>41453</v>
      </c>
      <c r="B1377" s="1">
        <v>41455</v>
      </c>
      <c r="C1377" t="s">
        <v>323</v>
      </c>
      <c r="D1377" t="s">
        <v>324</v>
      </c>
      <c r="E1377">
        <v>7.92</v>
      </c>
      <c r="F1377" t="s">
        <v>3054</v>
      </c>
      <c r="G1377" t="s">
        <v>61</v>
      </c>
      <c r="H1377" t="s">
        <v>31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38</v>
      </c>
      <c r="O1377" t="s">
        <v>3055</v>
      </c>
      <c r="P1377">
        <v>3</v>
      </c>
      <c r="Q1377" t="str">
        <f t="shared" si="21"/>
        <v>SWX US Equity</v>
      </c>
    </row>
    <row r="1378" spans="1:17" x14ac:dyDescent="0.25">
      <c r="A1378" s="1">
        <v>41453</v>
      </c>
      <c r="B1378" s="1">
        <v>41455</v>
      </c>
      <c r="C1378" t="s">
        <v>1375</v>
      </c>
      <c r="D1378" t="s">
        <v>1376</v>
      </c>
      <c r="E1378">
        <v>6.8</v>
      </c>
      <c r="F1378" t="s">
        <v>321</v>
      </c>
      <c r="G1378" t="s">
        <v>61</v>
      </c>
      <c r="H1378" t="s">
        <v>99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67</v>
      </c>
      <c r="O1378" t="s">
        <v>3056</v>
      </c>
      <c r="P1378">
        <v>2</v>
      </c>
      <c r="Q1378" t="str">
        <f t="shared" si="21"/>
        <v>GR US Equity</v>
      </c>
    </row>
    <row r="1379" spans="1:17" x14ac:dyDescent="0.25">
      <c r="A1379" s="1">
        <v>41453</v>
      </c>
      <c r="B1379" s="1">
        <v>41455</v>
      </c>
      <c r="C1379" t="s">
        <v>1762</v>
      </c>
      <c r="D1379" t="s">
        <v>1763</v>
      </c>
      <c r="E1379">
        <v>7.53</v>
      </c>
      <c r="F1379" t="s">
        <v>1764</v>
      </c>
      <c r="G1379" t="s">
        <v>61</v>
      </c>
      <c r="H1379" t="s">
        <v>31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38</v>
      </c>
      <c r="O1379" t="s">
        <v>3057</v>
      </c>
      <c r="P1379">
        <v>3</v>
      </c>
      <c r="Q1379" t="str">
        <f t="shared" si="21"/>
        <v>AVA US Equity</v>
      </c>
    </row>
    <row r="1380" spans="1:17" x14ac:dyDescent="0.25">
      <c r="A1380" s="1">
        <v>41453</v>
      </c>
      <c r="B1380" s="1">
        <v>41455</v>
      </c>
      <c r="C1380" t="s">
        <v>1762</v>
      </c>
      <c r="D1380" t="s">
        <v>1763</v>
      </c>
      <c r="E1380">
        <v>7.45</v>
      </c>
      <c r="F1380" t="s">
        <v>1830</v>
      </c>
      <c r="G1380" t="s">
        <v>61</v>
      </c>
      <c r="H1380" t="s">
        <v>31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38</v>
      </c>
      <c r="O1380" t="s">
        <v>3058</v>
      </c>
      <c r="P1380">
        <v>3</v>
      </c>
      <c r="Q1380" t="str">
        <f t="shared" si="21"/>
        <v>AVA US Equity</v>
      </c>
    </row>
    <row r="1381" spans="1:17" x14ac:dyDescent="0.25">
      <c r="A1381" s="1">
        <v>41453</v>
      </c>
      <c r="B1381" s="1">
        <v>41455</v>
      </c>
      <c r="C1381" t="s">
        <v>2940</v>
      </c>
      <c r="D1381" t="s">
        <v>2929</v>
      </c>
      <c r="E1381">
        <v>7.59</v>
      </c>
      <c r="F1381" t="s">
        <v>2602</v>
      </c>
      <c r="G1381" t="s">
        <v>916</v>
      </c>
      <c r="H1381" t="s">
        <v>119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38</v>
      </c>
      <c r="O1381" t="s">
        <v>3059</v>
      </c>
      <c r="P1381">
        <v>2</v>
      </c>
      <c r="Q1381" t="str">
        <f t="shared" si="21"/>
        <v>NI US Equity</v>
      </c>
    </row>
    <row r="1382" spans="1:17" x14ac:dyDescent="0.25">
      <c r="A1382" s="1">
        <v>41453</v>
      </c>
      <c r="B1382" s="1">
        <v>41455</v>
      </c>
      <c r="C1382" t="s">
        <v>1489</v>
      </c>
      <c r="D1382" t="s">
        <v>1490</v>
      </c>
      <c r="E1382">
        <v>7.58</v>
      </c>
      <c r="F1382" t="s">
        <v>2999</v>
      </c>
      <c r="G1382" t="s">
        <v>307</v>
      </c>
      <c r="H1382" t="s">
        <v>31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67</v>
      </c>
      <c r="O1382" t="s">
        <v>3060</v>
      </c>
      <c r="P1382">
        <v>3</v>
      </c>
      <c r="Q1382" t="str">
        <f t="shared" si="21"/>
        <v>LOW US Equity</v>
      </c>
    </row>
    <row r="1383" spans="1:17" x14ac:dyDescent="0.25">
      <c r="A1383" s="1">
        <v>41453</v>
      </c>
      <c r="B1383" s="1">
        <v>41455</v>
      </c>
      <c r="C1383" t="s">
        <v>3001</v>
      </c>
      <c r="D1383" t="s">
        <v>3002</v>
      </c>
      <c r="E1383">
        <v>7.32</v>
      </c>
      <c r="F1383" t="s">
        <v>3061</v>
      </c>
      <c r="G1383" t="s">
        <v>61</v>
      </c>
      <c r="H1383" t="s">
        <v>119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67</v>
      </c>
      <c r="O1383" t="s">
        <v>3062</v>
      </c>
      <c r="P1383">
        <v>3</v>
      </c>
      <c r="Q1383" t="str">
        <f t="shared" si="21"/>
        <v>EGN US Equity</v>
      </c>
    </row>
    <row r="1384" spans="1:17" x14ac:dyDescent="0.25">
      <c r="A1384" s="1">
        <v>41453</v>
      </c>
      <c r="B1384" s="1">
        <v>41455</v>
      </c>
      <c r="C1384" t="s">
        <v>2946</v>
      </c>
      <c r="D1384" t="s">
        <v>2947</v>
      </c>
      <c r="E1384">
        <v>7.125</v>
      </c>
      <c r="F1384" t="s">
        <v>2700</v>
      </c>
      <c r="G1384" t="s">
        <v>55</v>
      </c>
      <c r="H1384" t="s">
        <v>119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67</v>
      </c>
      <c r="O1384" t="s">
        <v>3063</v>
      </c>
      <c r="P1384">
        <v>3</v>
      </c>
      <c r="Q1384" t="str">
        <f t="shared" si="21"/>
        <v>SWN US Equity</v>
      </c>
    </row>
    <row r="1385" spans="1:17" x14ac:dyDescent="0.25">
      <c r="A1385" s="1">
        <v>41453</v>
      </c>
      <c r="B1385" s="1">
        <v>41455</v>
      </c>
      <c r="C1385" t="s">
        <v>2971</v>
      </c>
      <c r="D1385" t="s">
        <v>2972</v>
      </c>
      <c r="E1385">
        <v>7.28</v>
      </c>
      <c r="F1385" t="s">
        <v>3064</v>
      </c>
      <c r="G1385" t="s">
        <v>61</v>
      </c>
      <c r="H1385" t="s">
        <v>84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67</v>
      </c>
      <c r="O1385" t="s">
        <v>3065</v>
      </c>
      <c r="P1385">
        <v>3</v>
      </c>
      <c r="Q1385" t="str">
        <f t="shared" si="21"/>
        <v>CBT US Equity</v>
      </c>
    </row>
    <row r="1386" spans="1:17" x14ac:dyDescent="0.25">
      <c r="A1386" s="1">
        <v>41453</v>
      </c>
      <c r="B1386" s="1">
        <v>41455</v>
      </c>
      <c r="C1386" t="s">
        <v>3066</v>
      </c>
      <c r="D1386" t="s">
        <v>3067</v>
      </c>
      <c r="E1386">
        <v>6.57</v>
      </c>
      <c r="F1386" t="s">
        <v>3068</v>
      </c>
      <c r="G1386" t="s">
        <v>670</v>
      </c>
      <c r="H1386" t="s">
        <v>165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38</v>
      </c>
      <c r="O1386" t="s">
        <v>3069</v>
      </c>
      <c r="P1386">
        <v>3</v>
      </c>
      <c r="Q1386" t="str">
        <f t="shared" si="21"/>
        <v>WGL US Equity</v>
      </c>
    </row>
    <row r="1387" spans="1:17" x14ac:dyDescent="0.25">
      <c r="A1387" s="1">
        <v>41453</v>
      </c>
      <c r="B1387" s="1">
        <v>41455</v>
      </c>
      <c r="C1387" t="s">
        <v>2257</v>
      </c>
      <c r="D1387" t="s">
        <v>293</v>
      </c>
      <c r="E1387">
        <v>0.47394999999999998</v>
      </c>
      <c r="F1387" t="s">
        <v>3070</v>
      </c>
      <c r="G1387" t="s">
        <v>72</v>
      </c>
      <c r="H1387" t="s">
        <v>31</v>
      </c>
      <c r="I1387" t="s">
        <v>18</v>
      </c>
      <c r="J1387" t="s">
        <v>19</v>
      </c>
      <c r="K1387" t="s">
        <v>20</v>
      </c>
      <c r="L1387" t="s">
        <v>20</v>
      </c>
      <c r="M1387" t="s">
        <v>45</v>
      </c>
      <c r="N1387" t="s">
        <v>67</v>
      </c>
      <c r="O1387" t="s">
        <v>3071</v>
      </c>
      <c r="P1387">
        <v>2</v>
      </c>
      <c r="Q1387" t="str">
        <f t="shared" si="21"/>
        <v>VZ US Equity</v>
      </c>
    </row>
    <row r="1388" spans="1:17" x14ac:dyDescent="0.25">
      <c r="A1388" s="1">
        <v>41453</v>
      </c>
      <c r="B1388" s="1">
        <v>41455</v>
      </c>
      <c r="C1388" t="s">
        <v>1393</v>
      </c>
      <c r="D1388" t="s">
        <v>191</v>
      </c>
      <c r="E1388">
        <v>1.3</v>
      </c>
      <c r="F1388" t="s">
        <v>3072</v>
      </c>
      <c r="H1388" t="s">
        <v>99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67</v>
      </c>
      <c r="O1388" t="s">
        <v>3073</v>
      </c>
      <c r="P1388">
        <v>2</v>
      </c>
      <c r="Q1388" t="str">
        <f t="shared" si="21"/>
        <v>DE US Equity</v>
      </c>
    </row>
    <row r="1389" spans="1:17" x14ac:dyDescent="0.25">
      <c r="A1389" s="1">
        <v>41453</v>
      </c>
      <c r="B1389" s="1">
        <v>41455</v>
      </c>
      <c r="C1389" t="s">
        <v>2257</v>
      </c>
      <c r="D1389" t="s">
        <v>293</v>
      </c>
      <c r="E1389">
        <v>0.47394999999999998</v>
      </c>
      <c r="F1389" t="s">
        <v>3070</v>
      </c>
      <c r="G1389" t="s">
        <v>30</v>
      </c>
      <c r="H1389" t="s">
        <v>31</v>
      </c>
      <c r="I1389" t="s">
        <v>18</v>
      </c>
      <c r="J1389" t="s">
        <v>19</v>
      </c>
      <c r="K1389" t="s">
        <v>20</v>
      </c>
      <c r="L1389" t="s">
        <v>20</v>
      </c>
      <c r="M1389" t="s">
        <v>45</v>
      </c>
      <c r="N1389" t="s">
        <v>67</v>
      </c>
      <c r="O1389" t="s">
        <v>3074</v>
      </c>
      <c r="P1389">
        <v>2</v>
      </c>
      <c r="Q1389" t="str">
        <f t="shared" si="21"/>
        <v>VZ US Equity</v>
      </c>
    </row>
    <row r="1390" spans="1:17" x14ac:dyDescent="0.25">
      <c r="A1390" s="1">
        <v>41453</v>
      </c>
      <c r="B1390" s="1">
        <v>41455</v>
      </c>
      <c r="C1390" t="s">
        <v>40</v>
      </c>
      <c r="D1390" t="s">
        <v>41</v>
      </c>
      <c r="E1390">
        <v>1.27325</v>
      </c>
      <c r="F1390" t="s">
        <v>187</v>
      </c>
      <c r="G1390" t="s">
        <v>48</v>
      </c>
      <c r="H1390" t="s">
        <v>44</v>
      </c>
      <c r="I1390" t="s">
        <v>18</v>
      </c>
      <c r="J1390" t="s">
        <v>19</v>
      </c>
      <c r="K1390" t="s">
        <v>20</v>
      </c>
      <c r="L1390" t="s">
        <v>20</v>
      </c>
      <c r="M1390" t="s">
        <v>45</v>
      </c>
      <c r="N1390" t="s">
        <v>22</v>
      </c>
      <c r="O1390" t="s">
        <v>3075</v>
      </c>
      <c r="P1390">
        <v>2</v>
      </c>
      <c r="Q1390" t="str">
        <f t="shared" si="21"/>
        <v>GE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9439-4264-4AA3-A8F5-D05B7BF8B420}">
  <dimension ref="A1:L231"/>
  <sheetViews>
    <sheetView topLeftCell="A194" workbookViewId="0">
      <selection sqref="A1:B231"/>
    </sheetView>
  </sheetViews>
  <sheetFormatPr defaultRowHeight="15" x14ac:dyDescent="0.25"/>
  <cols>
    <col min="1" max="2" width="9.7109375" bestFit="1" customWidth="1"/>
    <col min="3" max="3" width="43.42578125" bestFit="1" customWidth="1"/>
    <col min="4" max="4" width="14.85546875" bestFit="1" customWidth="1"/>
  </cols>
  <sheetData>
    <row r="1" spans="1:12" x14ac:dyDescent="0.25">
      <c r="B1" s="2" t="s">
        <v>3102</v>
      </c>
      <c r="C1" s="2" t="s">
        <v>0</v>
      </c>
      <c r="D1" s="2" t="s">
        <v>1</v>
      </c>
      <c r="E1" s="2" t="s">
        <v>3333</v>
      </c>
      <c r="F1" s="2" t="s">
        <v>3334</v>
      </c>
      <c r="G1" s="2" t="s">
        <v>3335</v>
      </c>
      <c r="H1" s="2" t="s">
        <v>3336</v>
      </c>
      <c r="I1" s="2" t="s">
        <v>3337</v>
      </c>
      <c r="J1" s="2" t="s">
        <v>3338</v>
      </c>
      <c r="K1" s="2" t="s">
        <v>3339</v>
      </c>
      <c r="L1" s="2" t="s">
        <v>3340</v>
      </c>
    </row>
    <row r="2" spans="1:12" x14ac:dyDescent="0.25">
      <c r="A2" s="1">
        <v>41453</v>
      </c>
      <c r="B2" s="1">
        <v>41455</v>
      </c>
      <c r="C2" t="s">
        <v>33</v>
      </c>
      <c r="D2" t="s">
        <v>3103</v>
      </c>
      <c r="E2">
        <f>_xll.BQL(D2, "cf_free_cash_flow(as_of_date=range(2013-06-28, 2013-06-28), fa_period_type=LTM)")</f>
        <v>679000000</v>
      </c>
      <c r="F2">
        <f>_xll.BQL(D2, "bs_st_borrow(fa_period_reference=range(2013-06-28, 2013-06-28), fa_period_type=Q)")</f>
        <v>2876000000</v>
      </c>
      <c r="G2">
        <f>_xll.BQL(D2, "bs_lt_borrow(fa_period_reference=range(2013-06-28, 2013-06-28), fa_period_type=Q)")</f>
        <v>29065000000</v>
      </c>
      <c r="H2">
        <f>_xll.BQL(D2, "net_income(as_of_date=range(2013-06-28, 2013-06-28), fa_period_type=LTM)")</f>
        <v>715000000</v>
      </c>
      <c r="I2">
        <f>_xll.BQL(D2, "ebitda(as_of_date=range(2013-06-28, 2013-06-28), fa_period_type=LTM)")</f>
        <v>4654000000</v>
      </c>
      <c r="J2" t="str">
        <f>_xll.BQL(D2, "is_int_expense(as_of_date=range(2013-06-28, 2013-06-28), fa_period_type=Q)")</f>
        <v>#N/A</v>
      </c>
      <c r="K2">
        <f>_xll.BQL(D2, "total_equity(as_of_date=range(2013-06-28, 2013-06-28), fa_period_type=Q)")</f>
        <v>24308000000</v>
      </c>
      <c r="L2">
        <f>_xll.BQL(D2, "sales_rev_turn(as_of_date=range(2013-06-28, 2013-06-28), fa_period_type=LTM)")</f>
        <v>11176000000</v>
      </c>
    </row>
    <row r="3" spans="1:12" x14ac:dyDescent="0.25">
      <c r="A3" s="1">
        <v>41453</v>
      </c>
      <c r="B3" s="1">
        <v>41455</v>
      </c>
      <c r="C3" t="s">
        <v>40</v>
      </c>
      <c r="D3" t="s">
        <v>3104</v>
      </c>
      <c r="E3" s="4">
        <f>_xll.BQL(D3, "cf_free_cash_flow(as_of_date=range(2013-06-28, 2013-06-28), fa_period_type=LTM)")</f>
        <v>14000000000</v>
      </c>
      <c r="F3" s="4">
        <f>_xll.BQL(D3, "bs_st_borrow(fa_period_reference=range(2013-06-28, 2013-06-28), fa_period_type=Q)")</f>
        <v>83127000000</v>
      </c>
      <c r="G3" s="4">
        <f>_xll.BQL(D3, "bs_lt_borrow(fa_period_reference=range(2013-06-28, 2013-06-28), fa_period_type=Q)")</f>
        <v>234299000000</v>
      </c>
      <c r="H3" s="4">
        <f>_xll.BQL(D3, "net_income(as_of_date=range(2013-06-28, 2013-06-28), fa_period_type=LTM)")</f>
        <v>14134000000</v>
      </c>
      <c r="I3" s="4">
        <f>_xll.BQL(D3, "ebitda(as_of_date=range(2013-06-28, 2013-06-28), fa_period_type=LTM)")</f>
        <v>25428000000</v>
      </c>
      <c r="J3" s="4">
        <f>_xll.BQL(D3, "is_int_expense(as_of_date=range(2013-06-28, 2013-06-28), fa_period_type=Q)")</f>
        <v>324000000</v>
      </c>
      <c r="K3" s="4">
        <f>_xll.BQL(D3, "total_equity(as_of_date=range(2013-06-28, 2013-06-28), fa_period_type=Q)")</f>
        <v>129049999999.99998</v>
      </c>
      <c r="L3" s="4">
        <f>_xll.BQL(D3, "sales_rev_turn(as_of_date=range(2013-06-28, 2013-06-28), fa_period_type=LTM)")</f>
        <v>143566000000</v>
      </c>
    </row>
    <row r="4" spans="1:12" x14ac:dyDescent="0.25">
      <c r="A4" s="1">
        <v>41453</v>
      </c>
      <c r="B4" s="1">
        <v>41455</v>
      </c>
      <c r="C4" t="s">
        <v>52</v>
      </c>
      <c r="D4" t="s">
        <v>3105</v>
      </c>
      <c r="E4" s="4" t="str">
        <f>_xll.BQL(D4, "cf_free_cash_flow(as_of_date=range(2013-06-28, 2013-06-28), fa_period_type=LTM)")</f>
        <v>#N/A</v>
      </c>
      <c r="F4" s="4" t="str">
        <f>_xll.BQL(D4, "bs_st_borrow(fa_period_reference=range(2013-06-28, 2013-06-28), fa_period_type=Q)")</f>
        <v>#N/A</v>
      </c>
      <c r="G4" s="4" t="str">
        <f>_xll.BQL(D4, "bs_lt_borrow(fa_period_reference=range(2013-06-28, 2013-06-28), fa_period_type=Q)")</f>
        <v>#N/A</v>
      </c>
      <c r="H4" s="4" t="str">
        <f>_xll.BQL(D4, "net_income(as_of_date=range(2013-06-28, 2013-06-28), fa_period_type=LTM)")</f>
        <v>#N/A</v>
      </c>
      <c r="I4" s="4" t="str">
        <f>_xll.BQL(D4, "ebitda(as_of_date=range(2013-06-28, 2013-06-28), fa_period_type=LTM)")</f>
        <v>#N/A</v>
      </c>
      <c r="J4" s="4" t="str">
        <f>_xll.BQL(D4, "is_int_expense(as_of_date=range(2013-06-28, 2013-06-28), fa_period_type=Q)")</f>
        <v>#N/A</v>
      </c>
      <c r="K4" s="4" t="str">
        <f>_xll.BQL(D4, "total_equity(as_of_date=range(2013-06-28, 2013-06-28), fa_period_type=Q)")</f>
        <v>#N/A</v>
      </c>
      <c r="L4" s="4" t="str">
        <f>_xll.BQL(D4, "sales_rev_turn(as_of_date=range(2013-06-28, 2013-06-28), fa_period_type=LTM)")</f>
        <v>#N/A</v>
      </c>
    </row>
    <row r="5" spans="1:12" x14ac:dyDescent="0.25">
      <c r="A5" s="1">
        <v>41453</v>
      </c>
      <c r="B5" s="1">
        <v>41455</v>
      </c>
      <c r="C5" t="s">
        <v>58</v>
      </c>
      <c r="D5" t="s">
        <v>3106</v>
      </c>
      <c r="E5" s="4">
        <f>_xll.BQL(D5, "cf_free_cash_flow(as_of_date=range(2013-06-28, 2013-06-28), fa_period_type=LTM)")</f>
        <v>-255948000</v>
      </c>
      <c r="F5" s="4">
        <f>_xll.BQL(D5, "bs_st_borrow(fa_period_reference=range(2013-06-28, 2013-06-28), fa_period_type=Q)")</f>
        <v>445000000</v>
      </c>
      <c r="G5" s="4">
        <f>_xll.BQL(D5, "bs_lt_borrow(fa_period_reference=range(2013-06-28, 2013-06-28), fa_period_type=Q)")</f>
        <v>875000000</v>
      </c>
      <c r="H5" s="4">
        <f>_xll.BQL(D5, "net_income(as_of_date=range(2013-06-28, 2013-06-28), fa_period_type=LTM)")</f>
        <v>135141000</v>
      </c>
      <c r="I5" s="4">
        <f>_xll.BQL(D5, "ebitda(as_of_date=range(2013-06-28, 2013-06-28), fa_period_type=LTM)")</f>
        <v>245168000</v>
      </c>
      <c r="J5" s="4">
        <f>_xll.BQL(D5, "is_int_expense(as_of_date=range(2013-06-28, 2013-06-28), fa_period_type=Q)")</f>
        <v>3322000</v>
      </c>
      <c r="K5" s="4">
        <f>_xll.BQL(D5, "total_equity(as_of_date=range(2013-06-28, 2013-06-28), fa_period_type=Q)")</f>
        <v>1230731000</v>
      </c>
      <c r="L5" s="4">
        <f>_xll.BQL(D5, "sales_rev_turn(as_of_date=range(2013-06-28, 2013-06-28), fa_period_type=LTM)")</f>
        <v>1257794000</v>
      </c>
    </row>
    <row r="6" spans="1:12" x14ac:dyDescent="0.25">
      <c r="A6" s="1">
        <v>41453</v>
      </c>
      <c r="B6" s="1">
        <v>41455</v>
      </c>
      <c r="C6" t="s">
        <v>63</v>
      </c>
      <c r="D6" t="s">
        <v>3107</v>
      </c>
      <c r="E6" s="4">
        <f>_xll.BQL(D6, "cf_free_cash_flow(as_of_date=range(2013-06-28, 2013-06-28), fa_period_type=LTM)")</f>
        <v>2904000000</v>
      </c>
      <c r="F6" s="4">
        <f>_xll.BQL(D6, "bs_st_borrow(fa_period_reference=range(2013-06-28, 2013-06-28), fa_period_type=Q)")</f>
        <v>2090000000</v>
      </c>
      <c r="G6" s="4">
        <f>_xll.BQL(D6, "bs_lt_borrow(fa_period_reference=range(2013-06-28, 2013-06-28), fa_period_type=Q)")</f>
        <v>12053000000</v>
      </c>
      <c r="H6" s="4">
        <f>_xll.BQL(D6, "net_income(as_of_date=range(2013-06-28, 2013-06-28), fa_period_type=LTM)")</f>
        <v>25886000000</v>
      </c>
      <c r="I6" s="4">
        <f>_xll.BQL(D6, "ebitda(as_of_date=range(2013-06-28, 2013-06-28), fa_period_type=LTM)")</f>
        <v>46203000000</v>
      </c>
      <c r="J6" s="4">
        <f>_xll.BQL(D6, "is_int_expense(as_of_date=range(2013-06-28, 2013-06-28), fa_period_type=Q)")</f>
        <v>0</v>
      </c>
      <c r="K6" s="4">
        <f>_xll.BQL(D6, "total_equity(as_of_date=range(2013-06-28, 2013-06-28), fa_period_type=Q)")</f>
        <v>141486000000</v>
      </c>
      <c r="L6" s="4">
        <f>_xll.BQL(D6, "sales_rev_turn(as_of_date=range(2013-06-28, 2013-06-28), fa_period_type=LTM)")</f>
        <v>217734000000</v>
      </c>
    </row>
    <row r="7" spans="1:12" x14ac:dyDescent="0.25">
      <c r="A7" s="1">
        <v>41453</v>
      </c>
      <c r="B7" s="1">
        <v>41455</v>
      </c>
      <c r="C7" t="s">
        <v>75</v>
      </c>
      <c r="D7" t="s">
        <v>3108</v>
      </c>
      <c r="E7" s="4">
        <f>_xll.BQL(D7, "cf_free_cash_flow(as_of_date=range(2013-06-28, 2013-06-28), fa_period_type=LTM)")</f>
        <v>-871000000</v>
      </c>
      <c r="F7" s="4">
        <f>_xll.BQL(D7, "bs_st_borrow(fa_period_reference=range(2013-06-28, 2013-06-28), fa_period_type=Q)")</f>
        <v>915000000</v>
      </c>
      <c r="G7" s="4">
        <f>_xll.BQL(D7, "bs_lt_borrow(fa_period_reference=range(2013-06-28, 2013-06-28), fa_period_type=Q)")</f>
        <v>3238000000</v>
      </c>
      <c r="H7" s="4">
        <f>_xll.BQL(D7, "net_income(as_of_date=range(2013-06-28, 2013-06-28), fa_period_type=LTM)")</f>
        <v>1388000000</v>
      </c>
      <c r="I7" s="4" t="str">
        <f>_xll.BQL(D7, "ebitda(as_of_date=range(2013-06-28, 2013-06-28), fa_period_type=LTM)")</f>
        <v>#N/A</v>
      </c>
      <c r="J7" s="4">
        <f>_xll.BQL(D7, "is_int_expense(as_of_date=range(2013-06-28, 2013-06-28), fa_period_type=Q)")</f>
        <v>72000000</v>
      </c>
      <c r="K7" s="4">
        <f>_xll.BQL(D7, "total_equity(as_of_date=range(2013-06-28, 2013-06-28), fa_period_type=Q)")</f>
        <v>3309000000.0000005</v>
      </c>
      <c r="L7" s="4">
        <f>_xll.BQL(D7, "sales_rev_turn(as_of_date=range(2013-06-28, 2013-06-28), fa_period_type=LTM)")</f>
        <v>2271000000</v>
      </c>
    </row>
    <row r="8" spans="1:12" x14ac:dyDescent="0.25">
      <c r="A8" s="1">
        <v>41453</v>
      </c>
      <c r="B8" s="1">
        <v>41455</v>
      </c>
      <c r="C8" t="s">
        <v>86</v>
      </c>
      <c r="D8" t="s">
        <v>3109</v>
      </c>
      <c r="E8" s="4">
        <f>_xll.BQL(D8, "cf_free_cash_flow(as_of_date=range(2013-06-28, 2013-06-28), fa_period_type=LTM)")</f>
        <v>870000000</v>
      </c>
      <c r="F8" s="4">
        <f>_xll.BQL(D8, "bs_st_borrow(fa_period_reference=range(2013-06-28, 2013-06-28), fa_period_type=Q)")</f>
        <v>564000000</v>
      </c>
      <c r="G8" s="4">
        <f>_xll.BQL(D8, "bs_lt_borrow(fa_period_reference=range(2013-06-28, 2013-06-28), fa_period_type=Q)")</f>
        <v>8811000000</v>
      </c>
      <c r="H8" s="4">
        <f>_xll.BQL(D8, "net_income(as_of_date=range(2013-06-28, 2013-06-28), fa_period_type=LTM)")</f>
        <v>1869000000</v>
      </c>
      <c r="I8" s="4">
        <f>_xll.BQL(D8, "ebitda(as_of_date=range(2013-06-28, 2013-06-28), fa_period_type=LTM)")</f>
        <v>4548000000</v>
      </c>
      <c r="J8" s="4">
        <f>_xll.BQL(D8, "is_int_expense(as_of_date=range(2013-06-28, 2013-06-28), fa_period_type=Q)")</f>
        <v>147000000</v>
      </c>
      <c r="K8" s="4">
        <f>_xll.BQL(D8, "total_equity(as_of_date=range(2013-06-28, 2013-06-28), fa_period_type=Q)")</f>
        <v>9348000000</v>
      </c>
      <c r="L8" s="4">
        <f>_xll.BQL(D8, "sales_rev_turn(as_of_date=range(2013-06-28, 2013-06-28), fa_period_type=LTM)")</f>
        <v>11748000000</v>
      </c>
    </row>
    <row r="9" spans="1:12" x14ac:dyDescent="0.25">
      <c r="A9" s="1">
        <v>41453</v>
      </c>
      <c r="B9" s="1">
        <v>41455</v>
      </c>
      <c r="C9" t="s">
        <v>92</v>
      </c>
      <c r="D9" t="s">
        <v>3110</v>
      </c>
      <c r="E9" s="4" t="str">
        <f>_xll.BQL(D9, "cf_free_cash_flow(as_of_date=range(2013-06-28, 2013-06-28), fa_period_type=LTM)")</f>
        <v>#N/A</v>
      </c>
      <c r="F9" s="4" t="str">
        <f>_xll.BQL(D9, "bs_st_borrow(fa_period_reference=range(2013-06-28, 2013-06-28), fa_period_type=Q)")</f>
        <v>#N/A</v>
      </c>
      <c r="G9" s="4" t="str">
        <f>_xll.BQL(D9, "bs_lt_borrow(fa_period_reference=range(2013-06-28, 2013-06-28), fa_period_type=Q)")</f>
        <v>#N/A</v>
      </c>
      <c r="H9" s="4" t="str">
        <f>_xll.BQL(D9, "net_income(as_of_date=range(2013-06-28, 2013-06-28), fa_period_type=LTM)")</f>
        <v>#N/A</v>
      </c>
      <c r="I9" s="4" t="str">
        <f>_xll.BQL(D9, "ebitda(as_of_date=range(2013-06-28, 2013-06-28), fa_period_type=LTM)")</f>
        <v>#N/A</v>
      </c>
      <c r="J9" s="4" t="str">
        <f>_xll.BQL(D9, "is_int_expense(as_of_date=range(2013-06-28, 2013-06-28), fa_period_type=Q)")</f>
        <v>#N/A</v>
      </c>
      <c r="K9" s="4" t="str">
        <f>_xll.BQL(D9, "total_equity(as_of_date=range(2013-06-28, 2013-06-28), fa_period_type=Q)")</f>
        <v>#N/A</v>
      </c>
      <c r="L9" s="4" t="str">
        <f>_xll.BQL(D9, "sales_rev_turn(as_of_date=range(2013-06-28, 2013-06-28), fa_period_type=LTM)")</f>
        <v>#N/A</v>
      </c>
    </row>
    <row r="10" spans="1:12" x14ac:dyDescent="0.25">
      <c r="A10" s="1">
        <v>41453</v>
      </c>
      <c r="B10" s="1">
        <v>41455</v>
      </c>
      <c r="C10" t="s">
        <v>101</v>
      </c>
      <c r="D10" t="s">
        <v>3111</v>
      </c>
      <c r="E10" s="4">
        <f>_xll.BQL(D10, "cf_free_cash_flow(as_of_date=range(2013-06-28, 2013-06-28), fa_period_type=LTM)")</f>
        <v>1252000000</v>
      </c>
      <c r="F10" s="4">
        <f>_xll.BQL(D10, "bs_st_borrow(fa_period_reference=range(2013-06-28, 2013-06-28), fa_period_type=Q)")</f>
        <v>653000000</v>
      </c>
      <c r="G10" s="4">
        <f>_xll.BQL(D10, "bs_lt_borrow(fa_period_reference=range(2013-06-28, 2013-06-28), fa_period_type=Q)")</f>
        <v>9473000000</v>
      </c>
      <c r="H10" s="4">
        <f>_xll.BQL(D10, "net_income(as_of_date=range(2013-06-28, 2013-06-28), fa_period_type=LTM)")</f>
        <v>1284000000</v>
      </c>
      <c r="I10" s="4">
        <f>_xll.BQL(D10, "ebitda(as_of_date=range(2013-06-28, 2013-06-28), fa_period_type=LTM)")</f>
        <v>2299000000</v>
      </c>
      <c r="J10" s="4">
        <f>_xll.BQL(D10, "is_int_expense(as_of_date=range(2013-06-28, 2013-06-28), fa_period_type=Q)")</f>
        <v>75000000</v>
      </c>
      <c r="K10" s="4">
        <f>_xll.BQL(D10, "total_equity(as_of_date=range(2013-06-28, 2013-06-28), fa_period_type=Q)")</f>
        <v>15210000000</v>
      </c>
      <c r="L10" s="4">
        <f>_xll.BQL(D10, "sales_rev_turn(as_of_date=range(2013-06-28, 2013-06-28), fa_period_type=LTM)")</f>
        <v>17661000000</v>
      </c>
    </row>
    <row r="11" spans="1:12" x14ac:dyDescent="0.25">
      <c r="A11" s="1">
        <v>41453</v>
      </c>
      <c r="B11" s="1">
        <v>41455</v>
      </c>
      <c r="C11" t="s">
        <v>107</v>
      </c>
      <c r="D11" t="s">
        <v>3112</v>
      </c>
      <c r="E11" s="4">
        <f>_xll.BQL(D11, "cf_free_cash_flow(as_of_date=range(2013-06-28, 2013-06-28), fa_period_type=LTM)")</f>
        <v>2946000000</v>
      </c>
      <c r="F11" s="4">
        <f>_xll.BQL(D11, "bs_st_borrow(fa_period_reference=range(2013-06-28, 2013-06-28), fa_period_type=Q)")</f>
        <v>100000000</v>
      </c>
      <c r="G11" s="4">
        <f>_xll.BQL(D11, "bs_lt_borrow(fa_period_reference=range(2013-06-28, 2013-06-28), fa_period_type=Q)")</f>
        <v>5751000000</v>
      </c>
      <c r="H11" s="4">
        <f>_xll.BQL(D11, "net_income(as_of_date=range(2013-06-28, 2013-06-28), fa_period_type=LTM)")</f>
        <v>2563000000</v>
      </c>
      <c r="I11" s="4" t="str">
        <f>_xll.BQL(D11, "ebitda(as_of_date=range(2013-06-28, 2013-06-28), fa_period_type=LTM)")</f>
        <v>#N/A</v>
      </c>
      <c r="J11" s="4">
        <f>_xll.BQL(D11, "is_int_expense(as_of_date=range(2013-06-28, 2013-06-28), fa_period_type=Q)")</f>
        <v>92000000</v>
      </c>
      <c r="K11" s="4">
        <f>_xll.BQL(D11, "total_equity(as_of_date=range(2013-06-28, 2013-06-28), fa_period_type=Q)")</f>
        <v>25596000000</v>
      </c>
      <c r="L11" s="4">
        <f>_xll.BQL(D11, "sales_rev_turn(as_of_date=range(2013-06-28, 2013-06-28), fa_period_type=LTM)")</f>
        <v>25676000000</v>
      </c>
    </row>
    <row r="12" spans="1:12" x14ac:dyDescent="0.25">
      <c r="A12" s="1">
        <v>41453</v>
      </c>
      <c r="B12" s="1">
        <v>41455</v>
      </c>
      <c r="C12" t="s">
        <v>112</v>
      </c>
      <c r="D12" t="s">
        <v>3113</v>
      </c>
      <c r="E12" s="4">
        <f>_xll.BQL(D12, "cf_free_cash_flow(as_of_date=range(2013-06-28, 2013-06-28), fa_period_type=LTM)")</f>
        <v>476000000</v>
      </c>
      <c r="F12" s="4">
        <f>_xll.BQL(D12, "bs_st_borrow(fa_period_reference=range(2013-06-28, 2013-06-28), fa_period_type=Q)")</f>
        <v>0</v>
      </c>
      <c r="G12" s="4">
        <f>_xll.BQL(D12, "bs_lt_borrow(fa_period_reference=range(2013-06-28, 2013-06-28), fa_period_type=Q)")</f>
        <v>0</v>
      </c>
      <c r="H12" s="4">
        <f>_xll.BQL(D12, "net_income(as_of_date=range(2013-06-28, 2013-06-28), fa_period_type=LTM)")</f>
        <v>-2075000000</v>
      </c>
      <c r="I12" s="4">
        <f>_xll.BQL(D12, "ebitda(as_of_date=range(2013-06-28, 2013-06-28), fa_period_type=LTM)")</f>
        <v>-1981000000</v>
      </c>
      <c r="J12" s="4" t="str">
        <f>_xll.BQL(D12, "is_int_expense(as_of_date=range(2013-06-28, 2013-06-28), fa_period_type=Q)")</f>
        <v>#N/A</v>
      </c>
      <c r="K12" s="4">
        <f>_xll.BQL(D12, "total_equity(as_of_date=range(2013-06-28, 2013-06-28), fa_period_type=Q)")</f>
        <v>8919000000</v>
      </c>
      <c r="L12" s="4">
        <f>_xll.BQL(D12, "sales_rev_turn(as_of_date=range(2013-06-28, 2013-06-28), fa_period_type=LTM)")</f>
        <v>8654000000</v>
      </c>
    </row>
    <row r="13" spans="1:12" x14ac:dyDescent="0.25">
      <c r="A13" s="1">
        <v>41453</v>
      </c>
      <c r="B13" s="1">
        <v>41455</v>
      </c>
      <c r="C13" t="s">
        <v>116</v>
      </c>
      <c r="D13" t="s">
        <v>3114</v>
      </c>
      <c r="E13" s="4">
        <f>_xll.BQL(D13, "cf_free_cash_flow(as_of_date=range(2013-06-28, 2013-06-28), fa_period_type=LTM)")</f>
        <v>-2108819000</v>
      </c>
      <c r="F13" s="4">
        <f>_xll.BQL(D13, "bs_st_borrow(fa_period_reference=range(2013-06-28, 2013-06-28), fa_period_type=Q)")</f>
        <v>611000000</v>
      </c>
      <c r="G13" s="4">
        <f>_xll.BQL(D13, "bs_lt_borrow(fa_period_reference=range(2013-06-28, 2013-06-28), fa_period_type=Q)")</f>
        <v>22756000000</v>
      </c>
      <c r="H13" s="4">
        <f>_xll.BQL(D13, "net_income(as_of_date=range(2013-06-28, 2013-06-28), fa_period_type=LTM)")</f>
        <v>227668000</v>
      </c>
      <c r="I13" s="4">
        <f>_xll.BQL(D13, "ebitda(as_of_date=range(2013-06-28, 2013-06-28), fa_period_type=LTM)")</f>
        <v>2749556000</v>
      </c>
      <c r="J13" s="4">
        <f>_xll.BQL(D13, "is_int_expense(as_of_date=range(2013-06-28, 2013-06-28), fa_period_type=Q)")</f>
        <v>310000000</v>
      </c>
      <c r="K13" s="4">
        <f>_xll.BQL(D13, "total_equity(as_of_date=range(2013-06-28, 2013-06-28), fa_period_type=Q)")</f>
        <v>16382000000</v>
      </c>
      <c r="L13" s="4">
        <f>_xll.BQL(D13, "sales_rev_turn(as_of_date=range(2013-06-28, 2013-06-28), fa_period_type=LTM)")</f>
        <v>26639276000</v>
      </c>
    </row>
    <row r="14" spans="1:12" x14ac:dyDescent="0.25">
      <c r="A14" s="1">
        <v>41453</v>
      </c>
      <c r="B14" s="1">
        <v>41455</v>
      </c>
      <c r="C14" t="s">
        <v>125</v>
      </c>
      <c r="D14" t="s">
        <v>3115</v>
      </c>
      <c r="E14" s="4">
        <f>_xll.BQL(D14, "cf_free_cash_flow(as_of_date=range(2013-06-28, 2013-06-28), fa_period_type=LTM)")</f>
        <v>2832000000</v>
      </c>
      <c r="F14" s="4">
        <f>_xll.BQL(D14, "bs_st_borrow(fa_period_reference=range(2013-06-28, 2013-06-28), fa_period_type=Q)")</f>
        <v>1193000000</v>
      </c>
      <c r="G14" s="4">
        <f>_xll.BQL(D14, "bs_lt_borrow(fa_period_reference=range(2013-06-28, 2013-06-28), fa_period_type=Q)")</f>
        <v>19595000000</v>
      </c>
      <c r="H14" s="4">
        <f>_xll.BQL(D14, "net_income(as_of_date=range(2013-06-28, 2013-06-28), fa_period_type=LTM)")</f>
        <v>875000000</v>
      </c>
      <c r="I14" s="4">
        <f>_xll.BQL(D14, "ebitda(as_of_date=range(2013-06-28, 2013-06-28), fa_period_type=LTM)")</f>
        <v>7530000000</v>
      </c>
      <c r="J14" s="4">
        <f>_xll.BQL(D14, "is_int_expense(as_of_date=range(2013-06-28, 2013-06-28), fa_period_type=Q)")</f>
        <v>316000000</v>
      </c>
      <c r="K14" s="4">
        <f>_xll.BQL(D14, "total_equity(as_of_date=range(2013-06-28, 2013-06-28), fa_period_type=Q)")</f>
        <v>18856000000.000004</v>
      </c>
      <c r="L14" s="4">
        <f>_xll.BQL(D14, "sales_rev_turn(as_of_date=range(2013-06-28, 2013-06-28), fa_period_type=LTM)")</f>
        <v>18279000000</v>
      </c>
    </row>
    <row r="15" spans="1:12" x14ac:dyDescent="0.25">
      <c r="A15" s="1">
        <v>41453</v>
      </c>
      <c r="B15" s="1">
        <v>41455</v>
      </c>
      <c r="C15" t="s">
        <v>130</v>
      </c>
      <c r="D15" t="s">
        <v>3116</v>
      </c>
      <c r="E15" s="4">
        <f>_xll.BQL(D15, "cf_free_cash_flow(as_of_date=range(2013-06-28, 2013-06-28), fa_period_type=LTM)")</f>
        <v>782000000</v>
      </c>
      <c r="F15" s="4">
        <f>_xll.BQL(D15, "bs_st_borrow(fa_period_reference=range(2013-06-28, 2013-06-28), fa_period_type=Q)")</f>
        <v>4000000</v>
      </c>
      <c r="G15" s="4">
        <f>_xll.BQL(D15, "bs_lt_borrow(fa_period_reference=range(2013-06-28, 2013-06-28), fa_period_type=Q)")</f>
        <v>2450000000</v>
      </c>
      <c r="H15" s="4">
        <f>_xll.BQL(D15, "net_income(as_of_date=range(2013-06-28, 2013-06-28), fa_period_type=LTM)")</f>
        <v>916000000</v>
      </c>
      <c r="I15" s="4">
        <f>_xll.BQL(D15, "ebitda(as_of_date=range(2013-06-28, 2013-06-28), fa_period_type=LTM)")</f>
        <v>1448000000</v>
      </c>
      <c r="J15" s="4">
        <f>_xll.BQL(D15, "is_int_expense(as_of_date=range(2013-06-28, 2013-06-28), fa_period_type=Q)")</f>
        <v>30000000</v>
      </c>
      <c r="K15" s="4">
        <f>_xll.BQL(D15, "total_equity(as_of_date=range(2013-06-28, 2013-06-28), fa_period_type=Q)")</f>
        <v>3122000000</v>
      </c>
      <c r="L15" s="4">
        <f>_xll.BQL(D15, "sales_rev_turn(as_of_date=range(2013-06-28, 2013-06-28), fa_period_type=LTM)")</f>
        <v>8715000000</v>
      </c>
    </row>
    <row r="16" spans="1:12" x14ac:dyDescent="0.25">
      <c r="A16" s="1">
        <v>41453</v>
      </c>
      <c r="B16" s="1">
        <v>41455</v>
      </c>
      <c r="C16" t="s">
        <v>134</v>
      </c>
      <c r="D16" t="s">
        <v>3117</v>
      </c>
      <c r="E16" s="4">
        <f>_xll.BQL(D16, "cf_free_cash_flow(as_of_date=range(2013-06-28, 2013-06-28), fa_period_type=LTM)")</f>
        <v>12533000000</v>
      </c>
      <c r="F16" s="4">
        <f>_xll.BQL(D16, "bs_st_borrow(fa_period_reference=range(2013-06-28, 2013-06-28), fa_period_type=Q)")</f>
        <v>26359000000</v>
      </c>
      <c r="G16" s="4">
        <f>_xll.BQL(D16, "bs_lt_borrow(fa_period_reference=range(2013-06-28, 2013-06-28), fa_period_type=Q)")</f>
        <v>36890000000</v>
      </c>
      <c r="H16" s="4">
        <f>_xll.BQL(D16, "net_income(as_of_date=range(2013-06-28, 2013-06-28), fa_period_type=LTM)")</f>
        <v>16471000000</v>
      </c>
      <c r="I16" s="4">
        <f>_xll.BQL(D16, "ebitda(as_of_date=range(2013-06-28, 2013-06-28), fa_period_type=LTM)")</f>
        <v>32569000000</v>
      </c>
      <c r="J16" s="4">
        <f>_xll.BQL(D16, "is_int_expense(as_of_date=range(2013-06-28, 2013-06-28), fa_period_type=Q)")</f>
        <v>686000000</v>
      </c>
      <c r="K16" s="4">
        <f>_xll.BQL(D16, "total_equity(as_of_date=range(2013-06-28, 2013-06-28), fa_period_type=Q)")</f>
        <v>202106000000</v>
      </c>
      <c r="L16" s="4">
        <f>_xll.BQL(D16, "sales_rev_turn(as_of_date=range(2013-06-28, 2013-06-28), fa_period_type=LTM)")</f>
        <v>168183000000</v>
      </c>
    </row>
    <row r="17" spans="1:12" x14ac:dyDescent="0.25">
      <c r="A17" s="1">
        <v>41453</v>
      </c>
      <c r="B17" s="1">
        <v>41455</v>
      </c>
      <c r="C17" t="s">
        <v>138</v>
      </c>
      <c r="D17" t="s">
        <v>3118</v>
      </c>
      <c r="E17" s="4">
        <f>_xll.BQL(D17, "cf_free_cash_flow(as_of_date=range(2013-06-28, 2013-06-28), fa_period_type=LTM)")</f>
        <v>-671881000</v>
      </c>
      <c r="F17" s="4">
        <f>_xll.BQL(D17, "bs_st_borrow(fa_period_reference=range(2013-06-28, 2013-06-28), fa_period_type=Q)")</f>
        <v>431929000</v>
      </c>
      <c r="G17" s="4">
        <f>_xll.BQL(D17, "bs_lt_borrow(fa_period_reference=range(2013-06-28, 2013-06-28), fa_period_type=Q)")</f>
        <v>10642009000</v>
      </c>
      <c r="H17" s="4">
        <f>_xll.BQL(D17, "net_income(as_of_date=range(2013-06-28, 2013-06-28), fa_period_type=LTM)")</f>
        <v>957906000</v>
      </c>
      <c r="I17" s="4">
        <f>_xll.BQL(D17, "ebitda(as_of_date=range(2013-06-28, 2013-06-28), fa_period_type=LTM)")</f>
        <v>2964927000</v>
      </c>
      <c r="J17" s="4">
        <f>_xll.BQL(D17, "is_int_expense(as_of_date=range(2013-06-28, 2013-06-28), fa_period_type=Q)")</f>
        <v>130854999.99999999</v>
      </c>
      <c r="K17" s="4">
        <f>_xll.BQL(D17, "total_equity(as_of_date=range(2013-06-28, 2013-06-28), fa_period_type=Q)")</f>
        <v>9155113000</v>
      </c>
      <c r="L17" s="4">
        <f>_xll.BQL(D17, "sales_rev_turn(as_of_date=range(2013-06-28, 2013-06-28), fa_period_type=LTM)")</f>
        <v>10332993000</v>
      </c>
    </row>
    <row r="18" spans="1:12" x14ac:dyDescent="0.25">
      <c r="A18" s="1">
        <v>41453</v>
      </c>
      <c r="B18" s="1">
        <v>41455</v>
      </c>
      <c r="C18" t="s">
        <v>142</v>
      </c>
      <c r="D18" t="s">
        <v>3119</v>
      </c>
      <c r="E18" s="4" t="str">
        <f>_xll.BQL(D18, "cf_free_cash_flow(as_of_date=range(2013-06-28, 2013-06-28), fa_period_type=LTM)")</f>
        <v>#N/A</v>
      </c>
      <c r="F18" s="4" t="str">
        <f>_xll.BQL(D18, "bs_st_borrow(fa_period_reference=range(2013-06-28, 2013-06-28), fa_period_type=Q)")</f>
        <v>#N/A</v>
      </c>
      <c r="G18" s="4" t="str">
        <f>_xll.BQL(D18, "bs_lt_borrow(fa_period_reference=range(2013-06-28, 2013-06-28), fa_period_type=Q)")</f>
        <v>#N/A</v>
      </c>
      <c r="H18" s="4" t="str">
        <f>_xll.BQL(D18, "net_income(as_of_date=range(2013-06-28, 2013-06-28), fa_period_type=LTM)")</f>
        <v>#N/A</v>
      </c>
      <c r="I18" s="4" t="str">
        <f>_xll.BQL(D18, "ebitda(as_of_date=range(2013-06-28, 2013-06-28), fa_period_type=LTM)")</f>
        <v>#N/A</v>
      </c>
      <c r="J18" s="4" t="str">
        <f>_xll.BQL(D18, "is_int_expense(as_of_date=range(2013-06-28, 2013-06-28), fa_period_type=Q)")</f>
        <v>#N/A</v>
      </c>
      <c r="K18" s="4" t="str">
        <f>_xll.BQL(D18, "total_equity(as_of_date=range(2013-06-28, 2013-06-28), fa_period_type=Q)")</f>
        <v>#N/A</v>
      </c>
      <c r="L18" s="4" t="str">
        <f>_xll.BQL(D18, "sales_rev_turn(as_of_date=range(2013-06-28, 2013-06-28), fa_period_type=LTM)")</f>
        <v>#N/A</v>
      </c>
    </row>
    <row r="19" spans="1:12" x14ac:dyDescent="0.25">
      <c r="A19" s="1">
        <v>41453</v>
      </c>
      <c r="B19" s="1">
        <v>41455</v>
      </c>
      <c r="C19" t="s">
        <v>146</v>
      </c>
      <c r="D19" t="s">
        <v>3120</v>
      </c>
      <c r="E19" s="4">
        <f>_xll.BQL(D19, "cf_free_cash_flow(as_of_date=range(2013-06-28, 2013-06-28), fa_period_type=LTM)")</f>
        <v>1167000000</v>
      </c>
      <c r="F19" s="4">
        <f>_xll.BQL(D19, "bs_st_borrow(fa_period_reference=range(2013-06-28, 2013-06-28), fa_period_type=Q)")</f>
        <v>1351000000</v>
      </c>
      <c r="G19" s="4">
        <f>_xll.BQL(D19, "bs_lt_borrow(fa_period_reference=range(2013-06-28, 2013-06-28), fa_period_type=Q)")</f>
        <v>20319000000</v>
      </c>
      <c r="H19" s="4">
        <f>_xll.BQL(D19, "net_income(as_of_date=range(2013-06-28, 2013-06-28), fa_period_type=LTM)")</f>
        <v>7630000000</v>
      </c>
      <c r="I19" s="4">
        <f>_xll.BQL(D19, "ebitda(as_of_date=range(2013-06-28, 2013-06-28), fa_period_type=LTM)")</f>
        <v>20200000000</v>
      </c>
      <c r="J19" s="4">
        <f>_xll.BQL(D19, "is_int_expense(as_of_date=range(2013-06-28, 2013-06-28), fa_period_type=Q)")</f>
        <v>108000000</v>
      </c>
      <c r="K19" s="4">
        <f>_xll.BQL(D19, "total_equity(as_of_date=range(2013-06-28, 2013-06-28), fa_period_type=Q)")</f>
        <v>49240000000</v>
      </c>
      <c r="L19" s="4">
        <f>_xll.BQL(D19, "sales_rev_turn(as_of_date=range(2013-06-28, 2013-06-28), fa_period_type=LTM)")</f>
        <v>58243000000</v>
      </c>
    </row>
    <row r="20" spans="1:12" x14ac:dyDescent="0.25">
      <c r="A20" s="1">
        <v>41453</v>
      </c>
      <c r="B20" s="1">
        <v>41455</v>
      </c>
      <c r="C20" t="s">
        <v>150</v>
      </c>
      <c r="D20" t="s">
        <v>3121</v>
      </c>
      <c r="E20" s="4">
        <f>_xll.BQL(D20, "cf_free_cash_flow(as_of_date=range(2013-06-28, 2013-06-28), fa_period_type=LTM)")</f>
        <v>791000000</v>
      </c>
      <c r="F20" s="4">
        <f>_xll.BQL(D20, "bs_st_borrow(fa_period_reference=range(2013-06-28, 2013-06-28), fa_period_type=Q)")</f>
        <v>1309000000</v>
      </c>
      <c r="G20" s="4">
        <f>_xll.BQL(D20, "bs_lt_borrow(fa_period_reference=range(2013-06-28, 2013-06-28), fa_period_type=Q)")</f>
        <v>2944000000</v>
      </c>
      <c r="H20" s="4">
        <f>_xll.BQL(D20, "net_income(as_of_date=range(2013-06-28, 2013-06-28), fa_period_type=LTM)")</f>
        <v>743000000</v>
      </c>
      <c r="I20" s="4">
        <f>_xll.BQL(D20, "ebitda(as_of_date=range(2013-06-28, 2013-06-28), fa_period_type=LTM)")</f>
        <v>1552000000</v>
      </c>
      <c r="J20" s="4">
        <f>_xll.BQL(D20, "is_int_expense(as_of_date=range(2013-06-28, 2013-06-28), fa_period_type=Q)")</f>
        <v>33000000</v>
      </c>
      <c r="K20" s="4">
        <f>_xll.BQL(D20, "total_equity(as_of_date=range(2013-06-28, 2013-06-28), fa_period_type=Q)")</f>
        <v>1313000000</v>
      </c>
      <c r="L20" s="4">
        <f>_xll.BQL(D20, "sales_rev_turn(as_of_date=range(2013-06-28, 2013-06-28), fa_period_type=LTM)")</f>
        <v>8376000000</v>
      </c>
    </row>
    <row r="21" spans="1:12" x14ac:dyDescent="0.25">
      <c r="A21" s="1">
        <v>41453</v>
      </c>
      <c r="B21" s="1">
        <v>41455</v>
      </c>
      <c r="C21" t="s">
        <v>154</v>
      </c>
      <c r="D21" t="s">
        <v>3122</v>
      </c>
      <c r="E21" s="4" t="str">
        <f>_xll.BQL(D21, "cf_free_cash_flow(as_of_date=range(2013-06-28, 2013-06-28), fa_period_type=LTM)")</f>
        <v>#N/A</v>
      </c>
      <c r="F21" s="4" t="str">
        <f>_xll.BQL(D21, "bs_st_borrow(fa_period_reference=range(2013-06-28, 2013-06-28), fa_period_type=Q)")</f>
        <v>#N/A</v>
      </c>
      <c r="G21" s="4" t="str">
        <f>_xll.BQL(D21, "bs_lt_borrow(fa_period_reference=range(2013-06-28, 2013-06-28), fa_period_type=Q)")</f>
        <v>#N/A</v>
      </c>
      <c r="H21" s="4" t="str">
        <f>_xll.BQL(D21, "net_income(as_of_date=range(2013-06-28, 2013-06-28), fa_period_type=LTM)")</f>
        <v>#N/A</v>
      </c>
      <c r="I21" s="4" t="str">
        <f>_xll.BQL(D21, "ebitda(as_of_date=range(2013-06-28, 2013-06-28), fa_period_type=LTM)")</f>
        <v>#N/A</v>
      </c>
      <c r="J21" s="4" t="str">
        <f>_xll.BQL(D21, "is_int_expense(as_of_date=range(2013-06-28, 2013-06-28), fa_period_type=Q)")</f>
        <v>#N/A</v>
      </c>
      <c r="K21" s="4" t="str">
        <f>_xll.BQL(D21, "total_equity(as_of_date=range(2013-06-28, 2013-06-28), fa_period_type=Q)")</f>
        <v>#N/A</v>
      </c>
      <c r="L21" s="4" t="str">
        <f>_xll.BQL(D21, "sales_rev_turn(as_of_date=range(2013-06-28, 2013-06-28), fa_period_type=LTM)")</f>
        <v>#N/A</v>
      </c>
    </row>
    <row r="22" spans="1:12" x14ac:dyDescent="0.25">
      <c r="A22" s="1">
        <v>41453</v>
      </c>
      <c r="B22" s="1">
        <v>41455</v>
      </c>
      <c r="C22" t="s">
        <v>158</v>
      </c>
      <c r="D22" t="s">
        <v>3123</v>
      </c>
      <c r="E22" s="4">
        <f>_xll.BQL(D22, "cf_free_cash_flow(as_of_date=range(2013-06-28, 2013-06-28), fa_period_type=LTM)")</f>
        <v>862153699.99783123</v>
      </c>
      <c r="F22" s="4">
        <f>_xll.BQL(D22, "bs_st_borrow(fa_period_reference=range(2013-06-28, 2013-06-28), fa_period_type=Q)")</f>
        <v>3489000000</v>
      </c>
      <c r="G22" s="4">
        <f>_xll.BQL(D22, "bs_lt_borrow(fa_period_reference=range(2013-06-28, 2013-06-28), fa_period_type=Q)")</f>
        <v>5374000000</v>
      </c>
      <c r="H22" s="4">
        <f>_xll.BQL(D22, "net_income(as_of_date=range(2013-06-28, 2013-06-28), fa_period_type=LTM)")</f>
        <v>1245000000</v>
      </c>
      <c r="I22" s="4">
        <f>_xll.BQL(D22, "ebitda(as_of_date=range(2013-06-28, 2013-06-28), fa_period_type=LTM)")</f>
        <v>2742142857.1428576</v>
      </c>
      <c r="J22" s="4">
        <f>_xll.BQL(D22, "is_int_expense(as_of_date=range(2013-06-28, 2013-06-28), fa_period_type=Q)")</f>
        <v>106000000</v>
      </c>
      <c r="K22" s="4">
        <f>_xll.BQL(D22, "total_equity(as_of_date=range(2013-06-28, 2013-06-28), fa_period_type=Q)")</f>
        <v>18976000000</v>
      </c>
      <c r="L22" s="4">
        <f>_xll.BQL(D22, "sales_rev_turn(as_of_date=range(2013-06-28, 2013-06-28), fa_period_type=LTM)")</f>
        <v>91131000000</v>
      </c>
    </row>
    <row r="23" spans="1:12" x14ac:dyDescent="0.25">
      <c r="A23" s="1">
        <v>41453</v>
      </c>
      <c r="B23" s="1">
        <v>41455</v>
      </c>
      <c r="C23" t="s">
        <v>162</v>
      </c>
      <c r="D23" t="s">
        <v>3124</v>
      </c>
      <c r="E23" s="4">
        <f>_xll.BQL(D23, "cf_free_cash_flow(as_of_date=range(2013-06-28, 2013-06-28), fa_period_type=LTM)")</f>
        <v>15246000000</v>
      </c>
      <c r="F23" s="4">
        <f>_xll.BQL(D23, "bs_st_borrow(fa_period_reference=range(2013-06-28, 2013-06-28), fa_period_type=Q)")</f>
        <v>8896000000</v>
      </c>
      <c r="G23" s="4">
        <f>_xll.BQL(D23, "bs_lt_borrow(fa_period_reference=range(2013-06-28, 2013-06-28), fa_period_type=Q)")</f>
        <v>31481000000</v>
      </c>
      <c r="H23" s="4">
        <f>_xll.BQL(D23, "net_income(as_of_date=range(2013-06-28, 2013-06-28), fa_period_type=LTM)")</f>
        <v>15526000000</v>
      </c>
      <c r="I23" s="4">
        <f>_xll.BQL(D23, "ebitda(as_of_date=range(2013-06-28, 2013-06-28), fa_period_type=LTM)")</f>
        <v>23243000000</v>
      </c>
      <c r="J23" s="4">
        <f>_xll.BQL(D23, "is_int_expense(as_of_date=range(2013-06-28, 2013-06-28), fa_period_type=Q)")</f>
        <v>391000000</v>
      </c>
      <c r="K23" s="4">
        <f>_xll.BQL(D23, "total_equity(as_of_date=range(2013-06-28, 2013-06-28), fa_period_type=Q)")</f>
        <v>82827000000</v>
      </c>
      <c r="L23" s="4">
        <f>_xll.BQL(D23, "sales_rev_turn(as_of_date=range(2013-06-28, 2013-06-28), fa_period_type=LTM)")</f>
        <v>57601000000</v>
      </c>
    </row>
    <row r="24" spans="1:12" x14ac:dyDescent="0.25">
      <c r="A24" s="1">
        <v>41453</v>
      </c>
      <c r="B24" s="1">
        <v>41455</v>
      </c>
      <c r="C24" t="s">
        <v>167</v>
      </c>
      <c r="D24" t="s">
        <v>3125</v>
      </c>
      <c r="E24" s="4">
        <f>_xll.BQL(D24, "cf_free_cash_flow(as_of_date=range(2013-06-28, 2013-06-28), fa_period_type=LTM)")</f>
        <v>7944000000</v>
      </c>
      <c r="F24" s="4">
        <f>_xll.BQL(D24, "bs_st_borrow(fa_period_reference=range(2013-06-28, 2013-06-28), fa_period_type=Q)")</f>
        <v>21507000000</v>
      </c>
      <c r="G24" s="4">
        <f>_xll.BQL(D24, "bs_lt_borrow(fa_period_reference=range(2013-06-28, 2013-06-28), fa_period_type=Q)")</f>
        <v>14179000000</v>
      </c>
      <c r="H24" s="4">
        <f>_xll.BQL(D24, "net_income(as_of_date=range(2013-06-28, 2013-06-28), fa_period_type=LTM)")</f>
        <v>8716000000</v>
      </c>
      <c r="I24" s="4">
        <f>_xll.BQL(D24, "ebitda(as_of_date=range(2013-06-28, 2013-06-28), fa_period_type=LTM)")</f>
        <v>12686000000</v>
      </c>
      <c r="J24" s="4">
        <f>_xll.BQL(D24, "is_int_expense(as_of_date=range(2013-06-28, 2013-06-28), fa_period_type=Q)")</f>
        <v>102000000</v>
      </c>
      <c r="K24" s="4">
        <f>_xll.BQL(D24, "total_equity(as_of_date=range(2013-06-28, 2013-06-28), fa_period_type=Q)")</f>
        <v>32894000000</v>
      </c>
      <c r="L24" s="4">
        <f>_xll.BQL(D24, "sales_rev_turn(as_of_date=range(2013-06-28, 2013-06-28), fa_period_type=LTM)")</f>
        <v>47915000000</v>
      </c>
    </row>
    <row r="25" spans="1:12" x14ac:dyDescent="0.25">
      <c r="A25" s="1">
        <v>41453</v>
      </c>
      <c r="B25" s="1">
        <v>41455</v>
      </c>
      <c r="C25" t="s">
        <v>171</v>
      </c>
      <c r="D25" t="s">
        <v>3126</v>
      </c>
      <c r="E25" s="4">
        <f>_xll.BQL(D25, "cf_free_cash_flow(as_of_date=range(2013-06-28, 2013-06-28), fa_period_type=LTM)")</f>
        <v>4516000000</v>
      </c>
      <c r="F25" s="4">
        <f>_xll.BQL(D25, "bs_st_borrow(fa_period_reference=range(2013-06-28, 2013-06-28), fa_period_type=Q)")</f>
        <v>1615000000</v>
      </c>
      <c r="G25" s="4">
        <f>_xll.BQL(D25, "bs_lt_borrow(fa_period_reference=range(2013-06-28, 2013-06-28), fa_period_type=Q)")</f>
        <v>11051000000</v>
      </c>
      <c r="H25" s="4">
        <f>_xll.BQL(D25, "net_income(as_of_date=range(2013-06-28, 2013-06-28), fa_period_type=LTM)")</f>
        <v>874000000</v>
      </c>
      <c r="I25" s="4">
        <f>_xll.BQL(D25, "ebitda(as_of_date=range(2013-06-28, 2013-06-28), fa_period_type=LTM)")</f>
        <v>3227000000</v>
      </c>
      <c r="J25" s="4">
        <f>_xll.BQL(D25, "is_int_expense(as_of_date=range(2013-06-28, 2013-06-28), fa_period_type=Q)")</f>
        <v>96000000</v>
      </c>
      <c r="K25" s="4">
        <f>_xll.BQL(D25, "total_equity(as_of_date=range(2013-06-28, 2013-06-28), fa_period_type=Q)")</f>
        <v>4043000000</v>
      </c>
      <c r="L25" s="4">
        <f>_xll.BQL(D25, "sales_rev_turn(as_of_date=range(2013-06-28, 2013-06-28), fa_period_type=LTM)")</f>
        <v>54425000000</v>
      </c>
    </row>
    <row r="26" spans="1:12" x14ac:dyDescent="0.25">
      <c r="A26" s="1">
        <v>41453</v>
      </c>
      <c r="B26" s="1">
        <v>41455</v>
      </c>
      <c r="C26" t="s">
        <v>175</v>
      </c>
      <c r="D26" t="s">
        <v>3127</v>
      </c>
      <c r="E26" s="4" t="str">
        <f>_xll.BQL(D26, "cf_free_cash_flow(as_of_date=range(2013-06-28, 2013-06-28), fa_period_type=LTM)")</f>
        <v>#N/A</v>
      </c>
      <c r="F26" s="4" t="str">
        <f>_xll.BQL(D26, "bs_st_borrow(fa_period_reference=range(2013-06-28, 2013-06-28), fa_period_type=Q)")</f>
        <v>#N/A</v>
      </c>
      <c r="G26" s="4" t="str">
        <f>_xll.BQL(D26, "bs_lt_borrow(fa_period_reference=range(2013-06-28, 2013-06-28), fa_period_type=Q)")</f>
        <v>#N/A</v>
      </c>
      <c r="H26" s="4" t="str">
        <f>_xll.BQL(D26, "net_income(as_of_date=range(2013-06-28, 2013-06-28), fa_period_type=LTM)")</f>
        <v>#N/A</v>
      </c>
      <c r="I26" s="4" t="str">
        <f>_xll.BQL(D26, "ebitda(as_of_date=range(2013-06-28, 2013-06-28), fa_period_type=LTM)")</f>
        <v>#N/A</v>
      </c>
      <c r="J26" s="4" t="str">
        <f>_xll.BQL(D26, "is_int_expense(as_of_date=range(2013-06-28, 2013-06-28), fa_period_type=Q)")</f>
        <v>#N/A</v>
      </c>
      <c r="K26" s="4" t="str">
        <f>_xll.BQL(D26, "total_equity(as_of_date=range(2013-06-28, 2013-06-28), fa_period_type=Q)")</f>
        <v>#N/A</v>
      </c>
      <c r="L26" s="4" t="str">
        <f>_xll.BQL(D26, "sales_rev_turn(as_of_date=range(2013-06-28, 2013-06-28), fa_period_type=LTM)")</f>
        <v>#N/A</v>
      </c>
    </row>
    <row r="27" spans="1:12" x14ac:dyDescent="0.25">
      <c r="A27" s="1">
        <v>41453</v>
      </c>
      <c r="B27" s="1">
        <v>41455</v>
      </c>
      <c r="C27" t="s">
        <v>180</v>
      </c>
      <c r="D27" t="s">
        <v>3128</v>
      </c>
      <c r="E27" s="4">
        <f>_xll.BQL(D27, "cf_free_cash_flow(as_of_date=range(2013-06-28, 2013-06-28), fa_period_type=LTM)")</f>
        <v>7618000000</v>
      </c>
      <c r="F27" s="4">
        <f>_xll.BQL(D27, "bs_st_borrow(fa_period_reference=range(2013-06-28, 2013-06-28), fa_period_type=Q)")</f>
        <v>2177000000</v>
      </c>
      <c r="G27" s="4">
        <f>_xll.BQL(D27, "bs_lt_borrow(fa_period_reference=range(2013-06-28, 2013-06-28), fa_period_type=Q)")</f>
        <v>45049000000</v>
      </c>
      <c r="H27" s="4">
        <f>_xll.BQL(D27, "net_income(as_of_date=range(2013-06-28, 2013-06-28), fa_period_type=LTM)")</f>
        <v>6416000000</v>
      </c>
      <c r="I27" s="4">
        <f>_xll.BQL(D27, "ebitda(as_of_date=range(2013-06-28, 2013-06-28), fa_period_type=LTM)")</f>
        <v>20323000000</v>
      </c>
      <c r="J27" s="4">
        <f>_xll.BQL(D27, "is_int_expense(as_of_date=range(2013-06-28, 2013-06-28), fa_period_type=Q)")</f>
        <v>653000000</v>
      </c>
      <c r="K27" s="4">
        <f>_xll.BQL(D27, "total_equity(as_of_date=range(2013-06-28, 2013-06-28), fa_period_type=Q)")</f>
        <v>49505000000</v>
      </c>
      <c r="L27" s="4">
        <f>_xll.BQL(D27, "sales_rev_turn(as_of_date=range(2013-06-28, 2013-06-28), fa_period_type=LTM)")</f>
        <v>63002000000</v>
      </c>
    </row>
    <row r="28" spans="1:12" x14ac:dyDescent="0.25">
      <c r="A28" s="1">
        <v>41453</v>
      </c>
      <c r="B28" s="1">
        <v>41455</v>
      </c>
      <c r="C28" t="s">
        <v>185</v>
      </c>
      <c r="D28" t="s">
        <v>3129</v>
      </c>
      <c r="E28" s="4">
        <f>_xll.BQL(D28, "cf_free_cash_flow(as_of_date=range(2013-06-28, 2013-06-28), fa_period_type=LTM)")</f>
        <v>2325000000</v>
      </c>
      <c r="F28" s="4">
        <f>_xll.BQL(D28, "bs_st_borrow(fa_period_reference=range(2013-06-28, 2013-06-28), fa_period_type=Q)")</f>
        <v>2273000000</v>
      </c>
      <c r="G28" s="4">
        <f>_xll.BQL(D28, "bs_lt_borrow(fa_period_reference=range(2013-06-28, 2013-06-28), fa_period_type=Q)")</f>
        <v>24248000000</v>
      </c>
      <c r="H28" s="4">
        <f>_xll.BQL(D28, "net_income(as_of_date=range(2013-06-28, 2013-06-28), fa_period_type=LTM)")</f>
        <v>2174000000</v>
      </c>
      <c r="I28" s="4">
        <f>_xll.BQL(D28, "ebitda(as_of_date=range(2013-06-28, 2013-06-28), fa_period_type=LTM)")</f>
        <v>7762000000</v>
      </c>
      <c r="J28" s="4">
        <f>_xll.BQL(D28, "is_int_expense(as_of_date=range(2013-06-28, 2013-06-28), fa_period_type=Q)")</f>
        <v>400000000</v>
      </c>
      <c r="K28" s="4">
        <f>_xll.BQL(D28, "total_equity(as_of_date=range(2013-06-28, 2013-06-28), fa_period_type=Q)")</f>
        <v>6942000000</v>
      </c>
      <c r="L28" s="4">
        <f>_xll.BQL(D28, "sales_rev_turn(as_of_date=range(2013-06-28, 2013-06-28), fa_period_type=LTM)")</f>
        <v>21727000000</v>
      </c>
    </row>
    <row r="29" spans="1:12" x14ac:dyDescent="0.25">
      <c r="A29" s="1">
        <v>41453</v>
      </c>
      <c r="B29" s="1">
        <v>41455</v>
      </c>
      <c r="C29" t="s">
        <v>190</v>
      </c>
      <c r="D29" t="s">
        <v>3130</v>
      </c>
      <c r="E29" s="4">
        <f>_xll.BQL(D29, "cf_free_cash_flow(as_of_date=range(2013-06-28, 2013-06-28), fa_period_type=LTM)")</f>
        <v>-772600000</v>
      </c>
      <c r="F29" s="4">
        <f>_xll.BQL(D29, "bs_st_borrow(fa_period_reference=range(2013-06-28, 2013-06-28), fa_period_type=Q)")</f>
        <v>12202400000</v>
      </c>
      <c r="G29" s="4">
        <f>_xll.BQL(D29, "bs_lt_borrow(fa_period_reference=range(2013-06-28, 2013-06-28), fa_period_type=Q)")</f>
        <v>21752900000</v>
      </c>
      <c r="H29" s="4">
        <f>_xll.BQL(D29, "net_income(as_of_date=range(2013-06-28, 2013-06-28), fa_period_type=LTM)")</f>
        <v>3209500000</v>
      </c>
      <c r="I29" s="4">
        <f>_xll.BQL(D29, "ebitda(as_of_date=range(2013-06-28, 2013-06-28), fa_period_type=LTM)")</f>
        <v>6852800000</v>
      </c>
      <c r="J29" s="4">
        <f>_xll.BQL(D29, "is_int_expense(as_of_date=range(2013-06-28, 2013-06-28), fa_period_type=Q)")</f>
        <v>191000000</v>
      </c>
      <c r="K29" s="4">
        <f>_xll.BQL(D29, "total_equity(as_of_date=range(2013-06-28, 2013-06-28), fa_period_type=Q)")</f>
        <v>8266800000</v>
      </c>
      <c r="L29" s="4">
        <f>_xll.BQL(D29, "sales_rev_turn(as_of_date=range(2013-06-28, 2013-06-28), fa_period_type=LTM)")</f>
        <v>37716900000</v>
      </c>
    </row>
    <row r="30" spans="1:12" x14ac:dyDescent="0.25">
      <c r="A30" s="1">
        <v>41453</v>
      </c>
      <c r="B30" s="1">
        <v>41455</v>
      </c>
      <c r="C30" t="s">
        <v>193</v>
      </c>
      <c r="D30" t="s">
        <v>3131</v>
      </c>
      <c r="E30" s="4">
        <f>_xll.BQL(D30, "cf_free_cash_flow(as_of_date=range(2013-06-28, 2013-06-28), fa_period_type=LTM)")</f>
        <v>-35000000</v>
      </c>
      <c r="F30" s="4">
        <f>_xll.BQL(D30, "bs_st_borrow(fa_period_reference=range(2013-06-28, 2013-06-28), fa_period_type=Q)")</f>
        <v>1270000000</v>
      </c>
      <c r="G30" s="4">
        <f>_xll.BQL(D30, "bs_lt_borrow(fa_period_reference=range(2013-06-28, 2013-06-28), fa_period_type=Q)")</f>
        <v>7009000000</v>
      </c>
      <c r="H30" s="4">
        <f>_xll.BQL(D30, "net_income(as_of_date=range(2013-06-28, 2013-06-28), fa_period_type=LTM)")</f>
        <v>1102000000</v>
      </c>
      <c r="I30" s="4">
        <f>_xll.BQL(D30, "ebitda(as_of_date=range(2013-06-28, 2013-06-28), fa_period_type=LTM)")</f>
        <v>3373000000</v>
      </c>
      <c r="J30" s="4">
        <f>_xll.BQL(D30, "is_int_expense(as_of_date=range(2013-06-28, 2013-06-28), fa_period_type=Q)")</f>
        <v>102000000</v>
      </c>
      <c r="K30" s="4">
        <f>_xll.BQL(D30, "total_equity(as_of_date=range(2013-06-28, 2013-06-28), fa_period_type=Q)")</f>
        <v>10947000000</v>
      </c>
      <c r="L30" s="4">
        <f>_xll.BQL(D30, "sales_rev_turn(as_of_date=range(2013-06-28, 2013-06-28), fa_period_type=LTM)")</f>
        <v>9692000000</v>
      </c>
    </row>
    <row r="31" spans="1:12" x14ac:dyDescent="0.25">
      <c r="A31" s="1">
        <v>41453</v>
      </c>
      <c r="B31" s="1">
        <v>41455</v>
      </c>
      <c r="C31" t="s">
        <v>198</v>
      </c>
      <c r="D31" t="s">
        <v>3132</v>
      </c>
      <c r="E31" s="4">
        <f>_xll.BQL(D31, "cf_free_cash_flow(as_of_date=range(2013-06-28, 2013-06-28), fa_period_type=LTM)")</f>
        <v>-112971000</v>
      </c>
      <c r="F31" s="4">
        <f>_xll.BQL(D31, "bs_st_borrow(fa_period_reference=range(2013-06-28, 2013-06-28), fa_period_type=Q)")</f>
        <v>273400000</v>
      </c>
      <c r="G31" s="4">
        <f>_xll.BQL(D31, "bs_lt_borrow(fa_period_reference=range(2013-06-28, 2013-06-28), fa_period_type=Q)")</f>
        <v>601400000</v>
      </c>
      <c r="H31" s="4">
        <f>_xll.BQL(D31, "net_income(as_of_date=range(2013-06-28, 2013-06-28), fa_period_type=LTM)")</f>
        <v>80399000</v>
      </c>
      <c r="I31" s="4">
        <f>_xll.BQL(D31, "ebitda(as_of_date=range(2013-06-28, 2013-06-28), fa_period_type=LTM)")</f>
        <v>145261000</v>
      </c>
      <c r="J31" s="4">
        <f>_xll.BQL(D31, "is_int_expense(as_of_date=range(2013-06-28, 2013-06-28), fa_period_type=Q)")</f>
        <v>4708000</v>
      </c>
      <c r="K31" s="4">
        <f>_xll.BQL(D31, "total_equity(as_of_date=range(2013-06-28, 2013-06-28), fa_period_type=Q)")</f>
        <v>777790999.99999988</v>
      </c>
      <c r="L31" s="4">
        <f>_xll.BQL(D31, "sales_rev_turn(as_of_date=range(2013-06-28, 2013-06-28), fa_period_type=LTM)")</f>
        <v>687079000</v>
      </c>
    </row>
    <row r="32" spans="1:12" x14ac:dyDescent="0.25">
      <c r="A32" s="1">
        <v>41453</v>
      </c>
      <c r="B32" s="1">
        <v>41455</v>
      </c>
      <c r="C32" t="s">
        <v>202</v>
      </c>
      <c r="D32" t="s">
        <v>3133</v>
      </c>
      <c r="E32" s="4" t="str">
        <f>_xll.BQL(D32, "cf_free_cash_flow(as_of_date=range(2013-06-28, 2013-06-28), fa_period_type=LTM)")</f>
        <v>#N/A</v>
      </c>
      <c r="F32" s="4" t="str">
        <f>_xll.BQL(D32, "bs_st_borrow(fa_period_reference=range(2013-06-28, 2013-06-28), fa_period_type=Q)")</f>
        <v>#N/A</v>
      </c>
      <c r="G32" s="4" t="str">
        <f>_xll.BQL(D32, "bs_lt_borrow(fa_period_reference=range(2013-06-28, 2013-06-28), fa_period_type=Q)")</f>
        <v>#N/A</v>
      </c>
      <c r="H32" s="4" t="str">
        <f>_xll.BQL(D32, "net_income(as_of_date=range(2013-06-28, 2013-06-28), fa_period_type=LTM)")</f>
        <v>#N/A</v>
      </c>
      <c r="I32" s="4" t="str">
        <f>_xll.BQL(D32, "ebitda(as_of_date=range(2013-06-28, 2013-06-28), fa_period_type=LTM)")</f>
        <v>#N/A</v>
      </c>
      <c r="J32" s="4" t="str">
        <f>_xll.BQL(D32, "is_int_expense(as_of_date=range(2013-06-28, 2013-06-28), fa_period_type=Q)")</f>
        <v>#N/A</v>
      </c>
      <c r="K32" s="4" t="str">
        <f>_xll.BQL(D32, "total_equity(as_of_date=range(2013-06-28, 2013-06-28), fa_period_type=Q)")</f>
        <v>#N/A</v>
      </c>
      <c r="L32" s="4" t="str">
        <f>_xll.BQL(D32, "sales_rev_turn(as_of_date=range(2013-06-28, 2013-06-28), fa_period_type=LTM)")</f>
        <v>#N/A</v>
      </c>
    </row>
    <row r="33" spans="1:12" x14ac:dyDescent="0.25">
      <c r="A33" s="1">
        <v>41453</v>
      </c>
      <c r="B33" s="1">
        <v>41455</v>
      </c>
      <c r="C33" t="s">
        <v>215</v>
      </c>
      <c r="D33" t="s">
        <v>3134</v>
      </c>
      <c r="E33" s="4">
        <f>_xll.BQL(D33, "cf_free_cash_flow(as_of_date=range(2013-06-28, 2013-06-28), fa_period_type=LTM)")</f>
        <v>20329000000</v>
      </c>
      <c r="F33" s="4">
        <f>_xll.BQL(D33, "bs_st_borrow(fa_period_reference=range(2013-06-28, 2013-06-28), fa_period_type=Q)")</f>
        <v>10094000000</v>
      </c>
      <c r="G33" s="4">
        <f>_xll.BQL(D33, "bs_lt_borrow(fa_period_reference=range(2013-06-28, 2013-06-28), fa_period_type=Q)")</f>
        <v>24324000000</v>
      </c>
      <c r="H33" s="4">
        <f>_xll.BQL(D33, "net_income(as_of_date=range(2013-06-28, 2013-06-28), fa_period_type=LTM)")</f>
        <v>730000000</v>
      </c>
      <c r="I33" s="4" t="str">
        <f>_xll.BQL(D33, "ebitda(as_of_date=range(2013-06-28, 2013-06-28), fa_period_type=LTM)")</f>
        <v>#N/A</v>
      </c>
      <c r="J33" s="4">
        <f>_xll.BQL(D33, "is_int_expense(as_of_date=range(2013-06-28, 2013-06-28), fa_period_type=Q)")</f>
        <v>364000000</v>
      </c>
      <c r="K33" s="4">
        <f>_xll.BQL(D33, "total_equity(as_of_date=range(2013-06-28, 2013-06-28), fa_period_type=Q)")</f>
        <v>40665999999.999992</v>
      </c>
      <c r="L33" s="4">
        <f>_xll.BQL(D33, "sales_rev_turn(as_of_date=range(2013-06-28, 2013-06-28), fa_period_type=LTM)")</f>
        <v>85377000000</v>
      </c>
    </row>
    <row r="34" spans="1:12" x14ac:dyDescent="0.25">
      <c r="A34" s="1">
        <v>41453</v>
      </c>
      <c r="B34" s="1">
        <v>41455</v>
      </c>
      <c r="C34" t="s">
        <v>218</v>
      </c>
      <c r="D34" t="s">
        <v>3135</v>
      </c>
      <c r="E34" s="4">
        <f>_xll.BQL(D34, "cf_free_cash_flow(as_of_date=range(2013-06-28, 2013-06-28), fa_period_type=LTM)")</f>
        <v>-432000000</v>
      </c>
      <c r="F34" s="4">
        <f>_xll.BQL(D34, "bs_st_borrow(fa_period_reference=range(2013-06-28, 2013-06-28), fa_period_type=Q)")</f>
        <v>1248000000</v>
      </c>
      <c r="G34" s="4">
        <f>_xll.BQL(D34, "bs_lt_borrow(fa_period_reference=range(2013-06-28, 2013-06-28), fa_period_type=Q)")</f>
        <v>3844000000</v>
      </c>
      <c r="H34" s="4">
        <f>_xll.BQL(D34, "net_income(as_of_date=range(2013-06-28, 2013-06-28), fa_period_type=LTM)")</f>
        <v>1199000000</v>
      </c>
      <c r="I34" s="4">
        <f>_xll.BQL(D34, "ebitda(as_of_date=range(2013-06-28, 2013-06-28), fa_period_type=LTM)")</f>
        <v>3611000000</v>
      </c>
      <c r="J34" s="4" t="str">
        <f>_xll.BQL(D34, "is_int_expense(as_of_date=range(2013-06-28, 2013-06-28), fa_period_type=Q)")</f>
        <v>#N/A</v>
      </c>
      <c r="K34" s="4">
        <f>_xll.BQL(D34, "total_equity(as_of_date=range(2013-06-28, 2013-06-28), fa_period_type=Q)")</f>
        <v>17417999999.999996</v>
      </c>
      <c r="L34" s="4">
        <f>_xll.BQL(D34, "sales_rev_turn(as_of_date=range(2013-06-28, 2013-06-28), fa_period_type=LTM)")</f>
        <v>21005000000</v>
      </c>
    </row>
    <row r="35" spans="1:12" x14ac:dyDescent="0.25">
      <c r="A35" s="1">
        <v>41453</v>
      </c>
      <c r="B35" s="1">
        <v>41455</v>
      </c>
      <c r="C35" t="s">
        <v>233</v>
      </c>
      <c r="D35" t="s">
        <v>3136</v>
      </c>
      <c r="E35" s="4" t="str">
        <f>_xll.BQL(D35, "cf_free_cash_flow(as_of_date=range(2013-06-28, 2013-06-28), fa_period_type=LTM)")</f>
        <v>#N/A</v>
      </c>
      <c r="F35" s="4" t="str">
        <f>_xll.BQL(D35, "bs_st_borrow(fa_period_reference=range(2013-06-28, 2013-06-28), fa_period_type=Q)")</f>
        <v>#N/A</v>
      </c>
      <c r="G35" s="4" t="str">
        <f>_xll.BQL(D35, "bs_lt_borrow(fa_period_reference=range(2013-06-28, 2013-06-28), fa_period_type=Q)")</f>
        <v>#N/A</v>
      </c>
      <c r="H35" s="4" t="str">
        <f>_xll.BQL(D35, "net_income(as_of_date=range(2013-06-28, 2013-06-28), fa_period_type=LTM)")</f>
        <v>#N/A</v>
      </c>
      <c r="I35" s="4" t="str">
        <f>_xll.BQL(D35, "ebitda(as_of_date=range(2013-06-28, 2013-06-28), fa_period_type=LTM)")</f>
        <v>#N/A</v>
      </c>
      <c r="J35" s="4" t="str">
        <f>_xll.BQL(D35, "is_int_expense(as_of_date=range(2013-06-28, 2013-06-28), fa_period_type=Q)")</f>
        <v>#N/A</v>
      </c>
      <c r="K35" s="4" t="str">
        <f>_xll.BQL(D35, "total_equity(as_of_date=range(2013-06-28, 2013-06-28), fa_period_type=Q)")</f>
        <v>#N/A</v>
      </c>
      <c r="L35" s="4" t="str">
        <f>_xll.BQL(D35, "sales_rev_turn(as_of_date=range(2013-06-28, 2013-06-28), fa_period_type=LTM)")</f>
        <v>#N/A</v>
      </c>
    </row>
    <row r="36" spans="1:12" x14ac:dyDescent="0.25">
      <c r="A36" s="1">
        <v>41453</v>
      </c>
      <c r="B36" s="1">
        <v>41455</v>
      </c>
      <c r="C36" t="s">
        <v>237</v>
      </c>
      <c r="D36" t="s">
        <v>3137</v>
      </c>
      <c r="E36" s="4">
        <f>_xll.BQL(D36, "cf_free_cash_flow(as_of_date=range(2013-06-28, 2013-06-28), fa_period_type=LTM)")</f>
        <v>2271000000</v>
      </c>
      <c r="F36" s="4">
        <f>_xll.BQL(D36, "bs_st_borrow(fa_period_reference=range(2013-06-28, 2013-06-28), fa_period_type=Q)")</f>
        <v>150000000</v>
      </c>
      <c r="G36" s="4">
        <f>_xll.BQL(D36, "bs_lt_borrow(fa_period_reference=range(2013-06-28, 2013-06-28), fa_period_type=Q)")</f>
        <v>6154000000</v>
      </c>
      <c r="H36" s="4">
        <f>_xll.BQL(D36, "net_income(as_of_date=range(2013-06-28, 2013-06-28), fa_period_type=LTM)")</f>
        <v>2838000000</v>
      </c>
      <c r="I36" s="4">
        <f>_xll.BQL(D36, "ebitda(as_of_date=range(2013-06-28, 2013-06-28), fa_period_type=LTM)")</f>
        <v>5467000000</v>
      </c>
      <c r="J36" s="4">
        <f>_xll.BQL(D36, "is_int_expense(as_of_date=range(2013-06-28, 2013-06-28), fa_period_type=Q)")</f>
        <v>92000000</v>
      </c>
      <c r="K36" s="4">
        <f>_xll.BQL(D36, "total_equity(as_of_date=range(2013-06-28, 2013-06-28), fa_period_type=Q)")</f>
        <v>304000000</v>
      </c>
      <c r="L36" s="4">
        <f>_xll.BQL(D36, "sales_rev_turn(as_of_date=range(2013-06-28, 2013-06-28), fa_period_type=LTM)")</f>
        <v>46959000000</v>
      </c>
    </row>
    <row r="37" spans="1:12" x14ac:dyDescent="0.25">
      <c r="A37" s="1">
        <v>41453</v>
      </c>
      <c r="B37" s="1">
        <v>41455</v>
      </c>
      <c r="C37" t="s">
        <v>240</v>
      </c>
      <c r="D37" t="s">
        <v>3138</v>
      </c>
      <c r="E37" s="4">
        <f>_xll.BQL(D37, "cf_free_cash_flow(as_of_date=range(2013-06-28, 2013-06-28), fa_period_type=LTM)")</f>
        <v>1699000000</v>
      </c>
      <c r="F37" s="4">
        <f>_xll.BQL(D37, "bs_st_borrow(fa_period_reference=range(2013-06-28, 2013-06-28), fa_period_type=Q)")</f>
        <v>124000000</v>
      </c>
      <c r="G37" s="4">
        <f>_xll.BQL(D37, "bs_lt_borrow(fa_period_reference=range(2013-06-28, 2013-06-28), fa_period_type=Q)")</f>
        <v>6797000000</v>
      </c>
      <c r="H37" s="4">
        <f>_xll.BQL(D37, "net_income(as_of_date=range(2013-06-28, 2013-06-28), fa_period_type=LTM)")</f>
        <v>1371000000</v>
      </c>
      <c r="I37" s="4">
        <f>_xll.BQL(D37, "ebitda(as_of_date=range(2013-06-28, 2013-06-28), fa_period_type=LTM)")</f>
        <v>3749000000</v>
      </c>
      <c r="J37" s="4">
        <f>_xll.BQL(D37, "is_int_expense(as_of_date=range(2013-06-28, 2013-06-28), fa_period_type=Q)")</f>
        <v>97000000</v>
      </c>
      <c r="K37" s="4">
        <f>_xll.BQL(D37, "total_equity(as_of_date=range(2013-06-28, 2013-06-28), fa_period_type=Q)")</f>
        <v>5971000000</v>
      </c>
      <c r="L37" s="4">
        <f>_xll.BQL(D37, "sales_rev_turn(as_of_date=range(2013-06-28, 2013-06-28), fa_period_type=LTM)")</f>
        <v>27930000000</v>
      </c>
    </row>
    <row r="38" spans="1:12" x14ac:dyDescent="0.25">
      <c r="A38" s="1">
        <v>41453</v>
      </c>
      <c r="B38" s="1">
        <v>41455</v>
      </c>
      <c r="C38" t="s">
        <v>243</v>
      </c>
      <c r="D38" t="s">
        <v>3139</v>
      </c>
      <c r="E38" s="4">
        <f>_xll.BQL(D38, "cf_free_cash_flow(as_of_date=range(2013-06-28, 2013-06-28), fa_period_type=LTM)")</f>
        <v>2174562076.484375</v>
      </c>
      <c r="F38" s="4">
        <f>_xll.BQL(D38, "bs_st_borrow(fa_period_reference=range(2013-06-28, 2013-06-28), fa_period_type=Q)")</f>
        <v>3000000</v>
      </c>
      <c r="G38" s="4">
        <f>_xll.BQL(D38, "bs_lt_borrow(fa_period_reference=range(2013-06-28, 2013-06-28), fa_period_type=Q)")</f>
        <v>9966000000</v>
      </c>
      <c r="H38" s="4">
        <f>_xll.BQL(D38, "net_income(as_of_date=range(2013-06-28, 2013-06-28), fa_period_type=LTM)")</f>
        <v>1619000000</v>
      </c>
      <c r="I38" s="4">
        <f>_xll.BQL(D38, "ebitda(as_of_date=range(2013-06-28, 2013-06-28), fa_period_type=LTM)")</f>
        <v>3212150000</v>
      </c>
      <c r="J38" s="4">
        <f>_xll.BQL(D38, "is_int_expense(as_of_date=range(2013-06-28, 2013-06-28), fa_period_type=Q)")</f>
        <v>123000000</v>
      </c>
      <c r="K38" s="4">
        <f>_xll.BQL(D38, "total_equity(as_of_date=range(2013-06-28, 2013-06-28), fa_period_type=Q)")</f>
        <v>3742000000</v>
      </c>
      <c r="L38" s="4">
        <f>_xll.BQL(D38, "sales_rev_turn(as_of_date=range(2013-06-28, 2013-06-28), fa_period_type=LTM)")</f>
        <v>18432000000</v>
      </c>
    </row>
    <row r="39" spans="1:12" x14ac:dyDescent="0.25">
      <c r="A39" s="1">
        <v>41453</v>
      </c>
      <c r="B39" s="1">
        <v>41455</v>
      </c>
      <c r="C39" t="s">
        <v>249</v>
      </c>
      <c r="D39" t="s">
        <v>3140</v>
      </c>
      <c r="E39" s="4">
        <f>_xll.BQL(D39, "cf_free_cash_flow(as_of_date=range(2013-06-28, 2013-06-28), fa_period_type=LTM)")</f>
        <v>-20363</v>
      </c>
      <c r="F39" s="4">
        <f>_xll.BQL(D39, "bs_st_borrow(fa_period_reference=range(2013-06-28, 2013-06-28), fa_period_type=Q)")</f>
        <v>0</v>
      </c>
      <c r="G39" s="4">
        <f>_xll.BQL(D39, "bs_lt_borrow(fa_period_reference=range(2013-06-28, 2013-06-28), fa_period_type=Q)")</f>
        <v>0</v>
      </c>
      <c r="H39" s="4">
        <f>_xll.BQL(D39, "net_income(as_of_date=range(2013-06-28, 2013-06-28), fa_period_type=LTM)")</f>
        <v>-60175</v>
      </c>
      <c r="I39" s="4">
        <f>_xll.BQL(D39, "ebitda(as_of_date=range(2013-06-28, 2013-06-28), fa_period_type=LTM)")</f>
        <v>-34291</v>
      </c>
      <c r="J39" s="4">
        <f>_xll.BQL(D39, "is_int_expense(as_of_date=range(2013-06-28, 2013-06-28), fa_period_type=Q)")</f>
        <v>0</v>
      </c>
      <c r="K39" s="4">
        <f>_xll.BQL(D39, "total_equity(as_of_date=range(2013-06-28, 2013-06-28), fa_period_type=Q)")</f>
        <v>306795.00000000012</v>
      </c>
      <c r="L39" s="4">
        <f>_xll.BQL(D39, "sales_rev_turn(as_of_date=range(2013-06-28, 2013-06-28), fa_period_type=LTM)")</f>
        <v>0</v>
      </c>
    </row>
    <row r="40" spans="1:12" x14ac:dyDescent="0.25">
      <c r="A40" s="1">
        <v>41453</v>
      </c>
      <c r="B40" s="1">
        <v>41455</v>
      </c>
      <c r="C40" t="s">
        <v>253</v>
      </c>
      <c r="D40" t="s">
        <v>3141</v>
      </c>
      <c r="E40" s="4" t="str">
        <f>_xll.BQL(D40, "cf_free_cash_flow(as_of_date=range(2013-06-28, 2013-06-28), fa_period_type=LTM)")</f>
        <v>#N/A</v>
      </c>
      <c r="F40" s="4" t="str">
        <f>_xll.BQL(D40, "bs_st_borrow(fa_period_reference=range(2013-06-28, 2013-06-28), fa_period_type=Q)")</f>
        <v>#N/A</v>
      </c>
      <c r="G40" s="4" t="str">
        <f>_xll.BQL(D40, "bs_lt_borrow(fa_period_reference=range(2013-06-28, 2013-06-28), fa_period_type=Q)")</f>
        <v>#N/A</v>
      </c>
      <c r="H40" s="4" t="str">
        <f>_xll.BQL(D40, "net_income(as_of_date=range(2013-06-28, 2013-06-28), fa_period_type=LTM)")</f>
        <v>#N/A</v>
      </c>
      <c r="I40" s="4" t="str">
        <f>_xll.BQL(D40, "ebitda(as_of_date=range(2013-06-28, 2013-06-28), fa_period_type=LTM)")</f>
        <v>#N/A</v>
      </c>
      <c r="J40" s="4" t="str">
        <f>_xll.BQL(D40, "is_int_expense(as_of_date=range(2013-06-28, 2013-06-28), fa_period_type=Q)")</f>
        <v>#N/A</v>
      </c>
      <c r="K40" s="4" t="str">
        <f>_xll.BQL(D40, "total_equity(as_of_date=range(2013-06-28, 2013-06-28), fa_period_type=Q)")</f>
        <v>#N/A</v>
      </c>
      <c r="L40" s="4" t="str">
        <f>_xll.BQL(D40, "sales_rev_turn(as_of_date=range(2013-06-28, 2013-06-28), fa_period_type=LTM)")</f>
        <v>#N/A</v>
      </c>
    </row>
    <row r="41" spans="1:12" x14ac:dyDescent="0.25">
      <c r="A41" s="1">
        <v>41453</v>
      </c>
      <c r="B41" s="1">
        <v>41455</v>
      </c>
      <c r="C41" t="s">
        <v>257</v>
      </c>
      <c r="D41" t="s">
        <v>3142</v>
      </c>
      <c r="E41" s="4">
        <f>_xll.BQL(D41, "cf_free_cash_flow(as_of_date=range(2013-06-28, 2013-06-28), fa_period_type=LTM)")</f>
        <v>45099999.999999985</v>
      </c>
      <c r="F41" s="4">
        <f>_xll.BQL(D41, "bs_st_borrow(fa_period_reference=range(2013-06-28, 2013-06-28), fa_period_type=Q)")</f>
        <v>451200000</v>
      </c>
      <c r="G41" s="4">
        <f>_xll.BQL(D41, "bs_lt_borrow(fa_period_reference=range(2013-06-28, 2013-06-28), fa_period_type=Q)")</f>
        <v>1401900000</v>
      </c>
      <c r="H41" s="4">
        <f>_xll.BQL(D41, "net_income(as_of_date=range(2013-06-28, 2013-06-28), fa_period_type=LTM)")</f>
        <v>157500000</v>
      </c>
      <c r="I41" s="4">
        <f>_xll.BQL(D41, "ebitda(as_of_date=range(2013-06-28, 2013-06-28), fa_period_type=LTM)")</f>
        <v>606600000</v>
      </c>
      <c r="J41" s="4">
        <f>_xll.BQL(D41, "is_int_expense(as_of_date=range(2013-06-28, 2013-06-28), fa_period_type=Q)")</f>
        <v>23500000</v>
      </c>
      <c r="K41" s="4">
        <f>_xll.BQL(D41, "total_equity(as_of_date=range(2013-06-28, 2013-06-28), fa_period_type=Q)")</f>
        <v>1549200000.0000002</v>
      </c>
      <c r="L41" s="4">
        <f>_xll.BQL(D41, "sales_rev_turn(as_of_date=range(2013-06-28, 2013-06-28), fa_period_type=LTM)")</f>
        <v>2328800000</v>
      </c>
    </row>
    <row r="42" spans="1:12" x14ac:dyDescent="0.25">
      <c r="A42" s="1">
        <v>41453</v>
      </c>
      <c r="B42" s="1">
        <v>41455</v>
      </c>
      <c r="C42" t="s">
        <v>262</v>
      </c>
      <c r="D42" t="s">
        <v>3143</v>
      </c>
      <c r="E42" s="4" t="str">
        <f>_xll.BQL(D42, "cf_free_cash_flow(as_of_date=range(2013-06-28, 2013-06-28), fa_period_type=LTM)")</f>
        <v>#N/A</v>
      </c>
      <c r="F42" s="4" t="str">
        <f>_xll.BQL(D42, "bs_st_borrow(fa_period_reference=range(2013-06-28, 2013-06-28), fa_period_type=Q)")</f>
        <v>#N/A</v>
      </c>
      <c r="G42" s="4" t="str">
        <f>_xll.BQL(D42, "bs_lt_borrow(fa_period_reference=range(2013-06-28, 2013-06-28), fa_period_type=Q)")</f>
        <v>#N/A</v>
      </c>
      <c r="H42" s="4" t="str">
        <f>_xll.BQL(D42, "net_income(as_of_date=range(2013-06-28, 2013-06-28), fa_period_type=LTM)")</f>
        <v>#N/A</v>
      </c>
      <c r="I42" s="4" t="str">
        <f>_xll.BQL(D42, "ebitda(as_of_date=range(2013-06-28, 2013-06-28), fa_period_type=LTM)")</f>
        <v>#N/A</v>
      </c>
      <c r="J42" s="4" t="str">
        <f>_xll.BQL(D42, "is_int_expense(as_of_date=range(2013-06-28, 2013-06-28), fa_period_type=Q)")</f>
        <v>#N/A</v>
      </c>
      <c r="K42" s="4" t="str">
        <f>_xll.BQL(D42, "total_equity(as_of_date=range(2013-06-28, 2013-06-28), fa_period_type=Q)")</f>
        <v>#N/A</v>
      </c>
      <c r="L42" s="4" t="str">
        <f>_xll.BQL(D42, "sales_rev_turn(as_of_date=range(2013-06-28, 2013-06-28), fa_period_type=LTM)")</f>
        <v>#N/A</v>
      </c>
    </row>
    <row r="43" spans="1:12" x14ac:dyDescent="0.25">
      <c r="A43" s="1">
        <v>41453</v>
      </c>
      <c r="B43" s="1">
        <v>41455</v>
      </c>
      <c r="C43" t="s">
        <v>268</v>
      </c>
      <c r="D43" t="s">
        <v>3144</v>
      </c>
      <c r="E43" s="4">
        <f>_xll.BQL(D43, "cf_free_cash_flow(as_of_date=range(2013-06-28, 2013-06-28), fa_period_type=LTM)")</f>
        <v>2187000000</v>
      </c>
      <c r="F43" s="4">
        <f>_xll.BQL(D43, "bs_st_borrow(fa_period_reference=range(2013-06-28, 2013-06-28), fa_period_type=Q)")</f>
        <v>1438000000</v>
      </c>
      <c r="G43" s="4">
        <f>_xll.BQL(D43, "bs_lt_borrow(fa_period_reference=range(2013-06-28, 2013-06-28), fa_period_type=Q)")</f>
        <v>27170000000</v>
      </c>
      <c r="H43" s="4">
        <f>_xll.BQL(D43, "net_income(as_of_date=range(2013-06-28, 2013-06-28), fa_period_type=LTM)")</f>
        <v>1409000000</v>
      </c>
      <c r="I43" s="4">
        <f>_xll.BQL(D43, "ebitda(as_of_date=range(2013-06-28, 2013-06-28), fa_period_type=LTM)")</f>
        <v>5748000000</v>
      </c>
      <c r="J43" s="4">
        <f>_xll.BQL(D43, "is_int_expense(as_of_date=range(2013-06-28, 2013-06-28), fa_period_type=Q)")</f>
        <v>472000000</v>
      </c>
      <c r="K43" s="4">
        <f>_xll.BQL(D43, "total_equity(as_of_date=range(2013-06-28, 2013-06-28), fa_period_type=Q)")</f>
        <v>-8012000000</v>
      </c>
      <c r="L43" s="4">
        <f>_xll.BQL(D43, "sales_rev_turn(as_of_date=range(2013-06-28, 2013-06-28), fa_period_type=LTM)")</f>
        <v>33048000000</v>
      </c>
    </row>
    <row r="44" spans="1:12" x14ac:dyDescent="0.25">
      <c r="A44" s="1">
        <v>41453</v>
      </c>
      <c r="B44" s="1">
        <v>41455</v>
      </c>
      <c r="C44" t="s">
        <v>273</v>
      </c>
      <c r="D44" t="s">
        <v>3145</v>
      </c>
      <c r="E44" s="4">
        <f>_xll.BQL(D44, "cf_free_cash_flow(as_of_date=range(2013-06-28, 2013-06-28), fa_period_type=LTM)")</f>
        <v>14135000000</v>
      </c>
      <c r="F44" s="4">
        <f>_xll.BQL(D44, "bs_st_borrow(fa_period_reference=range(2013-06-28, 2013-06-28), fa_period_type=Q)")</f>
        <v>4296000000</v>
      </c>
      <c r="G44" s="4">
        <f>_xll.BQL(D44, "bs_lt_borrow(fa_period_reference=range(2013-06-28, 2013-06-28), fa_period_type=Q)")</f>
        <v>21914000000</v>
      </c>
      <c r="H44" s="4">
        <f>_xll.BQL(D44, "net_income(as_of_date=range(2013-06-28, 2013-06-28), fa_period_type=LTM)")</f>
        <v>2454000000</v>
      </c>
      <c r="I44" s="4" t="str">
        <f>_xll.BQL(D44, "ebitda(as_of_date=range(2013-06-28, 2013-06-28), fa_period_type=LTM)")</f>
        <v>#N/A</v>
      </c>
      <c r="J44" s="4">
        <f>_xll.BQL(D44, "is_int_expense(as_of_date=range(2013-06-28, 2013-06-28), fa_period_type=Q)")</f>
        <v>321000000</v>
      </c>
      <c r="K44" s="4">
        <f>_xll.BQL(D44, "total_equity(as_of_date=range(2013-06-28, 2013-06-28), fa_period_type=Q)")</f>
        <v>64968000000.000008</v>
      </c>
      <c r="L44" s="4">
        <f>_xll.BQL(D44, "sales_rev_turn(as_of_date=range(2013-06-28, 2013-06-28), fa_period_type=LTM)")</f>
        <v>69917000000</v>
      </c>
    </row>
    <row r="45" spans="1:12" x14ac:dyDescent="0.25">
      <c r="A45" s="1">
        <v>41453</v>
      </c>
      <c r="B45" s="1">
        <v>41455</v>
      </c>
      <c r="C45" t="s">
        <v>280</v>
      </c>
      <c r="D45" t="s">
        <v>3146</v>
      </c>
      <c r="E45" s="4" t="str">
        <f>_xll.BQL(D45, "cf_free_cash_flow(as_of_date=range(2013-06-28, 2013-06-28), fa_period_type=LTM)")</f>
        <v>#N/A</v>
      </c>
      <c r="F45" s="4" t="str">
        <f>_xll.BQL(D45, "bs_st_borrow(fa_period_reference=range(2013-06-28, 2013-06-28), fa_period_type=Q)")</f>
        <v>#N/A</v>
      </c>
      <c r="G45" s="4" t="str">
        <f>_xll.BQL(D45, "bs_lt_borrow(fa_period_reference=range(2013-06-28, 2013-06-28), fa_period_type=Q)")</f>
        <v>#N/A</v>
      </c>
      <c r="H45" s="4" t="str">
        <f>_xll.BQL(D45, "net_income(as_of_date=range(2013-06-28, 2013-06-28), fa_period_type=LTM)")</f>
        <v>#N/A</v>
      </c>
      <c r="I45" s="4" t="str">
        <f>_xll.BQL(D45, "ebitda(as_of_date=range(2013-06-28, 2013-06-28), fa_period_type=LTM)")</f>
        <v>#N/A</v>
      </c>
      <c r="J45" s="4" t="str">
        <f>_xll.BQL(D45, "is_int_expense(as_of_date=range(2013-06-28, 2013-06-28), fa_period_type=Q)")</f>
        <v>#N/A</v>
      </c>
      <c r="K45" s="4" t="str">
        <f>_xll.BQL(D45, "total_equity(as_of_date=range(2013-06-28, 2013-06-28), fa_period_type=Q)")</f>
        <v>#N/A</v>
      </c>
      <c r="L45" s="4" t="str">
        <f>_xll.BQL(D45, "sales_rev_turn(as_of_date=range(2013-06-28, 2013-06-28), fa_period_type=LTM)")</f>
        <v>#N/A</v>
      </c>
    </row>
    <row r="46" spans="1:12" x14ac:dyDescent="0.25">
      <c r="A46" s="1">
        <v>41453</v>
      </c>
      <c r="B46" s="1">
        <v>41455</v>
      </c>
      <c r="C46" t="s">
        <v>285</v>
      </c>
      <c r="D46" t="s">
        <v>3147</v>
      </c>
      <c r="E46" s="4">
        <f>_xll.BQL(D46, "cf_free_cash_flow(as_of_date=range(2013-06-28, 2013-06-28), fa_period_type=LTM)")</f>
        <v>-2369816000</v>
      </c>
      <c r="F46" s="4">
        <f>_xll.BQL(D46, "bs_st_borrow(fa_period_reference=range(2013-06-28, 2013-06-28), fa_period_type=Q)")</f>
        <v>0</v>
      </c>
      <c r="G46" s="4">
        <f>_xll.BQL(D46, "bs_lt_borrow(fa_period_reference=range(2013-06-28, 2013-06-28), fa_period_type=Q)")</f>
        <v>2777000000</v>
      </c>
      <c r="H46" s="4">
        <f>_xll.BQL(D46, "net_income(as_of_date=range(2013-06-28, 2013-06-28), fa_period_type=LTM)")</f>
        <v>185627000</v>
      </c>
      <c r="I46" s="4">
        <f>_xll.BQL(D46, "ebitda(as_of_date=range(2013-06-28, 2013-06-28), fa_period_type=LTM)")</f>
        <v>379807000</v>
      </c>
      <c r="J46" s="4">
        <f>_xll.BQL(D46, "is_int_expense(as_of_date=range(2013-06-28, 2013-06-28), fa_period_type=Q)")</f>
        <v>27062000</v>
      </c>
      <c r="K46" s="4">
        <f>_xll.BQL(D46, "total_equity(as_of_date=range(2013-06-28, 2013-06-28), fa_period_type=Q)")</f>
        <v>3794372000</v>
      </c>
      <c r="L46" s="4">
        <f>_xll.BQL(D46, "sales_rev_turn(as_of_date=range(2013-06-28, 2013-06-28), fa_period_type=LTM)")</f>
        <v>690732000</v>
      </c>
    </row>
    <row r="47" spans="1:12" x14ac:dyDescent="0.25">
      <c r="A47" s="1">
        <v>41453</v>
      </c>
      <c r="B47" s="1">
        <v>41455</v>
      </c>
      <c r="C47" t="s">
        <v>288</v>
      </c>
      <c r="D47" t="s">
        <v>3148</v>
      </c>
      <c r="E47" s="4">
        <f>_xll.BQL(D47, "cf_free_cash_flow(as_of_date=range(2013-06-28, 2013-06-28), fa_period_type=LTM)")</f>
        <v>20123000000</v>
      </c>
      <c r="F47" s="4">
        <f>_xll.BQL(D47, "bs_st_borrow(fa_period_reference=range(2013-06-28, 2013-06-28), fa_period_type=Q)")</f>
        <v>3446000000</v>
      </c>
      <c r="G47" s="4">
        <f>_xll.BQL(D47, "bs_lt_borrow(fa_period_reference=range(2013-06-28, 2013-06-28), fa_period_type=Q)")</f>
        <v>70686000000</v>
      </c>
      <c r="H47" s="4">
        <f>_xll.BQL(D47, "net_income(as_of_date=range(2013-06-28, 2013-06-28), fa_period_type=LTM)")</f>
        <v>7380000000</v>
      </c>
      <c r="I47" s="4">
        <f>_xll.BQL(D47, "ebitda(as_of_date=range(2013-06-28, 2013-06-28), fa_period_type=LTM)")</f>
        <v>30948000000</v>
      </c>
      <c r="J47" s="4">
        <f>_xll.BQL(D47, "is_int_expense(as_of_date=range(2013-06-28, 2013-06-28), fa_period_type=Q)")</f>
        <v>827000000</v>
      </c>
      <c r="K47" s="4">
        <f>_xll.BQL(D47, "total_equity(as_of_date=range(2013-06-28, 2013-06-28), fa_period_type=Q)")</f>
        <v>88338000000</v>
      </c>
      <c r="L47" s="4">
        <f>_xll.BQL(D47, "sales_rev_turn(as_of_date=range(2013-06-28, 2013-06-28), fa_period_type=LTM)")</f>
        <v>126968000000</v>
      </c>
    </row>
    <row r="48" spans="1:12" x14ac:dyDescent="0.25">
      <c r="A48" s="1">
        <v>41453</v>
      </c>
      <c r="B48" s="1">
        <v>41455</v>
      </c>
      <c r="C48" t="s">
        <v>292</v>
      </c>
      <c r="D48" t="s">
        <v>3149</v>
      </c>
      <c r="E48" s="4">
        <f>_xll.BQL(D48, "cf_free_cash_flow(as_of_date=range(2013-06-28, 2013-06-28), fa_period_type=LTM)")</f>
        <v>16848000000</v>
      </c>
      <c r="F48" s="4">
        <f>_xll.BQL(D48, "bs_st_borrow(fa_period_reference=range(2013-06-28, 2013-06-28), fa_period_type=Q)")</f>
        <v>10888000000</v>
      </c>
      <c r="G48" s="4">
        <f>_xll.BQL(D48, "bs_lt_borrow(fa_period_reference=range(2013-06-28, 2013-06-28), fa_period_type=Q)")</f>
        <v>41993000000</v>
      </c>
      <c r="H48" s="4">
        <f>_xll.BQL(D48, "net_income(as_of_date=range(2013-06-28, 2013-06-28), fa_period_type=LTM)")</f>
        <v>1141000000</v>
      </c>
      <c r="I48" s="4">
        <f>_xll.BQL(D48, "ebitda(as_of_date=range(2013-06-28, 2013-06-28), fa_period_type=LTM)")</f>
        <v>30737000000</v>
      </c>
      <c r="J48" s="4">
        <f>_xll.BQL(D48, "is_int_expense(as_of_date=range(2013-06-28, 2013-06-28), fa_period_type=Q)")</f>
        <v>537000000</v>
      </c>
      <c r="K48" s="4">
        <f>_xll.BQL(D48, "total_equity(as_of_date=range(2013-06-28, 2013-06-28), fa_period_type=Q)")</f>
        <v>87588000000</v>
      </c>
      <c r="L48" s="4">
        <f>_xll.BQL(D48, "sales_rev_turn(as_of_date=range(2013-06-28, 2013-06-28), fa_period_type=LTM)")</f>
        <v>117024000000</v>
      </c>
    </row>
    <row r="49" spans="1:12" x14ac:dyDescent="0.25">
      <c r="A49" s="1">
        <v>41453</v>
      </c>
      <c r="B49" s="1">
        <v>41455</v>
      </c>
      <c r="C49" t="s">
        <v>299</v>
      </c>
      <c r="D49" t="s">
        <v>3150</v>
      </c>
      <c r="E49" s="4" t="str">
        <f>_xll.BQL(D49, "cf_free_cash_flow(as_of_date=range(2013-06-28, 2013-06-28), fa_period_type=LTM)")</f>
        <v>#N/A</v>
      </c>
      <c r="F49" s="4">
        <f>_xll.BQL(D49, "bs_st_borrow(fa_period_reference=range(2013-06-28, 2013-06-28), fa_period_type=Q)")</f>
        <v>2160393000</v>
      </c>
      <c r="G49" s="4">
        <f>_xll.BQL(D49, "bs_lt_borrow(fa_period_reference=range(2013-06-28, 2013-06-28), fa_period_type=Q)")</f>
        <v>3848339000</v>
      </c>
      <c r="H49" s="4">
        <f>_xll.BQL(D49, "net_income(as_of_date=range(2013-06-28, 2013-06-28), fa_period_type=LTM)")</f>
        <v>1012903000</v>
      </c>
      <c r="I49" s="4" t="str">
        <f>_xll.BQL(D49, "ebitda(as_of_date=range(2013-06-28, 2013-06-28), fa_period_type=LTM)")</f>
        <v>#N/A</v>
      </c>
      <c r="J49" s="4" t="str">
        <f>_xll.BQL(D49, "is_int_expense(as_of_date=range(2013-06-28, 2013-06-28), fa_period_type=Q)")</f>
        <v>#N/A</v>
      </c>
      <c r="K49" s="4" t="str">
        <f>_xll.BQL(D49, "total_equity(as_of_date=range(2013-06-28, 2013-06-28), fa_period_type=Q)")</f>
        <v>#N/A</v>
      </c>
      <c r="L49" s="4">
        <f>_xll.BQL(D49, "sales_rev_turn(as_of_date=range(2013-06-28, 2013-06-28), fa_period_type=LTM)")</f>
        <v>11528886000</v>
      </c>
    </row>
    <row r="50" spans="1:12" x14ac:dyDescent="0.25">
      <c r="A50" s="1">
        <v>41453</v>
      </c>
      <c r="B50" s="1">
        <v>41455</v>
      </c>
      <c r="C50" t="s">
        <v>304</v>
      </c>
      <c r="D50" t="s">
        <v>3151</v>
      </c>
      <c r="E50" s="4">
        <f>_xll.BQL(D50, "cf_free_cash_flow(as_of_date=range(2013-06-28, 2013-06-28), fa_period_type=LTM)")</f>
        <v>-454000000</v>
      </c>
      <c r="F50" s="4">
        <f>_xll.BQL(D50, "bs_st_borrow(fa_period_reference=range(2013-06-28, 2013-06-28), fa_period_type=Q)")</f>
        <v>4684000000</v>
      </c>
      <c r="G50" s="4">
        <f>_xll.BQL(D50, "bs_lt_borrow(fa_period_reference=range(2013-06-28, 2013-06-28), fa_period_type=Q)")</f>
        <v>36339000000</v>
      </c>
      <c r="H50" s="4">
        <f>_xll.BQL(D50, "net_income(as_of_date=range(2013-06-28, 2013-06-28), fa_period_type=LTM)")</f>
        <v>2107000000</v>
      </c>
      <c r="I50" s="4">
        <f>_xll.BQL(D50, "ebitda(as_of_date=range(2013-06-28, 2013-06-28), fa_period_type=LTM)")</f>
        <v>6716000000</v>
      </c>
      <c r="J50" s="4">
        <f>_xll.BQL(D50, "is_int_expense(as_of_date=range(2013-06-28, 2013-06-28), fa_period_type=Q)")</f>
        <v>367000000</v>
      </c>
      <c r="K50" s="4">
        <f>_xll.BQL(D50, "total_equity(as_of_date=range(2013-06-28, 2013-06-28), fa_period_type=Q)")</f>
        <v>41030000000</v>
      </c>
      <c r="L50" s="4">
        <f>_xll.BQL(D50, "sales_rev_turn(as_of_date=range(2013-06-28, 2013-06-28), fa_period_type=LTM)")</f>
        <v>21892000000</v>
      </c>
    </row>
    <row r="51" spans="1:12" x14ac:dyDescent="0.25">
      <c r="A51" s="1">
        <v>41453</v>
      </c>
      <c r="B51" s="1">
        <v>41455</v>
      </c>
      <c r="C51" t="s">
        <v>309</v>
      </c>
      <c r="D51" t="s">
        <v>3152</v>
      </c>
      <c r="E51" s="4">
        <f>_xll.BQL(D51, "cf_free_cash_flow(as_of_date=range(2013-06-28, 2013-06-28), fa_period_type=LTM)")</f>
        <v>-143999999.99999997</v>
      </c>
      <c r="F51" s="4">
        <f>_xll.BQL(D51, "bs_st_borrow(fa_period_reference=range(2013-06-28, 2013-06-28), fa_period_type=Q)")</f>
        <v>101000000</v>
      </c>
      <c r="G51" s="4">
        <f>_xll.BQL(D51, "bs_lt_borrow(fa_period_reference=range(2013-06-28, 2013-06-28), fa_period_type=Q)")</f>
        <v>604400000</v>
      </c>
      <c r="H51" s="4">
        <f>_xll.BQL(D51, "net_income(as_of_date=range(2013-06-28, 2013-06-28), fa_period_type=LTM)")</f>
        <v>145900000</v>
      </c>
      <c r="I51" s="4">
        <f>_xll.BQL(D51, "ebitda(as_of_date=range(2013-06-28, 2013-06-28), fa_period_type=LTM)")</f>
        <v>336200000</v>
      </c>
      <c r="J51" s="4">
        <f>_xll.BQL(D51, "is_int_expense(as_of_date=range(2013-06-28, 2013-06-28), fa_period_type=Q)")</f>
        <v>5000000</v>
      </c>
      <c r="K51" s="4">
        <f>_xll.BQL(D51, "total_equity(as_of_date=range(2013-06-28, 2013-06-28), fa_period_type=Q)")</f>
        <v>1218000000</v>
      </c>
      <c r="L51" s="4">
        <f>_xll.BQL(D51, "sales_rev_turn(as_of_date=range(2013-06-28, 2013-06-28), fa_period_type=LTM)")</f>
        <v>2303500000</v>
      </c>
    </row>
    <row r="52" spans="1:12" x14ac:dyDescent="0.25">
      <c r="A52" s="1">
        <v>41453</v>
      </c>
      <c r="B52" s="1">
        <v>41455</v>
      </c>
      <c r="C52" t="s">
        <v>315</v>
      </c>
      <c r="D52" t="s">
        <v>3153</v>
      </c>
      <c r="E52" s="4">
        <f>_xll.BQL(D52, "cf_free_cash_flow(as_of_date=range(2013-06-28, 2013-06-28), fa_period_type=LTM)")</f>
        <v>464723000</v>
      </c>
      <c r="F52" s="4">
        <f>_xll.BQL(D52, "bs_st_borrow(fa_period_reference=range(2013-06-28, 2013-06-28), fa_period_type=Q)")</f>
        <v>1316000</v>
      </c>
      <c r="G52" s="4">
        <f>_xll.BQL(D52, "bs_lt_borrow(fa_period_reference=range(2013-06-28, 2013-06-28), fa_period_type=Q)")</f>
        <v>822125000</v>
      </c>
      <c r="H52" s="4">
        <f>_xll.BQL(D52, "net_income(as_of_date=range(2013-06-28, 2013-06-28), fa_period_type=LTM)")</f>
        <v>358146000</v>
      </c>
      <c r="I52" s="4">
        <f>_xll.BQL(D52, "ebitda(as_of_date=range(2013-06-28, 2013-06-28), fa_period_type=LTM)")</f>
        <v>852063000</v>
      </c>
      <c r="J52" s="4" t="str">
        <f>_xll.BQL(D52, "is_int_expense(as_of_date=range(2013-06-28, 2013-06-28), fa_period_type=Q)")</f>
        <v>#N/A</v>
      </c>
      <c r="K52" s="4">
        <f>_xll.BQL(D52, "total_equity(as_of_date=range(2013-06-28, 2013-06-28), fa_period_type=Q)")</f>
        <v>1975415000.0000002</v>
      </c>
      <c r="L52" s="4">
        <f>_xll.BQL(D52, "sales_rev_turn(as_of_date=range(2013-06-28, 2013-06-28), fa_period_type=LTM)")</f>
        <v>6755008000</v>
      </c>
    </row>
    <row r="53" spans="1:12" x14ac:dyDescent="0.25">
      <c r="A53" s="1">
        <v>41453</v>
      </c>
      <c r="B53" s="1">
        <v>41455</v>
      </c>
      <c r="C53" t="s">
        <v>319</v>
      </c>
      <c r="D53" t="s">
        <v>3154</v>
      </c>
      <c r="E53" s="4">
        <f>_xll.BQL(D53, "cf_free_cash_flow(as_of_date=range(2013-06-28, 2013-06-28), fa_period_type=LTM)")</f>
        <v>311000000</v>
      </c>
      <c r="F53" s="4">
        <f>_xll.BQL(D53, "bs_st_borrow(fa_period_reference=range(2013-06-28, 2013-06-28), fa_period_type=Q)")</f>
        <v>184000000</v>
      </c>
      <c r="G53" s="4">
        <f>_xll.BQL(D53, "bs_lt_borrow(fa_period_reference=range(2013-06-28, 2013-06-28), fa_period_type=Q)")</f>
        <v>3951000000</v>
      </c>
      <c r="H53" s="4">
        <f>_xll.BQL(D53, "net_income(as_of_date=range(2013-06-28, 2013-06-28), fa_period_type=LTM)")</f>
        <v>488000000</v>
      </c>
      <c r="I53" s="4">
        <f>_xll.BQL(D53, "ebitda(as_of_date=range(2013-06-28, 2013-06-28), fa_period_type=LTM)")</f>
        <v>1345000000</v>
      </c>
      <c r="J53" s="4">
        <f>_xll.BQL(D53, "is_int_expense(as_of_date=range(2013-06-28, 2013-06-28), fa_period_type=Q)")</f>
        <v>82000000</v>
      </c>
      <c r="K53" s="4">
        <f>_xll.BQL(D53, "total_equity(as_of_date=range(2013-06-28, 2013-06-28), fa_period_type=Q)")</f>
        <v>4276000000</v>
      </c>
      <c r="L53" s="4">
        <f>_xll.BQL(D53, "sales_rev_turn(as_of_date=range(2013-06-28, 2013-06-28), fa_period_type=LTM)")</f>
        <v>7516000000</v>
      </c>
    </row>
    <row r="54" spans="1:12" x14ac:dyDescent="0.25">
      <c r="A54" s="1">
        <v>41453</v>
      </c>
      <c r="B54" s="1">
        <v>41455</v>
      </c>
      <c r="C54" t="s">
        <v>323</v>
      </c>
      <c r="D54" t="s">
        <v>3155</v>
      </c>
      <c r="E54" s="4">
        <f>_xll.BQL(D54, "cf_free_cash_flow(as_of_date=range(2013-06-28, 2013-06-28), fa_period_type=LTM)")</f>
        <v>-10432000</v>
      </c>
      <c r="F54" s="4">
        <f>_xll.BQL(D54, "bs_st_borrow(fa_period_reference=range(2013-06-28, 2013-06-28), fa_period_type=Q)")</f>
        <v>5165000</v>
      </c>
      <c r="G54" s="4">
        <f>_xll.BQL(D54, "bs_lt_borrow(fa_period_reference=range(2013-06-28, 2013-06-28), fa_period_type=Q)")</f>
        <v>1250829000</v>
      </c>
      <c r="H54" s="4">
        <f>_xll.BQL(D54, "net_income(as_of_date=range(2013-06-28, 2013-06-28), fa_period_type=LTM)")</f>
        <v>135185000</v>
      </c>
      <c r="I54" s="4">
        <f>_xll.BQL(D54, "ebitda(as_of_date=range(2013-06-28, 2013-06-28), fa_period_type=LTM)")</f>
        <v>503487000</v>
      </c>
      <c r="J54" s="4">
        <f>_xll.BQL(D54, "is_int_expense(as_of_date=range(2013-06-28, 2013-06-28), fa_period_type=Q)")</f>
        <v>15878000</v>
      </c>
      <c r="K54" s="4">
        <f>_xll.BQL(D54, "total_equity(as_of_date=range(2013-06-28, 2013-06-28), fa_period_type=Q)")</f>
        <v>1378844000</v>
      </c>
      <c r="L54" s="4">
        <f>_xll.BQL(D54, "sales_rev_turn(as_of_date=range(2013-06-28, 2013-06-28), fa_period_type=LTM)")</f>
        <v>1883638000</v>
      </c>
    </row>
    <row r="55" spans="1:12" x14ac:dyDescent="0.25">
      <c r="A55" s="1">
        <v>41453</v>
      </c>
      <c r="B55" s="1">
        <v>41455</v>
      </c>
      <c r="C55" t="s">
        <v>329</v>
      </c>
      <c r="D55" t="s">
        <v>3156</v>
      </c>
      <c r="E55" s="4">
        <f>_xll.BQL(D55, "cf_free_cash_flow(as_of_date=range(2013-06-28, 2013-06-28), fa_period_type=LTM)")</f>
        <v>-7566612000</v>
      </c>
      <c r="F55" s="4">
        <f>_xll.BQL(D55, "bs_st_borrow(fa_period_reference=range(2013-06-28, 2013-06-28), fa_period_type=Q)")</f>
        <v>0</v>
      </c>
      <c r="G55" s="4">
        <f>_xll.BQL(D55, "bs_lt_borrow(fa_period_reference=range(2013-06-28, 2013-06-28), fa_period_type=Q)")</f>
        <v>16316982000</v>
      </c>
      <c r="H55" s="4">
        <f>_xll.BQL(D55, "net_income(as_of_date=range(2013-06-28, 2013-06-28), fa_period_type=LTM)")</f>
        <v>317370000</v>
      </c>
      <c r="I55" s="4">
        <f>_xll.BQL(D55, "ebitda(as_of_date=range(2013-06-28, 2013-06-28), fa_period_type=LTM)")</f>
        <v>3679863000</v>
      </c>
      <c r="J55" s="4">
        <f>_xll.BQL(D55, "is_int_expense(as_of_date=range(2013-06-28, 2013-06-28), fa_period_type=Q)")</f>
        <v>176782000</v>
      </c>
      <c r="K55" s="4">
        <f>_xll.BQL(D55, "total_equity(as_of_date=range(2013-06-28, 2013-06-28), fa_period_type=Q)")</f>
        <v>2037162000</v>
      </c>
      <c r="L55" s="4">
        <f>_xll.BQL(D55, "sales_rev_turn(as_of_date=range(2013-06-28, 2013-06-28), fa_period_type=LTM)")</f>
        <v>9496378000</v>
      </c>
    </row>
    <row r="56" spans="1:12" x14ac:dyDescent="0.25">
      <c r="A56" s="1">
        <v>41453</v>
      </c>
      <c r="B56" s="1">
        <v>41455</v>
      </c>
      <c r="C56" t="s">
        <v>333</v>
      </c>
      <c r="D56" t="s">
        <v>3157</v>
      </c>
      <c r="E56" s="4">
        <f>_xll.BQL(D56, "cf_free_cash_flow(as_of_date=range(2013-06-28, 2013-06-28), fa_period_type=LTM)")</f>
        <v>3160000000</v>
      </c>
      <c r="F56" s="4">
        <f>_xll.BQL(D56, "bs_st_borrow(fa_period_reference=range(2013-06-28, 2013-06-28), fa_period_type=Q)")</f>
        <v>316000000</v>
      </c>
      <c r="G56" s="4">
        <f>_xll.BQL(D56, "bs_lt_borrow(fa_period_reference=range(2013-06-28, 2013-06-28), fa_period_type=Q)")</f>
        <v>19125000000</v>
      </c>
      <c r="H56" s="4">
        <f>_xll.BQL(D56, "net_income(as_of_date=range(2013-06-28, 2013-06-28), fa_period_type=LTM)")</f>
        <v>3156000000</v>
      </c>
      <c r="I56" s="4">
        <f>_xll.BQL(D56, "ebitda(as_of_date=range(2013-06-28, 2013-06-28), fa_period_type=LTM)")</f>
        <v>6975000000</v>
      </c>
      <c r="J56" s="4">
        <f>_xll.BQL(D56, "is_int_expense(as_of_date=range(2013-06-28, 2013-06-28), fa_period_type=Q)")</f>
        <v>316000000</v>
      </c>
      <c r="K56" s="4">
        <f>_xll.BQL(D56, "total_equity(as_of_date=range(2013-06-28, 2013-06-28), fa_period_type=Q)")</f>
        <v>29992000000</v>
      </c>
      <c r="L56" s="4">
        <f>_xll.BQL(D56, "sales_rev_turn(as_of_date=range(2013-06-28, 2013-06-28), fa_period_type=LTM)")</f>
        <v>28689000000</v>
      </c>
    </row>
    <row r="57" spans="1:12" x14ac:dyDescent="0.25">
      <c r="A57" s="1">
        <v>41453</v>
      </c>
      <c r="B57" s="1">
        <v>41455</v>
      </c>
      <c r="C57" t="s">
        <v>342</v>
      </c>
      <c r="D57" t="s">
        <v>3158</v>
      </c>
      <c r="E57" s="4" t="str">
        <f>_xll.BQL(D57, "cf_free_cash_flow(as_of_date=range(2013-06-28, 2013-06-28), fa_period_type=LTM)")</f>
        <v>#N/A</v>
      </c>
      <c r="F57" s="4" t="str">
        <f>_xll.BQL(D57, "bs_st_borrow(fa_period_reference=range(2013-06-28, 2013-06-28), fa_period_type=Q)")</f>
        <v>#N/A</v>
      </c>
      <c r="G57" s="4" t="str">
        <f>_xll.BQL(D57, "bs_lt_borrow(fa_period_reference=range(2013-06-28, 2013-06-28), fa_period_type=Q)")</f>
        <v>#N/A</v>
      </c>
      <c r="H57" s="4" t="str">
        <f>_xll.BQL(D57, "net_income(as_of_date=range(2013-06-28, 2013-06-28), fa_period_type=LTM)")</f>
        <v>#N/A</v>
      </c>
      <c r="I57" s="4" t="str">
        <f>_xll.BQL(D57, "ebitda(as_of_date=range(2013-06-28, 2013-06-28), fa_period_type=LTM)")</f>
        <v>#N/A</v>
      </c>
      <c r="J57" s="4" t="str">
        <f>_xll.BQL(D57, "is_int_expense(as_of_date=range(2013-06-28, 2013-06-28), fa_period_type=Q)")</f>
        <v>#N/A</v>
      </c>
      <c r="K57" s="4" t="str">
        <f>_xll.BQL(D57, "total_equity(as_of_date=range(2013-06-28, 2013-06-28), fa_period_type=Q)")</f>
        <v>#N/A</v>
      </c>
      <c r="L57" s="4" t="str">
        <f>_xll.BQL(D57, "sales_rev_turn(as_of_date=range(2013-06-28, 2013-06-28), fa_period_type=LTM)")</f>
        <v>#N/A</v>
      </c>
    </row>
    <row r="58" spans="1:12" x14ac:dyDescent="0.25">
      <c r="A58" s="1">
        <v>41453</v>
      </c>
      <c r="B58" s="1">
        <v>41455</v>
      </c>
      <c r="C58" t="s">
        <v>346</v>
      </c>
      <c r="D58" t="s">
        <v>3159</v>
      </c>
      <c r="E58" s="4">
        <f>_xll.BQL(D58, "cf_free_cash_flow(as_of_date=range(2013-06-28, 2013-06-28), fa_period_type=LTM)")</f>
        <v>-1417816000.0000005</v>
      </c>
      <c r="F58" s="4">
        <f>_xll.BQL(D58, "bs_st_borrow(fa_period_reference=range(2013-06-28, 2013-06-28), fa_period_type=Q)")</f>
        <v>406579000</v>
      </c>
      <c r="G58" s="4">
        <f>_xll.BQL(D58, "bs_lt_borrow(fa_period_reference=range(2013-06-28, 2013-06-28), fa_period_type=Q)")</f>
        <v>5905917000</v>
      </c>
      <c r="H58" s="4">
        <f>_xll.BQL(D58, "net_income(as_of_date=range(2013-06-28, 2013-06-28), fa_period_type=LTM)")</f>
        <v>740995000</v>
      </c>
      <c r="I58" s="4">
        <f>_xll.BQL(D58, "ebitda(as_of_date=range(2013-06-28, 2013-06-28), fa_period_type=LTM)")</f>
        <v>5020447000</v>
      </c>
      <c r="J58" s="4" t="str">
        <f>_xll.BQL(D58, "is_int_expense(as_of_date=range(2013-06-28, 2013-06-28), fa_period_type=Q)")</f>
        <v>#N/A</v>
      </c>
      <c r="K58" s="4">
        <f>_xll.BQL(D58, "total_equity(as_of_date=range(2013-06-28, 2013-06-28), fa_period_type=Q)")</f>
        <v>13756309000</v>
      </c>
      <c r="L58" s="4">
        <f>_xll.BQL(D58, "sales_rev_turn(as_of_date=range(2013-06-28, 2013-06-28), fa_period_type=LTM)")</f>
        <v>12433422000</v>
      </c>
    </row>
    <row r="59" spans="1:12" x14ac:dyDescent="0.25">
      <c r="A59" s="1">
        <v>41453</v>
      </c>
      <c r="B59" s="1">
        <v>41455</v>
      </c>
      <c r="C59" t="s">
        <v>353</v>
      </c>
      <c r="D59" t="s">
        <v>3160</v>
      </c>
      <c r="E59" s="4">
        <f>_xll.BQL(D59, "cf_free_cash_flow(as_of_date=range(2013-06-28, 2013-06-28), fa_period_type=LTM)")</f>
        <v>112000000</v>
      </c>
      <c r="F59" s="4">
        <f>_xll.BQL(D59, "bs_st_borrow(fa_period_reference=range(2013-06-28, 2013-06-28), fa_period_type=Q)")</f>
        <v>206000000</v>
      </c>
      <c r="G59" s="4">
        <f>_xll.BQL(D59, "bs_lt_borrow(fa_period_reference=range(2013-06-28, 2013-06-28), fa_period_type=Q)")</f>
        <v>3421000000</v>
      </c>
      <c r="H59" s="4">
        <f>_xll.BQL(D59, "net_income(as_of_date=range(2013-06-28, 2013-06-28), fa_period_type=LTM)")</f>
        <v>-100000000</v>
      </c>
      <c r="I59" s="4">
        <f>_xll.BQL(D59, "ebitda(as_of_date=range(2013-06-28, 2013-06-28), fa_period_type=LTM)")</f>
        <v>509000000</v>
      </c>
      <c r="J59" s="4">
        <f>_xll.BQL(D59, "is_int_expense(as_of_date=range(2013-06-28, 2013-06-28), fa_period_type=Q)")</f>
        <v>60000000</v>
      </c>
      <c r="K59" s="4">
        <f>_xll.BQL(D59, "total_equity(as_of_date=range(2013-06-28, 2013-06-28), fa_period_type=Q)")</f>
        <v>494999999.99999994</v>
      </c>
      <c r="L59" s="4">
        <f>_xll.BQL(D59, "sales_rev_turn(as_of_date=range(2013-06-28, 2013-06-28), fa_period_type=LTM)")</f>
        <v>7746000000</v>
      </c>
    </row>
    <row r="60" spans="1:12" x14ac:dyDescent="0.25">
      <c r="A60" s="1">
        <v>41453</v>
      </c>
      <c r="B60" s="1">
        <v>41455</v>
      </c>
      <c r="C60" t="s">
        <v>361</v>
      </c>
      <c r="D60" t="s">
        <v>3161</v>
      </c>
      <c r="E60" s="4">
        <f>_xll.BQL(D60, "cf_free_cash_flow(as_of_date=range(2013-06-28, 2013-06-28), fa_period_type=LTM)")</f>
        <v>2693000000</v>
      </c>
      <c r="F60" s="4">
        <f>_xll.BQL(D60, "bs_st_borrow(fa_period_reference=range(2013-06-28, 2013-06-28), fa_period_type=Q)")</f>
        <v>0</v>
      </c>
      <c r="G60" s="4">
        <f>_xll.BQL(D60, "bs_lt_borrow(fa_period_reference=range(2013-06-28, 2013-06-28), fa_period_type=Q)")</f>
        <v>6556000000</v>
      </c>
      <c r="H60" s="4">
        <f>_xll.BQL(D60, "net_income(as_of_date=range(2013-06-28, 2013-06-28), fa_period_type=LTM)")</f>
        <v>2249000000</v>
      </c>
      <c r="I60" s="4" t="str">
        <f>_xll.BQL(D60, "ebitda(as_of_date=range(2013-06-28, 2013-06-28), fa_period_type=LTM)")</f>
        <v>#N/A</v>
      </c>
      <c r="J60" s="4">
        <f>_xll.BQL(D60, "is_int_expense(as_of_date=range(2013-06-28, 2013-06-28), fa_period_type=Q)")</f>
        <v>98000000</v>
      </c>
      <c r="K60" s="4">
        <f>_xll.BQL(D60, "total_equity(as_of_date=range(2013-06-28, 2013-06-28), fa_period_type=Q)")</f>
        <v>20619000000</v>
      </c>
      <c r="L60" s="4">
        <f>_xll.BQL(D60, "sales_rev_turn(as_of_date=range(2013-06-28, 2013-06-28), fa_period_type=LTM)")</f>
        <v>33416000000</v>
      </c>
    </row>
    <row r="61" spans="1:12" x14ac:dyDescent="0.25">
      <c r="A61" s="1">
        <v>41453</v>
      </c>
      <c r="B61" s="1">
        <v>41455</v>
      </c>
      <c r="C61" t="s">
        <v>365</v>
      </c>
      <c r="D61" t="s">
        <v>3162</v>
      </c>
      <c r="E61" s="4">
        <f>_xll.BQL(D61, "cf_free_cash_flow(as_of_date=range(2013-06-28, 2013-06-28), fa_period_type=LTM)")</f>
        <v>314100000</v>
      </c>
      <c r="F61" s="4">
        <f>_xll.BQL(D61, "bs_st_borrow(fa_period_reference=range(2013-06-28, 2013-06-28), fa_period_type=Q)")</f>
        <v>17200000</v>
      </c>
      <c r="G61" s="4">
        <f>_xll.BQL(D61, "bs_lt_borrow(fa_period_reference=range(2013-06-28, 2013-06-28), fa_period_type=Q)")</f>
        <v>455300000</v>
      </c>
      <c r="H61" s="4">
        <f>_xll.BQL(D61, "net_income(as_of_date=range(2013-06-28, 2013-06-28), fa_period_type=LTM)")</f>
        <v>414900000</v>
      </c>
      <c r="I61" s="4">
        <f>_xll.BQL(D61, "ebitda(as_of_date=range(2013-06-28, 2013-06-28), fa_period_type=LTM)")</f>
        <v>762500000</v>
      </c>
      <c r="J61" s="4">
        <f>_xll.BQL(D61, "is_int_expense(as_of_date=range(2013-06-28, 2013-06-28), fa_period_type=Q)")</f>
        <v>6400000</v>
      </c>
      <c r="K61" s="4">
        <f>_xll.BQL(D61, "total_equity(as_of_date=range(2013-06-28, 2013-06-28), fa_period_type=Q)")</f>
        <v>2322899999.9999995</v>
      </c>
      <c r="L61" s="4">
        <f>_xll.BQL(D61, "sales_rev_turn(as_of_date=range(2013-06-28, 2013-06-28), fa_period_type=LTM)")</f>
        <v>4655900000</v>
      </c>
    </row>
    <row r="62" spans="1:12" x14ac:dyDescent="0.25">
      <c r="A62" s="1">
        <v>41453</v>
      </c>
      <c r="B62" s="1">
        <v>41455</v>
      </c>
      <c r="C62" t="s">
        <v>369</v>
      </c>
      <c r="D62" t="s">
        <v>3163</v>
      </c>
      <c r="E62" s="4">
        <f>_xll.BQL(D62, "cf_free_cash_flow(as_of_date=range(2013-06-28, 2013-06-28), fa_period_type=LTM)")</f>
        <v>2782000000</v>
      </c>
      <c r="F62" s="4">
        <f>_xll.BQL(D62, "bs_st_borrow(fa_period_reference=range(2013-06-28, 2013-06-28), fa_period_type=Q)")</f>
        <v>1912000000</v>
      </c>
      <c r="G62" s="4">
        <f>_xll.BQL(D62, "bs_lt_borrow(fa_period_reference=range(2013-06-28, 2013-06-28), fa_period_type=Q)")</f>
        <v>5787000000</v>
      </c>
      <c r="H62" s="4">
        <f>_xll.BQL(D62, "net_income(as_of_date=range(2013-06-28, 2013-06-28), fa_period_type=LTM)")</f>
        <v>3069000000</v>
      </c>
      <c r="I62" s="4">
        <f>_xll.BQL(D62, "ebitda(as_of_date=range(2013-06-28, 2013-06-28), fa_period_type=LTM)")</f>
        <v>5220000000</v>
      </c>
      <c r="J62" s="4">
        <f>_xll.BQL(D62, "is_int_expense(as_of_date=range(2013-06-28, 2013-06-28), fa_period_type=Q)")</f>
        <v>84000000</v>
      </c>
      <c r="K62" s="4">
        <f>_xll.BQL(D62, "total_equity(as_of_date=range(2013-06-28, 2013-06-28), fa_period_type=Q)")</f>
        <v>13533000000</v>
      </c>
      <c r="L62" s="4">
        <f>_xll.BQL(D62, "sales_rev_turn(as_of_date=range(2013-06-28, 2013-06-28), fa_period_type=LTM)")</f>
        <v>37686000000</v>
      </c>
    </row>
    <row r="63" spans="1:12" x14ac:dyDescent="0.25">
      <c r="A63" s="1">
        <v>41453</v>
      </c>
      <c r="B63" s="1">
        <v>41455</v>
      </c>
      <c r="C63" t="s">
        <v>383</v>
      </c>
      <c r="D63" t="s">
        <v>3164</v>
      </c>
      <c r="E63" s="4">
        <f>_xll.BQL(D63, "cf_free_cash_flow(as_of_date=range(2013-06-28, 2013-06-28), fa_period_type=LTM)")</f>
        <v>193000000</v>
      </c>
      <c r="F63" s="4">
        <f>_xll.BQL(D63, "bs_st_borrow(fa_period_reference=range(2013-06-28, 2013-06-28), fa_period_type=Q)")</f>
        <v>400000000</v>
      </c>
      <c r="G63" s="4">
        <f>_xll.BQL(D63, "bs_lt_borrow(fa_period_reference=range(2013-06-28, 2013-06-28), fa_period_type=Q)")</f>
        <v>4995000000</v>
      </c>
      <c r="H63" s="4">
        <f>_xll.BQL(D63, "net_income(as_of_date=range(2013-06-28, 2013-06-28), fa_period_type=LTM)")</f>
        <v>1309000000</v>
      </c>
      <c r="I63" s="4">
        <f>_xll.BQL(D63, "ebitda(as_of_date=range(2013-06-28, 2013-06-28), fa_period_type=LTM)")</f>
        <v>2410000000</v>
      </c>
      <c r="J63" s="4">
        <f>_xll.BQL(D63, "is_int_expense(as_of_date=range(2013-06-28, 2013-06-28), fa_period_type=Q)")</f>
        <v>67000000</v>
      </c>
      <c r="K63" s="4">
        <f>_xll.BQL(D63, "total_equity(as_of_date=range(2013-06-28, 2013-06-28), fa_period_type=Q)")</f>
        <v>9773000000</v>
      </c>
      <c r="L63" s="4">
        <f>_xll.BQL(D63, "sales_rev_turn(as_of_date=range(2013-06-28, 2013-06-28), fa_period_type=LTM)")</f>
        <v>30461000000</v>
      </c>
    </row>
    <row r="64" spans="1:12" x14ac:dyDescent="0.25">
      <c r="A64" s="1">
        <v>41453</v>
      </c>
      <c r="B64" s="1">
        <v>41455</v>
      </c>
      <c r="C64" t="s">
        <v>386</v>
      </c>
      <c r="D64" t="s">
        <v>3165</v>
      </c>
      <c r="E64" s="4">
        <f>_xll.BQL(D64, "cf_free_cash_flow(as_of_date=range(2013-06-28, 2013-06-28), fa_period_type=LTM)")</f>
        <v>4474000000</v>
      </c>
      <c r="F64" s="4">
        <f>_xll.BQL(D64, "bs_st_borrow(fa_period_reference=range(2013-06-28, 2013-06-28), fa_period_type=Q)")</f>
        <v>39547000000</v>
      </c>
      <c r="G64" s="4">
        <f>_xll.BQL(D64, "bs_lt_borrow(fa_period_reference=range(2013-06-28, 2013-06-28), fa_period_type=Q)")</f>
        <v>67809000000</v>
      </c>
      <c r="H64" s="4">
        <f>_xll.BQL(D64, "net_income(as_of_date=range(2013-06-28, 2013-06-28), fa_period_type=LTM)")</f>
        <v>5880000000</v>
      </c>
      <c r="I64" s="4">
        <f>_xll.BQL(D64, "ebitda(as_of_date=range(2013-06-28, 2013-06-28), fa_period_type=LTM)")</f>
        <v>12539000000</v>
      </c>
      <c r="J64" s="4">
        <f>_xll.BQL(D64, "is_int_expense(as_of_date=range(2013-06-28, 2013-06-28), fa_period_type=Q)")</f>
        <v>206000000</v>
      </c>
      <c r="K64" s="4">
        <f>_xll.BQL(D64, "total_equity(as_of_date=range(2013-06-28, 2013-06-28), fa_period_type=Q)")</f>
        <v>17962000000</v>
      </c>
      <c r="L64" s="4">
        <f>_xll.BQL(D64, "sales_rev_turn(as_of_date=range(2013-06-28, 2013-06-28), fa_period_type=LTM)")</f>
        <v>137617000000</v>
      </c>
    </row>
    <row r="65" spans="1:12" x14ac:dyDescent="0.25">
      <c r="A65" s="1">
        <v>41453</v>
      </c>
      <c r="B65" s="1">
        <v>41455</v>
      </c>
      <c r="C65" t="s">
        <v>389</v>
      </c>
      <c r="D65" t="s">
        <v>3166</v>
      </c>
      <c r="E65" s="4">
        <f>_xll.BQL(D65, "cf_free_cash_flow(as_of_date=range(2013-06-28, 2013-06-28), fa_period_type=LTM)")</f>
        <v>5395000000</v>
      </c>
      <c r="F65" s="4">
        <f>_xll.BQL(D65, "bs_st_borrow(fa_period_reference=range(2013-06-28, 2013-06-28), fa_period_type=Q)")</f>
        <v>917000000</v>
      </c>
      <c r="G65" s="4">
        <f>_xll.BQL(D65, "bs_lt_borrow(fa_period_reference=range(2013-06-28, 2013-06-28), fa_period_type=Q)")</f>
        <v>8254000000</v>
      </c>
      <c r="H65" s="4">
        <f>_xll.BQL(D65, "net_income(as_of_date=range(2013-06-28, 2013-06-28), fa_period_type=LTM)")</f>
        <v>4083000000</v>
      </c>
      <c r="I65" s="4">
        <f>_xll.BQL(D65, "ebitda(as_of_date=range(2013-06-28, 2013-06-28), fa_period_type=LTM)")</f>
        <v>8083000000</v>
      </c>
      <c r="J65" s="4">
        <f>_xll.BQL(D65, "is_int_expense(as_of_date=range(2013-06-28, 2013-06-28), fa_period_type=Q)")</f>
        <v>99000000</v>
      </c>
      <c r="K65" s="4">
        <f>_xll.BQL(D65, "total_equity(as_of_date=range(2013-06-28, 2013-06-28), fa_period_type=Q)")</f>
        <v>7560000000</v>
      </c>
      <c r="L65" s="4">
        <f>_xll.BQL(D65, "sales_rev_turn(as_of_date=range(2013-06-28, 2013-06-28), fa_period_type=LTM)")</f>
        <v>81208000000</v>
      </c>
    </row>
    <row r="66" spans="1:12" x14ac:dyDescent="0.25">
      <c r="A66" s="1">
        <v>41453</v>
      </c>
      <c r="B66" s="1">
        <v>41455</v>
      </c>
      <c r="C66" t="s">
        <v>397</v>
      </c>
      <c r="D66" t="s">
        <v>3167</v>
      </c>
      <c r="E66" s="4">
        <f>_xll.BQL(D66, "cf_free_cash_flow(as_of_date=range(2013-06-28, 2013-06-28), fa_period_type=LTM)")</f>
        <v>-186657999.99999994</v>
      </c>
      <c r="F66" s="4">
        <f>_xll.BQL(D66, "bs_st_borrow(fa_period_reference=range(2013-06-28, 2013-06-28), fa_period_type=Q)")</f>
        <v>0</v>
      </c>
      <c r="G66" s="4">
        <f>_xll.BQL(D66, "bs_lt_borrow(fa_period_reference=range(2013-06-28, 2013-06-28), fa_period_type=Q)")</f>
        <v>1649000000</v>
      </c>
      <c r="H66" s="4">
        <f>_xll.BQL(D66, "net_income(as_of_date=range(2013-06-28, 2013-06-28), fa_period_type=LTM)")</f>
        <v>245650000</v>
      </c>
      <c r="I66" s="4">
        <f>_xll.BQL(D66, "ebitda(as_of_date=range(2013-06-28, 2013-06-28), fa_period_type=LTM)")</f>
        <v>789949000</v>
      </c>
      <c r="J66" s="4">
        <f>_xll.BQL(D66, "is_int_expense(as_of_date=range(2013-06-28, 2013-06-28), fa_period_type=Q)")</f>
        <v>23312000</v>
      </c>
      <c r="K66" s="4">
        <f>_xll.BQL(D66, "total_equity(as_of_date=range(2013-06-28, 2013-06-28), fa_period_type=Q)")</f>
        <v>2042113000.0000002</v>
      </c>
      <c r="L66" s="4">
        <f>_xll.BQL(D66, "sales_rev_turn(as_of_date=range(2013-06-28, 2013-06-28), fa_period_type=LTM)")</f>
        <v>1692802000</v>
      </c>
    </row>
    <row r="67" spans="1:12" x14ac:dyDescent="0.25">
      <c r="A67" s="1">
        <v>41453</v>
      </c>
      <c r="B67" s="1">
        <v>41455</v>
      </c>
      <c r="C67" t="s">
        <v>409</v>
      </c>
      <c r="D67" t="s">
        <v>3168</v>
      </c>
      <c r="E67" s="4">
        <f>_xll.BQL(D67, "cf_free_cash_flow(as_of_date=range(2013-06-28, 2013-06-28), fa_period_type=LTM)")</f>
        <v>2456000000</v>
      </c>
      <c r="F67" s="4">
        <f>_xll.BQL(D67, "bs_st_borrow(fa_period_reference=range(2013-06-28, 2013-06-28), fa_period_type=Q)")</f>
        <v>0</v>
      </c>
      <c r="G67" s="4">
        <f>_xll.BQL(D67, "bs_lt_borrow(fa_period_reference=range(2013-06-28, 2013-06-28), fa_period_type=Q)")</f>
        <v>3937000000</v>
      </c>
      <c r="H67" s="4">
        <f>_xll.BQL(D67, "net_income(as_of_date=range(2013-06-28, 2013-06-28), fa_period_type=LTM)")</f>
        <v>1961000000</v>
      </c>
      <c r="I67" s="4">
        <f>_xll.BQL(D67, "ebitda(as_of_date=range(2013-06-28, 2013-06-28), fa_period_type=LTM)")</f>
        <v>3593000000</v>
      </c>
      <c r="J67" s="4">
        <f>_xll.BQL(D67, "is_int_expense(as_of_date=range(2013-06-28, 2013-06-28), fa_period_type=Q)")</f>
        <v>53000000</v>
      </c>
      <c r="K67" s="4">
        <f>_xll.BQL(D67, "total_equity(as_of_date=range(2013-06-28, 2013-06-28), fa_period_type=Q)")</f>
        <v>9469000000</v>
      </c>
      <c r="L67" s="4">
        <f>_xll.BQL(D67, "sales_rev_turn(as_of_date=range(2013-06-28, 2013-06-28), fa_period_type=LTM)")</f>
        <v>25124000000</v>
      </c>
    </row>
    <row r="68" spans="1:12" x14ac:dyDescent="0.25">
      <c r="A68" s="1">
        <v>41453</v>
      </c>
      <c r="B68" s="1">
        <v>41455</v>
      </c>
      <c r="C68" t="s">
        <v>419</v>
      </c>
      <c r="D68" t="s">
        <v>3169</v>
      </c>
      <c r="E68" s="4">
        <f>_xll.BQL(D68, "cf_free_cash_flow(as_of_date=range(2013-06-28, 2013-06-28), fa_period_type=LTM)")</f>
        <v>278000000</v>
      </c>
      <c r="F68" s="4">
        <f>_xll.BQL(D68, "bs_st_borrow(fa_period_reference=range(2013-06-28, 2013-06-28), fa_period_type=Q)")</f>
        <v>1094000000</v>
      </c>
      <c r="G68" s="4">
        <f>_xll.BQL(D68, "bs_lt_borrow(fa_period_reference=range(2013-06-28, 2013-06-28), fa_period_type=Q)")</f>
        <v>3324000000</v>
      </c>
      <c r="H68" s="4">
        <f>_xll.BQL(D68, "net_income(as_of_date=range(2013-06-28, 2013-06-28), fa_period_type=LTM)")</f>
        <v>295000000</v>
      </c>
      <c r="I68" s="4">
        <f>_xll.BQL(D68, "ebitda(as_of_date=range(2013-06-28, 2013-06-28), fa_period_type=LTM)")</f>
        <v>1065000000</v>
      </c>
      <c r="J68" s="4">
        <f>_xll.BQL(D68, "is_int_expense(as_of_date=range(2013-06-28, 2013-06-28), fa_period_type=Q)")</f>
        <v>46000000</v>
      </c>
      <c r="K68" s="4">
        <f>_xll.BQL(D68, "total_equity(as_of_date=range(2013-06-28, 2013-06-28), fa_period_type=Q)")</f>
        <v>3541000000</v>
      </c>
      <c r="L68" s="4">
        <f>_xll.BQL(D68, "sales_rev_turn(as_of_date=range(2013-06-28, 2013-06-28), fa_period_type=LTM)")</f>
        <v>4227000000</v>
      </c>
    </row>
    <row r="69" spans="1:12" x14ac:dyDescent="0.25">
      <c r="A69" s="1">
        <v>41453</v>
      </c>
      <c r="B69" s="1">
        <v>41455</v>
      </c>
      <c r="C69" t="s">
        <v>424</v>
      </c>
      <c r="D69" t="s">
        <v>3170</v>
      </c>
      <c r="E69" s="4">
        <f>_xll.BQL(D69, "cf_free_cash_flow(as_of_date=range(2013-06-28, 2013-06-28), fa_period_type=LTM)")</f>
        <v>3899000000</v>
      </c>
      <c r="F69" s="4">
        <f>_xll.BQL(D69, "bs_st_borrow(fa_period_reference=range(2013-06-28, 2013-06-28), fa_period_type=Q)")</f>
        <v>523000000</v>
      </c>
      <c r="G69" s="4">
        <f>_xll.BQL(D69, "bs_lt_borrow(fa_period_reference=range(2013-06-28, 2013-06-28), fa_period_type=Q)")</f>
        <v>13691000000</v>
      </c>
      <c r="H69" s="4">
        <f>_xll.BQL(D69, "net_income(as_of_date=range(2013-06-28, 2013-06-28), fa_period_type=LTM)")</f>
        <v>2800000000</v>
      </c>
      <c r="I69" s="4">
        <f>_xll.BQL(D69, "ebitda(as_of_date=range(2013-06-28, 2013-06-28), fa_period_type=LTM)")</f>
        <v>7644000000</v>
      </c>
      <c r="J69" s="4">
        <f>_xll.BQL(D69, "is_int_expense(as_of_date=range(2013-06-28, 2013-06-28), fa_period_type=Q)")</f>
        <v>629000000</v>
      </c>
      <c r="K69" s="4">
        <f>_xll.BQL(D69, "total_equity(as_of_date=range(2013-06-28, 2013-06-28), fa_period_type=Q)")</f>
        <v>16520000000</v>
      </c>
      <c r="L69" s="4">
        <f>_xll.BQL(D69, "sales_rev_turn(as_of_date=range(2013-06-28, 2013-06-28), fa_period_type=LTM)")</f>
        <v>73140000000</v>
      </c>
    </row>
    <row r="70" spans="1:12" x14ac:dyDescent="0.25">
      <c r="A70" s="1">
        <v>41453</v>
      </c>
      <c r="B70" s="1">
        <v>41455</v>
      </c>
      <c r="C70" t="s">
        <v>428</v>
      </c>
      <c r="D70" t="s">
        <v>3171</v>
      </c>
      <c r="E70" s="4">
        <f>_xll.BQL(D70, "cf_free_cash_flow(as_of_date=range(2013-06-28, 2013-06-28), fa_period_type=LTM)")</f>
        <v>2565000000</v>
      </c>
      <c r="F70" s="4">
        <f>_xll.BQL(D70, "bs_st_borrow(fa_period_reference=range(2013-06-28, 2013-06-28), fa_period_type=Q)")</f>
        <v>552000000</v>
      </c>
      <c r="G70" s="4">
        <f>_xll.BQL(D70, "bs_lt_borrow(fa_period_reference=range(2013-06-28, 2013-06-28), fa_period_type=Q)")</f>
        <v>9309000000</v>
      </c>
      <c r="H70" s="4">
        <f>_xll.BQL(D70, "net_income(as_of_date=range(2013-06-28, 2013-06-28), fa_period_type=LTM)")</f>
        <v>4037000000</v>
      </c>
      <c r="I70" s="4">
        <f>_xll.BQL(D70, "ebitda(as_of_date=range(2013-06-28, 2013-06-28), fa_period_type=LTM)")</f>
        <v>8635000000</v>
      </c>
      <c r="J70" s="4">
        <f>_xll.BQL(D70, "is_int_expense(as_of_date=range(2013-06-28, 2013-06-28), fa_period_type=Q)")</f>
        <v>128000000</v>
      </c>
      <c r="K70" s="4">
        <f>_xll.BQL(D70, "total_equity(as_of_date=range(2013-06-28, 2013-06-28), fa_period_type=Q)")</f>
        <v>20144000000</v>
      </c>
      <c r="L70" s="4">
        <f>_xll.BQL(D70, "sales_rev_turn(as_of_date=range(2013-06-28, 2013-06-28), fa_period_type=LTM)")</f>
        <v>21104000000</v>
      </c>
    </row>
    <row r="71" spans="1:12" x14ac:dyDescent="0.25">
      <c r="A71" s="1">
        <v>41453</v>
      </c>
      <c r="B71" s="1">
        <v>41455</v>
      </c>
      <c r="C71" t="s">
        <v>432</v>
      </c>
      <c r="D71" t="s">
        <v>3172</v>
      </c>
      <c r="E71" s="4">
        <f>_xll.BQL(D71, "cf_free_cash_flow(as_of_date=range(2013-06-28, 2013-06-28), fa_period_type=LTM)")</f>
        <v>1315000000</v>
      </c>
      <c r="F71" s="4">
        <f>_xll.BQL(D71, "bs_st_borrow(fa_period_reference=range(2013-06-28, 2013-06-28), fa_period_type=Q)")</f>
        <v>2014000000</v>
      </c>
      <c r="G71" s="4">
        <f>_xll.BQL(D71, "bs_lt_borrow(fa_period_reference=range(2013-06-28, 2013-06-28), fa_period_type=Q)")</f>
        <v>7848000000</v>
      </c>
      <c r="H71" s="4">
        <f>_xll.BQL(D71, "net_income(as_of_date=range(2013-06-28, 2013-06-28), fa_period_type=LTM)")</f>
        <v>1501000000</v>
      </c>
      <c r="I71" s="4">
        <f>_xll.BQL(D71, "ebitda(as_of_date=range(2013-06-28, 2013-06-28), fa_period_type=LTM)")</f>
        <v>3323000000</v>
      </c>
      <c r="J71" s="4">
        <f>_xll.BQL(D71, "is_int_expense(as_of_date=range(2013-06-28, 2013-06-28), fa_period_type=Q)")</f>
        <v>78000000</v>
      </c>
      <c r="K71" s="4">
        <f>_xll.BQL(D71, "total_equity(as_of_date=range(2013-06-28, 2013-06-28), fa_period_type=Q)")</f>
        <v>23280000000</v>
      </c>
      <c r="L71" s="4">
        <f>_xll.BQL(D71, "sales_rev_turn(as_of_date=range(2013-06-28, 2013-06-28), fa_period_type=LTM)")</f>
        <v>15335000000</v>
      </c>
    </row>
    <row r="72" spans="1:12" x14ac:dyDescent="0.25">
      <c r="A72" s="1">
        <v>41453</v>
      </c>
      <c r="B72" s="1">
        <v>41455</v>
      </c>
      <c r="C72" t="s">
        <v>435</v>
      </c>
      <c r="D72" t="s">
        <v>3173</v>
      </c>
      <c r="E72" s="4">
        <f>_xll.BQL(D72, "cf_free_cash_flow(as_of_date=range(2013-06-28, 2013-06-28), fa_period_type=LTM)")</f>
        <v>34347000</v>
      </c>
      <c r="F72" s="4">
        <f>_xll.BQL(D72, "bs_st_borrow(fa_period_reference=range(2013-06-28, 2013-06-28), fa_period_type=Q)")</f>
        <v>3383000</v>
      </c>
      <c r="G72" s="4">
        <f>_xll.BQL(D72, "bs_lt_borrow(fa_period_reference=range(2013-06-28, 2013-06-28), fa_period_type=Q)")</f>
        <v>332446000</v>
      </c>
      <c r="H72" s="4">
        <f>_xll.BQL(D72, "net_income(as_of_date=range(2013-06-28, 2013-06-28), fa_period_type=LTM)")</f>
        <v>57498000</v>
      </c>
      <c r="I72" s="4">
        <f>_xll.BQL(D72, "ebitda(as_of_date=range(2013-06-28, 2013-06-28), fa_period_type=LTM)")</f>
        <v>158500000</v>
      </c>
      <c r="J72" s="4">
        <f>_xll.BQL(D72, "is_int_expense(as_of_date=range(2013-06-28, 2013-06-28), fa_period_type=Q)")</f>
        <v>5778000</v>
      </c>
      <c r="K72" s="4">
        <f>_xll.BQL(D72, "total_equity(as_of_date=range(2013-06-28, 2013-06-28), fa_period_type=Q)")</f>
        <v>461721000</v>
      </c>
      <c r="L72" s="4">
        <f>_xll.BQL(D72, "sales_rev_turn(as_of_date=range(2013-06-28, 2013-06-28), fa_period_type=LTM)")</f>
        <v>469925000</v>
      </c>
    </row>
    <row r="73" spans="1:12" x14ac:dyDescent="0.25">
      <c r="A73" s="1">
        <v>41453</v>
      </c>
      <c r="B73" s="1">
        <v>41455</v>
      </c>
      <c r="C73" t="s">
        <v>442</v>
      </c>
      <c r="D73" t="s">
        <v>3174</v>
      </c>
      <c r="E73" s="4">
        <f>_xll.BQL(D73, "cf_free_cash_flow(as_of_date=range(2013-06-28, 2013-06-28), fa_period_type=LTM)")</f>
        <v>327000000</v>
      </c>
      <c r="F73" s="4">
        <f>_xll.BQL(D73, "bs_st_borrow(fa_period_reference=range(2013-06-28, 2013-06-28), fa_period_type=Q)")</f>
        <v>512000000</v>
      </c>
      <c r="G73" s="4">
        <f>_xll.BQL(D73, "bs_lt_borrow(fa_period_reference=range(2013-06-28, 2013-06-28), fa_period_type=Q)")</f>
        <v>1904000000</v>
      </c>
      <c r="H73" s="4">
        <f>_xll.BQL(D73, "net_income(as_of_date=range(2013-06-28, 2013-06-28), fa_period_type=LTM)")</f>
        <v>529000000</v>
      </c>
      <c r="I73" s="4">
        <f>_xll.BQL(D73, "ebitda(as_of_date=range(2013-06-28, 2013-06-28), fa_period_type=LTM)")</f>
        <v>1655000000</v>
      </c>
      <c r="J73" s="4">
        <f>_xll.BQL(D73, "is_int_expense(as_of_date=range(2013-06-28, 2013-06-28), fa_period_type=Q)")</f>
        <v>36000000</v>
      </c>
      <c r="K73" s="4">
        <f>_xll.BQL(D73, "total_equity(as_of_date=range(2013-06-28, 2013-06-28), fa_period_type=Q)")</f>
        <v>6114000000</v>
      </c>
      <c r="L73" s="4">
        <f>_xll.BQL(D73, "sales_rev_turn(as_of_date=range(2013-06-28, 2013-06-28), fa_period_type=LTM)")</f>
        <v>33502000000</v>
      </c>
    </row>
    <row r="74" spans="1:12" x14ac:dyDescent="0.25">
      <c r="A74" s="1">
        <v>41453</v>
      </c>
      <c r="B74" s="1">
        <v>41455</v>
      </c>
      <c r="C74" t="s">
        <v>445</v>
      </c>
      <c r="D74" t="s">
        <v>3175</v>
      </c>
      <c r="E74" s="4">
        <f>_xll.BQL(D74, "cf_free_cash_flow(as_of_date=range(2013-06-28, 2013-06-28), fa_period_type=LTM)")</f>
        <v>4542000000</v>
      </c>
      <c r="F74" s="4">
        <f>_xll.BQL(D74, "bs_st_borrow(fa_period_reference=range(2013-06-28, 2013-06-28), fa_period_type=Q)")</f>
        <v>1252000000</v>
      </c>
      <c r="G74" s="4">
        <f>_xll.BQL(D74, "bs_lt_borrow(fa_period_reference=range(2013-06-28, 2013-06-28), fa_period_type=Q)")</f>
        <v>21572000000</v>
      </c>
      <c r="H74" s="4">
        <f>_xll.BQL(D74, "net_income(as_of_date=range(2013-06-28, 2013-06-28), fa_period_type=LTM)")</f>
        <v>6066000000</v>
      </c>
      <c r="I74" s="4">
        <f>_xll.BQL(D74, "ebitda(as_of_date=range(2013-06-28, 2013-06-28), fa_period_type=LTM)")</f>
        <v>9625000000</v>
      </c>
      <c r="J74" s="4">
        <f>_xll.BQL(D74, "is_int_expense(as_of_date=range(2013-06-28, 2013-06-28), fa_period_type=Q)")</f>
        <v>255000000</v>
      </c>
      <c r="K74" s="4">
        <f>_xll.BQL(D74, "total_equity(as_of_date=range(2013-06-28, 2013-06-28), fa_period_type=Q)")</f>
        <v>27818000000</v>
      </c>
      <c r="L74" s="4">
        <f>_xll.BQL(D74, "sales_rev_turn(as_of_date=range(2013-06-28, 2013-06-28), fa_period_type=LTM)")</f>
        <v>59691000000</v>
      </c>
    </row>
    <row r="75" spans="1:12" x14ac:dyDescent="0.25">
      <c r="A75" s="1">
        <v>41453</v>
      </c>
      <c r="B75" s="1">
        <v>41455</v>
      </c>
      <c r="C75" t="s">
        <v>449</v>
      </c>
      <c r="D75" t="s">
        <v>3176</v>
      </c>
      <c r="E75" s="4">
        <f>_xll.BQL(D75, "cf_free_cash_flow(as_of_date=range(2013-06-28, 2013-06-28), fa_period_type=LTM)")</f>
        <v>1315400000</v>
      </c>
      <c r="F75" s="4">
        <f>_xll.BQL(D75, "bs_st_borrow(fa_period_reference=range(2013-06-28, 2013-06-28), fa_period_type=Q)")</f>
        <v>236300000</v>
      </c>
      <c r="G75" s="4">
        <f>_xll.BQL(D75, "bs_lt_borrow(fa_period_reference=range(2013-06-28, 2013-06-28), fa_period_type=Q)")</f>
        <v>2673900000</v>
      </c>
      <c r="H75" s="4">
        <f>_xll.BQL(D75, "net_income(as_of_date=range(2013-06-28, 2013-06-28), fa_period_type=LTM)")</f>
        <v>893100000</v>
      </c>
      <c r="I75" s="4" t="str">
        <f>_xll.BQL(D75, "ebitda(as_of_date=range(2013-06-28, 2013-06-28), fa_period_type=LTM)")</f>
        <v>#N/A</v>
      </c>
      <c r="J75" s="4">
        <f>_xll.BQL(D75, "is_int_expense(as_of_date=range(2013-06-28, 2013-06-28), fa_period_type=Q)")</f>
        <v>37100000</v>
      </c>
      <c r="K75" s="4">
        <f>_xll.BQL(D75, "total_equity(as_of_date=range(2013-06-28, 2013-06-28), fa_period_type=Q)")</f>
        <v>8557799999.999999</v>
      </c>
      <c r="L75" s="4">
        <f>_xll.BQL(D75, "sales_rev_turn(as_of_date=range(2013-06-28, 2013-06-28), fa_period_type=LTM)")</f>
        <v>10528900000</v>
      </c>
    </row>
    <row r="76" spans="1:12" x14ac:dyDescent="0.25">
      <c r="A76" s="1">
        <v>41453</v>
      </c>
      <c r="B76" s="1">
        <v>41455</v>
      </c>
      <c r="C76" t="s">
        <v>453</v>
      </c>
      <c r="D76" t="s">
        <v>3177</v>
      </c>
      <c r="E76" s="4">
        <f>_xll.BQL(D76, "cf_free_cash_flow(as_of_date=range(2013-06-28, 2013-06-28), fa_period_type=LTM)")</f>
        <v>115136000</v>
      </c>
      <c r="F76" s="4">
        <f>_xll.BQL(D76, "bs_st_borrow(fa_period_reference=range(2013-06-28, 2013-06-28), fa_period_type=Q)")</f>
        <v>2491064000</v>
      </c>
      <c r="G76" s="4">
        <f>_xll.BQL(D76, "bs_lt_borrow(fa_period_reference=range(2013-06-28, 2013-06-28), fa_period_type=Q)")</f>
        <v>5975890000</v>
      </c>
      <c r="H76" s="4">
        <f>_xll.BQL(D76, "net_income(as_of_date=range(2013-06-28, 2013-06-28), fa_period_type=LTM)")</f>
        <v>47549000</v>
      </c>
      <c r="I76" s="4">
        <f>_xll.BQL(D76, "ebitda(as_of_date=range(2013-06-28, 2013-06-28), fa_period_type=LTM)")</f>
        <v>1173832000</v>
      </c>
      <c r="J76" s="4">
        <f>_xll.BQL(D76, "is_int_expense(as_of_date=range(2013-06-28, 2013-06-28), fa_period_type=Q)")</f>
        <v>90182000</v>
      </c>
      <c r="K76" s="4">
        <f>_xll.BQL(D76, "total_equity(as_of_date=range(2013-06-28, 2013-06-28), fa_period_type=Q)")</f>
        <v>8338535000</v>
      </c>
      <c r="L76" s="4">
        <f>_xll.BQL(D76, "sales_rev_turn(as_of_date=range(2013-06-28, 2013-06-28), fa_period_type=LTM)")</f>
        <v>7764764000</v>
      </c>
    </row>
    <row r="77" spans="1:12" x14ac:dyDescent="0.25">
      <c r="A77" s="1">
        <v>41453</v>
      </c>
      <c r="B77" s="1">
        <v>41455</v>
      </c>
      <c r="C77" t="s">
        <v>457</v>
      </c>
      <c r="D77" t="s">
        <v>3178</v>
      </c>
      <c r="E77" s="4">
        <f>_xll.BQL(D77, "cf_free_cash_flow(as_of_date=range(2013-06-28, 2013-06-28), fa_period_type=LTM)")</f>
        <v>548000000</v>
      </c>
      <c r="F77" s="4">
        <f>_xll.BQL(D77, "bs_st_borrow(fa_period_reference=range(2013-06-28, 2013-06-28), fa_period_type=Q)")</f>
        <v>7000000</v>
      </c>
      <c r="G77" s="4">
        <f>_xll.BQL(D77, "bs_lt_borrow(fa_period_reference=range(2013-06-28, 2013-06-28), fa_period_type=Q)")</f>
        <v>3119000000</v>
      </c>
      <c r="H77" s="4">
        <f>_xll.BQL(D77, "net_income(as_of_date=range(2013-06-28, 2013-06-28), fa_period_type=LTM)")</f>
        <v>731000000</v>
      </c>
      <c r="I77" s="4">
        <f>_xll.BQL(D77, "ebitda(as_of_date=range(2013-06-28, 2013-06-28), fa_period_type=LTM)")</f>
        <v>1777000000</v>
      </c>
      <c r="J77" s="4" t="str">
        <f>_xll.BQL(D77, "is_int_expense(as_of_date=range(2013-06-28, 2013-06-28), fa_period_type=Q)")</f>
        <v>#N/A</v>
      </c>
      <c r="K77" s="4">
        <f>_xll.BQL(D77, "total_equity(as_of_date=range(2013-06-28, 2013-06-28), fa_period_type=Q)")</f>
        <v>1887999999.9999998</v>
      </c>
      <c r="L77" s="4">
        <f>_xll.BQL(D77, "sales_rev_turn(as_of_date=range(2013-06-28, 2013-06-28), fa_period_type=LTM)")</f>
        <v>12268000000</v>
      </c>
    </row>
    <row r="78" spans="1:12" x14ac:dyDescent="0.25">
      <c r="A78" s="1">
        <v>41453</v>
      </c>
      <c r="B78" s="1">
        <v>41455</v>
      </c>
      <c r="C78" t="s">
        <v>473</v>
      </c>
      <c r="D78" t="s">
        <v>3179</v>
      </c>
      <c r="E78" s="4">
        <f>_xll.BQL(D78, "cf_free_cash_flow(as_of_date=range(2013-06-28, 2013-06-28), fa_period_type=LTM)")</f>
        <v>1374000000</v>
      </c>
      <c r="F78" s="4">
        <f>_xll.BQL(D78, "bs_st_borrow(fa_period_reference=range(2013-06-28, 2013-06-28), fa_period_type=Q)")</f>
        <v>600000000</v>
      </c>
      <c r="G78" s="4">
        <f>_xll.BQL(D78, "bs_lt_borrow(fa_period_reference=range(2013-06-28, 2013-06-28), fa_period_type=Q)")</f>
        <v>7024000000</v>
      </c>
      <c r="H78" s="4">
        <f>_xll.BQL(D78, "net_income(as_of_date=range(2013-06-28, 2013-06-28), fa_period_type=LTM)")</f>
        <v>4394000000</v>
      </c>
      <c r="I78" s="4">
        <f>_xll.BQL(D78, "ebitda(as_of_date=range(2013-06-28, 2013-06-28), fa_period_type=LTM)")</f>
        <v>11832000000</v>
      </c>
      <c r="J78" s="4">
        <f>_xll.BQL(D78, "is_int_expense(as_of_date=range(2013-06-28, 2013-06-28), fa_period_type=Q)")</f>
        <v>30000000</v>
      </c>
      <c r="K78" s="4">
        <f>_xll.BQL(D78, "total_equity(as_of_date=range(2013-06-28, 2013-06-28), fa_period_type=Q)")</f>
        <v>40940000000</v>
      </c>
      <c r="L78" s="4">
        <f>_xll.BQL(D78, "sales_rev_turn(as_of_date=range(2013-06-28, 2013-06-28), fa_period_type=LTM)")</f>
        <v>23776000000</v>
      </c>
    </row>
    <row r="79" spans="1:12" x14ac:dyDescent="0.25">
      <c r="A79" s="1">
        <v>41453</v>
      </c>
      <c r="B79" s="1">
        <v>41455</v>
      </c>
      <c r="C79" t="s">
        <v>481</v>
      </c>
      <c r="D79" t="s">
        <v>3180</v>
      </c>
      <c r="E79" s="4">
        <f>_xll.BQL(D79, "cf_free_cash_flow(as_of_date=range(2013-06-28, 2013-06-28), fa_period_type=LTM)")</f>
        <v>-26000000</v>
      </c>
      <c r="F79" s="4">
        <f>_xll.BQL(D79, "bs_st_borrow(fa_period_reference=range(2013-06-28, 2013-06-28), fa_period_type=Q)")</f>
        <v>61000000</v>
      </c>
      <c r="G79" s="4">
        <f>_xll.BQL(D79, "bs_lt_borrow(fa_period_reference=range(2013-06-28, 2013-06-28), fa_period_type=Q)")</f>
        <v>3727000000</v>
      </c>
      <c r="H79" s="4">
        <f>_xll.BQL(D79, "net_income(as_of_date=range(2013-06-28, 2013-06-28), fa_period_type=LTM)")</f>
        <v>314000000</v>
      </c>
      <c r="I79" s="4">
        <f>_xll.BQL(D79, "ebitda(as_of_date=range(2013-06-28, 2013-06-28), fa_period_type=LTM)")</f>
        <v>385000000</v>
      </c>
      <c r="J79" s="4">
        <f>_xll.BQL(D79, "is_int_expense(as_of_date=range(2013-06-28, 2013-06-28), fa_period_type=Q)")</f>
        <v>74000000</v>
      </c>
      <c r="K79" s="4">
        <f>_xll.BQL(D79, "total_equity(as_of_date=range(2013-06-28, 2013-06-28), fa_period_type=Q)")</f>
        <v>-1542000000</v>
      </c>
      <c r="L79" s="4">
        <f>_xll.BQL(D79, "sales_rev_turn(as_of_date=range(2013-06-28, 2013-06-28), fa_period_type=LTM)")</f>
        <v>4712000000</v>
      </c>
    </row>
    <row r="80" spans="1:12" x14ac:dyDescent="0.25">
      <c r="A80" s="1">
        <v>41453</v>
      </c>
      <c r="B80" s="1">
        <v>41455</v>
      </c>
      <c r="C80" t="s">
        <v>487</v>
      </c>
      <c r="D80" t="s">
        <v>3181</v>
      </c>
      <c r="E80" s="4">
        <f>_xll.BQL(D80, "cf_free_cash_flow(as_of_date=range(2013-06-28, 2013-06-28), fa_period_type=LTM)")</f>
        <v>-751000000</v>
      </c>
      <c r="F80" s="4">
        <f>_xll.BQL(D80, "bs_st_borrow(fa_period_reference=range(2013-06-28, 2013-06-28), fa_period_type=Q)")</f>
        <v>68000000</v>
      </c>
      <c r="G80" s="4">
        <f>_xll.BQL(D80, "bs_lt_borrow(fa_period_reference=range(2013-06-28, 2013-06-28), fa_period_type=Q)")</f>
        <v>6476000000</v>
      </c>
      <c r="H80" s="4">
        <f>_xll.BQL(D80, "net_income(as_of_date=range(2013-06-28, 2013-06-28), fa_period_type=LTM)")</f>
        <v>1548000000</v>
      </c>
      <c r="I80" s="4">
        <f>_xll.BQL(D80, "ebitda(as_of_date=range(2013-06-28, 2013-06-28), fa_period_type=LTM)")</f>
        <v>8659000000</v>
      </c>
      <c r="J80" s="4" t="str">
        <f>_xll.BQL(D80, "is_int_expense(as_of_date=range(2013-06-28, 2013-06-28), fa_period_type=Q)")</f>
        <v>#N/A</v>
      </c>
      <c r="K80" s="4">
        <f>_xll.BQL(D80, "total_equity(as_of_date=range(2013-06-28, 2013-06-28), fa_period_type=Q)")</f>
        <v>18588000000</v>
      </c>
      <c r="L80" s="4">
        <f>_xll.BQL(D80, "sales_rev_turn(as_of_date=range(2013-06-28, 2013-06-28), fa_period_type=LTM)")</f>
        <v>15807000000</v>
      </c>
    </row>
    <row r="81" spans="1:12" x14ac:dyDescent="0.25">
      <c r="A81" s="1">
        <v>41453</v>
      </c>
      <c r="B81" s="1">
        <v>41455</v>
      </c>
      <c r="C81" t="s">
        <v>503</v>
      </c>
      <c r="D81" t="s">
        <v>3182</v>
      </c>
      <c r="E81" s="4">
        <f>_xll.BQL(D81, "cf_free_cash_flow(as_of_date=range(2013-06-28, 2013-06-28), fa_period_type=LTM)")</f>
        <v>27050000.00000003</v>
      </c>
      <c r="F81" s="4">
        <f>_xll.BQL(D81, "bs_st_borrow(fa_period_reference=range(2013-06-28, 2013-06-28), fa_period_type=Q)")</f>
        <v>68351000</v>
      </c>
      <c r="G81" s="4">
        <f>_xll.BQL(D81, "bs_lt_borrow(fa_period_reference=range(2013-06-28, 2013-06-28), fa_period_type=Q)")</f>
        <v>20357790000</v>
      </c>
      <c r="H81" s="4">
        <f>_xll.BQL(D81, "net_income(as_of_date=range(2013-06-28, 2013-06-28), fa_period_type=LTM)")</f>
        <v>-483853000</v>
      </c>
      <c r="I81" s="4">
        <f>_xll.BQL(D81, "ebitda(as_of_date=range(2013-06-28, 2013-06-28), fa_period_type=LTM)")</f>
        <v>1806258000</v>
      </c>
      <c r="J81" s="4">
        <f>_xll.BQL(D81, "is_int_expense(as_of_date=range(2013-06-28, 2013-06-28), fa_period_type=Q)")</f>
        <v>385525000</v>
      </c>
      <c r="K81" s="4">
        <f>_xll.BQL(D81, "total_equity(as_of_date=range(2013-06-28, 2013-06-28), fa_period_type=Q)")</f>
        <v>-8209702999.999999</v>
      </c>
      <c r="L81" s="4">
        <f>_xll.BQL(D81, "sales_rev_turn(as_of_date=range(2013-06-28, 2013-06-28), fa_period_type=LTM)")</f>
        <v>6229219000</v>
      </c>
    </row>
    <row r="82" spans="1:12" x14ac:dyDescent="0.25">
      <c r="A82" s="1">
        <v>41453</v>
      </c>
      <c r="B82" s="1">
        <v>41455</v>
      </c>
      <c r="C82" t="s">
        <v>516</v>
      </c>
      <c r="D82" t="s">
        <v>3183</v>
      </c>
      <c r="E82" s="4">
        <f>_xll.BQL(D82, "cf_free_cash_flow(as_of_date=range(2013-06-28, 2013-06-28), fa_period_type=LTM)")</f>
        <v>3300000</v>
      </c>
      <c r="F82" s="4">
        <f>_xll.BQL(D82, "bs_st_borrow(fa_period_reference=range(2013-06-28, 2013-06-28), fa_period_type=Q)")</f>
        <v>6800000</v>
      </c>
      <c r="G82" s="4">
        <f>_xll.BQL(D82, "bs_lt_borrow(fa_period_reference=range(2013-06-28, 2013-06-28), fa_period_type=Q)")</f>
        <v>562900000</v>
      </c>
      <c r="H82" s="4">
        <f>_xll.BQL(D82, "net_income(as_of_date=range(2013-06-28, 2013-06-28), fa_period_type=LTM)")</f>
        <v>60100000</v>
      </c>
      <c r="I82" s="4">
        <f>_xll.BQL(D82, "ebitda(as_of_date=range(2013-06-28, 2013-06-28), fa_period_type=LTM)")</f>
        <v>336900000</v>
      </c>
      <c r="J82" s="4">
        <f>_xll.BQL(D82, "is_int_expense(as_of_date=range(2013-06-28, 2013-06-28), fa_period_type=Q)")</f>
        <v>14400000</v>
      </c>
      <c r="K82" s="4">
        <f>_xll.BQL(D82, "total_equity(as_of_date=range(2013-06-28, 2013-06-28), fa_period_type=Q)")</f>
        <v>130600000.00000001</v>
      </c>
      <c r="L82" s="4">
        <f>_xll.BQL(D82, "sales_rev_turn(as_of_date=range(2013-06-28, 2013-06-28), fa_period_type=LTM)")</f>
        <v>3776900000</v>
      </c>
    </row>
    <row r="83" spans="1:12" x14ac:dyDescent="0.25">
      <c r="A83" s="1">
        <v>41453</v>
      </c>
      <c r="B83" s="1">
        <v>41455</v>
      </c>
      <c r="C83" t="s">
        <v>520</v>
      </c>
      <c r="D83" t="s">
        <v>3184</v>
      </c>
      <c r="E83" s="4">
        <f>_xll.BQL(D83, "cf_free_cash_flow(as_of_date=range(2013-06-28, 2013-06-28), fa_period_type=LTM)")</f>
        <v>1507000000</v>
      </c>
      <c r="F83" s="4">
        <f>_xll.BQL(D83, "bs_st_borrow(fa_period_reference=range(2013-06-28, 2013-06-28), fa_period_type=Q)")</f>
        <v>16000000</v>
      </c>
      <c r="G83" s="4">
        <f>_xll.BQL(D83, "bs_lt_borrow(fa_period_reference=range(2013-06-28, 2013-06-28), fa_period_type=Q)")</f>
        <v>5901000000</v>
      </c>
      <c r="H83" s="4">
        <f>_xll.BQL(D83, "net_income(as_of_date=range(2013-06-28, 2013-06-28), fa_period_type=LTM)")</f>
        <v>1654000000</v>
      </c>
      <c r="I83" s="4">
        <f>_xll.BQL(D83, "ebitda(as_of_date=range(2013-06-28, 2013-06-28), fa_period_type=LTM)")</f>
        <v>3526000000</v>
      </c>
      <c r="J83" s="4">
        <f>_xll.BQL(D83, "is_int_expense(as_of_date=range(2013-06-28, 2013-06-28), fa_period_type=Q)")</f>
        <v>95000000</v>
      </c>
      <c r="K83" s="4">
        <f>_xll.BQL(D83, "total_equity(as_of_date=range(2013-06-28, 2013-06-28), fa_period_type=Q)")</f>
        <v>9394000000</v>
      </c>
      <c r="L83" s="4">
        <f>_xll.BQL(D83, "sales_rev_turn(as_of_date=range(2013-06-28, 2013-06-28), fa_period_type=LTM)")</f>
        <v>14632000000</v>
      </c>
    </row>
    <row r="84" spans="1:12" x14ac:dyDescent="0.25">
      <c r="A84" s="1">
        <v>41453</v>
      </c>
      <c r="B84" s="1">
        <v>41455</v>
      </c>
      <c r="C84" t="s">
        <v>525</v>
      </c>
      <c r="D84" t="s">
        <v>3185</v>
      </c>
      <c r="E84" s="4">
        <f>_xll.BQL(D84, "cf_free_cash_flow(as_of_date=range(2013-06-28, 2013-06-28), fa_period_type=LTM)")</f>
        <v>110198000</v>
      </c>
      <c r="F84" s="4">
        <f>_xll.BQL(D84, "bs_st_borrow(fa_period_reference=range(2013-06-28, 2013-06-28), fa_period_type=Q)")</f>
        <v>5677000</v>
      </c>
      <c r="G84" s="4">
        <f>_xll.BQL(D84, "bs_lt_borrow(fa_period_reference=range(2013-06-28, 2013-06-28), fa_period_type=Q)")</f>
        <v>1072849999.9999999</v>
      </c>
      <c r="H84" s="4">
        <f>_xll.BQL(D84, "net_income(as_of_date=range(2013-06-28, 2013-06-28), fa_period_type=LTM)")</f>
        <v>93334000</v>
      </c>
      <c r="I84" s="4">
        <f>_xll.BQL(D84, "ebitda(as_of_date=range(2013-06-28, 2013-06-28), fa_period_type=LTM)")</f>
        <v>342657000</v>
      </c>
      <c r="J84" s="4">
        <f>_xll.BQL(D84, "is_int_expense(as_of_date=range(2013-06-28, 2013-06-28), fa_period_type=Q)")</f>
        <v>13496000</v>
      </c>
      <c r="K84" s="4">
        <f>_xll.BQL(D84, "total_equity(as_of_date=range(2013-06-28, 2013-06-28), fa_period_type=Q)")</f>
        <v>1410057000</v>
      </c>
      <c r="L84" s="4">
        <f>_xll.BQL(D84, "sales_rev_turn(as_of_date=range(2013-06-28, 2013-06-28), fa_period_type=LTM)")</f>
        <v>2028718000</v>
      </c>
    </row>
    <row r="85" spans="1:12" x14ac:dyDescent="0.25">
      <c r="A85" s="1">
        <v>41453</v>
      </c>
      <c r="B85" s="1">
        <v>41455</v>
      </c>
      <c r="C85" t="s">
        <v>528</v>
      </c>
      <c r="D85" t="s">
        <v>3186</v>
      </c>
      <c r="E85" s="4" t="str">
        <f>_xll.BQL(D85, "cf_free_cash_flow(as_of_date=range(2013-06-28, 2013-06-28), fa_period_type=LTM)")</f>
        <v>#N/A</v>
      </c>
      <c r="F85" s="4" t="str">
        <f>_xll.BQL(D85, "bs_st_borrow(fa_period_reference=range(2013-06-28, 2013-06-28), fa_period_type=Q)")</f>
        <v>#N/A</v>
      </c>
      <c r="G85" s="4" t="str">
        <f>_xll.BQL(D85, "bs_lt_borrow(fa_period_reference=range(2013-06-28, 2013-06-28), fa_period_type=Q)")</f>
        <v>#N/A</v>
      </c>
      <c r="H85" s="4" t="str">
        <f>_xll.BQL(D85, "net_income(as_of_date=range(2013-06-28, 2013-06-28), fa_period_type=LTM)")</f>
        <v>#N/A</v>
      </c>
      <c r="I85" s="4" t="str">
        <f>_xll.BQL(D85, "ebitda(as_of_date=range(2013-06-28, 2013-06-28), fa_period_type=LTM)")</f>
        <v>#N/A</v>
      </c>
      <c r="J85" s="4" t="str">
        <f>_xll.BQL(D85, "is_int_expense(as_of_date=range(2013-06-28, 2013-06-28), fa_period_type=Q)")</f>
        <v>#N/A</v>
      </c>
      <c r="K85" s="4" t="str">
        <f>_xll.BQL(D85, "total_equity(as_of_date=range(2013-06-28, 2013-06-28), fa_period_type=Q)")</f>
        <v>#N/A</v>
      </c>
      <c r="L85" s="4" t="str">
        <f>_xll.BQL(D85, "sales_rev_turn(as_of_date=range(2013-06-28, 2013-06-28), fa_period_type=LTM)")</f>
        <v>#N/A</v>
      </c>
    </row>
    <row r="86" spans="1:12" x14ac:dyDescent="0.25">
      <c r="A86" s="1">
        <v>41453</v>
      </c>
      <c r="B86" s="1">
        <v>41455</v>
      </c>
      <c r="C86" t="s">
        <v>532</v>
      </c>
      <c r="D86" t="s">
        <v>3187</v>
      </c>
      <c r="E86" s="4">
        <f>_xll.BQL(D86, "cf_free_cash_flow(as_of_date=range(2013-06-28, 2013-06-28), fa_period_type=LTM)")</f>
        <v>16397000000</v>
      </c>
      <c r="F86" s="4" t="str">
        <f>_xll.BQL(D86, "bs_st_borrow(fa_period_reference=range(2013-06-28, 2013-06-28), fa_period_type=Q)")</f>
        <v>#N/A</v>
      </c>
      <c r="G86" s="4" t="str">
        <f>_xll.BQL(D86, "bs_lt_borrow(fa_period_reference=range(2013-06-28, 2013-06-28), fa_period_type=Q)")</f>
        <v>#N/A</v>
      </c>
      <c r="H86" s="4">
        <f>_xll.BQL(D86, "net_income(as_of_date=range(2013-06-28, 2013-06-28), fa_period_type=LTM)")</f>
        <v>15833000000</v>
      </c>
      <c r="I86" s="4">
        <f>_xll.BQL(D86, "ebitda(as_of_date=range(2013-06-28, 2013-06-28), fa_period_type=LTM)")</f>
        <v>25016000000</v>
      </c>
      <c r="J86" s="4" t="str">
        <f>_xll.BQL(D86, "is_int_expense(as_of_date=range(2013-06-28, 2013-06-28), fa_period_type=Q)")</f>
        <v>#N/A</v>
      </c>
      <c r="K86" s="4">
        <f>_xll.BQL(D86, "total_equity(as_of_date=range(2013-06-28, 2013-06-28), fa_period_type=Q)")</f>
        <v>95772000000</v>
      </c>
      <c r="L86" s="4">
        <f>_xll.BQL(D86, "sales_rev_turn(as_of_date=range(2013-06-28, 2013-06-28), fa_period_type=LTM)")</f>
        <v>63503000000</v>
      </c>
    </row>
    <row r="87" spans="1:12" x14ac:dyDescent="0.25">
      <c r="A87" s="1">
        <v>41453</v>
      </c>
      <c r="B87" s="1">
        <v>41455</v>
      </c>
      <c r="C87" t="s">
        <v>536</v>
      </c>
      <c r="D87" t="s">
        <v>3188</v>
      </c>
      <c r="E87" s="4">
        <f>_xll.BQL(D87, "cf_free_cash_flow(as_of_date=range(2013-06-28, 2013-06-28), fa_period_type=LTM)")</f>
        <v>-542000000</v>
      </c>
      <c r="F87" s="4">
        <f>_xll.BQL(D87, "bs_st_borrow(fa_period_reference=range(2013-06-28, 2013-06-28), fa_period_type=Q)")</f>
        <v>510000000</v>
      </c>
      <c r="G87" s="4">
        <f>_xll.BQL(D87, "bs_lt_borrow(fa_period_reference=range(2013-06-28, 2013-06-28), fa_period_type=Q)")</f>
        <v>3723000000</v>
      </c>
      <c r="H87" s="4">
        <f>_xll.BQL(D87, "net_income(as_of_date=range(2013-06-28, 2013-06-28), fa_period_type=LTM)")</f>
        <v>1025000000</v>
      </c>
      <c r="I87" s="4">
        <f>_xll.BQL(D87, "ebitda(as_of_date=range(2013-06-28, 2013-06-28), fa_period_type=LTM)")</f>
        <v>2629000000</v>
      </c>
      <c r="J87" s="4">
        <f>_xll.BQL(D87, "is_int_expense(as_of_date=range(2013-06-28, 2013-06-28), fa_period_type=Q)")</f>
        <v>25000000</v>
      </c>
      <c r="K87" s="4">
        <f>_xll.BQL(D87, "total_equity(as_of_date=range(2013-06-28, 2013-06-28), fa_period_type=Q)")</f>
        <v>8513999999.999999</v>
      </c>
      <c r="L87" s="4">
        <f>_xll.BQL(D87, "sales_rev_turn(as_of_date=range(2013-06-28, 2013-06-28), fa_period_type=LTM)")</f>
        <v>4079000000</v>
      </c>
    </row>
    <row r="88" spans="1:12" x14ac:dyDescent="0.25">
      <c r="A88" s="1">
        <v>41453</v>
      </c>
      <c r="B88" s="1">
        <v>41455</v>
      </c>
      <c r="C88" t="s">
        <v>550</v>
      </c>
      <c r="D88" t="s">
        <v>3189</v>
      </c>
      <c r="E88" s="4">
        <f>_xll.BQL(D88, "cf_free_cash_flow(as_of_date=range(2013-06-28, 2013-06-28), fa_period_type=LTM)")</f>
        <v>-1248000000</v>
      </c>
      <c r="F88" s="4">
        <f>_xll.BQL(D88, "bs_st_borrow(fa_period_reference=range(2013-06-28, 2013-06-28), fa_period_type=Q)")</f>
        <v>994000000</v>
      </c>
      <c r="G88" s="4">
        <f>_xll.BQL(D88, "bs_lt_borrow(fa_period_reference=range(2013-06-28, 2013-06-28), fa_period_type=Q)")</f>
        <v>11485000000</v>
      </c>
      <c r="H88" s="4">
        <f>_xll.BQL(D88, "net_income(as_of_date=range(2013-06-28, 2013-06-28), fa_period_type=LTM)")</f>
        <v>1921000000</v>
      </c>
      <c r="I88" s="4">
        <f>_xll.BQL(D88, "ebitda(as_of_date=range(2013-06-28, 2013-06-28), fa_period_type=LTM)")</f>
        <v>11554000000</v>
      </c>
      <c r="J88" s="4">
        <f>_xll.BQL(D88, "is_int_expense(as_of_date=range(2013-06-28, 2013-06-28), fa_period_type=Q)")</f>
        <v>57000000</v>
      </c>
      <c r="K88" s="4">
        <f>_xll.BQL(D88, "total_equity(as_of_date=range(2013-06-28, 2013-06-28), fa_period_type=Q)")</f>
        <v>31987000000</v>
      </c>
      <c r="L88" s="4">
        <f>_xll.BQL(D88, "sales_rev_turn(as_of_date=range(2013-06-28, 2013-06-28), fa_period_type=LTM)")</f>
        <v>16618000000</v>
      </c>
    </row>
    <row r="89" spans="1:12" x14ac:dyDescent="0.25">
      <c r="A89" s="1">
        <v>41453</v>
      </c>
      <c r="B89" s="1">
        <v>41455</v>
      </c>
      <c r="C89" t="s">
        <v>558</v>
      </c>
      <c r="D89" t="s">
        <v>3190</v>
      </c>
      <c r="E89" s="4" t="str">
        <f>_xll.BQL(D89, "cf_free_cash_flow(as_of_date=range(2013-06-28, 2013-06-28), fa_period_type=LTM)")</f>
        <v>#N/A</v>
      </c>
      <c r="F89" s="4" t="str">
        <f>_xll.BQL(D89, "bs_st_borrow(fa_period_reference=range(2013-06-28, 2013-06-28), fa_period_type=Q)")</f>
        <v>#N/A</v>
      </c>
      <c r="G89" s="4" t="str">
        <f>_xll.BQL(D89, "bs_lt_borrow(fa_period_reference=range(2013-06-28, 2013-06-28), fa_period_type=Q)")</f>
        <v>#N/A</v>
      </c>
      <c r="H89" s="4" t="str">
        <f>_xll.BQL(D89, "net_income(as_of_date=range(2013-06-28, 2013-06-28), fa_period_type=LTM)")</f>
        <v>#N/A</v>
      </c>
      <c r="I89" s="4" t="str">
        <f>_xll.BQL(D89, "ebitda(as_of_date=range(2013-06-28, 2013-06-28), fa_period_type=LTM)")</f>
        <v>#N/A</v>
      </c>
      <c r="J89" s="4" t="str">
        <f>_xll.BQL(D89, "is_int_expense(as_of_date=range(2013-06-28, 2013-06-28), fa_period_type=Q)")</f>
        <v>#N/A</v>
      </c>
      <c r="K89" s="4" t="str">
        <f>_xll.BQL(D89, "total_equity(as_of_date=range(2013-06-28, 2013-06-28), fa_period_type=Q)")</f>
        <v>#N/A</v>
      </c>
      <c r="L89" s="4" t="str">
        <f>_xll.BQL(D89, "sales_rev_turn(as_of_date=range(2013-06-28, 2013-06-28), fa_period_type=LTM)")</f>
        <v>#N/A</v>
      </c>
    </row>
    <row r="90" spans="1:12" x14ac:dyDescent="0.25">
      <c r="A90" s="1">
        <v>41453</v>
      </c>
      <c r="B90" s="1">
        <v>41455</v>
      </c>
      <c r="C90" t="s">
        <v>561</v>
      </c>
      <c r="D90" t="s">
        <v>3191</v>
      </c>
      <c r="E90" s="4">
        <f>_xll.BQL(D90, "cf_free_cash_flow(as_of_date=range(2013-06-28, 2013-06-28), fa_period_type=LTM)")</f>
        <v>-530072000</v>
      </c>
      <c r="F90" s="4">
        <f>_xll.BQL(D90, "bs_st_borrow(fa_period_reference=range(2013-06-28, 2013-06-28), fa_period_type=Q)")</f>
        <v>6212000</v>
      </c>
      <c r="G90" s="4">
        <f>_xll.BQL(D90, "bs_lt_borrow(fa_period_reference=range(2013-06-28, 2013-06-28), fa_period_type=Q)")</f>
        <v>2499437000</v>
      </c>
      <c r="H90" s="4">
        <f>_xll.BQL(D90, "net_income(as_of_date=range(2013-06-28, 2013-06-28), fa_period_type=LTM)")</f>
        <v>211615000</v>
      </c>
      <c r="I90" s="4">
        <f>_xll.BQL(D90, "ebitda(as_of_date=range(2013-06-28, 2013-06-28), fa_period_type=LTM)")</f>
        <v>1057499000</v>
      </c>
      <c r="J90" s="4">
        <f>_xll.BQL(D90, "is_int_expense(as_of_date=range(2013-06-28, 2013-06-28), fa_period_type=Q)")</f>
        <v>37752000</v>
      </c>
      <c r="K90" s="4">
        <f>_xll.BQL(D90, "total_equity(as_of_date=range(2013-06-28, 2013-06-28), fa_period_type=Q)")</f>
        <v>3927036000</v>
      </c>
      <c r="L90" s="4">
        <f>_xll.BQL(D90, "sales_rev_turn(as_of_date=range(2013-06-28, 2013-06-28), fa_period_type=LTM)")</f>
        <v>1750308000</v>
      </c>
    </row>
    <row r="91" spans="1:12" x14ac:dyDescent="0.25">
      <c r="A91" s="1">
        <v>41453</v>
      </c>
      <c r="B91" s="1">
        <v>41455</v>
      </c>
      <c r="C91" t="s">
        <v>565</v>
      </c>
      <c r="D91" t="s">
        <v>3192</v>
      </c>
      <c r="E91" s="4">
        <f>_xll.BQL(D91, "cf_free_cash_flow(as_of_date=range(2013-06-28, 2013-06-28), fa_period_type=LTM)")</f>
        <v>177900000</v>
      </c>
      <c r="F91" s="4">
        <f>_xll.BQL(D91, "bs_st_borrow(fa_period_reference=range(2013-06-28, 2013-06-28), fa_period_type=Q)")</f>
        <v>95100000</v>
      </c>
      <c r="G91" s="4">
        <f>_xll.BQL(D91, "bs_lt_borrow(fa_period_reference=range(2013-06-28, 2013-06-28), fa_period_type=Q)")</f>
        <v>232100000</v>
      </c>
      <c r="H91" s="4">
        <f>_xll.BQL(D91, "net_income(as_of_date=range(2013-06-28, 2013-06-28), fa_period_type=LTM)")</f>
        <v>108900000</v>
      </c>
      <c r="I91" s="4">
        <f>_xll.BQL(D91, "ebitda(as_of_date=range(2013-06-28, 2013-06-28), fa_period_type=LTM)")</f>
        <v>270600000</v>
      </c>
      <c r="J91" s="4">
        <f>_xll.BQL(D91, "is_int_expense(as_of_date=range(2013-06-28, 2013-06-28), fa_period_type=Q)")</f>
        <v>2300000</v>
      </c>
      <c r="K91" s="4">
        <f>_xll.BQL(D91, "total_equity(as_of_date=range(2013-06-28, 2013-06-28), fa_period_type=Q)")</f>
        <v>810300000</v>
      </c>
      <c r="L91" s="4">
        <f>_xll.BQL(D91, "sales_rev_turn(as_of_date=range(2013-06-28, 2013-06-28), fa_period_type=LTM)")</f>
        <v>1692200000</v>
      </c>
    </row>
    <row r="92" spans="1:12" x14ac:dyDescent="0.25">
      <c r="A92" s="1">
        <v>41453</v>
      </c>
      <c r="B92" s="1">
        <v>41455</v>
      </c>
      <c r="C92" t="s">
        <v>568</v>
      </c>
      <c r="D92" t="s">
        <v>3193</v>
      </c>
      <c r="E92" s="4" t="str">
        <f>_xll.BQL(D92, "cf_free_cash_flow(as_of_date=range(2013-06-28, 2013-06-28), fa_period_type=LTM)")</f>
        <v>#N/A</v>
      </c>
      <c r="F92" s="4" t="str">
        <f>_xll.BQL(D92, "bs_st_borrow(fa_period_reference=range(2013-06-28, 2013-06-28), fa_period_type=Q)")</f>
        <v>#N/A</v>
      </c>
      <c r="G92" s="4" t="str">
        <f>_xll.BQL(D92, "bs_lt_borrow(fa_period_reference=range(2013-06-28, 2013-06-28), fa_period_type=Q)")</f>
        <v>#N/A</v>
      </c>
      <c r="H92" s="4" t="str">
        <f>_xll.BQL(D92, "net_income(as_of_date=range(2013-06-28, 2013-06-28), fa_period_type=LTM)")</f>
        <v>#N/A</v>
      </c>
      <c r="I92" s="4" t="str">
        <f>_xll.BQL(D92, "ebitda(as_of_date=range(2013-06-28, 2013-06-28), fa_period_type=LTM)")</f>
        <v>#N/A</v>
      </c>
      <c r="J92" s="4" t="str">
        <f>_xll.BQL(D92, "is_int_expense(as_of_date=range(2013-06-28, 2013-06-28), fa_period_type=Q)")</f>
        <v>#N/A</v>
      </c>
      <c r="K92" s="4" t="str">
        <f>_xll.BQL(D92, "total_equity(as_of_date=range(2013-06-28, 2013-06-28), fa_period_type=Q)")</f>
        <v>#N/A</v>
      </c>
      <c r="L92" s="4" t="str">
        <f>_xll.BQL(D92, "sales_rev_turn(as_of_date=range(2013-06-28, 2013-06-28), fa_period_type=LTM)")</f>
        <v>#N/A</v>
      </c>
    </row>
    <row r="93" spans="1:12" x14ac:dyDescent="0.25">
      <c r="A93" s="1">
        <v>41453</v>
      </c>
      <c r="B93" s="1">
        <v>41455</v>
      </c>
      <c r="C93" t="s">
        <v>578</v>
      </c>
      <c r="D93" t="s">
        <v>3194</v>
      </c>
      <c r="E93" s="4">
        <f>_xll.BQL(D93, "cf_free_cash_flow(as_of_date=range(2013-06-28, 2013-06-28), fa_period_type=LTM)")</f>
        <v>1949800000</v>
      </c>
      <c r="F93" s="4">
        <f>_xll.BQL(D93, "bs_st_borrow(fa_period_reference=range(2013-06-28, 2013-06-28), fa_period_type=Q)")</f>
        <v>749400000</v>
      </c>
      <c r="G93" s="4">
        <f>_xll.BQL(D93, "bs_lt_borrow(fa_period_reference=range(2013-06-28, 2013-06-28), fa_period_type=Q)")</f>
        <v>14030000000</v>
      </c>
      <c r="H93" s="4">
        <f>_xll.BQL(D93, "net_income(as_of_date=range(2013-06-28, 2013-06-28), fa_period_type=LTM)")</f>
        <v>2684200000</v>
      </c>
      <c r="I93" s="4">
        <f>_xll.BQL(D93, "ebitda(as_of_date=range(2013-06-28, 2013-06-28), fa_period_type=LTM)")</f>
        <v>5173000000</v>
      </c>
      <c r="J93" s="4">
        <f>_xll.BQL(D93, "is_int_expense(as_of_date=range(2013-06-28, 2013-06-28), fa_period_type=Q)")</f>
        <v>153500000</v>
      </c>
      <c r="K93" s="4">
        <f>_xll.BQL(D93, "total_equity(as_of_date=range(2013-06-28, 2013-06-28), fa_period_type=Q)")</f>
        <v>24318000000.000004</v>
      </c>
      <c r="L93" s="4">
        <f>_xll.BQL(D93, "sales_rev_turn(as_of_date=range(2013-06-28, 2013-06-28), fa_period_type=LTM)")</f>
        <v>63983700000</v>
      </c>
    </row>
    <row r="94" spans="1:12" x14ac:dyDescent="0.25">
      <c r="A94" s="1">
        <v>41453</v>
      </c>
      <c r="B94" s="1">
        <v>41455</v>
      </c>
      <c r="C94" t="s">
        <v>583</v>
      </c>
      <c r="D94" t="s">
        <v>3195</v>
      </c>
      <c r="E94" s="4">
        <f>_xll.BQL(D94, "cf_free_cash_flow(as_of_date=range(2013-06-28, 2013-06-28), fa_period_type=LTM)")</f>
        <v>3638000000</v>
      </c>
      <c r="F94" s="4">
        <f>_xll.BQL(D94, "bs_st_borrow(fa_period_reference=range(2013-06-28, 2013-06-28), fa_period_type=Q)")</f>
        <v>2676000000</v>
      </c>
      <c r="G94" s="4">
        <f>_xll.BQL(D94, "bs_lt_borrow(fa_period_reference=range(2013-06-28, 2013-06-28), fa_period_type=Q)")</f>
        <v>42590000000</v>
      </c>
      <c r="H94" s="4">
        <f>_xll.BQL(D94, "net_income(as_of_date=range(2013-06-28, 2013-06-28), fa_period_type=LTM)")</f>
        <v>2436000000</v>
      </c>
      <c r="I94" s="4" t="str">
        <f>_xll.BQL(D94, "ebitda(as_of_date=range(2013-06-28, 2013-06-28), fa_period_type=LTM)")</f>
        <v>#N/A</v>
      </c>
      <c r="J94" s="4">
        <f>_xll.BQL(D94, "is_int_expense(as_of_date=range(2013-06-28, 2013-06-28), fa_period_type=Q)")</f>
        <v>577000000</v>
      </c>
      <c r="K94" s="4">
        <f>_xll.BQL(D94, "total_equity(as_of_date=range(2013-06-28, 2013-06-28), fa_period_type=Q)")</f>
        <v>100571000000.00002</v>
      </c>
      <c r="L94" s="4">
        <f>_xll.BQL(D94, "sales_rev_turn(as_of_date=range(2013-06-28, 2013-06-28), fa_period_type=LTM)")</f>
        <v>66513000000</v>
      </c>
    </row>
    <row r="95" spans="1:12" x14ac:dyDescent="0.25">
      <c r="A95" s="1">
        <v>41453</v>
      </c>
      <c r="B95" s="1">
        <v>41455</v>
      </c>
      <c r="C95" t="s">
        <v>592</v>
      </c>
      <c r="D95" t="s">
        <v>3196</v>
      </c>
      <c r="E95" s="4">
        <f>_xll.BQL(D95, "cf_free_cash_flow(as_of_date=range(2013-06-28, 2013-06-28), fa_period_type=LTM)")</f>
        <v>3899100000</v>
      </c>
      <c r="F95" s="4">
        <f>_xll.BQL(D95, "bs_st_borrow(fa_period_reference=range(2013-06-28, 2013-06-28), fa_period_type=Q)")</f>
        <v>1028000000</v>
      </c>
      <c r="G95" s="4">
        <f>_xll.BQL(D95, "bs_lt_borrow(fa_period_reference=range(2013-06-28, 2013-06-28), fa_period_type=Q)")</f>
        <v>4431600000</v>
      </c>
      <c r="H95" s="4">
        <f>_xll.BQL(D95, "net_income(as_of_date=range(2013-06-28, 2013-06-28), fa_period_type=LTM)")</f>
        <v>4625400000</v>
      </c>
      <c r="I95" s="4">
        <f>_xll.BQL(D95, "ebitda(as_of_date=range(2013-06-28, 2013-06-28), fa_period_type=LTM)")</f>
        <v>6232500000</v>
      </c>
      <c r="J95" s="4">
        <f>_xll.BQL(D95, "is_int_expense(as_of_date=range(2013-06-28, 2013-06-28), fa_period_type=Q)")</f>
        <v>40300000</v>
      </c>
      <c r="K95" s="4">
        <f>_xll.BQL(D95, "total_equity(as_of_date=range(2013-06-28, 2013-06-28), fa_period_type=Q)")</f>
        <v>14955600000.000004</v>
      </c>
      <c r="L95" s="4">
        <f>_xll.BQL(D95, "sales_rev_turn(as_of_date=range(2013-06-28, 2013-06-28), fa_period_type=LTM)")</f>
        <v>22603300000</v>
      </c>
    </row>
    <row r="96" spans="1:12" x14ac:dyDescent="0.25">
      <c r="A96" s="1">
        <v>41453</v>
      </c>
      <c r="B96" s="1">
        <v>41455</v>
      </c>
      <c r="C96" t="s">
        <v>595</v>
      </c>
      <c r="D96" t="s">
        <v>3197</v>
      </c>
      <c r="E96" s="4">
        <f>_xll.BQL(D96, "cf_free_cash_flow(as_of_date=range(2013-06-28, 2013-06-28), fa_period_type=LTM)")</f>
        <v>761992000</v>
      </c>
      <c r="F96" s="4">
        <f>_xll.BQL(D96, "bs_st_borrow(fa_period_reference=range(2013-06-28, 2013-06-28), fa_period_type=Q)")</f>
        <v>57899000</v>
      </c>
      <c r="G96" s="4">
        <f>_xll.BQL(D96, "bs_lt_borrow(fa_period_reference=range(2013-06-28, 2013-06-28), fa_period_type=Q)")</f>
        <v>8368728999.999999</v>
      </c>
      <c r="H96" s="4">
        <f>_xll.BQL(D96, "net_income(as_of_date=range(2013-06-28, 2013-06-28), fa_period_type=LTM)")</f>
        <v>158008000</v>
      </c>
      <c r="I96" s="4">
        <f>_xll.BQL(D96, "ebitda(as_of_date=range(2013-06-28, 2013-06-28), fa_period_type=LTM)")</f>
        <v>2242716000</v>
      </c>
      <c r="J96" s="4">
        <f>_xll.BQL(D96, "is_int_expense(as_of_date=range(2013-06-28, 2013-06-28), fa_period_type=Q)")</f>
        <v>171420000</v>
      </c>
      <c r="K96" s="4">
        <f>_xll.BQL(D96, "total_equity(as_of_date=range(2013-06-28, 2013-06-28), fa_period_type=Q)")</f>
        <v>4070382000.000001</v>
      </c>
      <c r="L96" s="4">
        <f>_xll.BQL(D96, "sales_rev_turn(as_of_date=range(2013-06-28, 2013-06-28), fa_period_type=LTM)")</f>
        <v>4949195000</v>
      </c>
    </row>
    <row r="97" spans="1:12" x14ac:dyDescent="0.25">
      <c r="A97" s="1">
        <v>41453</v>
      </c>
      <c r="B97" s="1">
        <v>41455</v>
      </c>
      <c r="C97" t="s">
        <v>607</v>
      </c>
      <c r="D97" t="s">
        <v>3198</v>
      </c>
      <c r="E97" s="4">
        <f>_xll.BQL(D97, "cf_free_cash_flow(as_of_date=range(2013-06-28, 2013-06-28), fa_period_type=LTM)")</f>
        <v>1603000000</v>
      </c>
      <c r="F97" s="4">
        <f>_xll.BQL(D97, "bs_st_borrow(fa_period_reference=range(2013-06-28, 2013-06-28), fa_period_type=Q)")</f>
        <v>727000000</v>
      </c>
      <c r="G97" s="4">
        <f>_xll.BQL(D97, "bs_lt_borrow(fa_period_reference=range(2013-06-28, 2013-06-28), fa_period_type=Q)")</f>
        <v>11533000000</v>
      </c>
      <c r="H97" s="4">
        <f>_xll.BQL(D97, "net_income(as_of_date=range(2013-06-28, 2013-06-28), fa_period_type=LTM)")</f>
        <v>924000000</v>
      </c>
      <c r="I97" s="4">
        <f>_xll.BQL(D97, "ebitda(as_of_date=range(2013-06-28, 2013-06-28), fa_period_type=LTM)")</f>
        <v>3212000000</v>
      </c>
      <c r="J97" s="4">
        <f>_xll.BQL(D97, "is_int_expense(as_of_date=range(2013-06-28, 2013-06-28), fa_period_type=Q)")</f>
        <v>177000000</v>
      </c>
      <c r="K97" s="4">
        <f>_xll.BQL(D97, "total_equity(as_of_date=range(2013-06-28, 2013-06-28), fa_period_type=Q)")</f>
        <v>7134000000.000001</v>
      </c>
      <c r="L97" s="4">
        <f>_xll.BQL(D97, "sales_rev_turn(as_of_date=range(2013-06-28, 2013-06-28), fa_period_type=LTM)")</f>
        <v>28268000000</v>
      </c>
    </row>
    <row r="98" spans="1:12" x14ac:dyDescent="0.25">
      <c r="A98" s="1">
        <v>41453</v>
      </c>
      <c r="B98" s="1">
        <v>41455</v>
      </c>
      <c r="C98" t="s">
        <v>614</v>
      </c>
      <c r="D98" t="s">
        <v>3199</v>
      </c>
      <c r="E98" s="4">
        <f>_xll.BQL(D98, "cf_free_cash_flow(as_of_date=range(2013-06-28, 2013-06-28), fa_period_type=LTM)")</f>
        <v>354200000</v>
      </c>
      <c r="F98" s="4" t="str">
        <f>_xll.BQL(D98, "bs_st_borrow(fa_period_reference=range(2013-06-28, 2013-06-28), fa_period_type=Q)")</f>
        <v>#N/A</v>
      </c>
      <c r="G98" s="4">
        <f>_xll.BQL(D98, "bs_lt_borrow(fa_period_reference=range(2013-06-28, 2013-06-28), fa_period_type=Q)")</f>
        <v>978100000</v>
      </c>
      <c r="H98" s="4">
        <f>_xll.BQL(D98, "net_income(as_of_date=range(2013-06-28, 2013-06-28), fa_period_type=LTM)")</f>
        <v>72400000</v>
      </c>
      <c r="I98" s="4" t="str">
        <f>_xll.BQL(D98, "ebitda(as_of_date=range(2013-06-28, 2013-06-28), fa_period_type=LTM)")</f>
        <v>#N/A</v>
      </c>
      <c r="J98" s="4">
        <f>_xll.BQL(D98, "is_int_expense(as_of_date=range(2013-06-28, 2013-06-28), fa_period_type=Q)")</f>
        <v>14700000</v>
      </c>
      <c r="K98" s="4">
        <f>_xll.BQL(D98, "total_equity(as_of_date=range(2013-06-28, 2013-06-28), fa_period_type=Q)")</f>
        <v>2624000000</v>
      </c>
      <c r="L98" s="4">
        <f>_xll.BQL(D98, "sales_rev_turn(as_of_date=range(2013-06-28, 2013-06-28), fa_period_type=LTM)")</f>
        <v>4649200000</v>
      </c>
    </row>
    <row r="99" spans="1:12" x14ac:dyDescent="0.25">
      <c r="A99" s="1">
        <v>41453</v>
      </c>
      <c r="B99" s="1">
        <v>41455</v>
      </c>
      <c r="C99" t="s">
        <v>624</v>
      </c>
      <c r="D99" t="s">
        <v>3200</v>
      </c>
      <c r="E99" s="4">
        <f>_xll.BQL(D99, "cf_free_cash_flow(as_of_date=range(2013-06-28, 2013-06-28), fa_period_type=LTM)")</f>
        <v>449600000</v>
      </c>
      <c r="F99" s="4">
        <f>_xll.BQL(D99, "bs_st_borrow(fa_period_reference=range(2013-06-28, 2013-06-28), fa_period_type=Q)")</f>
        <v>21600000</v>
      </c>
      <c r="G99" s="4">
        <f>_xll.BQL(D99, "bs_lt_borrow(fa_period_reference=range(2013-06-28, 2013-06-28), fa_period_type=Q)")</f>
        <v>3512200000</v>
      </c>
      <c r="H99" s="4">
        <f>_xll.BQL(D99, "net_income(as_of_date=range(2013-06-28, 2013-06-28), fa_period_type=LTM)")</f>
        <v>-661700000</v>
      </c>
      <c r="I99" s="4">
        <f>_xll.BQL(D99, "ebitda(as_of_date=range(2013-06-28, 2013-06-28), fa_period_type=LTM)")</f>
        <v>118800000.00000012</v>
      </c>
      <c r="J99" s="4">
        <f>_xll.BQL(D99, "is_int_expense(as_of_date=range(2013-06-28, 2013-06-28), fa_period_type=Q)")</f>
        <v>66599999.999999993</v>
      </c>
      <c r="K99" s="4">
        <f>_xll.BQL(D99, "total_equity(as_of_date=range(2013-06-28, 2013-06-28), fa_period_type=Q)")</f>
        <v>50399999.999999911</v>
      </c>
      <c r="L99" s="4">
        <f>_xll.BQL(D99, "sales_rev_turn(as_of_date=range(2013-06-28, 2013-06-28), fa_period_type=LTM)")</f>
        <v>10235500000</v>
      </c>
    </row>
    <row r="100" spans="1:12" x14ac:dyDescent="0.25">
      <c r="A100" s="1">
        <v>41453</v>
      </c>
      <c r="B100" s="1">
        <v>41455</v>
      </c>
      <c r="C100" t="s">
        <v>631</v>
      </c>
      <c r="D100" t="s">
        <v>3201</v>
      </c>
      <c r="E100" s="4">
        <f>_xll.BQL(D100, "cf_free_cash_flow(as_of_date=range(2013-06-28, 2013-06-28), fa_period_type=LTM)")</f>
        <v>-313216000</v>
      </c>
      <c r="F100" s="4">
        <f>_xll.BQL(D100, "bs_st_borrow(fa_period_reference=range(2013-06-28, 2013-06-28), fa_period_type=Q)")</f>
        <v>2690192000</v>
      </c>
      <c r="G100" s="4">
        <f>_xll.BQL(D100, "bs_lt_borrow(fa_period_reference=range(2013-06-28, 2013-06-28), fa_period_type=Q)")</f>
        <v>1663900000</v>
      </c>
      <c r="H100" s="4">
        <f>_xll.BQL(D100, "net_income(as_of_date=range(2013-06-28, 2013-06-28), fa_period_type=LTM)")</f>
        <v>-4463000</v>
      </c>
      <c r="I100" s="4">
        <f>_xll.BQL(D100, "ebitda(as_of_date=range(2013-06-28, 2013-06-28), fa_period_type=LTM)")</f>
        <v>365548000</v>
      </c>
      <c r="J100" s="4">
        <f>_xll.BQL(D100, "is_int_expense(as_of_date=range(2013-06-28, 2013-06-28), fa_period_type=Q)")</f>
        <v>54894000</v>
      </c>
      <c r="K100" s="4">
        <f>_xll.BQL(D100, "total_equity(as_of_date=range(2013-06-28, 2013-06-28), fa_period_type=Q)")</f>
        <v>3367587000.0000005</v>
      </c>
      <c r="L100" s="4">
        <f>_xll.BQL(D100, "sales_rev_turn(as_of_date=range(2013-06-28, 2013-06-28), fa_period_type=LTM)")</f>
        <v>821433000</v>
      </c>
    </row>
    <row r="101" spans="1:12" x14ac:dyDescent="0.25">
      <c r="A101" s="1">
        <v>41453</v>
      </c>
      <c r="B101" s="1">
        <v>41455</v>
      </c>
      <c r="C101" t="s">
        <v>635</v>
      </c>
      <c r="D101" t="s">
        <v>3202</v>
      </c>
      <c r="E101" s="4">
        <f>_xll.BQL(D101, "cf_free_cash_flow(as_of_date=range(2013-06-28, 2013-06-28), fa_period_type=LTM)")</f>
        <v>434254000</v>
      </c>
      <c r="F101" s="4">
        <f>_xll.BQL(D101, "bs_st_borrow(fa_period_reference=range(2013-06-28, 2013-06-28), fa_period_type=Q)")</f>
        <v>161968000</v>
      </c>
      <c r="G101" s="4">
        <f>_xll.BQL(D101, "bs_lt_borrow(fa_period_reference=range(2013-06-28, 2013-06-28), fa_period_type=Q)")</f>
        <v>1394387000</v>
      </c>
      <c r="H101" s="4">
        <f>_xll.BQL(D101, "net_income(as_of_date=range(2013-06-28, 2013-06-28), fa_period_type=LTM)")</f>
        <v>331907000</v>
      </c>
      <c r="I101" s="4">
        <f>_xll.BQL(D101, "ebitda(as_of_date=range(2013-06-28, 2013-06-28), fa_period_type=LTM)")</f>
        <v>697777000</v>
      </c>
      <c r="J101" s="4">
        <f>_xll.BQL(D101, "is_int_expense(as_of_date=range(2013-06-28, 2013-06-28), fa_period_type=Q)")</f>
        <v>22979000</v>
      </c>
      <c r="K101" s="4">
        <f>_xll.BQL(D101, "total_equity(as_of_date=range(2013-06-28, 2013-06-28), fa_period_type=Q)")</f>
        <v>1463088000</v>
      </c>
      <c r="L101" s="4">
        <f>_xll.BQL(D101, "sales_rev_turn(as_of_date=range(2013-06-28, 2013-06-28), fa_period_type=LTM)")</f>
        <v>4103827000</v>
      </c>
    </row>
    <row r="102" spans="1:12" x14ac:dyDescent="0.25">
      <c r="A102" s="1">
        <v>41453</v>
      </c>
      <c r="B102" s="1">
        <v>41455</v>
      </c>
      <c r="C102" t="s">
        <v>640</v>
      </c>
      <c r="D102" t="s">
        <v>3203</v>
      </c>
      <c r="E102" s="4">
        <f>_xll.BQL(D102, "cf_free_cash_flow(as_of_date=range(2013-06-28, 2013-06-28), fa_period_type=LTM)")</f>
        <v>59375000.000000045</v>
      </c>
      <c r="F102" s="4">
        <f>_xll.BQL(D102, "bs_st_borrow(fa_period_reference=range(2013-06-28, 2013-06-28), fa_period_type=Q)")</f>
        <v>240936000</v>
      </c>
      <c r="G102" s="4">
        <f>_xll.BQL(D102, "bs_lt_borrow(fa_period_reference=range(2013-06-28, 2013-06-28), fa_period_type=Q)")</f>
        <v>9807011000</v>
      </c>
      <c r="H102" s="4">
        <f>_xll.BQL(D102, "net_income(as_of_date=range(2013-06-28, 2013-06-28), fa_period_type=LTM)")</f>
        <v>160135000</v>
      </c>
      <c r="I102" s="4">
        <f>_xll.BQL(D102, "ebitda(as_of_date=range(2013-06-28, 2013-06-28), fa_period_type=LTM)")</f>
        <v>1662730000</v>
      </c>
      <c r="J102" s="4" t="str">
        <f>_xll.BQL(D102, "is_int_expense(as_of_date=range(2013-06-28, 2013-06-28), fa_period_type=Q)")</f>
        <v>#N/A</v>
      </c>
      <c r="K102" s="4">
        <f>_xll.BQL(D102, "total_equity(as_of_date=range(2013-06-28, 2013-06-28), fa_period_type=Q)")</f>
        <v>-5675990999.999999</v>
      </c>
      <c r="L102" s="4">
        <f>_xll.BQL(D102, "sales_rev_turn(as_of_date=range(2013-06-28, 2013-06-28), fa_period_type=LTM)")</f>
        <v>6570371000</v>
      </c>
    </row>
    <row r="103" spans="1:12" x14ac:dyDescent="0.25">
      <c r="A103" s="1">
        <v>41453</v>
      </c>
      <c r="B103" s="1">
        <v>41455</v>
      </c>
      <c r="C103" t="s">
        <v>652</v>
      </c>
      <c r="D103" t="s">
        <v>3204</v>
      </c>
      <c r="E103" s="4" t="str">
        <f>_xll.BQL(D103, "cf_free_cash_flow(as_of_date=range(2013-06-28, 2013-06-28), fa_period_type=LTM)")</f>
        <v>#N/A</v>
      </c>
      <c r="F103" s="4" t="str">
        <f>_xll.BQL(D103, "bs_st_borrow(fa_period_reference=range(2013-06-28, 2013-06-28), fa_period_type=Q)")</f>
        <v>#N/A</v>
      </c>
      <c r="G103" s="4" t="str">
        <f>_xll.BQL(D103, "bs_lt_borrow(fa_period_reference=range(2013-06-28, 2013-06-28), fa_period_type=Q)")</f>
        <v>#N/A</v>
      </c>
      <c r="H103" s="4" t="str">
        <f>_xll.BQL(D103, "net_income(as_of_date=range(2013-06-28, 2013-06-28), fa_period_type=LTM)")</f>
        <v>#N/A</v>
      </c>
      <c r="I103" s="4" t="str">
        <f>_xll.BQL(D103, "ebitda(as_of_date=range(2013-06-28, 2013-06-28), fa_period_type=LTM)")</f>
        <v>#N/A</v>
      </c>
      <c r="J103" s="4" t="str">
        <f>_xll.BQL(D103, "is_int_expense(as_of_date=range(2013-06-28, 2013-06-28), fa_period_type=Q)")</f>
        <v>#N/A</v>
      </c>
      <c r="K103" s="4" t="str">
        <f>_xll.BQL(D103, "total_equity(as_of_date=range(2013-06-28, 2013-06-28), fa_period_type=Q)")</f>
        <v>#N/A</v>
      </c>
      <c r="L103" s="4" t="str">
        <f>_xll.BQL(D103, "sales_rev_turn(as_of_date=range(2013-06-28, 2013-06-28), fa_period_type=LTM)")</f>
        <v>#N/A</v>
      </c>
    </row>
    <row r="104" spans="1:12" x14ac:dyDescent="0.25">
      <c r="A104" s="1">
        <v>41453</v>
      </c>
      <c r="B104" s="1">
        <v>41455</v>
      </c>
      <c r="C104" t="s">
        <v>665</v>
      </c>
      <c r="D104" t="s">
        <v>3205</v>
      </c>
      <c r="E104" s="4">
        <f>_xll.BQL(D104, "cf_free_cash_flow(as_of_date=range(2013-06-28, 2013-06-28), fa_period_type=LTM)")</f>
        <v>782000000</v>
      </c>
      <c r="F104" s="4">
        <f>_xll.BQL(D104, "bs_st_borrow(fa_period_reference=range(2013-06-28, 2013-06-28), fa_period_type=Q)")</f>
        <v>3615000000</v>
      </c>
      <c r="G104" s="4">
        <f>_xll.BQL(D104, "bs_lt_borrow(fa_period_reference=range(2013-06-28, 2013-06-28), fa_period_type=Q)")</f>
        <v>18269000000</v>
      </c>
      <c r="H104" s="4">
        <f>_xll.BQL(D104, "net_income(as_of_date=range(2013-06-28, 2013-06-28), fa_period_type=LTM)")</f>
        <v>-1171000000</v>
      </c>
      <c r="I104" s="4">
        <f>_xll.BQL(D104, "ebitda(as_of_date=range(2013-06-28, 2013-06-28), fa_period_type=LTM)")</f>
        <v>4479000000</v>
      </c>
      <c r="J104" s="4">
        <f>_xll.BQL(D104, "is_int_expense(as_of_date=range(2013-06-28, 2013-06-28), fa_period_type=Q)")</f>
        <v>377000000</v>
      </c>
      <c r="K104" s="4">
        <f>_xll.BQL(D104, "total_equity(as_of_date=range(2013-06-28, 2013-06-28), fa_period_type=Q)")</f>
        <v>7819000000</v>
      </c>
      <c r="L104" s="4">
        <f>_xll.BQL(D104, "sales_rev_turn(as_of_date=range(2013-06-28, 2013-06-28), fa_period_type=LTM)")</f>
        <v>17666000000</v>
      </c>
    </row>
    <row r="105" spans="1:12" x14ac:dyDescent="0.25">
      <c r="A105" s="1">
        <v>41453</v>
      </c>
      <c r="B105" s="1">
        <v>41455</v>
      </c>
      <c r="C105" t="s">
        <v>672</v>
      </c>
      <c r="D105" t="s">
        <v>3206</v>
      </c>
      <c r="E105" s="4">
        <f>_xll.BQL(D105, "cf_free_cash_flow(as_of_date=range(2013-06-28, 2013-06-28), fa_period_type=LTM)")</f>
        <v>481900000</v>
      </c>
      <c r="F105" s="4">
        <f>_xll.BQL(D105, "bs_st_borrow(fa_period_reference=range(2013-06-28, 2013-06-28), fa_period_type=Q)")</f>
        <v>340100000</v>
      </c>
      <c r="G105" s="4">
        <f>_xll.BQL(D105, "bs_lt_borrow(fa_period_reference=range(2013-06-28, 2013-06-28), fa_period_type=Q)")</f>
        <v>3340500000</v>
      </c>
      <c r="H105" s="4">
        <f>_xll.BQL(D105, "net_income(as_of_date=range(2013-06-28, 2013-06-28), fa_period_type=LTM)")</f>
        <v>253500000</v>
      </c>
      <c r="I105" s="4">
        <f>_xll.BQL(D105, "ebitda(as_of_date=range(2013-06-28, 2013-06-28), fa_period_type=LTM)")</f>
        <v>1064300000</v>
      </c>
      <c r="J105" s="4">
        <f>_xll.BQL(D105, "is_int_expense(as_of_date=range(2013-06-28, 2013-06-28), fa_period_type=Q)")</f>
        <v>60100000</v>
      </c>
      <c r="K105" s="4">
        <f>_xll.BQL(D105, "total_equity(as_of_date=range(2013-06-28, 2013-06-28), fa_period_type=Q)")</f>
        <v>3717300000</v>
      </c>
      <c r="L105" s="4">
        <f>_xll.BQL(D105, "sales_rev_turn(as_of_date=range(2013-06-28, 2013-06-28), fa_period_type=LTM)")</f>
        <v>6963200000</v>
      </c>
    </row>
    <row r="106" spans="1:12" x14ac:dyDescent="0.25">
      <c r="A106" s="1">
        <v>41453</v>
      </c>
      <c r="B106" s="1">
        <v>41455</v>
      </c>
      <c r="C106" t="s">
        <v>676</v>
      </c>
      <c r="D106" t="s">
        <v>3207</v>
      </c>
      <c r="E106" s="4" t="str">
        <f>_xll.BQL(D106, "cf_free_cash_flow(as_of_date=range(2013-06-28, 2013-06-28), fa_period_type=LTM)")</f>
        <v>#N/A</v>
      </c>
      <c r="F106" s="4" t="str">
        <f>_xll.BQL(D106, "bs_st_borrow(fa_period_reference=range(2013-06-28, 2013-06-28), fa_period_type=Q)")</f>
        <v>#N/A</v>
      </c>
      <c r="G106" s="4" t="str">
        <f>_xll.BQL(D106, "bs_lt_borrow(fa_period_reference=range(2013-06-28, 2013-06-28), fa_period_type=Q)")</f>
        <v>#N/A</v>
      </c>
      <c r="H106" s="4" t="str">
        <f>_xll.BQL(D106, "net_income(as_of_date=range(2013-06-28, 2013-06-28), fa_period_type=LTM)")</f>
        <v>#N/A</v>
      </c>
      <c r="I106" s="4" t="str">
        <f>_xll.BQL(D106, "ebitda(as_of_date=range(2013-06-28, 2013-06-28), fa_period_type=LTM)")</f>
        <v>#N/A</v>
      </c>
      <c r="J106" s="4" t="str">
        <f>_xll.BQL(D106, "is_int_expense(as_of_date=range(2013-06-28, 2013-06-28), fa_period_type=Q)")</f>
        <v>#N/A</v>
      </c>
      <c r="K106" s="4" t="str">
        <f>_xll.BQL(D106, "total_equity(as_of_date=range(2013-06-28, 2013-06-28), fa_period_type=Q)")</f>
        <v>#N/A</v>
      </c>
      <c r="L106" s="4" t="str">
        <f>_xll.BQL(D106, "sales_rev_turn(as_of_date=range(2013-06-28, 2013-06-28), fa_period_type=LTM)")</f>
        <v>#N/A</v>
      </c>
    </row>
    <row r="107" spans="1:12" x14ac:dyDescent="0.25">
      <c r="A107" s="1">
        <v>41453</v>
      </c>
      <c r="B107" s="1">
        <v>41455</v>
      </c>
      <c r="C107" t="s">
        <v>680</v>
      </c>
      <c r="D107" t="s">
        <v>3208</v>
      </c>
      <c r="E107" s="4" t="str">
        <f>_xll.BQL(D107, "cf_free_cash_flow(as_of_date=range(2013-06-28, 2013-06-28), fa_period_type=LTM)")</f>
        <v>#N/A</v>
      </c>
      <c r="F107" s="4" t="str">
        <f>_xll.BQL(D107, "bs_st_borrow(fa_period_reference=range(2013-06-28, 2013-06-28), fa_period_type=Q)")</f>
        <v>#N/A</v>
      </c>
      <c r="G107" s="4" t="str">
        <f>_xll.BQL(D107, "bs_lt_borrow(fa_period_reference=range(2013-06-28, 2013-06-28), fa_period_type=Q)")</f>
        <v>#N/A</v>
      </c>
      <c r="H107" s="4" t="str">
        <f>_xll.BQL(D107, "net_income(as_of_date=range(2013-06-28, 2013-06-28), fa_period_type=LTM)")</f>
        <v>#N/A</v>
      </c>
      <c r="I107" s="4" t="str">
        <f>_xll.BQL(D107, "ebitda(as_of_date=range(2013-06-28, 2013-06-28), fa_period_type=LTM)")</f>
        <v>#N/A</v>
      </c>
      <c r="J107" s="4" t="str">
        <f>_xll.BQL(D107, "is_int_expense(as_of_date=range(2013-06-28, 2013-06-28), fa_period_type=Q)")</f>
        <v>#N/A</v>
      </c>
      <c r="K107" s="4" t="str">
        <f>_xll.BQL(D107, "total_equity(as_of_date=range(2013-06-28, 2013-06-28), fa_period_type=Q)")</f>
        <v>#N/A</v>
      </c>
      <c r="L107" s="4" t="str">
        <f>_xll.BQL(D107, "sales_rev_turn(as_of_date=range(2013-06-28, 2013-06-28), fa_period_type=LTM)")</f>
        <v>#N/A</v>
      </c>
    </row>
    <row r="108" spans="1:12" x14ac:dyDescent="0.25">
      <c r="A108" s="1">
        <v>41453</v>
      </c>
      <c r="B108" s="1">
        <v>41455</v>
      </c>
      <c r="C108" t="s">
        <v>683</v>
      </c>
      <c r="D108" t="s">
        <v>3209</v>
      </c>
      <c r="E108" s="4">
        <f>_xll.BQL(D108, "cf_free_cash_flow(as_of_date=range(2013-06-28, 2013-06-28), fa_period_type=LTM)")</f>
        <v>542000000</v>
      </c>
      <c r="F108" s="4">
        <f>_xll.BQL(D108, "bs_st_borrow(fa_period_reference=range(2013-06-28, 2013-06-28), fa_period_type=Q)")</f>
        <v>104000000</v>
      </c>
      <c r="G108" s="4">
        <f>_xll.BQL(D108, "bs_lt_borrow(fa_period_reference=range(2013-06-28, 2013-06-28), fa_period_type=Q)")</f>
        <v>831000000</v>
      </c>
      <c r="H108" s="4">
        <f>_xll.BQL(D108, "net_income(as_of_date=range(2013-06-28, 2013-06-28), fa_period_type=LTM)")</f>
        <v>489000000</v>
      </c>
      <c r="I108" s="4" t="str">
        <f>_xll.BQL(D108, "ebitda(as_of_date=range(2013-06-28, 2013-06-28), fa_period_type=LTM)")</f>
        <v>#N/A</v>
      </c>
      <c r="J108" s="4">
        <f>_xll.BQL(D108, "is_int_expense(as_of_date=range(2013-06-28, 2013-06-28), fa_period_type=Q)")</f>
        <v>13000000</v>
      </c>
      <c r="K108" s="4">
        <f>_xll.BQL(D108, "total_equity(as_of_date=range(2013-06-28, 2013-06-28), fa_period_type=Q)")</f>
        <v>5785000000</v>
      </c>
      <c r="L108" s="4">
        <f>_xll.BQL(D108, "sales_rev_turn(as_of_date=range(2013-06-28, 2013-06-28), fa_period_type=LTM)")</f>
        <v>4228000000</v>
      </c>
    </row>
    <row r="109" spans="1:12" x14ac:dyDescent="0.25">
      <c r="A109" s="1">
        <v>41453</v>
      </c>
      <c r="B109" s="1">
        <v>41455</v>
      </c>
      <c r="C109" t="s">
        <v>693</v>
      </c>
      <c r="D109" t="s">
        <v>3210</v>
      </c>
      <c r="E109" s="4">
        <f>_xll.BQL(D109, "cf_free_cash_flow(as_of_date=range(2013-06-28, 2013-06-28), fa_period_type=LTM)")</f>
        <v>204695000</v>
      </c>
      <c r="F109" s="4">
        <f>_xll.BQL(D109, "bs_st_borrow(fa_period_reference=range(2013-06-28, 2013-06-28), fa_period_type=Q)")</f>
        <v>0</v>
      </c>
      <c r="G109" s="4">
        <f>_xll.BQL(D109, "bs_lt_borrow(fa_period_reference=range(2013-06-28, 2013-06-28), fa_period_type=Q)")</f>
        <v>392393000</v>
      </c>
      <c r="H109" s="4">
        <f>_xll.BQL(D109, "net_income(as_of_date=range(2013-06-28, 2013-06-28), fa_period_type=LTM)")</f>
        <v>41178000</v>
      </c>
      <c r="I109" s="4" t="str">
        <f>_xll.BQL(D109, "ebitda(as_of_date=range(2013-06-28, 2013-06-28), fa_period_type=LTM)")</f>
        <v>#N/A</v>
      </c>
      <c r="J109" s="4">
        <f>_xll.BQL(D109, "is_int_expense(as_of_date=range(2013-06-28, 2013-06-28), fa_period_type=Q)")</f>
        <v>5831000</v>
      </c>
      <c r="K109" s="4">
        <f>_xll.BQL(D109, "total_equity(as_of_date=range(2013-06-28, 2013-06-28), fa_period_type=Q)")</f>
        <v>1136345000</v>
      </c>
      <c r="L109" s="4">
        <f>_xll.BQL(D109, "sales_rev_turn(as_of_date=range(2013-06-28, 2013-06-28), fa_period_type=LTM)")</f>
        <v>1774703000</v>
      </c>
    </row>
    <row r="110" spans="1:12" x14ac:dyDescent="0.25">
      <c r="A110" s="1">
        <v>41453</v>
      </c>
      <c r="B110" s="1">
        <v>41455</v>
      </c>
      <c r="C110" t="s">
        <v>699</v>
      </c>
      <c r="D110" t="s">
        <v>3211</v>
      </c>
      <c r="E110" s="4" t="str">
        <f>_xll.BQL(D110, "cf_free_cash_flow(as_of_date=range(2013-06-28, 2013-06-28), fa_period_type=LTM)")</f>
        <v>#N/A</v>
      </c>
      <c r="F110" s="4">
        <f>_xll.BQL(D110, "bs_st_borrow(fa_period_reference=range(2013-06-28, 2013-06-28), fa_period_type=Q)")</f>
        <v>437254000000</v>
      </c>
      <c r="G110" s="4">
        <f>_xll.BQL(D110, "bs_lt_borrow(fa_period_reference=range(2013-06-28, 2013-06-28), fa_period_type=Q)")</f>
        <v>117264000000</v>
      </c>
      <c r="H110" s="4">
        <f>_xll.BQL(D110, "net_income(as_of_date=range(2013-06-28, 2013-06-28), fa_period_type=LTM)")</f>
        <v>17799000000</v>
      </c>
      <c r="I110" s="4" t="str">
        <f>_xll.BQL(D110, "ebitda(as_of_date=range(2013-06-28, 2013-06-28), fa_period_type=LTM)")</f>
        <v>#N/A</v>
      </c>
      <c r="J110" s="4" t="str">
        <f>_xll.BQL(D110, "is_int_expense(as_of_date=range(2013-06-28, 2013-06-28), fa_period_type=Q)")</f>
        <v>#N/A</v>
      </c>
      <c r="K110" s="4">
        <f>_xll.BQL(D110, "total_equity(as_of_date=range(2013-06-28, 2013-06-28), fa_period_type=Q)")</f>
        <v>183748000000</v>
      </c>
      <c r="L110" s="4">
        <f>_xll.BQL(D110, "sales_rev_turn(as_of_date=range(2013-06-28, 2013-06-28), fa_period_type=LTM)")</f>
        <v>93294000000</v>
      </c>
    </row>
    <row r="111" spans="1:12" x14ac:dyDescent="0.25">
      <c r="A111" s="1">
        <v>41453</v>
      </c>
      <c r="B111" s="1">
        <v>41455</v>
      </c>
      <c r="C111" t="s">
        <v>714</v>
      </c>
      <c r="D111" t="s">
        <v>3212</v>
      </c>
      <c r="E111" s="4" t="str">
        <f>_xll.BQL(D111, "cf_free_cash_flow(as_of_date=range(2013-06-28, 2013-06-28), fa_period_type=LTM)")</f>
        <v>#N/A</v>
      </c>
      <c r="F111" s="4" t="str">
        <f>_xll.BQL(D111, "bs_st_borrow(fa_period_reference=range(2013-06-28, 2013-06-28), fa_period_type=Q)")</f>
        <v>#N/A</v>
      </c>
      <c r="G111" s="4" t="str">
        <f>_xll.BQL(D111, "bs_lt_borrow(fa_period_reference=range(2013-06-28, 2013-06-28), fa_period_type=Q)")</f>
        <v>#N/A</v>
      </c>
      <c r="H111" s="4" t="str">
        <f>_xll.BQL(D111, "net_income(as_of_date=range(2013-06-28, 2013-06-28), fa_period_type=LTM)")</f>
        <v>#N/A</v>
      </c>
      <c r="I111" s="4" t="str">
        <f>_xll.BQL(D111, "ebitda(as_of_date=range(2013-06-28, 2013-06-28), fa_period_type=LTM)")</f>
        <v>#N/A</v>
      </c>
      <c r="J111" s="4" t="str">
        <f>_xll.BQL(D111, "is_int_expense(as_of_date=range(2013-06-28, 2013-06-28), fa_period_type=Q)")</f>
        <v>#N/A</v>
      </c>
      <c r="K111" s="4" t="str">
        <f>_xll.BQL(D111, "total_equity(as_of_date=range(2013-06-28, 2013-06-28), fa_period_type=Q)")</f>
        <v>#N/A</v>
      </c>
      <c r="L111" s="4" t="str">
        <f>_xll.BQL(D111, "sales_rev_turn(as_of_date=range(2013-06-28, 2013-06-28), fa_period_type=LTM)")</f>
        <v>#N/A</v>
      </c>
    </row>
    <row r="112" spans="1:12" x14ac:dyDescent="0.25">
      <c r="A112" s="1">
        <v>41453</v>
      </c>
      <c r="B112" s="1">
        <v>41455</v>
      </c>
      <c r="C112" t="s">
        <v>723</v>
      </c>
      <c r="D112" t="s">
        <v>3213</v>
      </c>
      <c r="E112" s="4" t="str">
        <f>_xll.BQL(D112, "cf_free_cash_flow(as_of_date=range(2013-06-28, 2013-06-28), fa_period_type=LTM)")</f>
        <v>#N/A</v>
      </c>
      <c r="F112" s="4" t="str">
        <f>_xll.BQL(D112, "bs_st_borrow(fa_period_reference=range(2013-06-28, 2013-06-28), fa_period_type=Q)")</f>
        <v>#N/A</v>
      </c>
      <c r="G112" s="4" t="str">
        <f>_xll.BQL(D112, "bs_lt_borrow(fa_period_reference=range(2013-06-28, 2013-06-28), fa_period_type=Q)")</f>
        <v>#N/A</v>
      </c>
      <c r="H112" s="4" t="str">
        <f>_xll.BQL(D112, "net_income(as_of_date=range(2013-06-28, 2013-06-28), fa_period_type=LTM)")</f>
        <v>#N/A</v>
      </c>
      <c r="I112" s="4" t="str">
        <f>_xll.BQL(D112, "ebitda(as_of_date=range(2013-06-28, 2013-06-28), fa_period_type=LTM)")</f>
        <v>#N/A</v>
      </c>
      <c r="J112" s="4" t="str">
        <f>_xll.BQL(D112, "is_int_expense(as_of_date=range(2013-06-28, 2013-06-28), fa_period_type=Q)")</f>
        <v>#N/A</v>
      </c>
      <c r="K112" s="4" t="str">
        <f>_xll.BQL(D112, "total_equity(as_of_date=range(2013-06-28, 2013-06-28), fa_period_type=Q)")</f>
        <v>#N/A</v>
      </c>
      <c r="L112" s="4" t="str">
        <f>_xll.BQL(D112, "sales_rev_turn(as_of_date=range(2013-06-28, 2013-06-28), fa_period_type=LTM)")</f>
        <v>#N/A</v>
      </c>
    </row>
    <row r="113" spans="1:12" x14ac:dyDescent="0.25">
      <c r="A113" s="1">
        <v>41453</v>
      </c>
      <c r="B113" s="1">
        <v>41455</v>
      </c>
      <c r="C113" t="s">
        <v>739</v>
      </c>
      <c r="D113" t="s">
        <v>3214</v>
      </c>
      <c r="E113" s="4" t="str">
        <f>_xll.BQL(D113, "cf_free_cash_flow(as_of_date=range(2013-06-28, 2013-06-28), fa_period_type=LTM)")</f>
        <v>#N/A</v>
      </c>
      <c r="F113" s="4" t="str">
        <f>_xll.BQL(D113, "bs_st_borrow(fa_period_reference=range(2013-06-28, 2013-06-28), fa_period_type=Q)")</f>
        <v>#N/A</v>
      </c>
      <c r="G113" s="4" t="str">
        <f>_xll.BQL(D113, "bs_lt_borrow(fa_period_reference=range(2013-06-28, 2013-06-28), fa_period_type=Q)")</f>
        <v>#N/A</v>
      </c>
      <c r="H113" s="4" t="str">
        <f>_xll.BQL(D113, "net_income(as_of_date=range(2013-06-28, 2013-06-28), fa_period_type=LTM)")</f>
        <v>#N/A</v>
      </c>
      <c r="I113" s="4" t="str">
        <f>_xll.BQL(D113, "ebitda(as_of_date=range(2013-06-28, 2013-06-28), fa_period_type=LTM)")</f>
        <v>#N/A</v>
      </c>
      <c r="J113" s="4" t="str">
        <f>_xll.BQL(D113, "is_int_expense(as_of_date=range(2013-06-28, 2013-06-28), fa_period_type=Q)")</f>
        <v>#N/A</v>
      </c>
      <c r="K113" s="4" t="str">
        <f>_xll.BQL(D113, "total_equity(as_of_date=range(2013-06-28, 2013-06-28), fa_period_type=Q)")</f>
        <v>#N/A</v>
      </c>
      <c r="L113" s="4" t="str">
        <f>_xll.BQL(D113, "sales_rev_turn(as_of_date=range(2013-06-28, 2013-06-28), fa_period_type=LTM)")</f>
        <v>#N/A</v>
      </c>
    </row>
    <row r="114" spans="1:12" x14ac:dyDescent="0.25">
      <c r="A114" s="1">
        <v>41453</v>
      </c>
      <c r="B114" s="1">
        <v>41455</v>
      </c>
      <c r="C114" t="s">
        <v>752</v>
      </c>
      <c r="D114" t="s">
        <v>3215</v>
      </c>
      <c r="E114" s="4">
        <f>_xll.BQL(D114, "cf_free_cash_flow(as_of_date=range(2013-06-28, 2013-06-28), fa_period_type=LTM)")</f>
        <v>465435000</v>
      </c>
      <c r="F114" s="4" t="str">
        <f>_xll.BQL(D114, "bs_st_borrow(fa_period_reference=range(2013-06-28, 2013-06-28), fa_period_type=Q)")</f>
        <v>#N/A</v>
      </c>
      <c r="G114" s="4">
        <f>_xll.BQL(D114, "bs_lt_borrow(fa_period_reference=range(2013-06-28, 2013-06-28), fa_period_type=Q)")</f>
        <v>1732250000</v>
      </c>
      <c r="H114" s="4">
        <f>_xll.BQL(D114, "net_income(as_of_date=range(2013-06-28, 2013-06-28), fa_period_type=LTM)")</f>
        <v>285034000</v>
      </c>
      <c r="I114" s="4" t="str">
        <f>_xll.BQL(D114, "ebitda(as_of_date=range(2013-06-28, 2013-06-28), fa_period_type=LTM)")</f>
        <v>#N/A</v>
      </c>
      <c r="J114" s="4">
        <f>_xll.BQL(D114, "is_int_expense(as_of_date=range(2013-06-28, 2013-06-28), fa_period_type=Q)")</f>
        <v>23574000</v>
      </c>
      <c r="K114" s="4">
        <f>_xll.BQL(D114, "total_equity(as_of_date=range(2013-06-28, 2013-06-28), fa_period_type=Q)")</f>
        <v>4230921999.9999995</v>
      </c>
      <c r="L114" s="4">
        <f>_xll.BQL(D114, "sales_rev_turn(as_of_date=range(2013-06-28, 2013-06-28), fa_period_type=LTM)")</f>
        <v>3086841000</v>
      </c>
    </row>
    <row r="115" spans="1:12" x14ac:dyDescent="0.25">
      <c r="A115" s="1">
        <v>41453</v>
      </c>
      <c r="B115" s="1">
        <v>41455</v>
      </c>
      <c r="C115" t="s">
        <v>756</v>
      </c>
      <c r="D115" t="s">
        <v>3216</v>
      </c>
      <c r="E115" s="4" t="str">
        <f>_xll.BQL(D115, "cf_free_cash_flow(as_of_date=range(2013-06-28, 2013-06-28), fa_period_type=LTM)")</f>
        <v>#N/A</v>
      </c>
      <c r="F115" s="4">
        <f>_xll.BQL(D115, "bs_st_borrow(fa_period_reference=range(2013-06-28, 2013-06-28), fa_period_type=Q)")</f>
        <v>174925000</v>
      </c>
      <c r="G115" s="4">
        <f>_xll.BQL(D115, "bs_lt_borrow(fa_period_reference=range(2013-06-28, 2013-06-28), fa_period_type=Q)")</f>
        <v>0</v>
      </c>
      <c r="H115" s="4" t="str">
        <f>_xll.BQL(D115, "net_income(as_of_date=range(2013-06-28, 2013-06-28), fa_period_type=LTM)")</f>
        <v>#N/A</v>
      </c>
      <c r="I115" s="4" t="str">
        <f>_xll.BQL(D115, "ebitda(as_of_date=range(2013-06-28, 2013-06-28), fa_period_type=LTM)")</f>
        <v>#N/A</v>
      </c>
      <c r="J115" s="4" t="str">
        <f>_xll.BQL(D115, "is_int_expense(as_of_date=range(2013-06-28, 2013-06-28), fa_period_type=Q)")</f>
        <v>#N/A</v>
      </c>
      <c r="K115" s="4" t="str">
        <f>_xll.BQL(D115, "total_equity(as_of_date=range(2013-06-28, 2013-06-28), fa_period_type=Q)")</f>
        <v>#N/A</v>
      </c>
      <c r="L115" s="4" t="str">
        <f>_xll.BQL(D115, "sales_rev_turn(as_of_date=range(2013-06-28, 2013-06-28), fa_period_type=LTM)")</f>
        <v>#N/A</v>
      </c>
    </row>
    <row r="116" spans="1:12" x14ac:dyDescent="0.25">
      <c r="A116" s="1">
        <v>41453</v>
      </c>
      <c r="B116" s="1">
        <v>41455</v>
      </c>
      <c r="C116" t="s">
        <v>774</v>
      </c>
      <c r="D116" t="s">
        <v>3217</v>
      </c>
      <c r="E116" s="4">
        <f>_xll.BQL(D116, "cf_free_cash_flow(as_of_date=range(2013-06-28, 2013-06-28), fa_period_type=LTM)")</f>
        <v>1727000000</v>
      </c>
      <c r="F116" s="4">
        <f>_xll.BQL(D116, "bs_st_borrow(fa_period_reference=range(2013-06-28, 2013-06-28), fa_period_type=Q)")</f>
        <v>520000000</v>
      </c>
      <c r="G116" s="4">
        <f>_xll.BQL(D116, "bs_lt_borrow(fa_period_reference=range(2013-06-28, 2013-06-28), fa_period_type=Q)")</f>
        <v>5807000000</v>
      </c>
      <c r="H116" s="4">
        <f>_xll.BQL(D116, "net_income(as_of_date=range(2013-06-28, 2013-06-28), fa_period_type=LTM)")</f>
        <v>13000000</v>
      </c>
      <c r="I116" s="4" t="str">
        <f>_xll.BQL(D116, "ebitda(as_of_date=range(2013-06-28, 2013-06-28), fa_period_type=LTM)")</f>
        <v>#N/A</v>
      </c>
      <c r="J116" s="4">
        <f>_xll.BQL(D116, "is_int_expense(as_of_date=range(2013-06-28, 2013-06-28), fa_period_type=Q)")</f>
        <v>107000000</v>
      </c>
      <c r="K116" s="4">
        <f>_xll.BQL(D116, "total_equity(as_of_date=range(2013-06-28, 2013-06-28), fa_period_type=Q)")</f>
        <v>20920000000</v>
      </c>
      <c r="L116" s="4">
        <f>_xll.BQL(D116, "sales_rev_turn(as_of_date=range(2013-06-28, 2013-06-28), fa_period_type=LTM)")</f>
        <v>27929000000</v>
      </c>
    </row>
    <row r="117" spans="1:12" x14ac:dyDescent="0.25">
      <c r="A117" s="1">
        <v>41453</v>
      </c>
      <c r="B117" s="1">
        <v>41455</v>
      </c>
      <c r="C117" t="s">
        <v>816</v>
      </c>
      <c r="D117" t="s">
        <v>3218</v>
      </c>
      <c r="E117" s="4">
        <f>_xll.BQL(D117, "cf_free_cash_flow(as_of_date=range(2013-06-28, 2013-06-28), fa_period_type=LTM)")</f>
        <v>-1017000000</v>
      </c>
      <c r="F117" s="4">
        <f>_xll.BQL(D117, "bs_st_borrow(fa_period_reference=range(2013-06-28, 2013-06-28), fa_period_type=Q)")</f>
        <v>1000000</v>
      </c>
      <c r="G117" s="4">
        <f>_xll.BQL(D117, "bs_lt_borrow(fa_period_reference=range(2013-06-28, 2013-06-28), fa_period_type=Q)")</f>
        <v>10610000000</v>
      </c>
      <c r="H117" s="4">
        <f>_xll.BQL(D117, "net_income(as_of_date=range(2013-06-28, 2013-06-28), fa_period_type=LTM)")</f>
        <v>597000000</v>
      </c>
      <c r="I117" s="4">
        <f>_xll.BQL(D117, "ebitda(as_of_date=range(2013-06-28, 2013-06-28), fa_period_type=LTM)")</f>
        <v>2309000000</v>
      </c>
      <c r="J117" s="4">
        <f>_xll.BQL(D117, "is_int_expense(as_of_date=range(2013-06-28, 2013-06-28), fa_period_type=Q)")</f>
        <v>128000000</v>
      </c>
      <c r="K117" s="4">
        <f>_xll.BQL(D117, "total_equity(as_of_date=range(2013-06-28, 2013-06-28), fa_period_type=Q)")</f>
        <v>7870000000</v>
      </c>
      <c r="L117" s="4">
        <f>_xll.BQL(D117, "sales_rev_turn(as_of_date=range(2013-06-28, 2013-06-28), fa_period_type=LTM)")</f>
        <v>7308000000</v>
      </c>
    </row>
    <row r="118" spans="1:12" x14ac:dyDescent="0.25">
      <c r="A118" s="1">
        <v>41453</v>
      </c>
      <c r="B118" s="1">
        <v>41455</v>
      </c>
      <c r="C118" t="s">
        <v>819</v>
      </c>
      <c r="D118" t="s">
        <v>3219</v>
      </c>
      <c r="E118" s="4">
        <f>_xll.BQL(D118, "cf_free_cash_flow(as_of_date=range(2013-06-28, 2013-06-28), fa_period_type=LTM)")</f>
        <v>15459000000</v>
      </c>
      <c r="F118" s="4">
        <f>_xll.BQL(D118, "bs_st_borrow(fa_period_reference=range(2013-06-28, 2013-06-28), fa_period_type=Q)")</f>
        <v>8725000000</v>
      </c>
      <c r="G118" s="4">
        <f>_xll.BQL(D118, "bs_lt_borrow(fa_period_reference=range(2013-06-28, 2013-06-28), fa_period_type=Q)")</f>
        <v>22904000000</v>
      </c>
      <c r="H118" s="4">
        <f>_xll.BQL(D118, "net_income(as_of_date=range(2013-06-28, 2013-06-28), fa_period_type=LTM)")</f>
        <v>16570000000</v>
      </c>
      <c r="I118" s="4">
        <f>_xll.BQL(D118, "ebitda(as_of_date=range(2013-06-28, 2013-06-28), fa_period_type=LTM)")</f>
        <v>24942000000</v>
      </c>
      <c r="J118" s="4">
        <f>_xll.BQL(D118, "is_int_expense(as_of_date=range(2013-06-28, 2013-06-28), fa_period_type=Q)")</f>
        <v>94000000</v>
      </c>
      <c r="K118" s="4">
        <f>_xll.BQL(D118, "total_equity(as_of_date=range(2013-06-28, 2013-06-28), fa_period_type=Q)")</f>
        <v>19214000000</v>
      </c>
      <c r="L118" s="4">
        <f>_xll.BQL(D118, "sales_rev_turn(as_of_date=range(2013-06-28, 2013-06-28), fa_period_type=LTM)")</f>
        <v>103242000000</v>
      </c>
    </row>
    <row r="119" spans="1:12" x14ac:dyDescent="0.25">
      <c r="A119" s="1">
        <v>41453</v>
      </c>
      <c r="B119" s="1">
        <v>41455</v>
      </c>
      <c r="C119" t="s">
        <v>833</v>
      </c>
      <c r="D119" t="s">
        <v>3220</v>
      </c>
      <c r="E119" s="4">
        <f>_xll.BQL(D119, "cf_free_cash_flow(as_of_date=range(2013-06-28, 2013-06-28), fa_period_type=LTM)")</f>
        <v>360000000</v>
      </c>
      <c r="F119" s="4">
        <f>_xll.BQL(D119, "bs_st_borrow(fa_period_reference=range(2013-06-28, 2013-06-28), fa_period_type=Q)")</f>
        <v>0</v>
      </c>
      <c r="G119" s="4">
        <f>_xll.BQL(D119, "bs_lt_borrow(fa_period_reference=range(2013-06-28, 2013-06-28), fa_period_type=Q)")</f>
        <v>132000000</v>
      </c>
      <c r="H119" s="4">
        <f>_xll.BQL(D119, "net_income(as_of_date=range(2013-06-28, 2013-06-28), fa_period_type=LTM)")</f>
        <v>407000000</v>
      </c>
      <c r="I119" s="4">
        <f>_xll.BQL(D119, "ebitda(as_of_date=range(2013-06-28, 2013-06-28), fa_period_type=LTM)")</f>
        <v>743000000</v>
      </c>
      <c r="J119" s="4">
        <f>_xll.BQL(D119, "is_int_expense(as_of_date=range(2013-06-28, 2013-06-28), fa_period_type=Q)")</f>
        <v>3000000</v>
      </c>
      <c r="K119" s="4">
        <f>_xll.BQL(D119, "total_equity(as_of_date=range(2013-06-28, 2013-06-28), fa_period_type=Q)")</f>
        <v>2475000000</v>
      </c>
      <c r="L119" s="4">
        <f>_xll.BQL(D119, "sales_rev_turn(as_of_date=range(2013-06-28, 2013-06-28), fa_period_type=LTM)")</f>
        <v>6242000000</v>
      </c>
    </row>
    <row r="120" spans="1:12" x14ac:dyDescent="0.25">
      <c r="A120" s="1">
        <v>41453</v>
      </c>
      <c r="B120" s="1">
        <v>41455</v>
      </c>
      <c r="C120" t="s">
        <v>837</v>
      </c>
      <c r="D120" t="s">
        <v>3221</v>
      </c>
      <c r="E120" s="4">
        <f>_xll.BQL(D120, "cf_free_cash_flow(as_of_date=range(2013-06-28, 2013-06-28), fa_period_type=LTM)")</f>
        <v>1292000000</v>
      </c>
      <c r="F120" s="4">
        <f>_xll.BQL(D120, "bs_st_borrow(fa_period_reference=range(2013-06-28, 2013-06-28), fa_period_type=Q)")</f>
        <v>48000000</v>
      </c>
      <c r="G120" s="4">
        <f>_xll.BQL(D120, "bs_lt_borrow(fa_period_reference=range(2013-06-28, 2013-06-28), fa_period_type=Q)")</f>
        <v>3353000000</v>
      </c>
      <c r="H120" s="4">
        <f>_xll.BQL(D120, "net_income(as_of_date=range(2013-06-28, 2013-06-28), fa_period_type=LTM)")</f>
        <v>3338000000</v>
      </c>
      <c r="I120" s="4">
        <f>_xll.BQL(D120, "ebitda(as_of_date=range(2013-06-28, 2013-06-28), fa_period_type=LTM)")</f>
        <v>2240000000</v>
      </c>
      <c r="J120" s="4">
        <f>_xll.BQL(D120, "is_int_expense(as_of_date=range(2013-06-28, 2013-06-28), fa_period_type=Q)")</f>
        <v>53000000</v>
      </c>
      <c r="K120" s="4">
        <f>_xll.BQL(D120, "total_equity(as_of_date=range(2013-06-28, 2013-06-28), fa_period_type=Q)")</f>
        <v>5041000000.000001</v>
      </c>
      <c r="L120" s="4">
        <f>_xll.BQL(D120, "sales_rev_turn(as_of_date=range(2013-06-28, 2013-06-28), fa_period_type=LTM)")</f>
        <v>14779000000</v>
      </c>
    </row>
    <row r="121" spans="1:12" x14ac:dyDescent="0.25">
      <c r="A121" s="1">
        <v>41453</v>
      </c>
      <c r="B121" s="1">
        <v>41455</v>
      </c>
      <c r="C121" t="s">
        <v>845</v>
      </c>
      <c r="D121" t="s">
        <v>3222</v>
      </c>
      <c r="E121" s="4">
        <f>_xll.BQL(D121, "cf_free_cash_flow(as_of_date=range(2013-06-28, 2013-06-28), fa_period_type=LTM)")</f>
        <v>-288000000</v>
      </c>
      <c r="F121" s="4">
        <f>_xll.BQL(D121, "bs_st_borrow(fa_period_reference=range(2013-06-28, 2013-06-28), fa_period_type=Q)")</f>
        <v>75000000</v>
      </c>
      <c r="G121" s="4">
        <f>_xll.BQL(D121, "bs_lt_borrow(fa_period_reference=range(2013-06-28, 2013-06-28), fa_period_type=Q)")</f>
        <v>2085000000</v>
      </c>
      <c r="H121" s="4">
        <f>_xll.BQL(D121, "net_income(as_of_date=range(2013-06-28, 2013-06-28), fa_period_type=LTM)")</f>
        <v>167000000</v>
      </c>
      <c r="I121" s="4">
        <f>_xll.BQL(D121, "ebitda(as_of_date=range(2013-06-28, 2013-06-28), fa_period_type=LTM)")</f>
        <v>753000000</v>
      </c>
      <c r="J121" s="4">
        <f>_xll.BQL(D121, "is_int_expense(as_of_date=range(2013-06-28, 2013-06-28), fa_period_type=Q)")</f>
        <v>40000000</v>
      </c>
      <c r="K121" s="4">
        <f>_xll.BQL(D121, "total_equity(as_of_date=range(2013-06-28, 2013-06-28), fa_period_type=Q)")</f>
        <v>3371000000</v>
      </c>
      <c r="L121" s="4">
        <f>_xll.BQL(D121, "sales_rev_turn(as_of_date=range(2013-06-28, 2013-06-28), fa_period_type=LTM)")</f>
        <v>5490000000</v>
      </c>
    </row>
    <row r="122" spans="1:12" x14ac:dyDescent="0.25">
      <c r="A122" s="1">
        <v>41453</v>
      </c>
      <c r="B122" s="1">
        <v>41455</v>
      </c>
      <c r="C122" t="s">
        <v>866</v>
      </c>
      <c r="D122" t="s">
        <v>3223</v>
      </c>
      <c r="E122" s="4">
        <f>_xll.BQL(D122, "cf_free_cash_flow(as_of_date=range(2013-06-28, 2013-06-28), fa_period_type=LTM)")</f>
        <v>1484000000</v>
      </c>
      <c r="F122" s="4">
        <f>_xll.BQL(D122, "bs_st_borrow(fa_period_reference=range(2013-06-28, 2013-06-28), fa_period_type=Q)")</f>
        <v>74000000</v>
      </c>
      <c r="G122" s="4">
        <f>_xll.BQL(D122, "bs_lt_borrow(fa_period_reference=range(2013-06-28, 2013-06-28), fa_period_type=Q)")</f>
        <v>2855000000</v>
      </c>
      <c r="H122" s="4">
        <f>_xll.BQL(D122, "net_income(as_of_date=range(2013-06-28, 2013-06-28), fa_period_type=LTM)")</f>
        <v>1760000000</v>
      </c>
      <c r="I122" s="4">
        <f>_xll.BQL(D122, "ebitda(as_of_date=range(2013-06-28, 2013-06-28), fa_period_type=LTM)")</f>
        <v>2315000000</v>
      </c>
      <c r="J122" s="4">
        <f>_xll.BQL(D122, "is_int_expense(as_of_date=range(2013-06-28, 2013-06-28), fa_period_type=Q)")</f>
        <v>36000000</v>
      </c>
      <c r="K122" s="4">
        <f>_xll.BQL(D122, "total_equity(as_of_date=range(2013-06-28, 2013-06-28), fa_period_type=Q)")</f>
        <v>21390000000</v>
      </c>
      <c r="L122" s="4">
        <f>_xll.BQL(D122, "sales_rev_turn(as_of_date=range(2013-06-28, 2013-06-28), fa_period_type=LTM)")</f>
        <v>7906000000</v>
      </c>
    </row>
    <row r="123" spans="1:12" x14ac:dyDescent="0.25">
      <c r="A123" s="1">
        <v>41453</v>
      </c>
      <c r="B123" s="1">
        <v>41455</v>
      </c>
      <c r="C123" t="s">
        <v>871</v>
      </c>
      <c r="D123" t="s">
        <v>3224</v>
      </c>
      <c r="E123" s="4" t="str">
        <f>_xll.BQL(D123, "cf_free_cash_flow(as_of_date=range(2013-06-28, 2013-06-28), fa_period_type=LTM)")</f>
        <v>#N/A</v>
      </c>
      <c r="F123" s="4" t="str">
        <f>_xll.BQL(D123, "bs_st_borrow(fa_period_reference=range(2013-06-28, 2013-06-28), fa_period_type=Q)")</f>
        <v>#N/A</v>
      </c>
      <c r="G123" s="4" t="str">
        <f>_xll.BQL(D123, "bs_lt_borrow(fa_period_reference=range(2013-06-28, 2013-06-28), fa_period_type=Q)")</f>
        <v>#N/A</v>
      </c>
      <c r="H123" s="4" t="str">
        <f>_xll.BQL(D123, "net_income(as_of_date=range(2013-06-28, 2013-06-28), fa_period_type=LTM)")</f>
        <v>#N/A</v>
      </c>
      <c r="I123" s="4" t="str">
        <f>_xll.BQL(D123, "ebitda(as_of_date=range(2013-06-28, 2013-06-28), fa_period_type=LTM)")</f>
        <v>#N/A</v>
      </c>
      <c r="J123" s="4" t="str">
        <f>_xll.BQL(D123, "is_int_expense(as_of_date=range(2013-06-28, 2013-06-28), fa_period_type=Q)")</f>
        <v>#N/A</v>
      </c>
      <c r="K123" s="4" t="str">
        <f>_xll.BQL(D123, "total_equity(as_of_date=range(2013-06-28, 2013-06-28), fa_period_type=Q)")</f>
        <v>#N/A</v>
      </c>
      <c r="L123" s="4" t="str">
        <f>_xll.BQL(D123, "sales_rev_turn(as_of_date=range(2013-06-28, 2013-06-28), fa_period_type=LTM)")</f>
        <v>#N/A</v>
      </c>
    </row>
    <row r="124" spans="1:12" x14ac:dyDescent="0.25">
      <c r="A124" s="1">
        <v>41453</v>
      </c>
      <c r="B124" s="1">
        <v>41455</v>
      </c>
      <c r="C124" t="s">
        <v>875</v>
      </c>
      <c r="D124" t="s">
        <v>3225</v>
      </c>
      <c r="E124" s="4">
        <f>_xll.BQL(D124, "cf_free_cash_flow(as_of_date=range(2013-06-28, 2013-06-28), fa_period_type=LTM)")</f>
        <v>16553000000</v>
      </c>
      <c r="F124" s="4">
        <f>_xll.BQL(D124, "bs_st_borrow(fa_period_reference=range(2013-06-28, 2013-06-28), fa_period_type=Q)")</f>
        <v>5937000000</v>
      </c>
      <c r="G124" s="4">
        <f>_xll.BQL(D124, "bs_lt_borrow(fa_period_reference=range(2013-06-28, 2013-06-28), fa_period_type=Q)")</f>
        <v>7475000000</v>
      </c>
      <c r="H124" s="4">
        <f>_xll.BQL(D124, "net_income(as_of_date=range(2013-06-28, 2013-06-28), fa_period_type=LTM)")</f>
        <v>44930000000</v>
      </c>
      <c r="I124" s="4">
        <f>_xll.BQL(D124, "ebitda(as_of_date=range(2013-06-28, 2013-06-28), fa_period_type=LTM)")</f>
        <v>64362000000</v>
      </c>
      <c r="J124" s="4">
        <f>_xll.BQL(D124, "is_int_expense(as_of_date=range(2013-06-28, 2013-06-28), fa_period_type=Q)")</f>
        <v>24000000</v>
      </c>
      <c r="K124" s="4">
        <f>_xll.BQL(D124, "total_equity(as_of_date=range(2013-06-28, 2013-06-28), fa_period_type=Q)")</f>
        <v>173077000000</v>
      </c>
      <c r="L124" s="4">
        <f>_xll.BQL(D124, "sales_rev_turn(as_of_date=range(2013-06-28, 2013-06-28), fa_period_type=LTM)")</f>
        <v>406354000000</v>
      </c>
    </row>
    <row r="125" spans="1:12" x14ac:dyDescent="0.25">
      <c r="A125" s="1">
        <v>41453</v>
      </c>
      <c r="B125" s="1">
        <v>41455</v>
      </c>
      <c r="C125" t="s">
        <v>883</v>
      </c>
      <c r="D125" t="s">
        <v>3226</v>
      </c>
      <c r="E125" s="4">
        <f>_xll.BQL(D125, "cf_free_cash_flow(as_of_date=range(2013-06-28, 2013-06-28), fa_period_type=LTM)")</f>
        <v>1290000000</v>
      </c>
      <c r="F125" s="4">
        <f>_xll.BQL(D125, "bs_st_borrow(fa_period_reference=range(2013-06-28, 2013-06-28), fa_period_type=Q)")</f>
        <v>1127000000</v>
      </c>
      <c r="G125" s="4">
        <f>_xll.BQL(D125, "bs_lt_borrow(fa_period_reference=range(2013-06-28, 2013-06-28), fa_period_type=Q)")</f>
        <v>18415000000</v>
      </c>
      <c r="H125" s="4">
        <f>_xll.BQL(D125, "net_income(as_of_date=range(2013-06-28, 2013-06-28), fa_period_type=LTM)")</f>
        <v>1929000000</v>
      </c>
      <c r="I125" s="4">
        <f>_xll.BQL(D125, "ebitda(as_of_date=range(2013-06-28, 2013-06-28), fa_period_type=LTM)")</f>
        <v>3733000000</v>
      </c>
      <c r="J125" s="4" t="str">
        <f>_xll.BQL(D125, "is_int_expense(as_of_date=range(2013-06-28, 2013-06-28), fa_period_type=Q)")</f>
        <v>#N/A</v>
      </c>
      <c r="K125" s="4">
        <f>_xll.BQL(D125, "total_equity(as_of_date=range(2013-06-28, 2013-06-28), fa_period_type=Q)")</f>
        <v>12234000000</v>
      </c>
      <c r="L125" s="4">
        <f>_xll.BQL(D125, "sales_rev_turn(as_of_date=range(2013-06-28, 2013-06-28), fa_period_type=LTM)")</f>
        <v>9356000000</v>
      </c>
    </row>
    <row r="126" spans="1:12" x14ac:dyDescent="0.25">
      <c r="A126" s="1">
        <v>41453</v>
      </c>
      <c r="B126" s="1">
        <v>41455</v>
      </c>
      <c r="C126" t="s">
        <v>900</v>
      </c>
      <c r="D126" t="s">
        <v>3227</v>
      </c>
      <c r="E126" s="4">
        <f>_xll.BQL(D126, "cf_free_cash_flow(as_of_date=range(2013-06-28, 2013-06-28), fa_period_type=LTM)")</f>
        <v>4932000000</v>
      </c>
      <c r="F126" s="4">
        <f>_xll.BQL(D126, "bs_st_borrow(fa_period_reference=range(2013-06-28, 2013-06-28), fa_period_type=Q)")</f>
        <v>3556000000</v>
      </c>
      <c r="G126" s="4">
        <f>_xll.BQL(D126, "bs_lt_borrow(fa_period_reference=range(2013-06-28, 2013-06-28), fa_period_type=Q)")</f>
        <v>13381000000</v>
      </c>
      <c r="H126" s="4">
        <f>_xll.BQL(D126, "net_income(as_of_date=range(2013-06-28, 2013-06-28), fa_period_type=LTM)")</f>
        <v>5970000000</v>
      </c>
      <c r="I126" s="4">
        <f>_xll.BQL(D126, "ebitda(as_of_date=range(2013-06-28, 2013-06-28), fa_period_type=LTM)")</f>
        <v>11195000000</v>
      </c>
      <c r="J126" s="4">
        <f>_xll.BQL(D126, "is_int_expense(as_of_date=range(2013-06-28, 2013-06-28), fa_period_type=Q)")</f>
        <v>83000000</v>
      </c>
      <c r="K126" s="4">
        <f>_xll.BQL(D126, "total_equity(as_of_date=range(2013-06-28, 2013-06-28), fa_period_type=Q)")</f>
        <v>44144000000</v>
      </c>
      <c r="L126" s="4">
        <f>_xll.BQL(D126, "sales_rev_turn(as_of_date=range(2013-06-28, 2013-06-28), fa_period_type=LTM)")</f>
        <v>43765000000</v>
      </c>
    </row>
    <row r="127" spans="1:12" x14ac:dyDescent="0.25">
      <c r="A127" s="1">
        <v>41453</v>
      </c>
      <c r="B127" s="1">
        <v>41455</v>
      </c>
      <c r="C127" t="s">
        <v>919</v>
      </c>
      <c r="D127" t="s">
        <v>3228</v>
      </c>
      <c r="E127" s="4" t="str">
        <f>_xll.BQL(D127, "cf_free_cash_flow(as_of_date=range(2013-06-28, 2013-06-28), fa_period_type=LTM)")</f>
        <v>#N/A</v>
      </c>
      <c r="F127" s="4" t="str">
        <f>_xll.BQL(D127, "bs_st_borrow(fa_period_reference=range(2013-06-28, 2013-06-28), fa_period_type=Q)")</f>
        <v>#N/A</v>
      </c>
      <c r="G127" s="4" t="str">
        <f>_xll.BQL(D127, "bs_lt_borrow(fa_period_reference=range(2013-06-28, 2013-06-28), fa_period_type=Q)")</f>
        <v>#N/A</v>
      </c>
      <c r="H127" s="4" t="str">
        <f>_xll.BQL(D127, "net_income(as_of_date=range(2013-06-28, 2013-06-28), fa_period_type=LTM)")</f>
        <v>#N/A</v>
      </c>
      <c r="I127" s="4" t="str">
        <f>_xll.BQL(D127, "ebitda(as_of_date=range(2013-06-28, 2013-06-28), fa_period_type=LTM)")</f>
        <v>#N/A</v>
      </c>
      <c r="J127" s="4" t="str">
        <f>_xll.BQL(D127, "is_int_expense(as_of_date=range(2013-06-28, 2013-06-28), fa_period_type=Q)")</f>
        <v>#N/A</v>
      </c>
      <c r="K127" s="4" t="str">
        <f>_xll.BQL(D127, "total_equity(as_of_date=range(2013-06-28, 2013-06-28), fa_period_type=Q)")</f>
        <v>#N/A</v>
      </c>
      <c r="L127" s="4" t="str">
        <f>_xll.BQL(D127, "sales_rev_turn(as_of_date=range(2013-06-28, 2013-06-28), fa_period_type=LTM)")</f>
        <v>#N/A</v>
      </c>
    </row>
    <row r="128" spans="1:12" x14ac:dyDescent="0.25">
      <c r="A128" s="1">
        <v>41453</v>
      </c>
      <c r="B128" s="1">
        <v>41455</v>
      </c>
      <c r="C128" t="s">
        <v>926</v>
      </c>
      <c r="D128" t="s">
        <v>3229</v>
      </c>
      <c r="E128" s="4">
        <f>_xll.BQL(D128, "cf_free_cash_flow(as_of_date=range(2013-06-28, 2013-06-28), fa_period_type=LTM)")</f>
        <v>-200000000</v>
      </c>
      <c r="F128" s="4">
        <f>_xll.BQL(D128, "bs_st_borrow(fa_period_reference=range(2013-06-28, 2013-06-28), fa_period_type=Q)")</f>
        <v>0</v>
      </c>
      <c r="G128" s="4">
        <f>_xll.BQL(D128, "bs_lt_borrow(fa_period_reference=range(2013-06-28, 2013-06-28), fa_period_type=Q)")</f>
        <v>4820000000</v>
      </c>
      <c r="H128" s="4">
        <f>_xll.BQL(D128, "net_income(as_of_date=range(2013-06-28, 2013-06-28), fa_period_type=LTM)")</f>
        <v>1990000000</v>
      </c>
      <c r="I128" s="4">
        <f>_xll.BQL(D128, "ebitda(as_of_date=range(2013-06-28, 2013-06-28), fa_period_type=LTM)")</f>
        <v>4729000000</v>
      </c>
      <c r="J128" s="4">
        <f>_xll.BQL(D128, "is_int_expense(as_of_date=range(2013-06-28, 2013-06-28), fa_period_type=Q)")</f>
        <v>74000000</v>
      </c>
      <c r="K128" s="4">
        <f>_xll.BQL(D128, "total_equity(as_of_date=range(2013-06-28, 2013-06-28), fa_period_type=Q)")</f>
        <v>15737000000.000002</v>
      </c>
      <c r="L128" s="4">
        <f>_xll.BQL(D128, "sales_rev_turn(as_of_date=range(2013-06-28, 2013-06-28), fa_period_type=LTM)")</f>
        <v>28609000000</v>
      </c>
    </row>
    <row r="129" spans="1:12" x14ac:dyDescent="0.25">
      <c r="A129" s="1">
        <v>41453</v>
      </c>
      <c r="B129" s="1">
        <v>41455</v>
      </c>
      <c r="C129" t="s">
        <v>929</v>
      </c>
      <c r="D129" t="s">
        <v>3230</v>
      </c>
      <c r="E129" s="4">
        <f>_xll.BQL(D129, "cf_free_cash_flow(as_of_date=range(2013-06-28, 2013-06-28), fa_period_type=LTM)")</f>
        <v>750000000</v>
      </c>
      <c r="F129" s="4">
        <f>_xll.BQL(D129, "bs_st_borrow(fa_period_reference=range(2013-06-28, 2013-06-28), fa_period_type=Q)")</f>
        <v>1399000000</v>
      </c>
      <c r="G129" s="4">
        <f>_xll.BQL(D129, "bs_lt_borrow(fa_period_reference=range(2013-06-28, 2013-06-28), fa_period_type=Q)")</f>
        <v>8130000000</v>
      </c>
      <c r="H129" s="4">
        <f>_xll.BQL(D129, "net_income(as_of_date=range(2013-06-28, 2013-06-28), fa_period_type=LTM)")</f>
        <v>417000000</v>
      </c>
      <c r="I129" s="4">
        <f>_xll.BQL(D129, "ebitda(as_of_date=range(2013-06-28, 2013-06-28), fa_period_type=LTM)")</f>
        <v>2098000000</v>
      </c>
      <c r="J129" s="4">
        <f>_xll.BQL(D129, "is_int_expense(as_of_date=range(2013-06-28, 2013-06-28), fa_period_type=Q)")</f>
        <v>133000000</v>
      </c>
      <c r="K129" s="4">
        <f>_xll.BQL(D129, "total_equity(as_of_date=range(2013-06-28, 2013-06-28), fa_period_type=Q)")</f>
        <v>4371000000</v>
      </c>
      <c r="L129" s="4">
        <f>_xll.BQL(D129, "sales_rev_turn(as_of_date=range(2013-06-28, 2013-06-28), fa_period_type=LTM)")</f>
        <v>7756000000</v>
      </c>
    </row>
    <row r="130" spans="1:12" x14ac:dyDescent="0.25">
      <c r="A130" s="1">
        <v>41453</v>
      </c>
      <c r="B130" s="1">
        <v>41455</v>
      </c>
      <c r="C130" t="s">
        <v>933</v>
      </c>
      <c r="D130" t="s">
        <v>3231</v>
      </c>
      <c r="E130" s="4">
        <f>_xll.BQL(D130, "cf_free_cash_flow(as_of_date=range(2013-06-28, 2013-06-28), fa_period_type=LTM)")</f>
        <v>11860000000</v>
      </c>
      <c r="F130" s="4">
        <f>_xll.BQL(D130, "bs_st_borrow(fa_period_reference=range(2013-06-28, 2013-06-28), fa_period_type=Q)")</f>
        <v>4529000000</v>
      </c>
      <c r="G130" s="4">
        <f>_xll.BQL(D130, "bs_lt_borrow(fa_period_reference=range(2013-06-28, 2013-06-28), fa_period_type=Q)")</f>
        <v>11363000000</v>
      </c>
      <c r="H130" s="4">
        <f>_xll.BQL(D130, "net_income(as_of_date=range(2013-06-28, 2013-06-28), fa_period_type=LTM)")</f>
        <v>10440000000</v>
      </c>
      <c r="I130" s="4">
        <f>_xll.BQL(D130, "ebitda(as_of_date=range(2013-06-28, 2013-06-28), fa_period_type=LTM)")</f>
        <v>20114000000</v>
      </c>
      <c r="J130" s="4">
        <f>_xll.BQL(D130, "is_int_expense(as_of_date=range(2013-06-28, 2013-06-28), fa_period_type=Q)")</f>
        <v>125000000</v>
      </c>
      <c r="K130" s="4">
        <f>_xll.BQL(D130, "total_equity(as_of_date=range(2013-06-28, 2013-06-28), fa_period_type=Q)")</f>
        <v>66855000000</v>
      </c>
      <c r="L130" s="4">
        <f>_xll.BQL(D130, "sales_rev_turn(as_of_date=range(2013-06-28, 2013-06-28), fa_period_type=LTM)")</f>
        <v>68590000000</v>
      </c>
    </row>
    <row r="131" spans="1:12" x14ac:dyDescent="0.25">
      <c r="A131" s="1">
        <v>41453</v>
      </c>
      <c r="B131" s="1">
        <v>41455</v>
      </c>
      <c r="C131" t="s">
        <v>941</v>
      </c>
      <c r="D131" t="s">
        <v>3232</v>
      </c>
      <c r="E131" s="4">
        <f>_xll.BQL(D131, "cf_free_cash_flow(as_of_date=range(2013-06-28, 2013-06-28), fa_period_type=LTM)")</f>
        <v>26645999.999999985</v>
      </c>
      <c r="F131" s="4">
        <f>_xll.BQL(D131, "bs_st_borrow(fa_period_reference=range(2013-06-28, 2013-06-28), fa_period_type=Q)")</f>
        <v>130750000</v>
      </c>
      <c r="G131" s="4">
        <f>_xll.BQL(D131, "bs_lt_borrow(fa_period_reference=range(2013-06-28, 2013-06-28), fa_period_type=Q)")</f>
        <v>691700000</v>
      </c>
      <c r="H131" s="4">
        <f>_xll.BQL(D131, "net_income(as_of_date=range(2013-06-28, 2013-06-28), fa_period_type=LTM)")</f>
        <v>56887000</v>
      </c>
      <c r="I131" s="4">
        <f>_xll.BQL(D131, "ebitda(as_of_date=range(2013-06-28, 2013-06-28), fa_period_type=LTM)")</f>
        <v>211594000</v>
      </c>
      <c r="J131" s="4">
        <f>_xll.BQL(D131, "is_int_expense(as_of_date=range(2013-06-28, 2013-06-28), fa_period_type=Q)")</f>
        <v>11127000</v>
      </c>
      <c r="K131" s="4">
        <f>_xll.BQL(D131, "total_equity(as_of_date=range(2013-06-28, 2013-06-28), fa_period_type=Q)")</f>
        <v>756636999.99999988</v>
      </c>
      <c r="L131" s="4">
        <f>_xll.BQL(D131, "sales_rev_turn(as_of_date=range(2013-06-28, 2013-06-28), fa_period_type=LTM)")</f>
        <v>703662000</v>
      </c>
    </row>
    <row r="132" spans="1:12" x14ac:dyDescent="0.25">
      <c r="A132" s="1">
        <v>41453</v>
      </c>
      <c r="B132" s="1">
        <v>41455</v>
      </c>
      <c r="C132" t="s">
        <v>945</v>
      </c>
      <c r="D132" t="s">
        <v>3233</v>
      </c>
      <c r="E132" s="4">
        <f>_xll.BQL(D132, "cf_free_cash_flow(as_of_date=range(2013-06-28, 2013-06-28), fa_period_type=LTM)")</f>
        <v>379000000</v>
      </c>
      <c r="F132" s="4">
        <f>_xll.BQL(D132, "bs_st_borrow(fa_period_reference=range(2013-06-28, 2013-06-28), fa_period_type=Q)")</f>
        <v>355000000</v>
      </c>
      <c r="G132" s="4">
        <f>_xll.BQL(D132, "bs_lt_borrow(fa_period_reference=range(2013-06-28, 2013-06-28), fa_period_type=Q)")</f>
        <v>5803000000</v>
      </c>
      <c r="H132" s="4">
        <f>_xll.BQL(D132, "net_income(as_of_date=range(2013-06-28, 2013-06-28), fa_period_type=LTM)")</f>
        <v>-716000000</v>
      </c>
      <c r="I132" s="4">
        <f>_xll.BQL(D132, "ebitda(as_of_date=range(2013-06-28, 2013-06-28), fa_period_type=LTM)")</f>
        <v>162000000</v>
      </c>
      <c r="J132" s="4">
        <f>_xll.BQL(D132, "is_int_expense(as_of_date=range(2013-06-28, 2013-06-28), fa_period_type=Q)")</f>
        <v>101000000</v>
      </c>
      <c r="K132" s="4">
        <f>_xll.BQL(D132, "total_equity(as_of_date=range(2013-06-28, 2013-06-28), fa_period_type=Q)")</f>
        <v>6516000000</v>
      </c>
      <c r="L132" s="4">
        <f>_xll.BQL(D132, "sales_rev_turn(as_of_date=range(2013-06-28, 2013-06-28), fa_period_type=LTM)")</f>
        <v>6645000000</v>
      </c>
    </row>
    <row r="133" spans="1:12" x14ac:dyDescent="0.25">
      <c r="A133" s="1">
        <v>41453</v>
      </c>
      <c r="B133" s="1">
        <v>41455</v>
      </c>
      <c r="C133" t="s">
        <v>948</v>
      </c>
      <c r="D133" t="s">
        <v>3234</v>
      </c>
      <c r="E133" s="4">
        <f>_xll.BQL(D133, "cf_free_cash_flow(as_of_date=range(2013-06-28, 2013-06-28), fa_period_type=LTM)")</f>
        <v>2753500000</v>
      </c>
      <c r="F133" s="4">
        <f>_xll.BQL(D133, "bs_st_borrow(fa_period_reference=range(2013-06-28, 2013-06-28), fa_period_type=Q)")</f>
        <v>46500000</v>
      </c>
      <c r="G133" s="4">
        <f>_xll.BQL(D133, "bs_lt_borrow(fa_period_reference=range(2013-06-28, 2013-06-28), fa_period_type=Q)")</f>
        <v>2790500000</v>
      </c>
      <c r="H133" s="4">
        <f>_xll.BQL(D133, "net_income(as_of_date=range(2013-06-28, 2013-06-28), fa_period_type=LTM)")</f>
        <v>782700000</v>
      </c>
      <c r="I133" s="4" t="str">
        <f>_xll.BQL(D133, "ebitda(as_of_date=range(2013-06-28, 2013-06-28), fa_period_type=LTM)")</f>
        <v>#N/A</v>
      </c>
      <c r="J133" s="4">
        <f>_xll.BQL(D133, "is_int_expense(as_of_date=range(2013-06-28, 2013-06-28), fa_period_type=Q)")</f>
        <v>36200000</v>
      </c>
      <c r="K133" s="4">
        <f>_xll.BQL(D133, "total_equity(as_of_date=range(2013-06-28, 2013-06-28), fa_period_type=Q)")</f>
        <v>9885500000</v>
      </c>
      <c r="L133" s="4">
        <f>_xll.BQL(D133, "sales_rev_turn(as_of_date=range(2013-06-28, 2013-06-28), fa_period_type=LTM)")</f>
        <v>9285900000</v>
      </c>
    </row>
    <row r="134" spans="1:12" x14ac:dyDescent="0.25">
      <c r="A134" s="1">
        <v>41453</v>
      </c>
      <c r="B134" s="1">
        <v>41455</v>
      </c>
      <c r="C134" t="s">
        <v>955</v>
      </c>
      <c r="D134" t="s">
        <v>3235</v>
      </c>
      <c r="E134" s="4" t="str">
        <f>_xll.BQL(D134, "cf_free_cash_flow(as_of_date=range(2013-06-28, 2013-06-28), fa_period_type=LTM)")</f>
        <v>#N/A</v>
      </c>
      <c r="F134" s="4">
        <f>_xll.BQL(D134, "bs_st_borrow(fa_period_reference=range(2013-06-28, 2013-06-28), fa_period_type=Q)")</f>
        <v>380844000000</v>
      </c>
      <c r="G134" s="4">
        <f>_xll.BQL(D134, "bs_lt_borrow(fa_period_reference=range(2013-06-28, 2013-06-28), fa_period_type=Q)")</f>
        <v>279641000000</v>
      </c>
      <c r="H134" s="4">
        <f>_xll.BQL(D134, "net_income(as_of_date=range(2013-06-28, 2013-06-28), fa_period_type=LTM)")</f>
        <v>5018000000</v>
      </c>
      <c r="I134" s="4" t="str">
        <f>_xll.BQL(D134, "ebitda(as_of_date=range(2013-06-28, 2013-06-28), fa_period_type=LTM)")</f>
        <v>#N/A</v>
      </c>
      <c r="J134" s="4" t="str">
        <f>_xll.BQL(D134, "is_int_expense(as_of_date=range(2013-06-28, 2013-06-28), fa_period_type=Q)")</f>
        <v>#N/A</v>
      </c>
      <c r="K134" s="4">
        <f>_xll.BQL(D134, "total_equity(as_of_date=range(2013-06-28, 2013-06-28), fa_period_type=Q)")</f>
        <v>237293000000</v>
      </c>
      <c r="L134" s="4">
        <f>_xll.BQL(D134, "sales_rev_turn(as_of_date=range(2013-06-28, 2013-06-28), fa_period_type=LTM)")</f>
        <v>99819000000</v>
      </c>
    </row>
    <row r="135" spans="1:12" x14ac:dyDescent="0.25">
      <c r="A135" s="1">
        <v>41453</v>
      </c>
      <c r="B135" s="1">
        <v>41455</v>
      </c>
      <c r="C135" t="s">
        <v>962</v>
      </c>
      <c r="D135" t="s">
        <v>3236</v>
      </c>
      <c r="E135" s="4" t="str">
        <f>_xll.BQL(D135, "cf_free_cash_flow(as_of_date=range(2013-06-28, 2013-06-28), fa_period_type=LTM)")</f>
        <v>#N/A</v>
      </c>
      <c r="F135" s="4" t="str">
        <f>_xll.BQL(D135, "bs_st_borrow(fa_period_reference=range(2013-06-28, 2013-06-28), fa_period_type=Q)")</f>
        <v>#N/A</v>
      </c>
      <c r="G135" s="4" t="str">
        <f>_xll.BQL(D135, "bs_lt_borrow(fa_period_reference=range(2013-06-28, 2013-06-28), fa_period_type=Q)")</f>
        <v>#N/A</v>
      </c>
      <c r="H135" s="4" t="str">
        <f>_xll.BQL(D135, "net_income(as_of_date=range(2013-06-28, 2013-06-28), fa_period_type=LTM)")</f>
        <v>#N/A</v>
      </c>
      <c r="I135" s="4" t="str">
        <f>_xll.BQL(D135, "ebitda(as_of_date=range(2013-06-28, 2013-06-28), fa_period_type=LTM)")</f>
        <v>#N/A</v>
      </c>
      <c r="J135" s="4" t="str">
        <f>_xll.BQL(D135, "is_int_expense(as_of_date=range(2013-06-28, 2013-06-28), fa_period_type=Q)")</f>
        <v>#N/A</v>
      </c>
      <c r="K135" s="4" t="str">
        <f>_xll.BQL(D135, "total_equity(as_of_date=range(2013-06-28, 2013-06-28), fa_period_type=Q)")</f>
        <v>#N/A</v>
      </c>
      <c r="L135" s="4" t="str">
        <f>_xll.BQL(D135, "sales_rev_turn(as_of_date=range(2013-06-28, 2013-06-28), fa_period_type=LTM)")</f>
        <v>#N/A</v>
      </c>
    </row>
    <row r="136" spans="1:12" x14ac:dyDescent="0.25">
      <c r="A136" s="1">
        <v>41453</v>
      </c>
      <c r="B136" s="1">
        <v>41455</v>
      </c>
      <c r="C136" t="s">
        <v>977</v>
      </c>
      <c r="D136" t="s">
        <v>3237</v>
      </c>
      <c r="E136" s="4">
        <f>_xll.BQL(D136, "cf_free_cash_flow(as_of_date=range(2013-06-28, 2013-06-28), fa_period_type=LTM)")</f>
        <v>875000000</v>
      </c>
      <c r="F136" s="4">
        <f>_xll.BQL(D136, "bs_st_borrow(fa_period_reference=range(2013-06-28, 2013-06-28), fa_period_type=Q)")</f>
        <v>10000000</v>
      </c>
      <c r="G136" s="4">
        <f>_xll.BQL(D136, "bs_lt_borrow(fa_period_reference=range(2013-06-28, 2013-06-28), fa_period_type=Q)")</f>
        <v>2705000000</v>
      </c>
      <c r="H136" s="4">
        <f>_xll.BQL(D136, "net_income(as_of_date=range(2013-06-28, 2013-06-28), fa_period_type=LTM)")</f>
        <v>1242000000</v>
      </c>
      <c r="I136" s="4">
        <f>_xll.BQL(D136, "ebitda(as_of_date=range(2013-06-28, 2013-06-28), fa_period_type=LTM)")</f>
        <v>2262000000</v>
      </c>
      <c r="J136" s="4">
        <f>_xll.BQL(D136, "is_int_expense(as_of_date=range(2013-06-28, 2013-06-28), fa_period_type=Q)")</f>
        <v>44000000</v>
      </c>
      <c r="K136" s="4">
        <f>_xll.BQL(D136, "total_equity(as_of_date=range(2013-06-28, 2013-06-28), fa_period_type=Q)")</f>
        <v>6712999999.999999</v>
      </c>
      <c r="L136" s="4">
        <f>_xll.BQL(D136, "sales_rev_turn(as_of_date=range(2013-06-28, 2013-06-28), fa_period_type=LTM)")</f>
        <v>11999000000</v>
      </c>
    </row>
    <row r="137" spans="1:12" x14ac:dyDescent="0.25">
      <c r="A137" s="1">
        <v>41453</v>
      </c>
      <c r="B137" s="1">
        <v>41455</v>
      </c>
      <c r="C137" t="s">
        <v>1022</v>
      </c>
      <c r="D137" t="s">
        <v>3238</v>
      </c>
      <c r="E137" s="4">
        <f>_xll.BQL(D137, "cf_free_cash_flow(as_of_date=range(2013-06-28, 2013-06-28), fa_period_type=LTM)")</f>
        <v>275000000</v>
      </c>
      <c r="F137" s="4">
        <f>_xll.BQL(D137, "bs_st_borrow(fa_period_reference=range(2013-06-28, 2013-06-28), fa_period_type=Q)")</f>
        <v>476000000</v>
      </c>
      <c r="G137" s="4">
        <f>_xll.BQL(D137, "bs_lt_borrow(fa_period_reference=range(2013-06-28, 2013-06-28), fa_period_type=Q)")</f>
        <v>3033000000</v>
      </c>
      <c r="H137" s="4">
        <f>_xll.BQL(D137, "net_income(as_of_date=range(2013-06-28, 2013-06-28), fa_period_type=LTM)")</f>
        <v>31000000</v>
      </c>
      <c r="I137" s="4">
        <f>_xll.BQL(D137, "ebitda(as_of_date=range(2013-06-28, 2013-06-28), fa_period_type=LTM)")</f>
        <v>790000000</v>
      </c>
      <c r="J137" s="4">
        <f>_xll.BQL(D137, "is_int_expense(as_of_date=range(2013-06-28, 2013-06-28), fa_period_type=Q)")</f>
        <v>146000000</v>
      </c>
      <c r="K137" s="4">
        <f>_xll.BQL(D137, "total_equity(as_of_date=range(2013-06-28, 2013-06-28), fa_period_type=Q)")</f>
        <v>4156999999.9999995</v>
      </c>
      <c r="L137" s="4">
        <f>_xll.BQL(D137, "sales_rev_turn(as_of_date=range(2013-06-28, 2013-06-28), fa_period_type=LTM)")</f>
        <v>8040000000</v>
      </c>
    </row>
    <row r="138" spans="1:12" x14ac:dyDescent="0.25">
      <c r="A138" s="1">
        <v>41453</v>
      </c>
      <c r="B138" s="1">
        <v>41455</v>
      </c>
      <c r="C138" t="s">
        <v>1052</v>
      </c>
      <c r="D138" t="s">
        <v>3239</v>
      </c>
      <c r="E138" s="4" t="str">
        <f>_xll.BQL(D138, "cf_free_cash_flow(as_of_date=range(2013-06-28, 2013-06-28), fa_period_type=LTM)")</f>
        <v>#N/A</v>
      </c>
      <c r="F138" s="4" t="str">
        <f>_xll.BQL(D138, "bs_st_borrow(fa_period_reference=range(2013-06-28, 2013-06-28), fa_period_type=Q)")</f>
        <v>#N/A</v>
      </c>
      <c r="G138" s="4" t="str">
        <f>_xll.BQL(D138, "bs_lt_borrow(fa_period_reference=range(2013-06-28, 2013-06-28), fa_period_type=Q)")</f>
        <v>#N/A</v>
      </c>
      <c r="H138" s="4" t="str">
        <f>_xll.BQL(D138, "net_income(as_of_date=range(2013-06-28, 2013-06-28), fa_period_type=LTM)")</f>
        <v>#N/A</v>
      </c>
      <c r="I138" s="4" t="str">
        <f>_xll.BQL(D138, "ebitda(as_of_date=range(2013-06-28, 2013-06-28), fa_period_type=LTM)")</f>
        <v>#N/A</v>
      </c>
      <c r="J138" s="4" t="str">
        <f>_xll.BQL(D138, "is_int_expense(as_of_date=range(2013-06-28, 2013-06-28), fa_period_type=Q)")</f>
        <v>#N/A</v>
      </c>
      <c r="K138" s="4" t="str">
        <f>_xll.BQL(D138, "total_equity(as_of_date=range(2013-06-28, 2013-06-28), fa_period_type=Q)")</f>
        <v>#N/A</v>
      </c>
      <c r="L138" s="4" t="str">
        <f>_xll.BQL(D138, "sales_rev_turn(as_of_date=range(2013-06-28, 2013-06-28), fa_period_type=LTM)")</f>
        <v>#N/A</v>
      </c>
    </row>
    <row r="139" spans="1:12" x14ac:dyDescent="0.25">
      <c r="A139" s="1">
        <v>41453</v>
      </c>
      <c r="B139" s="1">
        <v>41455</v>
      </c>
      <c r="C139" t="s">
        <v>1061</v>
      </c>
      <c r="D139" t="s">
        <v>3240</v>
      </c>
      <c r="E139" s="4">
        <f>_xll.BQL(D139, "cf_free_cash_flow(as_of_date=range(2013-06-28, 2013-06-28), fa_period_type=LTM)")</f>
        <v>755300000</v>
      </c>
      <c r="F139" s="4">
        <f>_xll.BQL(D139, "bs_st_borrow(fa_period_reference=range(2013-06-28, 2013-06-28), fa_period_type=Q)")</f>
        <v>25100000</v>
      </c>
      <c r="G139" s="4">
        <f>_xll.BQL(D139, "bs_lt_borrow(fa_period_reference=range(2013-06-28, 2013-06-28), fa_period_type=Q)")</f>
        <v>7007800000</v>
      </c>
      <c r="H139" s="4">
        <f>_xll.BQL(D139, "net_income(as_of_date=range(2013-06-28, 2013-06-28), fa_period_type=LTM)")</f>
        <v>553500000</v>
      </c>
      <c r="I139" s="4">
        <f>_xll.BQL(D139, "ebitda(as_of_date=range(2013-06-28, 2013-06-28), fa_period_type=LTM)")</f>
        <v>2209900000</v>
      </c>
      <c r="J139" s="4">
        <f>_xll.BQL(D139, "is_int_expense(as_of_date=range(2013-06-28, 2013-06-28), fa_period_type=Q)")</f>
        <v>89600000</v>
      </c>
      <c r="K139" s="4">
        <f>_xll.BQL(D139, "total_equity(as_of_date=range(2013-06-28, 2013-06-28), fa_period_type=Q)")</f>
        <v>7734400000.000001</v>
      </c>
      <c r="L139" s="4">
        <f>_xll.BQL(D139, "sales_rev_turn(as_of_date=range(2013-06-28, 2013-06-28), fa_period_type=LTM)")</f>
        <v>8134400000</v>
      </c>
    </row>
    <row r="140" spans="1:12" x14ac:dyDescent="0.25">
      <c r="A140" s="1">
        <v>41453</v>
      </c>
      <c r="B140" s="1">
        <v>41455</v>
      </c>
      <c r="C140" t="s">
        <v>1086</v>
      </c>
      <c r="D140" t="s">
        <v>3241</v>
      </c>
      <c r="E140" s="4">
        <f>_xll.BQL(D140, "cf_free_cash_flow(as_of_date=range(2013-06-28, 2013-06-28), fa_period_type=LTM)")</f>
        <v>953800000.00000012</v>
      </c>
      <c r="F140" s="4">
        <f>_xll.BQL(D140, "bs_st_borrow(fa_period_reference=range(2013-06-28, 2013-06-28), fa_period_type=Q)")</f>
        <v>702900000</v>
      </c>
      <c r="G140" s="4">
        <f>_xll.BQL(D140, "bs_lt_borrow(fa_period_reference=range(2013-06-28, 2013-06-28), fa_period_type=Q)")</f>
        <v>8886900000</v>
      </c>
      <c r="H140" s="4">
        <f>_xll.BQL(D140, "net_income(as_of_date=range(2013-06-28, 2013-06-28), fa_period_type=LTM)")</f>
        <v>773900000</v>
      </c>
      <c r="I140" s="4">
        <f>_xll.BQL(D140, "ebitda(as_of_date=range(2013-06-28, 2013-06-28), fa_period_type=LTM)")</f>
        <v>1869600000.0000002</v>
      </c>
      <c r="J140" s="4" t="str">
        <f>_xll.BQL(D140, "is_int_expense(as_of_date=range(2013-06-28, 2013-06-28), fa_period_type=Q)")</f>
        <v>#N/A</v>
      </c>
      <c r="K140" s="4">
        <f>_xll.BQL(D140, "total_equity(as_of_date=range(2013-06-28, 2013-06-28), fa_period_type=Q)")</f>
        <v>5363000000.000001</v>
      </c>
      <c r="L140" s="4">
        <f>_xll.BQL(D140, "sales_rev_turn(as_of_date=range(2013-06-28, 2013-06-28), fa_period_type=LTM)")</f>
        <v>15491400000</v>
      </c>
    </row>
    <row r="141" spans="1:12" x14ac:dyDescent="0.25">
      <c r="A141" s="1">
        <v>41453</v>
      </c>
      <c r="B141" s="1">
        <v>41455</v>
      </c>
      <c r="C141" t="s">
        <v>1102</v>
      </c>
      <c r="D141" t="s">
        <v>3242</v>
      </c>
      <c r="E141" s="4">
        <f>_xll.BQL(D141, "cf_free_cash_flow(as_of_date=range(2013-06-28, 2013-06-28), fa_period_type=LTM)")</f>
        <v>822000000</v>
      </c>
      <c r="F141" s="4" t="str">
        <f>_xll.BQL(D141, "bs_st_borrow(fa_period_reference=range(2013-06-28, 2013-06-28), fa_period_type=Q)")</f>
        <v>#N/A</v>
      </c>
      <c r="G141" s="4" t="str">
        <f>_xll.BQL(D141, "bs_lt_borrow(fa_period_reference=range(2013-06-28, 2013-06-28), fa_period_type=Q)")</f>
        <v>#N/A</v>
      </c>
      <c r="H141" s="4">
        <f>_xll.BQL(D141, "net_income(as_of_date=range(2013-06-28, 2013-06-28), fa_period_type=LTM)")</f>
        <v>312000000</v>
      </c>
      <c r="I141" s="4">
        <f>_xll.BQL(D141, "ebitda(as_of_date=range(2013-06-28, 2013-06-28), fa_period_type=LTM)")</f>
        <v>1048000000</v>
      </c>
      <c r="J141" s="4">
        <f>_xll.BQL(D141, "is_int_expense(as_of_date=range(2013-06-28, 2013-06-28), fa_period_type=Q)")</f>
        <v>123000000</v>
      </c>
      <c r="K141" s="4">
        <f>_xll.BQL(D141, "total_equity(as_of_date=range(2013-06-28, 2013-06-28), fa_period_type=Q)")</f>
        <v>117000000</v>
      </c>
      <c r="L141" s="4">
        <f>_xll.BQL(D141, "sales_rev_turn(as_of_date=range(2013-06-28, 2013-06-28), fa_period_type=LTM)")</f>
        <v>13568000000</v>
      </c>
    </row>
    <row r="142" spans="1:12" x14ac:dyDescent="0.25">
      <c r="A142" s="1">
        <v>41453</v>
      </c>
      <c r="B142" s="1">
        <v>41455</v>
      </c>
      <c r="C142" t="s">
        <v>1114</v>
      </c>
      <c r="D142" t="s">
        <v>3243</v>
      </c>
      <c r="E142" s="4">
        <f>_xll.BQL(D142, "cf_free_cash_flow(as_of_date=range(2013-06-28, 2013-06-28), fa_period_type=LTM)")</f>
        <v>1230000000</v>
      </c>
      <c r="F142" s="4">
        <f>_xll.BQL(D142, "bs_st_borrow(fa_period_reference=range(2013-06-28, 2013-06-28), fa_period_type=Q)")</f>
        <v>802000000</v>
      </c>
      <c r="G142" s="4">
        <f>_xll.BQL(D142, "bs_lt_borrow(fa_period_reference=range(2013-06-28, 2013-06-28), fa_period_type=Q)")</f>
        <v>3770000000</v>
      </c>
      <c r="H142" s="4">
        <f>_xll.BQL(D142, "net_income(as_of_date=range(2013-06-28, 2013-06-28), fa_period_type=LTM)")</f>
        <v>1016000000</v>
      </c>
      <c r="I142" s="4">
        <f>_xll.BQL(D142, "ebitda(as_of_date=range(2013-06-28, 2013-06-28), fa_period_type=LTM)")</f>
        <v>2258000000</v>
      </c>
      <c r="J142" s="4">
        <f>_xll.BQL(D142, "is_int_expense(as_of_date=range(2013-06-28, 2013-06-28), fa_period_type=Q)")</f>
        <v>52000000</v>
      </c>
      <c r="K142" s="4">
        <f>_xll.BQL(D142, "total_equity(as_of_date=range(2013-06-28, 2013-06-28), fa_period_type=Q)")</f>
        <v>7632999999.999999</v>
      </c>
      <c r="L142" s="4">
        <f>_xll.BQL(D142, "sales_rev_turn(as_of_date=range(2013-06-28, 2013-06-28), fa_period_type=LTM)")</f>
        <v>11588000000</v>
      </c>
    </row>
    <row r="143" spans="1:12" x14ac:dyDescent="0.25">
      <c r="A143" s="1">
        <v>41453</v>
      </c>
      <c r="B143" s="1">
        <v>41455</v>
      </c>
      <c r="C143" t="s">
        <v>1134</v>
      </c>
      <c r="D143" t="s">
        <v>3244</v>
      </c>
      <c r="E143" s="4">
        <f>_xll.BQL(D143, "cf_free_cash_flow(as_of_date=range(2013-06-28, 2013-06-28), fa_period_type=LTM)")</f>
        <v>11560000000</v>
      </c>
      <c r="F143" s="4">
        <f>_xll.BQL(D143, "bs_st_borrow(fa_period_reference=range(2013-06-28, 2013-06-28), fa_period_type=Q)")</f>
        <v>12533000000</v>
      </c>
      <c r="G143" s="4">
        <f>_xll.BQL(D143, "bs_lt_borrow(fa_period_reference=range(2013-06-28, 2013-06-28), fa_period_type=Q)")</f>
        <v>37863000000</v>
      </c>
      <c r="H143" s="4">
        <f>_xll.BQL(D143, "net_income(as_of_date=range(2013-06-28, 2013-06-28), fa_period_type=LTM)")</f>
        <v>17041000000</v>
      </c>
      <c r="I143" s="4">
        <f>_xll.BQL(D143, "ebitda(as_of_date=range(2013-06-28, 2013-06-28), fa_period_type=LTM)")</f>
        <v>36459000000</v>
      </c>
      <c r="J143" s="4">
        <f>_xll.BQL(D143, "is_int_expense(as_of_date=range(2013-06-28, 2013-06-28), fa_period_type=Q)")</f>
        <v>507000000</v>
      </c>
      <c r="K143" s="4">
        <f>_xll.BQL(D143, "total_equity(as_of_date=range(2013-06-28, 2013-06-28), fa_period_type=Q)")</f>
        <v>75841000000</v>
      </c>
      <c r="L143" s="4">
        <f>_xll.BQL(D143, "sales_rev_turn(as_of_date=range(2013-06-28, 2013-06-28), fa_period_type=LTM)")</f>
        <v>470331000000</v>
      </c>
    </row>
    <row r="144" spans="1:12" x14ac:dyDescent="0.25">
      <c r="A144" s="1">
        <v>41453</v>
      </c>
      <c r="B144" s="1">
        <v>41455</v>
      </c>
      <c r="C144" t="s">
        <v>1161</v>
      </c>
      <c r="D144" t="s">
        <v>3245</v>
      </c>
      <c r="E144" s="4">
        <f>_xll.BQL(D144, "cf_free_cash_flow(as_of_date=range(2013-06-28, 2013-06-28), fa_period_type=LTM)")</f>
        <v>80159000</v>
      </c>
      <c r="F144" s="4">
        <f>_xll.BQL(D144, "bs_st_borrow(fa_period_reference=range(2013-06-28, 2013-06-28), fa_period_type=Q)")</f>
        <v>200897000</v>
      </c>
      <c r="G144" s="4">
        <f>_xll.BQL(D144, "bs_lt_borrow(fa_period_reference=range(2013-06-28, 2013-06-28), fa_period_type=Q)")</f>
        <v>1599066000</v>
      </c>
      <c r="H144" s="4">
        <f>_xll.BQL(D144, "net_income(as_of_date=range(2013-06-28, 2013-06-28), fa_period_type=LTM)")</f>
        <v>108378000</v>
      </c>
      <c r="I144" s="4">
        <f>_xll.BQL(D144, "ebitda(as_of_date=range(2013-06-28, 2013-06-28), fa_period_type=LTM)")</f>
        <v>426687000</v>
      </c>
      <c r="J144" s="4">
        <f>_xll.BQL(D144, "is_int_expense(as_of_date=range(2013-06-28, 2013-06-28), fa_period_type=Q)")</f>
        <v>23312000</v>
      </c>
      <c r="K144" s="4">
        <f>_xll.BQL(D144, "total_equity(as_of_date=range(2013-06-28, 2013-06-28), fa_period_type=Q)")</f>
        <v>1148672000</v>
      </c>
      <c r="L144" s="4">
        <f>_xll.BQL(D144, "sales_rev_turn(as_of_date=range(2013-06-28, 2013-06-28), fa_period_type=LTM)")</f>
        <v>1576202000</v>
      </c>
    </row>
    <row r="145" spans="1:12" x14ac:dyDescent="0.25">
      <c r="A145" s="1">
        <v>41453</v>
      </c>
      <c r="B145" s="1">
        <v>41455</v>
      </c>
      <c r="C145" t="s">
        <v>1175</v>
      </c>
      <c r="D145" t="s">
        <v>3246</v>
      </c>
      <c r="E145" s="4">
        <f>_xll.BQL(D145, "cf_free_cash_flow(as_of_date=range(2013-06-28, 2013-06-28), fa_period_type=LTM)")</f>
        <v>2879000000</v>
      </c>
      <c r="F145" s="4">
        <f>_xll.BQL(D145, "bs_st_borrow(fa_period_reference=range(2013-06-28, 2013-06-28), fa_period_type=Q)")</f>
        <v>3531000000</v>
      </c>
      <c r="G145" s="4">
        <f>_xll.BQL(D145, "bs_lt_borrow(fa_period_reference=range(2013-06-28, 2013-06-28), fa_period_type=Q)")</f>
        <v>14970000000</v>
      </c>
      <c r="H145" s="4">
        <f>_xll.BQL(D145, "net_income(as_of_date=range(2013-06-28, 2013-06-28), fa_period_type=LTM)")</f>
        <v>2783000000</v>
      </c>
      <c r="I145" s="4">
        <f>_xll.BQL(D145, "ebitda(as_of_date=range(2013-06-28, 2013-06-28), fa_period_type=LTM)")</f>
        <v>6578000000</v>
      </c>
      <c r="J145" s="4">
        <f>_xll.BQL(D145, "is_int_expense(as_of_date=range(2013-06-28, 2013-06-28), fa_period_type=Q)")</f>
        <v>297000000</v>
      </c>
      <c r="K145" s="4">
        <f>_xll.BQL(D145, "total_equity(as_of_date=range(2013-06-28, 2013-06-28), fa_period_type=Q)")</f>
        <v>32018000000</v>
      </c>
      <c r="L145" s="4">
        <f>_xll.BQL(D145, "sales_rev_turn(as_of_date=range(2013-06-28, 2013-06-28), fa_period_type=LTM)")</f>
        <v>44434000000</v>
      </c>
    </row>
    <row r="146" spans="1:12" x14ac:dyDescent="0.25">
      <c r="A146" s="1">
        <v>41453</v>
      </c>
      <c r="B146" s="1">
        <v>41455</v>
      </c>
      <c r="C146" t="s">
        <v>1186</v>
      </c>
      <c r="D146" t="s">
        <v>3247</v>
      </c>
      <c r="E146" s="4">
        <f>_xll.BQL(D146, "cf_free_cash_flow(as_of_date=range(2013-06-28, 2013-06-28), fa_period_type=LTM)")</f>
        <v>-72462000.00000003</v>
      </c>
      <c r="F146" s="4">
        <f>_xll.BQL(D146, "bs_st_borrow(fa_period_reference=range(2013-06-28, 2013-06-28), fa_period_type=Q)")</f>
        <v>170786000</v>
      </c>
      <c r="G146" s="4">
        <f>_xll.BQL(D146, "bs_lt_borrow(fa_period_reference=range(2013-06-28, 2013-06-28), fa_period_type=Q)")</f>
        <v>3263953000</v>
      </c>
      <c r="H146" s="4">
        <f>_xll.BQL(D146, "net_income(as_of_date=range(2013-06-28, 2013-06-28), fa_period_type=LTM)")</f>
        <v>298766000</v>
      </c>
      <c r="I146" s="4">
        <f>_xll.BQL(D146, "ebitda(as_of_date=range(2013-06-28, 2013-06-28), fa_period_type=LTM)")</f>
        <v>900585000</v>
      </c>
      <c r="J146" s="4">
        <f>_xll.BQL(D146, "is_int_expense(as_of_date=range(2013-06-28, 2013-06-28), fa_period_type=Q)")</f>
        <v>44284000</v>
      </c>
      <c r="K146" s="4">
        <f>_xll.BQL(D146, "total_equity(as_of_date=range(2013-06-28, 2013-06-28), fa_period_type=Q)")</f>
        <v>2923622000</v>
      </c>
      <c r="L146" s="4">
        <f>_xll.BQL(D146, "sales_rev_turn(as_of_date=range(2013-06-28, 2013-06-28), fa_period_type=LTM)")</f>
        <v>2332004000</v>
      </c>
    </row>
    <row r="147" spans="1:12" x14ac:dyDescent="0.25">
      <c r="A147" s="1">
        <v>41453</v>
      </c>
      <c r="B147" s="1">
        <v>41455</v>
      </c>
      <c r="C147" t="s">
        <v>1204</v>
      </c>
      <c r="D147" t="s">
        <v>3248</v>
      </c>
      <c r="E147" s="4">
        <f>_xll.BQL(D147, "cf_free_cash_flow(as_of_date=range(2013-06-28, 2013-06-28), fa_period_type=LTM)")</f>
        <v>20306999.99999997</v>
      </c>
      <c r="F147" s="4">
        <f>_xll.BQL(D147, "bs_st_borrow(fa_period_reference=range(2013-06-28, 2013-06-28), fa_period_type=Q)")</f>
        <v>100000000</v>
      </c>
      <c r="G147" s="4">
        <f>_xll.BQL(D147, "bs_lt_borrow(fa_period_reference=range(2013-06-28, 2013-06-28), fa_period_type=Q)")</f>
        <v>7753948000</v>
      </c>
      <c r="H147" s="4">
        <f>_xll.BQL(D147, "net_income(as_of_date=range(2013-06-28, 2013-06-28), fa_period_type=LTM)")</f>
        <v>669031000</v>
      </c>
      <c r="I147" s="4">
        <f>_xll.BQL(D147, "ebitda(as_of_date=range(2013-06-28, 2013-06-28), fa_period_type=LTM)")</f>
        <v>976518000</v>
      </c>
      <c r="J147" s="4">
        <f>_xll.BQL(D147, "is_int_expense(as_of_date=range(2013-06-28, 2013-06-28), fa_period_type=Q)")</f>
        <v>21319000</v>
      </c>
      <c r="K147" s="4">
        <f>_xll.BQL(D147, "total_equity(as_of_date=range(2013-06-28, 2013-06-28), fa_period_type=Q)")</f>
        <v>10742717000.000002</v>
      </c>
      <c r="L147" s="4">
        <f>_xll.BQL(D147, "sales_rev_turn(as_of_date=range(2013-06-28, 2013-06-28), fa_period_type=LTM)")</f>
        <v>8978607000</v>
      </c>
    </row>
    <row r="148" spans="1:12" x14ac:dyDescent="0.25">
      <c r="A148" s="1">
        <v>41453</v>
      </c>
      <c r="B148" s="1">
        <v>41455</v>
      </c>
      <c r="C148" t="s">
        <v>1236</v>
      </c>
      <c r="D148" t="s">
        <v>3249</v>
      </c>
      <c r="E148" s="4" t="str">
        <f>_xll.BQL(D148, "cf_free_cash_flow(as_of_date=range(2013-06-28, 2013-06-28), fa_period_type=LTM)")</f>
        <v>#N/A</v>
      </c>
      <c r="F148" s="4" t="str">
        <f>_xll.BQL(D148, "bs_st_borrow(fa_period_reference=range(2013-06-28, 2013-06-28), fa_period_type=Q)")</f>
        <v>#N/A</v>
      </c>
      <c r="G148" s="4" t="str">
        <f>_xll.BQL(D148, "bs_lt_borrow(fa_period_reference=range(2013-06-28, 2013-06-28), fa_period_type=Q)")</f>
        <v>#N/A</v>
      </c>
      <c r="H148" s="4" t="str">
        <f>_xll.BQL(D148, "net_income(as_of_date=range(2013-06-28, 2013-06-28), fa_period_type=LTM)")</f>
        <v>#N/A</v>
      </c>
      <c r="I148" s="4" t="str">
        <f>_xll.BQL(D148, "ebitda(as_of_date=range(2013-06-28, 2013-06-28), fa_period_type=LTM)")</f>
        <v>#N/A</v>
      </c>
      <c r="J148" s="4" t="str">
        <f>_xll.BQL(D148, "is_int_expense(as_of_date=range(2013-06-28, 2013-06-28), fa_period_type=Q)")</f>
        <v>#N/A</v>
      </c>
      <c r="K148" s="4" t="str">
        <f>_xll.BQL(D148, "total_equity(as_of_date=range(2013-06-28, 2013-06-28), fa_period_type=Q)")</f>
        <v>#N/A</v>
      </c>
      <c r="L148" s="4" t="str">
        <f>_xll.BQL(D148, "sales_rev_turn(as_of_date=range(2013-06-28, 2013-06-28), fa_period_type=LTM)")</f>
        <v>#N/A</v>
      </c>
    </row>
    <row r="149" spans="1:12" x14ac:dyDescent="0.25">
      <c r="A149" s="1">
        <v>41453</v>
      </c>
      <c r="B149" s="1">
        <v>41455</v>
      </c>
      <c r="C149" t="s">
        <v>1296</v>
      </c>
      <c r="D149" t="s">
        <v>3250</v>
      </c>
      <c r="E149" s="4">
        <f>_xll.BQL(D149, "cf_free_cash_flow(as_of_date=range(2013-06-28, 2013-06-28), fa_period_type=LTM)")</f>
        <v>1176000000</v>
      </c>
      <c r="F149" s="4">
        <f>_xll.BQL(D149, "bs_st_borrow(fa_period_reference=range(2013-06-28, 2013-06-28), fa_period_type=Q)")</f>
        <v>19000000</v>
      </c>
      <c r="G149" s="4">
        <f>_xll.BQL(D149, "bs_lt_borrow(fa_period_reference=range(2013-06-28, 2013-06-28), fa_period_type=Q)")</f>
        <v>1462000000</v>
      </c>
      <c r="H149" s="4">
        <f>_xll.BQL(D149, "net_income(as_of_date=range(2013-06-28, 2013-06-28), fa_period_type=LTM)")</f>
        <v>58000000</v>
      </c>
      <c r="I149" s="4">
        <f>_xll.BQL(D149, "ebitda(as_of_date=range(2013-06-28, 2013-06-28), fa_period_type=LTM)")</f>
        <v>1541000000</v>
      </c>
      <c r="J149" s="4">
        <f>_xll.BQL(D149, "is_int_expense(as_of_date=range(2013-06-28, 2013-06-28), fa_period_type=Q)")</f>
        <v>25000000</v>
      </c>
      <c r="K149" s="4">
        <f>_xll.BQL(D149, "total_equity(as_of_date=range(2013-06-28, 2013-06-28), fa_period_type=Q)")</f>
        <v>4742000000</v>
      </c>
      <c r="L149" s="4">
        <f>_xll.BQL(D149, "sales_rev_turn(as_of_date=range(2013-06-28, 2013-06-28), fa_period_type=LTM)")</f>
        <v>12396000000</v>
      </c>
    </row>
    <row r="150" spans="1:12" x14ac:dyDescent="0.25">
      <c r="A150" s="1">
        <v>41453</v>
      </c>
      <c r="B150" s="1">
        <v>41455</v>
      </c>
      <c r="C150" t="s">
        <v>1299</v>
      </c>
      <c r="D150" t="s">
        <v>3251</v>
      </c>
      <c r="E150" s="4">
        <f>_xll.BQL(D150, "cf_free_cash_flow(as_of_date=range(2013-06-28, 2013-06-28), fa_period_type=LTM)")</f>
        <v>-10700000.000000015</v>
      </c>
      <c r="F150" s="4">
        <f>_xll.BQL(D150, "bs_st_borrow(fa_period_reference=range(2013-06-28, 2013-06-28), fa_period_type=Q)")</f>
        <v>17100000</v>
      </c>
      <c r="G150" s="4">
        <f>_xll.BQL(D150, "bs_lt_borrow(fa_period_reference=range(2013-06-28, 2013-06-28), fa_period_type=Q)")</f>
        <v>1462000000</v>
      </c>
      <c r="H150" s="4">
        <f>_xll.BQL(D150, "net_income(as_of_date=range(2013-06-28, 2013-06-28), fa_period_type=LTM)")</f>
        <v>112200000</v>
      </c>
      <c r="I150" s="4">
        <f>_xll.BQL(D150, "ebitda(as_of_date=range(2013-06-28, 2013-06-28), fa_period_type=LTM)")</f>
        <v>434900000</v>
      </c>
      <c r="J150" s="4" t="str">
        <f>_xll.BQL(D150, "is_int_expense(as_of_date=range(2013-06-28, 2013-06-28), fa_period_type=Q)")</f>
        <v>#N/A</v>
      </c>
      <c r="K150" s="4">
        <f>_xll.BQL(D150, "total_equity(as_of_date=range(2013-06-28, 2013-06-28), fa_period_type=Q)")</f>
        <v>2596700000</v>
      </c>
      <c r="L150" s="4">
        <f>_xll.BQL(D150, "sales_rev_turn(as_of_date=range(2013-06-28, 2013-06-28), fa_period_type=LTM)")</f>
        <v>4858400000</v>
      </c>
    </row>
    <row r="151" spans="1:12" x14ac:dyDescent="0.25">
      <c r="A151" s="1">
        <v>41453</v>
      </c>
      <c r="B151" s="1">
        <v>41455</v>
      </c>
      <c r="C151" t="s">
        <v>1304</v>
      </c>
      <c r="D151" t="s">
        <v>3252</v>
      </c>
      <c r="E151" s="4">
        <f>_xll.BQL(D151, "cf_free_cash_flow(as_of_date=range(2013-06-28, 2013-06-28), fa_period_type=LTM)")</f>
        <v>8235000000</v>
      </c>
      <c r="F151" s="4">
        <f>_xll.BQL(D151, "bs_st_borrow(fa_period_reference=range(2013-06-28, 2013-06-28), fa_period_type=Q)")</f>
        <v>4736000000</v>
      </c>
      <c r="G151" s="4">
        <f>_xll.BQL(D151, "bs_lt_borrow(fa_period_reference=range(2013-06-28, 2013-06-28), fa_period_type=Q)")</f>
        <v>16089000000</v>
      </c>
      <c r="H151" s="4">
        <f>_xll.BQL(D151, "net_income(as_of_date=range(2013-06-28, 2013-06-28), fa_period_type=LTM)")</f>
        <v>6023000000</v>
      </c>
      <c r="I151" s="4">
        <f>_xll.BQL(D151, "ebitda(as_of_date=range(2013-06-28, 2013-06-28), fa_period_type=LTM)")</f>
        <v>15235000000</v>
      </c>
      <c r="J151" s="4">
        <f>_xll.BQL(D151, "is_int_expense(as_of_date=range(2013-06-28, 2013-06-28), fa_period_type=Q)")</f>
        <v>184000000</v>
      </c>
      <c r="K151" s="4">
        <f>_xll.BQL(D151, "total_equity(as_of_date=range(2013-06-28, 2013-06-28), fa_period_type=Q)")</f>
        <v>55606000000</v>
      </c>
      <c r="L151" s="4">
        <f>_xll.BQL(D151, "sales_rev_turn(as_of_date=range(2013-06-28, 2013-06-28), fa_period_type=LTM)")</f>
        <v>46208000000</v>
      </c>
    </row>
    <row r="152" spans="1:12" x14ac:dyDescent="0.25">
      <c r="A152" s="1">
        <v>41453</v>
      </c>
      <c r="B152" s="1">
        <v>41455</v>
      </c>
      <c r="C152" t="s">
        <v>1316</v>
      </c>
      <c r="D152" t="s">
        <v>3253</v>
      </c>
      <c r="E152" s="4">
        <f>_xll.BQL(D152, "cf_free_cash_flow(as_of_date=range(2013-06-28, 2013-06-28), fa_period_type=LTM)")</f>
        <v>2126000000</v>
      </c>
      <c r="F152" s="4">
        <f>_xll.BQL(D152, "bs_st_borrow(fa_period_reference=range(2013-06-28, 2013-06-28), fa_period_type=Q)")</f>
        <v>1107000000</v>
      </c>
      <c r="G152" s="4">
        <f>_xll.BQL(D152, "bs_lt_borrow(fa_period_reference=range(2013-06-28, 2013-06-28), fa_period_type=Q)")</f>
        <v>7781000000</v>
      </c>
      <c r="H152" s="4">
        <f>_xll.BQL(D152, "net_income(as_of_date=range(2013-06-28, 2013-06-28), fa_period_type=LTM)")</f>
        <v>1222000000</v>
      </c>
      <c r="I152" s="4">
        <f>_xll.BQL(D152, "ebitda(as_of_date=range(2013-06-28, 2013-06-28), fa_period_type=LTM)")</f>
        <v>2873000000</v>
      </c>
      <c r="J152" s="4">
        <f>_xll.BQL(D152, "is_int_expense(as_of_date=range(2013-06-28, 2013-06-28), fa_period_type=Q)")</f>
        <v>104000000</v>
      </c>
      <c r="K152" s="4">
        <f>_xll.BQL(D152, "total_equity(as_of_date=range(2013-06-28, 2013-06-28), fa_period_type=Q)")</f>
        <v>11646000000</v>
      </c>
      <c r="L152" s="4">
        <f>_xll.BQL(D152, "sales_rev_turn(as_of_date=range(2013-06-28, 2013-06-28), fa_period_type=LTM)")</f>
        <v>22243000000</v>
      </c>
    </row>
    <row r="153" spans="1:12" x14ac:dyDescent="0.25">
      <c r="A153" s="1">
        <v>41453</v>
      </c>
      <c r="B153" s="1">
        <v>41455</v>
      </c>
      <c r="C153" t="s">
        <v>1320</v>
      </c>
      <c r="D153" t="s">
        <v>3254</v>
      </c>
      <c r="E153" s="4">
        <f>_xll.BQL(D153, "cf_free_cash_flow(as_of_date=range(2013-06-28, 2013-06-28), fa_period_type=LTM)")</f>
        <v>652000000</v>
      </c>
      <c r="F153" s="4">
        <f>_xll.BQL(D153, "bs_st_borrow(fa_period_reference=range(2013-06-28, 2013-06-28), fa_period_type=Q)")</f>
        <v>4000000</v>
      </c>
      <c r="G153" s="4">
        <f>_xll.BQL(D153, "bs_lt_borrow(fa_period_reference=range(2013-06-28, 2013-06-28), fa_period_type=Q)")</f>
        <v>4779000000</v>
      </c>
      <c r="H153" s="4">
        <f>_xll.BQL(D153, "net_income(as_of_date=range(2013-06-28, 2013-06-28), fa_period_type=LTM)")</f>
        <v>526000000</v>
      </c>
      <c r="I153" s="4">
        <f>_xll.BQL(D153, "ebitda(as_of_date=range(2013-06-28, 2013-06-28), fa_period_type=LTM)")</f>
        <v>1330000000</v>
      </c>
      <c r="J153" s="4">
        <f>_xll.BQL(D153, "is_int_expense(as_of_date=range(2013-06-28, 2013-06-28), fa_period_type=Q)")</f>
        <v>48000000</v>
      </c>
      <c r="K153" s="4">
        <f>_xll.BQL(D153, "total_equity(as_of_date=range(2013-06-28, 2013-06-28), fa_period_type=Q)")</f>
        <v>3188000000</v>
      </c>
      <c r="L153" s="4">
        <f>_xll.BQL(D153, "sales_rev_turn(as_of_date=range(2013-06-28, 2013-06-28), fa_period_type=LTM)")</f>
        <v>8588000000</v>
      </c>
    </row>
    <row r="154" spans="1:12" x14ac:dyDescent="0.25">
      <c r="A154" s="1">
        <v>41453</v>
      </c>
      <c r="B154" s="1">
        <v>41455</v>
      </c>
      <c r="C154" t="s">
        <v>1330</v>
      </c>
      <c r="D154" t="s">
        <v>3255</v>
      </c>
      <c r="E154" s="4">
        <f>_xll.BQL(D154, "cf_free_cash_flow(as_of_date=range(2013-06-28, 2013-06-28), fa_period_type=LTM)")</f>
        <v>1702000000</v>
      </c>
      <c r="F154" s="4">
        <f>_xll.BQL(D154, "bs_st_borrow(fa_period_reference=range(2013-06-28, 2013-06-28), fa_period_type=Q)")</f>
        <v>387000000</v>
      </c>
      <c r="G154" s="4">
        <f>_xll.BQL(D154, "bs_lt_borrow(fa_period_reference=range(2013-06-28, 2013-06-28), fa_period_type=Q)")</f>
        <v>13663000000</v>
      </c>
      <c r="H154" s="4">
        <f>_xll.BQL(D154, "net_income(as_of_date=range(2013-06-28, 2013-06-28), fa_period_type=LTM)")</f>
        <v>695000000</v>
      </c>
      <c r="I154" s="4">
        <f>_xll.BQL(D154, "ebitda(as_of_date=range(2013-06-28, 2013-06-28), fa_period_type=LTM)")</f>
        <v>6370000000</v>
      </c>
      <c r="J154" s="4">
        <f>_xll.BQL(D154, "is_int_expense(as_of_date=range(2013-06-28, 2013-06-28), fa_period_type=Q)")</f>
        <v>164000000</v>
      </c>
      <c r="K154" s="4">
        <f>_xll.BQL(D154, "total_equity(as_of_date=range(2013-06-28, 2013-06-28), fa_period_type=Q)")</f>
        <v>22330000000</v>
      </c>
      <c r="L154" s="4">
        <f>_xll.BQL(D154, "sales_rev_turn(as_of_date=range(2013-06-28, 2013-06-28), fa_period_type=LTM)")</f>
        <v>13857000000</v>
      </c>
    </row>
    <row r="155" spans="1:12" x14ac:dyDescent="0.25">
      <c r="A155" s="1">
        <v>41453</v>
      </c>
      <c r="B155" s="1">
        <v>41455</v>
      </c>
      <c r="C155" t="s">
        <v>1339</v>
      </c>
      <c r="D155" t="s">
        <v>3256</v>
      </c>
      <c r="E155" s="4">
        <f>_xll.BQL(D155, "cf_free_cash_flow(as_of_date=range(2013-06-28, 2013-06-28), fa_period_type=LTM)")</f>
        <v>321680000</v>
      </c>
      <c r="F155" s="4">
        <f>_xll.BQL(D155, "bs_st_borrow(fa_period_reference=range(2013-06-28, 2013-06-28), fa_period_type=Q)")</f>
        <v>43401000</v>
      </c>
      <c r="G155" s="4">
        <f>_xll.BQL(D155, "bs_lt_borrow(fa_period_reference=range(2013-06-28, 2013-06-28), fa_period_type=Q)")</f>
        <v>5868264000</v>
      </c>
      <c r="H155" s="4">
        <f>_xll.BQL(D155, "net_income(as_of_date=range(2013-06-28, 2013-06-28), fa_period_type=LTM)")</f>
        <v>235855000</v>
      </c>
      <c r="I155" s="4">
        <f>_xll.BQL(D155, "ebitda(as_of_date=range(2013-06-28, 2013-06-28), fa_period_type=LTM)")</f>
        <v>1219739000</v>
      </c>
      <c r="J155" s="4">
        <f>_xll.BQL(D155, "is_int_expense(as_of_date=range(2013-06-28, 2013-06-28), fa_period_type=Q)")</f>
        <v>113064000</v>
      </c>
      <c r="K155" s="4">
        <f>_xll.BQL(D155, "total_equity(as_of_date=range(2013-06-28, 2013-06-28), fa_period_type=Q)")</f>
        <v>-2357524000.0000005</v>
      </c>
      <c r="L155" s="4">
        <f>_xll.BQL(D155, "sales_rev_turn(as_of_date=range(2013-06-28, 2013-06-28), fa_period_type=LTM)")</f>
        <v>25217033000</v>
      </c>
    </row>
    <row r="156" spans="1:12" x14ac:dyDescent="0.25">
      <c r="A156" s="1">
        <v>41453</v>
      </c>
      <c r="B156" s="1">
        <v>41455</v>
      </c>
      <c r="C156" t="s">
        <v>1353</v>
      </c>
      <c r="D156" t="s">
        <v>3257</v>
      </c>
      <c r="E156" s="4">
        <f>_xll.BQL(D156, "cf_free_cash_flow(as_of_date=range(2013-06-28, 2013-06-28), fa_period_type=LTM)")</f>
        <v>-290345000.00000006</v>
      </c>
      <c r="F156" s="4">
        <f>_xll.BQL(D156, "bs_st_borrow(fa_period_reference=range(2013-06-28, 2013-06-28), fa_period_type=Q)")</f>
        <v>208594000</v>
      </c>
      <c r="G156" s="4">
        <f>_xll.BQL(D156, "bs_lt_borrow(fa_period_reference=range(2013-06-28, 2013-06-28), fa_period_type=Q)")</f>
        <v>1618569000</v>
      </c>
      <c r="H156" s="4">
        <f>_xll.BQL(D156, "net_income(as_of_date=range(2013-06-28, 2013-06-28), fa_period_type=LTM)")</f>
        <v>19957000</v>
      </c>
      <c r="I156" s="4">
        <f>_xll.BQL(D156, "ebitda(as_of_date=range(2013-06-28, 2013-06-28), fa_period_type=LTM)")</f>
        <v>420096000</v>
      </c>
      <c r="J156" s="4">
        <f>_xll.BQL(D156, "is_int_expense(as_of_date=range(2013-06-28, 2013-06-28), fa_period_type=Q)")</f>
        <v>20874000</v>
      </c>
      <c r="K156" s="4">
        <f>_xll.BQL(D156, "total_equity(as_of_date=range(2013-06-28, 2013-06-28), fa_period_type=Q)")</f>
        <v>2674981999.9999995</v>
      </c>
      <c r="L156" s="4">
        <f>_xll.BQL(D156, "sales_rev_turn(as_of_date=range(2013-06-28, 2013-06-28), fa_period_type=LTM)")</f>
        <v>4154184000</v>
      </c>
    </row>
    <row r="157" spans="1:12" x14ac:dyDescent="0.25">
      <c r="A157" s="1">
        <v>41453</v>
      </c>
      <c r="B157" s="1">
        <v>41455</v>
      </c>
      <c r="C157" t="s">
        <v>1364</v>
      </c>
      <c r="D157" t="s">
        <v>3258</v>
      </c>
      <c r="E157" s="4">
        <f>_xll.BQL(D157, "cf_free_cash_flow(as_of_date=range(2013-06-28, 2013-06-28), fa_period_type=LTM)")</f>
        <v>851373000.00000012</v>
      </c>
      <c r="F157" s="4">
        <f>_xll.BQL(D157, "bs_st_borrow(fa_period_reference=range(2013-06-28, 2013-06-28), fa_period_type=Q)")</f>
        <v>353406000</v>
      </c>
      <c r="G157" s="4">
        <f>_xll.BQL(D157, "bs_lt_borrow(fa_period_reference=range(2013-06-28, 2013-06-28), fa_period_type=Q)")</f>
        <v>1536386000</v>
      </c>
      <c r="H157" s="4">
        <f>_xll.BQL(D157, "net_income(as_of_date=range(2013-06-28, 2013-06-28), fa_period_type=LTM)")</f>
        <v>704186000</v>
      </c>
      <c r="I157" s="4">
        <f>_xll.BQL(D157, "ebitda(as_of_date=range(2013-06-28, 2013-06-28), fa_period_type=LTM)")</f>
        <v>1372352000</v>
      </c>
      <c r="J157" s="4">
        <f>_xll.BQL(D157, "is_int_expense(as_of_date=range(2013-06-28, 2013-06-28), fa_period_type=Q)")</f>
        <v>24341000</v>
      </c>
      <c r="K157" s="4">
        <f>_xll.BQL(D157, "total_equity(as_of_date=range(2013-06-28, 2013-06-28), fa_period_type=Q)")</f>
        <v>1112564000</v>
      </c>
      <c r="L157" s="4">
        <f>_xll.BQL(D157, "sales_rev_turn(as_of_date=range(2013-06-28, 2013-06-28), fa_period_type=LTM)")</f>
        <v>6739614000</v>
      </c>
    </row>
    <row r="158" spans="1:12" x14ac:dyDescent="0.25">
      <c r="A158" s="1">
        <v>41453</v>
      </c>
      <c r="B158" s="1">
        <v>41455</v>
      </c>
      <c r="C158" t="s">
        <v>1375</v>
      </c>
      <c r="D158" t="s">
        <v>3259</v>
      </c>
      <c r="E158" s="4">
        <f>_xll.BQL(D158, "cf_free_cash_flow(as_of_date=range(2013-06-28, 2013-06-28), fa_period_type=LTM)")</f>
        <v>552400000</v>
      </c>
      <c r="F158" s="4" t="str">
        <f>_xll.BQL(D158, "bs_st_borrow(fa_period_reference=range(2013-06-28, 2013-06-28), fa_period_type=Q)")</f>
        <v>#N/A</v>
      </c>
      <c r="G158" s="4" t="str">
        <f>_xll.BQL(D158, "bs_lt_borrow(fa_period_reference=range(2013-06-28, 2013-06-28), fa_period_type=Q)")</f>
        <v>#N/A</v>
      </c>
      <c r="H158" s="4">
        <f>_xll.BQL(D158, "net_income(as_of_date=range(2013-06-28, 2013-06-28), fa_period_type=LTM)")</f>
        <v>803800000</v>
      </c>
      <c r="I158" s="4">
        <f>_xll.BQL(D158, "ebitda(as_of_date=range(2013-06-28, 2013-06-28), fa_period_type=LTM)")</f>
        <v>1676800000</v>
      </c>
      <c r="J158" s="4">
        <f>_xll.BQL(D158, "is_int_expense(as_of_date=range(2013-06-28, 2013-06-28), fa_period_type=Q)")</f>
        <v>34800000</v>
      </c>
      <c r="K158" s="4">
        <f>_xll.BQL(D158, "total_equity(as_of_date=range(2013-06-28, 2013-06-28), fa_period_type=Q)")</f>
        <v>4031600000</v>
      </c>
      <c r="L158" s="4">
        <f>_xll.BQL(D158, "sales_rev_turn(as_of_date=range(2013-06-28, 2013-06-28), fa_period_type=LTM)")</f>
        <v>8331600000</v>
      </c>
    </row>
    <row r="159" spans="1:12" x14ac:dyDescent="0.25">
      <c r="A159" s="1">
        <v>41453</v>
      </c>
      <c r="B159" s="1">
        <v>41455</v>
      </c>
      <c r="C159" t="s">
        <v>1420</v>
      </c>
      <c r="D159" t="s">
        <v>3260</v>
      </c>
      <c r="E159" s="4">
        <f>_xll.BQL(D159, "cf_free_cash_flow(as_of_date=range(2013-06-28, 2013-06-28), fa_period_type=LTM)")</f>
        <v>1274000000</v>
      </c>
      <c r="F159" s="4">
        <f>_xll.BQL(D159, "bs_st_borrow(fa_period_reference=range(2013-06-28, 2013-06-28), fa_period_type=Q)")</f>
        <v>0</v>
      </c>
      <c r="G159" s="4">
        <f>_xll.BQL(D159, "bs_lt_borrow(fa_period_reference=range(2013-06-28, 2013-06-28), fa_period_type=Q)")</f>
        <v>7157000000</v>
      </c>
      <c r="H159" s="4">
        <f>_xll.BQL(D159, "net_income(as_of_date=range(2013-06-28, 2013-06-28), fa_period_type=LTM)")</f>
        <v>379000000</v>
      </c>
      <c r="I159" s="4" t="str">
        <f>_xll.BQL(D159, "ebitda(as_of_date=range(2013-06-28, 2013-06-28), fa_period_type=LTM)")</f>
        <v>#N/A</v>
      </c>
      <c r="J159" s="4">
        <f>_xll.BQL(D159, "is_int_expense(as_of_date=range(2013-06-28, 2013-06-28), fa_period_type=Q)")</f>
        <v>126000000</v>
      </c>
      <c r="K159" s="4">
        <f>_xll.BQL(D159, "total_equity(as_of_date=range(2013-06-28, 2013-06-28), fa_period_type=Q)")</f>
        <v>17509000000</v>
      </c>
      <c r="L159" s="4">
        <f>_xll.BQL(D159, "sales_rev_turn(as_of_date=range(2013-06-28, 2013-06-28), fa_period_type=LTM)")</f>
        <v>9900000000</v>
      </c>
    </row>
    <row r="160" spans="1:12" x14ac:dyDescent="0.25">
      <c r="A160" s="1">
        <v>41453</v>
      </c>
      <c r="B160" s="1">
        <v>41455</v>
      </c>
      <c r="C160" t="s">
        <v>1426</v>
      </c>
      <c r="D160" t="s">
        <v>3261</v>
      </c>
      <c r="E160" s="4">
        <f>_xll.BQL(D160, "cf_free_cash_flow(as_of_date=range(2013-06-28, 2013-06-28), fa_period_type=LTM)")</f>
        <v>7817000000</v>
      </c>
      <c r="F160" s="4">
        <f>_xll.BQL(D160, "bs_st_borrow(fa_period_reference=range(2013-06-28, 2013-06-28), fa_period_type=Q)")</f>
        <v>4802000000</v>
      </c>
      <c r="G160" s="4">
        <f>_xll.BQL(D160, "bs_lt_borrow(fa_period_reference=range(2013-06-28, 2013-06-28), fa_period_type=Q)")</f>
        <v>20796000000</v>
      </c>
      <c r="H160" s="4">
        <f>_xll.BQL(D160, "net_income(as_of_date=range(2013-06-28, 2013-06-28), fa_period_type=LTM)")</f>
        <v>8764000000</v>
      </c>
      <c r="I160" s="4">
        <f>_xll.BQL(D160, "ebitda(as_of_date=range(2013-06-28, 2013-06-28), fa_period_type=LTM)")</f>
        <v>14723000000</v>
      </c>
      <c r="J160" s="4" t="str">
        <f>_xll.BQL(D160, "is_int_expense(as_of_date=range(2013-06-28, 2013-06-28), fa_period_type=Q)")</f>
        <v>#N/A</v>
      </c>
      <c r="K160" s="4">
        <f>_xll.BQL(D160, "total_equity(as_of_date=range(2013-06-28, 2013-06-28), fa_period_type=Q)")</f>
        <v>-2732000000</v>
      </c>
      <c r="L160" s="4">
        <f>_xll.BQL(D160, "sales_rev_turn(as_of_date=range(2013-06-28, 2013-06-28), fa_period_type=LTM)")</f>
        <v>31513000000</v>
      </c>
    </row>
    <row r="161" spans="1:12" x14ac:dyDescent="0.25">
      <c r="A161" s="1">
        <v>41453</v>
      </c>
      <c r="B161" s="1">
        <v>41455</v>
      </c>
      <c r="C161" t="s">
        <v>1441</v>
      </c>
      <c r="D161" t="s">
        <v>3262</v>
      </c>
      <c r="E161" s="4">
        <f>_xll.BQL(D161, "cf_free_cash_flow(as_of_date=range(2013-06-28, 2013-06-28), fa_period_type=LTM)")</f>
        <v>1156000000</v>
      </c>
      <c r="F161" s="4">
        <f>_xll.BQL(D161, "bs_st_borrow(fa_period_reference=range(2013-06-28, 2013-06-28), fa_period_type=Q)")</f>
        <v>13246000000</v>
      </c>
      <c r="G161" s="4">
        <f>_xll.BQL(D161, "bs_lt_borrow(fa_period_reference=range(2013-06-28, 2013-06-28), fa_period_type=Q)")</f>
        <v>27240000000</v>
      </c>
      <c r="H161" s="4">
        <f>_xll.BQL(D161, "net_income(as_of_date=range(2013-06-28, 2013-06-28), fa_period_type=LTM)")</f>
        <v>4975000000</v>
      </c>
      <c r="I161" s="4">
        <f>_xll.BQL(D161, "ebitda(as_of_date=range(2013-06-28, 2013-06-28), fa_period_type=LTM)")</f>
        <v>10343000000</v>
      </c>
      <c r="J161" s="4">
        <f>_xll.BQL(D161, "is_int_expense(as_of_date=range(2013-06-28, 2013-06-28), fa_period_type=Q)")</f>
        <v>120000000</v>
      </c>
      <c r="K161" s="4">
        <f>_xll.BQL(D161, "total_equity(as_of_date=range(2013-06-28, 2013-06-28), fa_period_type=Q)")</f>
        <v>18318000000</v>
      </c>
      <c r="L161" s="4">
        <f>_xll.BQL(D161, "sales_rev_turn(as_of_date=range(2013-06-28, 2013-06-28), fa_period_type=LTM)")</f>
        <v>63104000000</v>
      </c>
    </row>
    <row r="162" spans="1:12" x14ac:dyDescent="0.25">
      <c r="A162" s="1">
        <v>41453</v>
      </c>
      <c r="B162" s="1">
        <v>41455</v>
      </c>
      <c r="C162" t="s">
        <v>1452</v>
      </c>
      <c r="D162" t="s">
        <v>3263</v>
      </c>
      <c r="E162" s="4">
        <f>_xll.BQL(D162, "cf_free_cash_flow(as_of_date=range(2013-06-28, 2013-06-28), fa_period_type=LTM)")</f>
        <v>260117000</v>
      </c>
      <c r="F162" s="4">
        <f>_xll.BQL(D162, "bs_st_borrow(fa_period_reference=range(2013-06-28, 2013-06-28), fa_period_type=Q)")</f>
        <v>15000000</v>
      </c>
      <c r="G162" s="4">
        <f>_xll.BQL(D162, "bs_lt_borrow(fa_period_reference=range(2013-06-28, 2013-06-28), fa_period_type=Q)")</f>
        <v>1782518000</v>
      </c>
      <c r="H162" s="4">
        <f>_xll.BQL(D162, "net_income(as_of_date=range(2013-06-28, 2013-06-28), fa_period_type=LTM)")</f>
        <v>622220000</v>
      </c>
      <c r="I162" s="4">
        <f>_xll.BQL(D162, "ebitda(as_of_date=range(2013-06-28, 2013-06-28), fa_period_type=LTM)")</f>
        <v>879539000</v>
      </c>
      <c r="J162" s="4">
        <f>_xll.BQL(D162, "is_int_expense(as_of_date=range(2013-06-28, 2013-06-28), fa_period_type=Q)")</f>
        <v>64373000.000000007</v>
      </c>
      <c r="K162" s="4">
        <f>_xll.BQL(D162, "total_equity(as_of_date=range(2013-06-28, 2013-06-28), fa_period_type=Q)")</f>
        <v>969836000</v>
      </c>
      <c r="L162" s="4">
        <f>_xll.BQL(D162, "sales_rev_turn(as_of_date=range(2013-06-28, 2013-06-28), fa_period_type=LTM)")</f>
        <v>12188886000</v>
      </c>
    </row>
    <row r="163" spans="1:12" x14ac:dyDescent="0.25">
      <c r="A163" s="1">
        <v>41453</v>
      </c>
      <c r="B163" s="1">
        <v>41455</v>
      </c>
      <c r="C163" t="s">
        <v>1469</v>
      </c>
      <c r="D163" t="s">
        <v>3264</v>
      </c>
      <c r="E163" s="4" t="str">
        <f>_xll.BQL(D163, "cf_free_cash_flow(as_of_date=range(2013-06-28, 2013-06-28), fa_period_type=LTM)")</f>
        <v>#N/A</v>
      </c>
      <c r="F163" s="4" t="str">
        <f>_xll.BQL(D163, "bs_st_borrow(fa_period_reference=range(2013-06-28, 2013-06-28), fa_period_type=Q)")</f>
        <v>#N/A</v>
      </c>
      <c r="G163" s="4" t="str">
        <f>_xll.BQL(D163, "bs_lt_borrow(fa_period_reference=range(2013-06-28, 2013-06-28), fa_period_type=Q)")</f>
        <v>#N/A</v>
      </c>
      <c r="H163" s="4" t="str">
        <f>_xll.BQL(D163, "net_income(as_of_date=range(2013-06-28, 2013-06-28), fa_period_type=LTM)")</f>
        <v>#N/A</v>
      </c>
      <c r="I163" s="4" t="str">
        <f>_xll.BQL(D163, "ebitda(as_of_date=range(2013-06-28, 2013-06-28), fa_period_type=LTM)")</f>
        <v>#N/A</v>
      </c>
      <c r="J163" s="4" t="str">
        <f>_xll.BQL(D163, "is_int_expense(as_of_date=range(2013-06-28, 2013-06-28), fa_period_type=Q)")</f>
        <v>#N/A</v>
      </c>
      <c r="K163" s="4" t="str">
        <f>_xll.BQL(D163, "total_equity(as_of_date=range(2013-06-28, 2013-06-28), fa_period_type=Q)")</f>
        <v>#N/A</v>
      </c>
      <c r="L163" s="4" t="str">
        <f>_xll.BQL(D163, "sales_rev_turn(as_of_date=range(2013-06-28, 2013-06-28), fa_period_type=LTM)")</f>
        <v>#N/A</v>
      </c>
    </row>
    <row r="164" spans="1:12" x14ac:dyDescent="0.25">
      <c r="A164" s="1">
        <v>41453</v>
      </c>
      <c r="B164" s="1">
        <v>41455</v>
      </c>
      <c r="C164" t="s">
        <v>1478</v>
      </c>
      <c r="D164" t="s">
        <v>3265</v>
      </c>
      <c r="E164" s="4">
        <f>_xll.BQL(D164, "cf_free_cash_flow(as_of_date=range(2013-06-28, 2013-06-28), fa_period_type=LTM)")</f>
        <v>-798000000</v>
      </c>
      <c r="F164" s="4">
        <f>_xll.BQL(D164, "bs_st_borrow(fa_period_reference=range(2013-06-28, 2013-06-28), fa_period_type=Q)")</f>
        <v>1619000000</v>
      </c>
      <c r="G164" s="4">
        <f>_xll.BQL(D164, "bs_lt_borrow(fa_period_reference=range(2013-06-28, 2013-06-28), fa_period_type=Q)")</f>
        <v>4224000000</v>
      </c>
      <c r="H164" s="4">
        <f>_xll.BQL(D164, "net_income(as_of_date=range(2013-06-28, 2013-06-28), fa_period_type=LTM)")</f>
        <v>-213000000</v>
      </c>
      <c r="I164" s="4">
        <f>_xll.BQL(D164, "ebitda(as_of_date=range(2013-06-28, 2013-06-28), fa_period_type=LTM)")</f>
        <v>751000000</v>
      </c>
      <c r="J164" s="4">
        <f>_xll.BQL(D164, "is_int_expense(as_of_date=range(2013-06-28, 2013-06-28), fa_period_type=Q)")</f>
        <v>67000000</v>
      </c>
      <c r="K164" s="4">
        <f>_xll.BQL(D164, "total_equity(as_of_date=range(2013-06-28, 2013-06-28), fa_period_type=Q)")</f>
        <v>4278000000</v>
      </c>
      <c r="L164" s="4">
        <f>_xll.BQL(D164, "sales_rev_turn(as_of_date=range(2013-06-28, 2013-06-28), fa_period_type=LTM)")</f>
        <v>4641000000</v>
      </c>
    </row>
    <row r="165" spans="1:12" x14ac:dyDescent="0.25">
      <c r="A165" s="1">
        <v>41453</v>
      </c>
      <c r="B165" s="1">
        <v>41455</v>
      </c>
      <c r="C165" t="s">
        <v>1485</v>
      </c>
      <c r="D165" t="s">
        <v>3266</v>
      </c>
      <c r="E165" s="4">
        <f>_xll.BQL(D165, "cf_free_cash_flow(as_of_date=range(2013-06-28, 2013-06-28), fa_period_type=LTM)")</f>
        <v>1124774000</v>
      </c>
      <c r="F165" s="4">
        <f>_xll.BQL(D165, "bs_st_borrow(fa_period_reference=range(2013-06-28, 2013-06-28), fa_period_type=Q)")</f>
        <v>407436000</v>
      </c>
      <c r="G165" s="4">
        <f>_xll.BQL(D165, "bs_lt_borrow(fa_period_reference=range(2013-06-28, 2013-06-28), fa_period_type=Q)")</f>
        <v>3762077000</v>
      </c>
      <c r="H165" s="4">
        <f>_xll.BQL(D165, "net_income(as_of_date=range(2013-06-28, 2013-06-28), fa_period_type=LTM)")</f>
        <v>1516982000</v>
      </c>
      <c r="I165" s="4">
        <f>_xll.BQL(D165, "ebitda(as_of_date=range(2013-06-28, 2013-06-28), fa_period_type=LTM)")</f>
        <v>2121553000</v>
      </c>
      <c r="J165" s="4">
        <f>_xll.BQL(D165, "is_int_expense(as_of_date=range(2013-06-28, 2013-06-28), fa_period_type=Q)")</f>
        <v>34732000</v>
      </c>
      <c r="K165" s="4">
        <f>_xll.BQL(D165, "total_equity(as_of_date=range(2013-06-28, 2013-06-28), fa_period_type=Q)")</f>
        <v>4588781999.999999</v>
      </c>
      <c r="L165" s="4">
        <f>_xll.BQL(D165, "sales_rev_turn(as_of_date=range(2013-06-28, 2013-06-28), fa_period_type=LTM)")</f>
        <v>7848268000</v>
      </c>
    </row>
    <row r="166" spans="1:12" x14ac:dyDescent="0.25">
      <c r="A166" s="1">
        <v>41453</v>
      </c>
      <c r="B166" s="1">
        <v>41455</v>
      </c>
      <c r="C166" t="s">
        <v>1489</v>
      </c>
      <c r="D166" t="s">
        <v>3267</v>
      </c>
      <c r="E166" s="4">
        <f>_xll.BQL(D166, "cf_free_cash_flow(as_of_date=range(2013-06-28, 2013-06-28), fa_period_type=LTM)")</f>
        <v>2217000000</v>
      </c>
      <c r="F166" s="4">
        <f>_xll.BQL(D166, "bs_st_borrow(fa_period_reference=range(2013-06-28, 2013-06-28), fa_period_type=Q)")</f>
        <v>47000000</v>
      </c>
      <c r="G166" s="4">
        <f>_xll.BQL(D166, "bs_lt_borrow(fa_period_reference=range(2013-06-28, 2013-06-28), fa_period_type=Q)")</f>
        <v>9026000000</v>
      </c>
      <c r="H166" s="4">
        <f>_xll.BQL(D166, "net_income(as_of_date=range(2013-06-28, 2013-06-28), fa_period_type=LTM)")</f>
        <v>1971000000</v>
      </c>
      <c r="I166" s="4">
        <f>_xll.BQL(D166, "ebitda(as_of_date=range(2013-06-28, 2013-06-28), fa_period_type=LTM)")</f>
        <v>5190000000</v>
      </c>
      <c r="J166" s="4">
        <f>_xll.BQL(D166, "is_int_expense(as_of_date=range(2013-06-28, 2013-06-28), fa_period_type=Q)")</f>
        <v>115000000</v>
      </c>
      <c r="K166" s="4">
        <f>_xll.BQL(D166, "total_equity(as_of_date=range(2013-06-28, 2013-06-28), fa_period_type=Q)")</f>
        <v>13252000000</v>
      </c>
      <c r="L166" s="4">
        <f>_xll.BQL(D166, "sales_rev_turn(as_of_date=range(2013-06-28, 2013-06-28), fa_period_type=LTM)")</f>
        <v>50456000000</v>
      </c>
    </row>
    <row r="167" spans="1:12" x14ac:dyDescent="0.25">
      <c r="A167" s="1">
        <v>41453</v>
      </c>
      <c r="B167" s="1">
        <v>41455</v>
      </c>
      <c r="C167" t="s">
        <v>1503</v>
      </c>
      <c r="D167" t="s">
        <v>3268</v>
      </c>
      <c r="E167" s="4">
        <f>_xll.BQL(D167, "cf_free_cash_flow(as_of_date=range(2013-06-28, 2013-06-28), fa_period_type=LTM)")</f>
        <v>4336000000</v>
      </c>
      <c r="F167" s="4">
        <f>_xll.BQL(D167, "bs_st_borrow(fa_period_reference=range(2013-06-28, 2013-06-28), fa_period_type=Q)")</f>
        <v>1402000000</v>
      </c>
      <c r="G167" s="4">
        <f>_xll.BQL(D167, "bs_lt_borrow(fa_period_reference=range(2013-06-28, 2013-06-28), fa_period_type=Q)")</f>
        <v>4616000000</v>
      </c>
      <c r="H167" s="4">
        <f>_xll.BQL(D167, "net_income(as_of_date=range(2013-06-28, 2013-06-28), fa_period_type=LTM)")</f>
        <v>2686000000</v>
      </c>
      <c r="I167" s="4" t="str">
        <f>_xll.BQL(D167, "ebitda(as_of_date=range(2013-06-28, 2013-06-28), fa_period_type=LTM)")</f>
        <v>#N/A</v>
      </c>
      <c r="J167" s="4">
        <f>_xll.BQL(D167, "is_int_expense(as_of_date=range(2013-06-28, 2013-06-28), fa_period_type=Q)")</f>
        <v>60000000</v>
      </c>
      <c r="K167" s="4">
        <f>_xll.BQL(D167, "total_equity(as_of_date=range(2013-06-28, 2013-06-28), fa_period_type=Q)")</f>
        <v>27942000000</v>
      </c>
      <c r="L167" s="4">
        <f>_xll.BQL(D167, "sales_rev_turn(as_of_date=range(2013-06-28, 2013-06-28), fa_period_type=LTM)")</f>
        <v>18061000000</v>
      </c>
    </row>
    <row r="168" spans="1:12" x14ac:dyDescent="0.25">
      <c r="A168" s="1">
        <v>41453</v>
      </c>
      <c r="B168" s="1">
        <v>41455</v>
      </c>
      <c r="C168" t="s">
        <v>1511</v>
      </c>
      <c r="D168" t="s">
        <v>3269</v>
      </c>
      <c r="E168" s="4">
        <f>_xll.BQL(D168, "cf_free_cash_flow(as_of_date=range(2013-06-28, 2013-06-28), fa_period_type=LTM)")</f>
        <v>32000000</v>
      </c>
      <c r="F168" s="4">
        <f>_xll.BQL(D168, "bs_st_borrow(fa_period_reference=range(2013-06-28, 2013-06-28), fa_period_type=Q)")</f>
        <v>2607000000</v>
      </c>
      <c r="G168" s="4">
        <f>_xll.BQL(D168, "bs_lt_borrow(fa_period_reference=range(2013-06-28, 2013-06-28), fa_period_type=Q)")</f>
        <v>17355000000</v>
      </c>
      <c r="H168" s="4">
        <f>_xll.BQL(D168, "net_income(as_of_date=range(2013-06-28, 2013-06-28), fa_period_type=LTM)")</f>
        <v>956000000</v>
      </c>
      <c r="I168" s="4">
        <f>_xll.BQL(D168, "ebitda(as_of_date=range(2013-06-28, 2013-06-28), fa_period_type=LTM)")</f>
        <v>6849000000</v>
      </c>
      <c r="J168" s="4">
        <f>_xll.BQL(D168, "is_int_expense(as_of_date=range(2013-06-28, 2013-06-28), fa_period_type=Q)")</f>
        <v>623000000</v>
      </c>
      <c r="K168" s="4">
        <f>_xll.BQL(D168, "total_equity(as_of_date=range(2013-06-28, 2013-06-28), fa_period_type=Q)")</f>
        <v>21413000000</v>
      </c>
      <c r="L168" s="4">
        <f>_xll.BQL(D168, "sales_rev_turn(as_of_date=range(2013-06-28, 2013-06-28), fa_period_type=LTM)")</f>
        <v>24885000000</v>
      </c>
    </row>
    <row r="169" spans="1:12" x14ac:dyDescent="0.25">
      <c r="A169" s="1">
        <v>41453</v>
      </c>
      <c r="B169" s="1">
        <v>41455</v>
      </c>
      <c r="C169" t="s">
        <v>1515</v>
      </c>
      <c r="D169" t="s">
        <v>3270</v>
      </c>
      <c r="E169" s="4">
        <f>_xll.BQL(D169, "cf_free_cash_flow(as_of_date=range(2013-06-28, 2013-06-28), fa_period_type=LTM)")</f>
        <v>465400000</v>
      </c>
      <c r="F169" s="4">
        <f>_xll.BQL(D169, "bs_st_borrow(fa_period_reference=range(2013-06-28, 2013-06-28), fa_period_type=Q)")</f>
        <v>730200000</v>
      </c>
      <c r="G169" s="4">
        <f>_xll.BQL(D169, "bs_lt_borrow(fa_period_reference=range(2013-06-28, 2013-06-28), fa_period_type=Q)")</f>
        <v>4441000000</v>
      </c>
      <c r="H169" s="4">
        <f>_xll.BQL(D169, "net_income(as_of_date=range(2013-06-28, 2013-06-28), fa_period_type=LTM)")</f>
        <v>550800000</v>
      </c>
      <c r="I169" s="4">
        <f>_xll.BQL(D169, "ebitda(as_of_date=range(2013-06-28, 2013-06-28), fa_period_type=LTM)")</f>
        <v>1405900000</v>
      </c>
      <c r="J169" s="4">
        <f>_xll.BQL(D169, "is_int_expense(as_of_date=range(2013-06-28, 2013-06-28), fa_period_type=Q)")</f>
        <v>65000000</v>
      </c>
      <c r="K169" s="4">
        <f>_xll.BQL(D169, "total_equity(as_of_date=range(2013-06-28, 2013-06-28), fa_period_type=Q)")</f>
        <v>4234000000.0000005</v>
      </c>
      <c r="L169" s="4">
        <f>_xll.BQL(D169, "sales_rev_turn(as_of_date=range(2013-06-28, 2013-06-28), fa_period_type=LTM)")</f>
        <v>4330400000</v>
      </c>
    </row>
    <row r="170" spans="1:12" x14ac:dyDescent="0.25">
      <c r="A170" s="1">
        <v>41453</v>
      </c>
      <c r="B170" s="1">
        <v>41455</v>
      </c>
      <c r="C170" t="s">
        <v>1534</v>
      </c>
      <c r="D170" t="s">
        <v>3271</v>
      </c>
      <c r="E170" s="4">
        <f>_xll.BQL(D170, "cf_free_cash_flow(as_of_date=range(2013-06-28, 2013-06-28), fa_period_type=LTM)")</f>
        <v>-102100000</v>
      </c>
      <c r="F170" s="4">
        <f>_xll.BQL(D170, "bs_st_borrow(fa_period_reference=range(2013-06-28, 2013-06-28), fa_period_type=Q)")</f>
        <v>6600000</v>
      </c>
      <c r="G170" s="4">
        <f>_xll.BQL(D170, "bs_lt_borrow(fa_period_reference=range(2013-06-28, 2013-06-28), fa_period_type=Q)")</f>
        <v>2127400000</v>
      </c>
      <c r="H170" s="4">
        <f>_xll.BQL(D170, "net_income(as_of_date=range(2013-06-28, 2013-06-28), fa_period_type=LTM)")</f>
        <v>-38100000</v>
      </c>
      <c r="I170" s="4">
        <f>_xll.BQL(D170, "ebitda(as_of_date=range(2013-06-28, 2013-06-28), fa_period_type=LTM)")</f>
        <v>423400000</v>
      </c>
      <c r="J170" s="4">
        <f>_xll.BQL(D170, "is_int_expense(as_of_date=range(2013-06-28, 2013-06-28), fa_period_type=Q)")</f>
        <v>47900000</v>
      </c>
      <c r="K170" s="4">
        <f>_xll.BQL(D170, "total_equity(as_of_date=range(2013-06-28, 2013-06-28), fa_period_type=Q)")</f>
        <v>-727799999.99999976</v>
      </c>
      <c r="L170" s="4">
        <f>_xll.BQL(D170, "sales_rev_turn(as_of_date=range(2013-06-28, 2013-06-28), fa_period_type=LTM)")</f>
        <v>1436800000</v>
      </c>
    </row>
    <row r="171" spans="1:12" x14ac:dyDescent="0.25">
      <c r="A171" s="1">
        <v>41453</v>
      </c>
      <c r="B171" s="1">
        <v>41455</v>
      </c>
      <c r="C171" t="s">
        <v>1538</v>
      </c>
      <c r="D171" t="s">
        <v>3272</v>
      </c>
      <c r="E171" s="4">
        <f>_xll.BQL(D171, "cf_free_cash_flow(as_of_date=range(2013-06-28, 2013-06-28), fa_period_type=LTM)")</f>
        <v>2712000000</v>
      </c>
      <c r="F171" s="4">
        <f>_xll.BQL(D171, "bs_st_borrow(fa_period_reference=range(2013-06-28, 2013-06-28), fa_period_type=Q)")</f>
        <v>262000000</v>
      </c>
      <c r="G171" s="4">
        <f>_xll.BQL(D171, "bs_lt_borrow(fa_period_reference=range(2013-06-28, 2013-06-28), fa_period_type=Q)")</f>
        <v>5095000000</v>
      </c>
      <c r="H171" s="4">
        <f>_xll.BQL(D171, "net_income(as_of_date=range(2013-06-28, 2013-06-28), fa_period_type=LTM)")</f>
        <v>2339000000</v>
      </c>
      <c r="I171" s="4">
        <f>_xll.BQL(D171, "ebitda(as_of_date=range(2013-06-28, 2013-06-28), fa_period_type=LTM)")</f>
        <v>4122000000</v>
      </c>
      <c r="J171" s="4" t="str">
        <f>_xll.BQL(D171, "is_int_expense(as_of_date=range(2013-06-28, 2013-06-28), fa_period_type=Q)")</f>
        <v>#N/A</v>
      </c>
      <c r="K171" s="4">
        <f>_xll.BQL(D171, "total_equity(as_of_date=range(2013-06-28, 2013-06-28), fa_period_type=Q)")</f>
        <v>2019000000</v>
      </c>
      <c r="L171" s="4">
        <f>_xll.BQL(D171, "sales_rev_turn(as_of_date=range(2013-06-28, 2013-06-28), fa_period_type=LTM)")</f>
        <v>17200000000</v>
      </c>
    </row>
    <row r="172" spans="1:12" x14ac:dyDescent="0.25">
      <c r="A172" s="1">
        <v>41453</v>
      </c>
      <c r="B172" s="1">
        <v>41455</v>
      </c>
      <c r="C172" t="s">
        <v>1542</v>
      </c>
      <c r="D172" t="s">
        <v>3273</v>
      </c>
      <c r="E172" s="4">
        <f>_xll.BQL(D172, "cf_free_cash_flow(as_of_date=range(2013-06-28, 2013-06-28), fa_period_type=LTM)")</f>
        <v>-684614000</v>
      </c>
      <c r="F172" s="4">
        <f>_xll.BQL(D172, "bs_st_borrow(fa_period_reference=range(2013-06-28, 2013-06-28), fa_period_type=Q)")</f>
        <v>3242737000</v>
      </c>
      <c r="G172" s="4">
        <f>_xll.BQL(D172, "bs_lt_borrow(fa_period_reference=range(2013-06-28, 2013-06-28), fa_period_type=Q)")</f>
        <v>1151660000</v>
      </c>
      <c r="H172" s="4">
        <f>_xll.BQL(D172, "net_income(as_of_date=range(2013-06-28, 2013-06-28), fa_period_type=LTM)")</f>
        <v>-12985000</v>
      </c>
      <c r="I172" s="4">
        <f>_xll.BQL(D172, "ebitda(as_of_date=range(2013-06-28, 2013-06-28), fa_period_type=LTM)")</f>
        <v>435428000</v>
      </c>
      <c r="J172" s="4">
        <f>_xll.BQL(D172, "is_int_expense(as_of_date=range(2013-06-28, 2013-06-28), fa_period_type=Q)")</f>
        <v>60075000</v>
      </c>
      <c r="K172" s="4">
        <f>_xll.BQL(D172, "total_equity(as_of_date=range(2013-06-28, 2013-06-28), fa_period_type=Q)")</f>
        <v>3004581000.0000005</v>
      </c>
      <c r="L172" s="4">
        <f>_xll.BQL(D172, "sales_rev_turn(as_of_date=range(2013-06-28, 2013-06-28), fa_period_type=LTM)")</f>
        <v>1109724000</v>
      </c>
    </row>
    <row r="173" spans="1:12" x14ac:dyDescent="0.25">
      <c r="A173" s="1">
        <v>41453</v>
      </c>
      <c r="B173" s="1">
        <v>41455</v>
      </c>
      <c r="C173" t="s">
        <v>1545</v>
      </c>
      <c r="D173" t="s">
        <v>3274</v>
      </c>
      <c r="E173" s="4">
        <f>_xll.BQL(D173, "cf_free_cash_flow(as_of_date=range(2013-06-28, 2013-06-28), fa_period_type=LTM)")</f>
        <v>68116000</v>
      </c>
      <c r="F173" s="4">
        <f>_xll.BQL(D173, "bs_st_borrow(fa_period_reference=range(2013-06-28, 2013-06-28), fa_period_type=Q)")</f>
        <v>12600000</v>
      </c>
      <c r="G173" s="4">
        <f>_xll.BQL(D173, "bs_lt_borrow(fa_period_reference=range(2013-06-28, 2013-06-28), fa_period_type=Q)")</f>
        <v>464434000</v>
      </c>
      <c r="H173" s="4">
        <f>_xll.BQL(D173, "net_income(as_of_date=range(2013-06-28, 2013-06-28), fa_period_type=LTM)")</f>
        <v>63592000</v>
      </c>
      <c r="I173" s="4">
        <f>_xll.BQL(D173, "ebitda(as_of_date=range(2013-06-28, 2013-06-28), fa_period_type=LTM)")</f>
        <v>154535000</v>
      </c>
      <c r="J173" s="4">
        <f>_xll.BQL(D173, "is_int_expense(as_of_date=range(2013-06-28, 2013-06-28), fa_period_type=Q)")</f>
        <v>6705000</v>
      </c>
      <c r="K173" s="4">
        <f>_xll.BQL(D173, "total_equity(as_of_date=range(2013-06-28, 2013-06-28), fa_period_type=Q)")</f>
        <v>640003000</v>
      </c>
      <c r="L173" s="4">
        <f>_xll.BQL(D173, "sales_rev_turn(as_of_date=range(2013-06-28, 2013-06-28), fa_period_type=LTM)")</f>
        <v>1061003000</v>
      </c>
    </row>
    <row r="174" spans="1:12" x14ac:dyDescent="0.25">
      <c r="A174" s="1">
        <v>41453</v>
      </c>
      <c r="B174" s="1">
        <v>41455</v>
      </c>
      <c r="C174" t="s">
        <v>1557</v>
      </c>
      <c r="D174" t="s">
        <v>3275</v>
      </c>
      <c r="E174" s="4">
        <f>_xll.BQL(D174, "cf_free_cash_flow(as_of_date=range(2013-06-28, 2013-06-28), fa_period_type=LTM)")</f>
        <v>-200000000</v>
      </c>
      <c r="F174" s="4">
        <f>_xll.BQL(D174, "bs_st_borrow(fa_period_reference=range(2013-06-28, 2013-06-28), fa_period_type=Q)")</f>
        <v>703000000</v>
      </c>
      <c r="G174" s="4">
        <f>_xll.BQL(D174, "bs_lt_borrow(fa_period_reference=range(2013-06-28, 2013-06-28), fa_period_type=Q)")</f>
        <v>5039000000</v>
      </c>
      <c r="H174" s="4">
        <f>_xll.BQL(D174, "net_income(as_of_date=range(2013-06-28, 2013-06-28), fa_period_type=LTM)")</f>
        <v>450000000</v>
      </c>
      <c r="I174" s="4">
        <f>_xll.BQL(D174, "ebitda(as_of_date=range(2013-06-28, 2013-06-28), fa_period_type=LTM)")</f>
        <v>1331000000</v>
      </c>
      <c r="J174" s="4">
        <f>_xll.BQL(D174, "is_int_expense(as_of_date=range(2013-06-28, 2013-06-28), fa_period_type=Q)")</f>
        <v>75000000</v>
      </c>
      <c r="K174" s="4">
        <f>_xll.BQL(D174, "total_equity(as_of_date=range(2013-06-28, 2013-06-28), fa_period_type=Q)")</f>
        <v>4463000000.000001</v>
      </c>
      <c r="L174" s="4">
        <f>_xll.BQL(D174, "sales_rev_turn(as_of_date=range(2013-06-28, 2013-06-28), fa_period_type=LTM)")</f>
        <v>4380000000</v>
      </c>
    </row>
    <row r="175" spans="1:12" x14ac:dyDescent="0.25">
      <c r="A175" s="1">
        <v>41453</v>
      </c>
      <c r="B175" s="1">
        <v>41455</v>
      </c>
      <c r="C175" t="s">
        <v>1562</v>
      </c>
      <c r="D175" t="s">
        <v>3276</v>
      </c>
      <c r="E175" s="4">
        <f>_xll.BQL(D175, "cf_free_cash_flow(as_of_date=range(2013-06-28, 2013-06-28), fa_period_type=LTM)")</f>
        <v>705500000</v>
      </c>
      <c r="F175" s="4">
        <f>_xll.BQL(D175, "bs_st_borrow(fa_period_reference=range(2013-06-28, 2013-06-28), fa_period_type=Q)")</f>
        <v>158000000</v>
      </c>
      <c r="G175" s="4">
        <f>_xll.BQL(D175, "bs_lt_borrow(fa_period_reference=range(2013-06-28, 2013-06-28), fa_period_type=Q)")</f>
        <v>1577100000</v>
      </c>
      <c r="H175" s="4">
        <f>_xll.BQL(D175, "net_income(as_of_date=range(2013-06-28, 2013-06-28), fa_period_type=LTM)")</f>
        <v>186600000</v>
      </c>
      <c r="I175" s="4">
        <f>_xll.BQL(D175, "ebitda(as_of_date=range(2013-06-28, 2013-06-28), fa_period_type=LTM)")</f>
        <v>1115100000</v>
      </c>
      <c r="J175" s="4">
        <f>_xll.BQL(D175, "is_int_expense(as_of_date=range(2013-06-28, 2013-06-28), fa_period_type=Q)")</f>
        <v>27600000</v>
      </c>
      <c r="K175" s="4">
        <f>_xll.BQL(D175, "total_equity(as_of_date=range(2013-06-28, 2013-06-28), fa_period_type=Q)")</f>
        <v>1676200000.0000002</v>
      </c>
      <c r="L175" s="4">
        <f>_xll.BQL(D175, "sales_rev_turn(as_of_date=range(2013-06-28, 2013-06-28), fa_period_type=LTM)")</f>
        <v>5188300000</v>
      </c>
    </row>
    <row r="176" spans="1:12" x14ac:dyDescent="0.25">
      <c r="A176" s="1">
        <v>41453</v>
      </c>
      <c r="B176" s="1">
        <v>41455</v>
      </c>
      <c r="C176" t="s">
        <v>1565</v>
      </c>
      <c r="D176" t="s">
        <v>3277</v>
      </c>
      <c r="E176" s="4">
        <f>_xll.BQL(D176, "cf_free_cash_flow(as_of_date=range(2013-06-28, 2013-06-28), fa_period_type=LTM)")</f>
        <v>7072000000</v>
      </c>
      <c r="F176" s="4">
        <f>_xll.BQL(D176, "bs_st_borrow(fa_period_reference=range(2013-06-28, 2013-06-28), fa_period_type=Q)")</f>
        <v>889000000</v>
      </c>
      <c r="G176" s="4">
        <f>_xll.BQL(D176, "bs_lt_borrow(fa_period_reference=range(2013-06-28, 2013-06-28), fa_period_type=Q)")</f>
        <v>9320000000</v>
      </c>
      <c r="H176" s="4">
        <f>_xll.BQL(D176, "net_income(as_of_date=range(2013-06-28, 2013-06-28), fa_period_type=LTM)")</f>
        <v>5668000000</v>
      </c>
      <c r="I176" s="4">
        <f>_xll.BQL(D176, "ebitda(as_of_date=range(2013-06-28, 2013-06-28), fa_period_type=LTM)")</f>
        <v>10055000000</v>
      </c>
      <c r="J176" s="4" t="str">
        <f>_xll.BQL(D176, "is_int_expense(as_of_date=range(2013-06-28, 2013-06-28), fa_period_type=Q)")</f>
        <v>#N/A</v>
      </c>
      <c r="K176" s="4">
        <f>_xll.BQL(D176, "total_equity(as_of_date=range(2013-06-28, 2013-06-28), fa_period_type=Q)")</f>
        <v>22488000000</v>
      </c>
      <c r="L176" s="4">
        <f>_xll.BQL(D176, "sales_rev_turn(as_of_date=range(2013-06-28, 2013-06-28), fa_period_type=LTM)")</f>
        <v>27009000000</v>
      </c>
    </row>
    <row r="177" spans="1:12" x14ac:dyDescent="0.25">
      <c r="A177" s="1">
        <v>41453</v>
      </c>
      <c r="B177" s="1">
        <v>41455</v>
      </c>
      <c r="C177" t="s">
        <v>1585</v>
      </c>
      <c r="D177" t="s">
        <v>3278</v>
      </c>
      <c r="E177" s="4">
        <f>_xll.BQL(D177, "cf_free_cash_flow(as_of_date=range(2013-06-28, 2013-06-28), fa_period_type=LTM)")</f>
        <v>5586000000</v>
      </c>
      <c r="F177" s="4">
        <f>_xll.BQL(D177, "bs_st_borrow(fa_period_reference=range(2013-06-28, 2013-06-28), fa_period_type=Q)")</f>
        <v>1372000000</v>
      </c>
      <c r="G177" s="4">
        <f>_xll.BQL(D177, "bs_lt_borrow(fa_period_reference=range(2013-06-28, 2013-06-28), fa_period_type=Q)")</f>
        <v>6522000000</v>
      </c>
      <c r="H177" s="4">
        <f>_xll.BQL(D177, "net_income(as_of_date=range(2013-06-28, 2013-06-28), fa_period_type=LTM)")</f>
        <v>1468000000</v>
      </c>
      <c r="I177" s="4">
        <f>_xll.BQL(D177, "ebitda(as_of_date=range(2013-06-28, 2013-06-28), fa_period_type=LTM)")</f>
        <v>1772000000</v>
      </c>
      <c r="J177" s="4">
        <f>_xll.BQL(D177, "is_int_expense(as_of_date=range(2013-06-28, 2013-06-28), fa_period_type=Q)")</f>
        <v>50000000</v>
      </c>
      <c r="K177" s="4">
        <f>_xll.BQL(D177, "total_equity(as_of_date=range(2013-06-28, 2013-06-28), fa_period_type=Q)")</f>
        <v>13699000000</v>
      </c>
      <c r="L177" s="4">
        <f>_xll.BQL(D177, "sales_rev_turn(as_of_date=range(2013-06-28, 2013-06-28), fa_period_type=LTM)")</f>
        <v>16201000000</v>
      </c>
    </row>
    <row r="178" spans="1:12" x14ac:dyDescent="0.25">
      <c r="A178" s="1">
        <v>41453</v>
      </c>
      <c r="B178" s="1">
        <v>41455</v>
      </c>
      <c r="C178" t="s">
        <v>1594</v>
      </c>
      <c r="D178" t="s">
        <v>3279</v>
      </c>
      <c r="E178" s="4">
        <f>_xll.BQL(D178, "cf_free_cash_flow(as_of_date=range(2013-06-28, 2013-06-28), fa_period_type=LTM)")</f>
        <v>128572000</v>
      </c>
      <c r="F178" s="4">
        <f>_xll.BQL(D178, "bs_st_borrow(fa_period_reference=range(2013-06-28, 2013-06-28), fa_period_type=Q)")</f>
        <v>36957000</v>
      </c>
      <c r="G178" s="4">
        <f>_xll.BQL(D178, "bs_lt_borrow(fa_period_reference=range(2013-06-28, 2013-06-28), fa_period_type=Q)")</f>
        <v>2204806000</v>
      </c>
      <c r="H178" s="4">
        <f>_xll.BQL(D178, "net_income(as_of_date=range(2013-06-28, 2013-06-28), fa_period_type=LTM)")</f>
        <v>470579000</v>
      </c>
      <c r="I178" s="4">
        <f>_xll.BQL(D178, "ebitda(as_of_date=range(2013-06-28, 2013-06-28), fa_period_type=LTM)")</f>
        <v>905305000</v>
      </c>
      <c r="J178" s="4" t="str">
        <f>_xll.BQL(D178, "is_int_expense(as_of_date=range(2013-06-28, 2013-06-28), fa_period_type=Q)")</f>
        <v>#N/A</v>
      </c>
      <c r="K178" s="4">
        <f>_xll.BQL(D178, "total_equity(as_of_date=range(2013-06-28, 2013-06-28), fa_period_type=Q)")</f>
        <v>3908673999.9999995</v>
      </c>
      <c r="L178" s="4">
        <f>_xll.BQL(D178, "sales_rev_turn(as_of_date=range(2013-06-28, 2013-06-28), fa_period_type=LTM)")</f>
        <v>20365228000</v>
      </c>
    </row>
    <row r="179" spans="1:12" x14ac:dyDescent="0.25">
      <c r="A179" s="1">
        <v>41453</v>
      </c>
      <c r="B179" s="1">
        <v>41455</v>
      </c>
      <c r="C179" t="s">
        <v>1605</v>
      </c>
      <c r="D179" t="s">
        <v>3280</v>
      </c>
      <c r="E179" s="4" t="str">
        <f>_xll.BQL(D179, "cf_free_cash_flow(as_of_date=range(2013-06-28, 2013-06-28), fa_period_type=LTM)")</f>
        <v>#N/A</v>
      </c>
      <c r="F179" s="4" t="str">
        <f>_xll.BQL(D179, "bs_st_borrow(fa_period_reference=range(2013-06-28, 2013-06-28), fa_period_type=Q)")</f>
        <v>#N/A</v>
      </c>
      <c r="G179" s="4" t="str">
        <f>_xll.BQL(D179, "bs_lt_borrow(fa_period_reference=range(2013-06-28, 2013-06-28), fa_period_type=Q)")</f>
        <v>#N/A</v>
      </c>
      <c r="H179" s="4" t="str">
        <f>_xll.BQL(D179, "net_income(as_of_date=range(2013-06-28, 2013-06-28), fa_period_type=LTM)")</f>
        <v>#N/A</v>
      </c>
      <c r="I179" s="4" t="str">
        <f>_xll.BQL(D179, "ebitda(as_of_date=range(2013-06-28, 2013-06-28), fa_period_type=LTM)")</f>
        <v>#N/A</v>
      </c>
      <c r="J179" s="4" t="str">
        <f>_xll.BQL(D179, "is_int_expense(as_of_date=range(2013-06-28, 2013-06-28), fa_period_type=Q)")</f>
        <v>#N/A</v>
      </c>
      <c r="K179" s="4" t="str">
        <f>_xll.BQL(D179, "total_equity(as_of_date=range(2013-06-28, 2013-06-28), fa_period_type=Q)")</f>
        <v>#N/A</v>
      </c>
      <c r="L179" s="4" t="str">
        <f>_xll.BQL(D179, "sales_rev_turn(as_of_date=range(2013-06-28, 2013-06-28), fa_period_type=LTM)")</f>
        <v>#N/A</v>
      </c>
    </row>
    <row r="180" spans="1:12" x14ac:dyDescent="0.25">
      <c r="A180" s="1">
        <v>41453</v>
      </c>
      <c r="B180" s="1">
        <v>41455</v>
      </c>
      <c r="C180" t="s">
        <v>1621</v>
      </c>
      <c r="D180" t="s">
        <v>3281</v>
      </c>
      <c r="E180" s="4" t="str">
        <f>_xll.BQL(D180, "cf_free_cash_flow(as_of_date=range(2013-06-28, 2013-06-28), fa_period_type=LTM)")</f>
        <v>#N/A</v>
      </c>
      <c r="F180" s="4" t="str">
        <f>_xll.BQL(D180, "bs_st_borrow(fa_period_reference=range(2013-06-28, 2013-06-28), fa_period_type=Q)")</f>
        <v>#N/A</v>
      </c>
      <c r="G180" s="4" t="str">
        <f>_xll.BQL(D180, "bs_lt_borrow(fa_period_reference=range(2013-06-28, 2013-06-28), fa_period_type=Q)")</f>
        <v>#N/A</v>
      </c>
      <c r="H180" s="4" t="str">
        <f>_xll.BQL(D180, "net_income(as_of_date=range(2013-06-28, 2013-06-28), fa_period_type=LTM)")</f>
        <v>#N/A</v>
      </c>
      <c r="I180" s="4" t="str">
        <f>_xll.BQL(D180, "ebitda(as_of_date=range(2013-06-28, 2013-06-28), fa_period_type=LTM)")</f>
        <v>#N/A</v>
      </c>
      <c r="J180" s="4" t="str">
        <f>_xll.BQL(D180, "is_int_expense(as_of_date=range(2013-06-28, 2013-06-28), fa_period_type=Q)")</f>
        <v>#N/A</v>
      </c>
      <c r="K180" s="4" t="str">
        <f>_xll.BQL(D180, "total_equity(as_of_date=range(2013-06-28, 2013-06-28), fa_period_type=Q)")</f>
        <v>#N/A</v>
      </c>
      <c r="L180" s="4" t="str">
        <f>_xll.BQL(D180, "sales_rev_turn(as_of_date=range(2013-06-28, 2013-06-28), fa_period_type=LTM)")</f>
        <v>#N/A</v>
      </c>
    </row>
    <row r="181" spans="1:12" x14ac:dyDescent="0.25">
      <c r="A181" s="1">
        <v>41453</v>
      </c>
      <c r="B181" s="1">
        <v>41455</v>
      </c>
      <c r="C181" t="s">
        <v>1649</v>
      </c>
      <c r="D181" t="s">
        <v>3282</v>
      </c>
      <c r="E181" s="4" t="str">
        <f>_xll.BQL(D181, "cf_free_cash_flow(as_of_date=range(2013-06-28, 2013-06-28), fa_period_type=LTM)")</f>
        <v>#N/A</v>
      </c>
      <c r="F181" s="4" t="str">
        <f>_xll.BQL(D181, "bs_st_borrow(fa_period_reference=range(2013-06-28, 2013-06-28), fa_period_type=Q)")</f>
        <v>#N/A</v>
      </c>
      <c r="G181" s="4" t="str">
        <f>_xll.BQL(D181, "bs_lt_borrow(fa_period_reference=range(2013-06-28, 2013-06-28), fa_period_type=Q)")</f>
        <v>#N/A</v>
      </c>
      <c r="H181" s="4" t="str">
        <f>_xll.BQL(D181, "net_income(as_of_date=range(2013-06-28, 2013-06-28), fa_period_type=LTM)")</f>
        <v>#N/A</v>
      </c>
      <c r="I181" s="4" t="str">
        <f>_xll.BQL(D181, "ebitda(as_of_date=range(2013-06-28, 2013-06-28), fa_period_type=LTM)")</f>
        <v>#N/A</v>
      </c>
      <c r="J181" s="4" t="str">
        <f>_xll.BQL(D181, "is_int_expense(as_of_date=range(2013-06-28, 2013-06-28), fa_period_type=Q)")</f>
        <v>#N/A</v>
      </c>
      <c r="K181" s="4" t="str">
        <f>_xll.BQL(D181, "total_equity(as_of_date=range(2013-06-28, 2013-06-28), fa_period_type=Q)")</f>
        <v>#N/A</v>
      </c>
      <c r="L181" s="4" t="str">
        <f>_xll.BQL(D181, "sales_rev_turn(as_of_date=range(2013-06-28, 2013-06-28), fa_period_type=LTM)")</f>
        <v>#N/A</v>
      </c>
    </row>
    <row r="182" spans="1:12" x14ac:dyDescent="0.25">
      <c r="A182" s="1">
        <v>41453</v>
      </c>
      <c r="B182" s="1">
        <v>41455</v>
      </c>
      <c r="C182" t="s">
        <v>1654</v>
      </c>
      <c r="D182" t="s">
        <v>3283</v>
      </c>
      <c r="E182" s="4">
        <f>_xll.BQL(D182, "cf_free_cash_flow(as_of_date=range(2013-06-28, 2013-06-28), fa_period_type=LTM)")</f>
        <v>-1104000000</v>
      </c>
      <c r="F182" s="4">
        <f>_xll.BQL(D182, "bs_st_borrow(fa_period_reference=range(2013-06-28, 2013-06-28), fa_period_type=Q)")</f>
        <v>876000000</v>
      </c>
      <c r="G182" s="4">
        <f>_xll.BQL(D182, "bs_lt_borrow(fa_period_reference=range(2013-06-28, 2013-06-28), fa_period_type=Q)")</f>
        <v>2950000000</v>
      </c>
      <c r="H182" s="4">
        <f>_xll.BQL(D182, "net_income(as_of_date=range(2013-06-28, 2013-06-28), fa_period_type=LTM)")</f>
        <v>-1170000000</v>
      </c>
      <c r="I182" s="4">
        <f>_xll.BQL(D182, "ebitda(as_of_date=range(2013-06-28, 2013-06-28), fa_period_type=LTM)")</f>
        <v>-1016000000</v>
      </c>
      <c r="J182" s="4" t="str">
        <f>_xll.BQL(D182, "is_int_expense(as_of_date=range(2013-06-28, 2013-06-28), fa_period_type=Q)")</f>
        <v>#N/A</v>
      </c>
      <c r="K182" s="4">
        <f>_xll.BQL(D182, "total_equity(as_of_date=range(2013-06-28, 2013-06-28), fa_period_type=Q)")</f>
        <v>2866000000</v>
      </c>
      <c r="L182" s="4">
        <f>_xll.BQL(D182, "sales_rev_turn(as_of_date=range(2013-06-28, 2013-06-28), fa_period_type=LTM)")</f>
        <v>12468000000</v>
      </c>
    </row>
    <row r="183" spans="1:12" x14ac:dyDescent="0.25">
      <c r="A183" s="1">
        <v>41453</v>
      </c>
      <c r="B183" s="1">
        <v>41455</v>
      </c>
      <c r="C183" t="s">
        <v>1669</v>
      </c>
      <c r="D183" t="s">
        <v>3284</v>
      </c>
      <c r="E183" s="4">
        <f>_xll.BQL(D183, "cf_free_cash_flow(as_of_date=range(2013-06-28, 2013-06-28), fa_period_type=LTM)")</f>
        <v>918000000</v>
      </c>
      <c r="F183" s="4">
        <f>_xll.BQL(D183, "bs_st_borrow(fa_period_reference=range(2013-06-28, 2013-06-28), fa_period_type=Q)")</f>
        <v>262000000</v>
      </c>
      <c r="G183" s="4">
        <f>_xll.BQL(D183, "bs_lt_borrow(fa_period_reference=range(2013-06-28, 2013-06-28), fa_period_type=Q)")</f>
        <v>4409000000</v>
      </c>
      <c r="H183" s="4">
        <f>_xll.BQL(D183, "net_income(as_of_date=range(2013-06-28, 2013-06-28), fa_period_type=LTM)")</f>
        <v>442000000</v>
      </c>
      <c r="I183" s="4">
        <f>_xll.BQL(D183, "ebitda(as_of_date=range(2013-06-28, 2013-06-28), fa_period_type=LTM)")</f>
        <v>1731000000</v>
      </c>
      <c r="J183" s="4">
        <f>_xll.BQL(D183, "is_int_expense(as_of_date=range(2013-06-28, 2013-06-28), fa_period_type=Q)")</f>
        <v>84000000</v>
      </c>
      <c r="K183" s="4">
        <f>_xll.BQL(D183, "total_equity(as_of_date=range(2013-06-28, 2013-06-28), fa_period_type=Q)")</f>
        <v>6916000000</v>
      </c>
      <c r="L183" s="4">
        <f>_xll.BQL(D183, "sales_rev_turn(as_of_date=range(2013-06-28, 2013-06-28), fa_period_type=LTM)")</f>
        <v>10138000000</v>
      </c>
    </row>
    <row r="184" spans="1:12" x14ac:dyDescent="0.25">
      <c r="A184" s="1">
        <v>41453</v>
      </c>
      <c r="B184" s="1">
        <v>41455</v>
      </c>
      <c r="C184" t="s">
        <v>1673</v>
      </c>
      <c r="D184" t="s">
        <v>3285</v>
      </c>
      <c r="E184" s="4">
        <f>_xll.BQL(D184, "cf_free_cash_flow(as_of_date=range(2013-06-28, 2013-06-28), fa_period_type=LTM)")</f>
        <v>223000000</v>
      </c>
      <c r="F184" s="4">
        <f>_xll.BQL(D184, "bs_st_borrow(fa_period_reference=range(2013-06-28, 2013-06-28), fa_period_type=Q)")</f>
        <v>347000000</v>
      </c>
      <c r="G184" s="4">
        <f>_xll.BQL(D184, "bs_lt_borrow(fa_period_reference=range(2013-06-28, 2013-06-28), fa_period_type=Q)")</f>
        <v>3550000000</v>
      </c>
      <c r="H184" s="4">
        <f>_xll.BQL(D184, "net_income(as_of_date=range(2013-06-28, 2013-06-28), fa_period_type=LTM)")</f>
        <v>132000000</v>
      </c>
      <c r="I184" s="4">
        <f>_xll.BQL(D184, "ebitda(as_of_date=range(2013-06-28, 2013-06-28), fa_period_type=LTM)")</f>
        <v>1115000000</v>
      </c>
      <c r="J184" s="4">
        <f>_xll.BQL(D184, "is_int_expense(as_of_date=range(2013-06-28, 2013-06-28), fa_period_type=Q)")</f>
        <v>71000000</v>
      </c>
      <c r="K184" s="4">
        <f>_xll.BQL(D184, "total_equity(as_of_date=range(2013-06-28, 2013-06-28), fa_period_type=Q)")</f>
        <v>1155000000</v>
      </c>
      <c r="L184" s="4">
        <f>_xll.BQL(D184, "sales_rev_turn(as_of_date=range(2013-06-28, 2013-06-28), fa_period_type=LTM)")</f>
        <v>6902000000</v>
      </c>
    </row>
    <row r="185" spans="1:12" x14ac:dyDescent="0.25">
      <c r="A185" s="1">
        <v>41453</v>
      </c>
      <c r="B185" s="1">
        <v>41455</v>
      </c>
      <c r="C185" t="s">
        <v>1676</v>
      </c>
      <c r="D185" t="s">
        <v>3286</v>
      </c>
      <c r="E185" s="4">
        <f>_xll.BQL(D185, "cf_free_cash_flow(as_of_date=range(2013-06-28, 2013-06-28), fa_period_type=LTM)")</f>
        <v>940778000</v>
      </c>
      <c r="F185" s="4">
        <f>_xll.BQL(D185, "bs_st_borrow(fa_period_reference=range(2013-06-28, 2013-06-28), fa_period_type=Q)")</f>
        <v>702598000</v>
      </c>
      <c r="G185" s="4">
        <f>_xll.BQL(D185, "bs_lt_borrow(fa_period_reference=range(2013-06-28, 2013-06-28), fa_period_type=Q)")</f>
        <v>2189521000</v>
      </c>
      <c r="H185" s="4">
        <f>_xll.BQL(D185, "net_income(as_of_date=range(2013-06-28, 2013-06-28), fa_period_type=LTM)")</f>
        <v>825010000</v>
      </c>
      <c r="I185" s="4">
        <f>_xll.BQL(D185, "ebitda(as_of_date=range(2013-06-28, 2013-06-28), fa_period_type=LTM)")</f>
        <v>1665420000</v>
      </c>
      <c r="J185" s="4">
        <f>_xll.BQL(D185, "is_int_expense(as_of_date=range(2013-06-28, 2013-06-28), fa_period_type=Q)")</f>
        <v>30872000</v>
      </c>
      <c r="K185" s="4">
        <f>_xll.BQL(D185, "total_equity(as_of_date=range(2013-06-28, 2013-06-28), fa_period_type=Q)")</f>
        <v>4761781000</v>
      </c>
      <c r="L185" s="4">
        <f>_xll.BQL(D185, "sales_rev_turn(as_of_date=range(2013-06-28, 2013-06-28), fa_period_type=LTM)")</f>
        <v>8418611000</v>
      </c>
    </row>
    <row r="186" spans="1:12" x14ac:dyDescent="0.25">
      <c r="A186" s="1">
        <v>41453</v>
      </c>
      <c r="B186" s="1">
        <v>41455</v>
      </c>
      <c r="C186" t="s">
        <v>1699</v>
      </c>
      <c r="D186" t="s">
        <v>3287</v>
      </c>
      <c r="E186" s="4">
        <f>_xll.BQL(D186, "cf_free_cash_flow(as_of_date=range(2013-06-28, 2013-06-28), fa_period_type=LTM)")</f>
        <v>75552000</v>
      </c>
      <c r="F186" s="4">
        <f>_xll.BQL(D186, "bs_st_borrow(fa_period_reference=range(2013-06-28, 2013-06-28), fa_period_type=Q)")</f>
        <v>9013000</v>
      </c>
      <c r="G186" s="4">
        <f>_xll.BQL(D186, "bs_lt_borrow(fa_period_reference=range(2013-06-28, 2013-06-28), fa_period_type=Q)")</f>
        <v>320748000</v>
      </c>
      <c r="H186" s="4">
        <f>_xll.BQL(D186, "net_income(as_of_date=range(2013-06-28, 2013-06-28), fa_period_type=LTM)")</f>
        <v>53030000</v>
      </c>
      <c r="I186" s="4">
        <f>_xll.BQL(D186, "ebitda(as_of_date=range(2013-06-28, 2013-06-28), fa_period_type=LTM)")</f>
        <v>126357000</v>
      </c>
      <c r="J186" s="4" t="str">
        <f>_xll.BQL(D186, "is_int_expense(as_of_date=range(2013-06-28, 2013-06-28), fa_period_type=Q)")</f>
        <v>#N/A</v>
      </c>
      <c r="K186" s="4">
        <f>_xll.BQL(D186, "total_equity(as_of_date=range(2013-06-28, 2013-06-28), fa_period_type=Q)")</f>
        <v>143807999.99999997</v>
      </c>
      <c r="L186" s="4">
        <f>_xll.BQL(D186, "sales_rev_turn(as_of_date=range(2013-06-28, 2013-06-28), fa_period_type=LTM)")</f>
        <v>552003000</v>
      </c>
    </row>
    <row r="187" spans="1:12" x14ac:dyDescent="0.25">
      <c r="A187" s="1">
        <v>41453</v>
      </c>
      <c r="B187" s="1">
        <v>41455</v>
      </c>
      <c r="C187" t="s">
        <v>1702</v>
      </c>
      <c r="D187" t="s">
        <v>3288</v>
      </c>
      <c r="E187" s="4">
        <f>_xll.BQL(D187, "cf_free_cash_flow(as_of_date=range(2013-06-28, 2013-06-28), fa_period_type=LTM)")</f>
        <v>47594000.000000007</v>
      </c>
      <c r="F187" s="4">
        <f>_xll.BQL(D187, "bs_st_borrow(fa_period_reference=range(2013-06-28, 2013-06-28), fa_period_type=Q)")</f>
        <v>13803000</v>
      </c>
      <c r="G187" s="4">
        <f>_xll.BQL(D187, "bs_lt_borrow(fa_period_reference=range(2013-06-28, 2013-06-28), fa_period_type=Q)")</f>
        <v>1441742000</v>
      </c>
      <c r="H187" s="4">
        <f>_xll.BQL(D187, "net_income(as_of_date=range(2013-06-28, 2013-06-28), fa_period_type=LTM)")</f>
        <v>-7134000</v>
      </c>
      <c r="I187" s="4">
        <f>_xll.BQL(D187, "ebitda(as_of_date=range(2013-06-28, 2013-06-28), fa_period_type=LTM)")</f>
        <v>291899000</v>
      </c>
      <c r="J187" s="4">
        <f>_xll.BQL(D187, "is_int_expense(as_of_date=range(2013-06-28, 2013-06-28), fa_period_type=Q)")</f>
        <v>20964000</v>
      </c>
      <c r="K187" s="4">
        <f>_xll.BQL(D187, "total_equity(as_of_date=range(2013-06-28, 2013-06-28), fa_period_type=Q)")</f>
        <v>1971478999.9999998</v>
      </c>
      <c r="L187" s="4">
        <f>_xll.BQL(D187, "sales_rev_turn(as_of_date=range(2013-06-28, 2013-06-28), fa_period_type=LTM)")</f>
        <v>2515737000</v>
      </c>
    </row>
    <row r="188" spans="1:12" x14ac:dyDescent="0.25">
      <c r="A188" s="1">
        <v>41453</v>
      </c>
      <c r="B188" s="1">
        <v>41455</v>
      </c>
      <c r="C188" t="s">
        <v>1709</v>
      </c>
      <c r="D188" t="s">
        <v>3289</v>
      </c>
      <c r="E188" s="4">
        <f>_xll.BQL(D188, "cf_free_cash_flow(as_of_date=range(2013-06-28, 2013-06-28), fa_period_type=LTM)")</f>
        <v>235883000</v>
      </c>
      <c r="F188" s="4">
        <f>_xll.BQL(D188, "bs_st_borrow(fa_period_reference=range(2013-06-28, 2013-06-28), fa_period_type=Q)")</f>
        <v>113500000</v>
      </c>
      <c r="G188" s="4">
        <f>_xll.BQL(D188, "bs_lt_borrow(fa_period_reference=range(2013-06-28, 2013-06-28), fa_period_type=Q)")</f>
        <v>4362300000</v>
      </c>
      <c r="H188" s="4">
        <f>_xll.BQL(D188, "net_income(as_of_date=range(2013-06-28, 2013-06-28), fa_period_type=LTM)")</f>
        <v>313807000</v>
      </c>
      <c r="I188" s="4">
        <f>_xll.BQL(D188, "ebitda(as_of_date=range(2013-06-28, 2013-06-28), fa_period_type=LTM)")</f>
        <v>706494000</v>
      </c>
      <c r="J188" s="4">
        <f>_xll.BQL(D188, "is_int_expense(as_of_date=range(2013-06-28, 2013-06-28), fa_period_type=Q)")</f>
        <v>47944000</v>
      </c>
      <c r="K188" s="4">
        <f>_xll.BQL(D188, "total_equity(as_of_date=range(2013-06-28, 2013-06-28), fa_period_type=Q)")</f>
        <v>4119435000.0000005</v>
      </c>
      <c r="L188" s="4">
        <f>_xll.BQL(D188, "sales_rev_turn(as_of_date=range(2013-06-28, 2013-06-28), fa_period_type=LTM)")</f>
        <v>6525753000</v>
      </c>
    </row>
    <row r="189" spans="1:12" x14ac:dyDescent="0.25">
      <c r="A189" s="1">
        <v>41453</v>
      </c>
      <c r="B189" s="1">
        <v>41455</v>
      </c>
      <c r="C189" t="s">
        <v>1729</v>
      </c>
      <c r="D189" t="s">
        <v>3290</v>
      </c>
      <c r="E189" s="4">
        <f>_xll.BQL(D189, "cf_free_cash_flow(as_of_date=range(2013-06-28, 2013-06-28), fa_period_type=LTM)")</f>
        <v>30298000000</v>
      </c>
      <c r="F189" s="4">
        <f>_xll.BQL(D189, "bs_st_borrow(fa_period_reference=range(2013-06-28, 2013-06-28), fa_period_type=Q)")</f>
        <v>251393000000</v>
      </c>
      <c r="G189" s="4">
        <f>_xll.BQL(D189, "bs_lt_borrow(fa_period_reference=range(2013-06-28, 2013-06-28), fa_period_type=Q)")</f>
        <v>187626000000</v>
      </c>
      <c r="H189" s="4">
        <f>_xll.BQL(D189, "net_income(as_of_date=range(2013-06-28, 2013-06-28), fa_period_type=LTM)")</f>
        <v>8418000000</v>
      </c>
      <c r="I189" s="4">
        <f>_xll.BQL(D189, "ebitda(as_of_date=range(2013-06-28, 2013-06-28), fa_period_type=LTM)")</f>
        <v>31164000000</v>
      </c>
      <c r="J189" s="4" t="str">
        <f>_xll.BQL(D189, "is_int_expense(as_of_date=range(2013-06-28, 2013-06-28), fa_period_type=Q)")</f>
        <v>#N/A</v>
      </c>
      <c r="K189" s="4">
        <f>_xll.BQL(D189, "total_equity(as_of_date=range(2013-06-28, 2013-06-28), fa_period_type=Q)")</f>
        <v>195339000000</v>
      </c>
      <c r="L189" s="4">
        <f>_xll.BQL(D189, "sales_rev_turn(as_of_date=range(2013-06-28, 2013-06-28), fa_period_type=LTM)")</f>
        <v>90629000000</v>
      </c>
    </row>
    <row r="190" spans="1:12" x14ac:dyDescent="0.25">
      <c r="A190" s="1">
        <v>41453</v>
      </c>
      <c r="B190" s="1">
        <v>41455</v>
      </c>
      <c r="C190" t="s">
        <v>1742</v>
      </c>
      <c r="D190" t="s">
        <v>3291</v>
      </c>
      <c r="E190" s="4">
        <f>_xll.BQL(D190, "cf_free_cash_flow(as_of_date=range(2013-06-28, 2013-06-28), fa_period_type=LTM)")</f>
        <v>4336000000</v>
      </c>
      <c r="F190" s="4">
        <f>_xll.BQL(D190, "bs_st_borrow(fa_period_reference=range(2013-06-28, 2013-06-28), fa_period_type=Q)")</f>
        <v>1402000000</v>
      </c>
      <c r="G190" s="4">
        <f>_xll.BQL(D190, "bs_lt_borrow(fa_period_reference=range(2013-06-28, 2013-06-28), fa_period_type=Q)")</f>
        <v>4616000000</v>
      </c>
      <c r="H190" s="4">
        <f>_xll.BQL(D190, "net_income(as_of_date=range(2013-06-28, 2013-06-28), fa_period_type=LTM)")</f>
        <v>2686000000</v>
      </c>
      <c r="I190" s="4" t="str">
        <f>_xll.BQL(D190, "ebitda(as_of_date=range(2013-06-28, 2013-06-28), fa_period_type=LTM)")</f>
        <v>#N/A</v>
      </c>
      <c r="J190" s="4">
        <f>_xll.BQL(D190, "is_int_expense(as_of_date=range(2013-06-28, 2013-06-28), fa_period_type=Q)")</f>
        <v>60000000</v>
      </c>
      <c r="K190" s="4">
        <f>_xll.BQL(D190, "total_equity(as_of_date=range(2013-06-28, 2013-06-28), fa_period_type=Q)")</f>
        <v>27942000000</v>
      </c>
      <c r="L190" s="4">
        <f>_xll.BQL(D190, "sales_rev_turn(as_of_date=range(2013-06-28, 2013-06-28), fa_period_type=LTM)")</f>
        <v>18061000000</v>
      </c>
    </row>
    <row r="191" spans="1:12" x14ac:dyDescent="0.25">
      <c r="A191" s="1">
        <v>41453</v>
      </c>
      <c r="B191" s="1">
        <v>41455</v>
      </c>
      <c r="C191" t="s">
        <v>1750</v>
      </c>
      <c r="D191" t="s">
        <v>3292</v>
      </c>
      <c r="E191" s="4">
        <f>_xll.BQL(D191, "cf_free_cash_flow(as_of_date=range(2013-06-28, 2013-06-28), fa_period_type=LTM)")</f>
        <v>3736000000</v>
      </c>
      <c r="F191" s="4">
        <f>_xll.BQL(D191, "bs_st_borrow(fa_period_reference=range(2013-06-28, 2013-06-28), fa_period_type=Q)")</f>
        <v>1984000000</v>
      </c>
      <c r="G191" s="4">
        <f>_xll.BQL(D191, "bs_lt_borrow(fa_period_reference=range(2013-06-28, 2013-06-28), fa_period_type=Q)")</f>
        <v>11894000000</v>
      </c>
      <c r="H191" s="4">
        <f>_xll.BQL(D191, "net_income(as_of_date=range(2013-06-28, 2013-06-28), fa_period_type=LTM)")</f>
        <v>4370000000</v>
      </c>
      <c r="I191" s="4">
        <f>_xll.BQL(D191, "ebitda(as_of_date=range(2013-06-28, 2013-06-28), fa_period_type=LTM)")</f>
        <v>7986000000</v>
      </c>
      <c r="J191" s="4" t="str">
        <f>_xll.BQL(D191, "is_int_expense(as_of_date=range(2013-06-28, 2013-06-28), fa_period_type=Q)")</f>
        <v>#N/A</v>
      </c>
      <c r="K191" s="4">
        <f>_xll.BQL(D191, "total_equity(as_of_date=range(2013-06-28, 2013-06-28), fa_period_type=Q)")</f>
        <v>3605000000</v>
      </c>
      <c r="L191" s="4">
        <f>_xll.BQL(D191, "sales_rev_turn(as_of_date=range(2013-06-28, 2013-06-28), fa_period_type=LTM)")</f>
        <v>17479000000</v>
      </c>
    </row>
    <row r="192" spans="1:12" x14ac:dyDescent="0.25">
      <c r="A192" s="1">
        <v>41453</v>
      </c>
      <c r="B192" s="1">
        <v>41455</v>
      </c>
      <c r="C192" t="s">
        <v>1762</v>
      </c>
      <c r="D192" t="s">
        <v>3293</v>
      </c>
      <c r="E192" s="4">
        <f>_xll.BQL(D192, "cf_free_cash_flow(as_of_date=range(2013-06-28, 2013-06-28), fa_period_type=LTM)")</f>
        <v>12110000.000000015</v>
      </c>
      <c r="F192" s="4">
        <f>_xll.BQL(D192, "bs_st_borrow(fa_period_reference=range(2013-06-28, 2013-06-28), fa_period_type=Q)")</f>
        <v>118163000</v>
      </c>
      <c r="G192" s="4">
        <f>_xll.BQL(D192, "bs_lt_borrow(fa_period_reference=range(2013-06-28, 2013-06-28), fa_period_type=Q)")</f>
        <v>1298185000</v>
      </c>
      <c r="H192" s="4">
        <f>_xll.BQL(D192, "net_income(as_of_date=range(2013-06-28, 2013-06-28), fa_period_type=LTM)")</f>
        <v>82163000</v>
      </c>
      <c r="I192" s="4">
        <f>_xll.BQL(D192, "ebitda(as_of_date=range(2013-06-28, 2013-06-28), fa_period_type=LTM)")</f>
        <v>332105000</v>
      </c>
      <c r="J192" s="4">
        <f>_xll.BQL(D192, "is_int_expense(as_of_date=range(2013-06-28, 2013-06-28), fa_period_type=Q)")</f>
        <v>18870000</v>
      </c>
      <c r="K192" s="4">
        <f>_xll.BQL(D192, "total_equity(as_of_date=range(2013-06-28, 2013-06-28), fa_period_type=Q)")</f>
        <v>1312708000</v>
      </c>
      <c r="L192" s="4">
        <f>_xll.BQL(D192, "sales_rev_turn(as_of_date=range(2013-06-28, 2013-06-28), fa_period_type=LTM)")</f>
        <v>1577651000</v>
      </c>
    </row>
    <row r="193" spans="1:12" x14ac:dyDescent="0.25">
      <c r="A193" s="1">
        <v>41453</v>
      </c>
      <c r="B193" s="1">
        <v>41455</v>
      </c>
      <c r="C193" t="s">
        <v>1772</v>
      </c>
      <c r="D193" t="s">
        <v>3294</v>
      </c>
      <c r="E193" s="4">
        <f>_xll.BQL(D193, "cf_free_cash_flow(as_of_date=range(2013-06-28, 2013-06-28), fa_period_type=LTM)")</f>
        <v>1313000000</v>
      </c>
      <c r="F193" s="4">
        <f>_xll.BQL(D193, "bs_st_borrow(fa_period_reference=range(2013-06-28, 2013-06-28), fa_period_type=Q)")</f>
        <v>251000000</v>
      </c>
      <c r="G193" s="4">
        <f>_xll.BQL(D193, "bs_lt_borrow(fa_period_reference=range(2013-06-28, 2013-06-28), fa_period_type=Q)")</f>
        <v>2739000000</v>
      </c>
      <c r="H193" s="4">
        <f>_xll.BQL(D193, "net_income(as_of_date=range(2013-06-28, 2013-06-28), fa_period_type=LTM)")</f>
        <v>1561000000</v>
      </c>
      <c r="I193" s="4">
        <f>_xll.BQL(D193, "ebitda(as_of_date=range(2013-06-28, 2013-06-28), fa_period_type=LTM)")</f>
        <v>4937000000</v>
      </c>
      <c r="J193" s="4">
        <f>_xll.BQL(D193, "is_int_expense(as_of_date=range(2013-06-28, 2013-06-28), fa_period_type=Q)")</f>
        <v>24000000</v>
      </c>
      <c r="K193" s="4">
        <f>_xll.BQL(D193, "total_equity(as_of_date=range(2013-06-28, 2013-06-28), fa_period_type=Q)")</f>
        <v>17398000000</v>
      </c>
      <c r="L193" s="4">
        <f>_xll.BQL(D193, "sales_rev_turn(as_of_date=range(2013-06-28, 2013-06-28), fa_period_type=LTM)")</f>
        <v>44287000000</v>
      </c>
    </row>
    <row r="194" spans="1:12" x14ac:dyDescent="0.25">
      <c r="A194" s="1">
        <v>41453</v>
      </c>
      <c r="B194" s="1">
        <v>41455</v>
      </c>
      <c r="C194" t="s">
        <v>1784</v>
      </c>
      <c r="D194" t="s">
        <v>3295</v>
      </c>
      <c r="E194" s="4">
        <f>_xll.BQL(D194, "cf_free_cash_flow(as_of_date=range(2013-06-28, 2013-06-28), fa_period_type=LTM)")</f>
        <v>-3131000000</v>
      </c>
      <c r="F194" s="4">
        <f>_xll.BQL(D194, "bs_st_borrow(fa_period_reference=range(2013-06-28, 2013-06-28), fa_period_type=Q)")</f>
        <v>4197000000</v>
      </c>
      <c r="G194" s="4">
        <f>_xll.BQL(D194, "bs_lt_borrow(fa_period_reference=range(2013-06-28, 2013-06-28), fa_period_type=Q)")</f>
        <v>7955000000</v>
      </c>
      <c r="H194" s="4">
        <f>_xll.BQL(D194, "net_income(as_of_date=range(2013-06-28, 2013-06-28), fa_period_type=LTM)")</f>
        <v>-1938000000</v>
      </c>
      <c r="I194" s="4">
        <f>_xll.BQL(D194, "ebitda(as_of_date=range(2013-06-28, 2013-06-28), fa_period_type=LTM)")</f>
        <v>484000000</v>
      </c>
      <c r="J194" s="4">
        <f>_xll.BQL(D194, "is_int_expense(as_of_date=range(2013-06-28, 2013-06-28), fa_period_type=Q)")</f>
        <v>110000000</v>
      </c>
      <c r="K194" s="4">
        <f>_xll.BQL(D194, "total_equity(as_of_date=range(2013-06-28, 2013-06-28), fa_period_type=Q)")</f>
        <v>19708000000</v>
      </c>
      <c r="L194" s="4">
        <f>_xll.BQL(D194, "sales_rev_turn(as_of_date=range(2013-06-28, 2013-06-28), fa_period_type=LTM)")</f>
        <v>9547000000</v>
      </c>
    </row>
    <row r="195" spans="1:12" x14ac:dyDescent="0.25">
      <c r="A195" s="1">
        <v>41453</v>
      </c>
      <c r="B195" s="1">
        <v>41455</v>
      </c>
      <c r="C195" t="s">
        <v>1791</v>
      </c>
      <c r="D195" t="s">
        <v>3296</v>
      </c>
      <c r="E195" s="4">
        <f>_xll.BQL(D195, "cf_free_cash_flow(as_of_date=range(2013-06-28, 2013-06-28), fa_period_type=LTM)")</f>
        <v>900508000</v>
      </c>
      <c r="F195" s="4">
        <f>_xll.BQL(D195, "bs_st_borrow(fa_period_reference=range(2013-06-28, 2013-06-28), fa_period_type=Q)")</f>
        <v>0</v>
      </c>
      <c r="G195" s="4">
        <f>_xll.BQL(D195, "bs_lt_borrow(fa_period_reference=range(2013-06-28, 2013-06-28), fa_period_type=Q)")</f>
        <v>2511729000</v>
      </c>
      <c r="H195" s="4">
        <f>_xll.BQL(D195, "net_income(as_of_date=range(2013-06-28, 2013-06-28), fa_period_type=LTM)")</f>
        <v>299573000</v>
      </c>
      <c r="I195" s="4">
        <f>_xll.BQL(D195, "ebitda(as_of_date=range(2013-06-28, 2013-06-28), fa_period_type=LTM)")</f>
        <v>368577000</v>
      </c>
      <c r="J195" s="4">
        <f>_xll.BQL(D195, "is_int_expense(as_of_date=range(2013-06-28, 2013-06-28), fa_period_type=Q)")</f>
        <v>207000</v>
      </c>
      <c r="K195" s="4">
        <f>_xll.BQL(D195, "total_equity(as_of_date=range(2013-06-28, 2013-06-28), fa_period_type=Q)")</f>
        <v>2275515000</v>
      </c>
      <c r="L195" s="4">
        <f>_xll.BQL(D195, "sales_rev_turn(as_of_date=range(2013-06-28, 2013-06-28), fa_period_type=LTM)")</f>
        <v>5101718000</v>
      </c>
    </row>
    <row r="196" spans="1:12" x14ac:dyDescent="0.25">
      <c r="A196" s="1">
        <v>41453</v>
      </c>
      <c r="B196" s="1">
        <v>41455</v>
      </c>
      <c r="C196" t="s">
        <v>1845</v>
      </c>
      <c r="D196" t="s">
        <v>3297</v>
      </c>
      <c r="E196" s="4">
        <f>_xll.BQL(D196, "cf_free_cash_flow(as_of_date=range(2013-06-28, 2013-06-28), fa_period_type=LTM)")</f>
        <v>1114000000</v>
      </c>
      <c r="F196" s="4">
        <f>_xll.BQL(D196, "bs_st_borrow(fa_period_reference=range(2013-06-28, 2013-06-28), fa_period_type=Q)")</f>
        <v>0</v>
      </c>
      <c r="G196" s="4">
        <f>_xll.BQL(D196, "bs_lt_borrow(fa_period_reference=range(2013-06-28, 2013-06-28), fa_period_type=Q)")</f>
        <v>3101000000</v>
      </c>
      <c r="H196" s="4">
        <f>_xll.BQL(D196, "net_income(as_of_date=range(2013-06-28, 2013-06-28), fa_period_type=LTM)")</f>
        <v>1204000000</v>
      </c>
      <c r="I196" s="4">
        <f>_xll.BQL(D196, "ebitda(as_of_date=range(2013-06-28, 2013-06-28), fa_period_type=LTM)")</f>
        <v>2087000000</v>
      </c>
      <c r="J196" s="4">
        <f>_xll.BQL(D196, "is_int_expense(as_of_date=range(2013-06-28, 2013-06-28), fa_period_type=Q)")</f>
        <v>41000000</v>
      </c>
      <c r="K196" s="4">
        <f>_xll.BQL(D196, "total_equity(as_of_date=range(2013-06-28, 2013-06-28), fa_period_type=Q)")</f>
        <v>-1796000000</v>
      </c>
      <c r="L196" s="4">
        <f>_xll.BQL(D196, "sales_rev_turn(as_of_date=range(2013-06-28, 2013-06-28), fa_period_type=LTM)")</f>
        <v>4699000000</v>
      </c>
    </row>
    <row r="197" spans="1:12" x14ac:dyDescent="0.25">
      <c r="A197" s="1">
        <v>41453</v>
      </c>
      <c r="B197" s="1">
        <v>41455</v>
      </c>
      <c r="C197" t="s">
        <v>1860</v>
      </c>
      <c r="D197" t="s">
        <v>3298</v>
      </c>
      <c r="E197" s="4">
        <f>_xll.BQL(D197, "cf_free_cash_flow(as_of_date=range(2013-06-28, 2013-06-28), fa_period_type=LTM)")</f>
        <v>27522000000</v>
      </c>
      <c r="F197" s="4">
        <f>_xll.BQL(D197, "bs_st_borrow(fa_period_reference=range(2013-06-28, 2013-06-28), fa_period_type=Q)")</f>
        <v>2246000000</v>
      </c>
      <c r="G197" s="4">
        <f>_xll.BQL(D197, "bs_lt_borrow(fa_period_reference=range(2013-06-28, 2013-06-28), fa_period_type=Q)")</f>
        <v>11949000000</v>
      </c>
      <c r="H197" s="4">
        <f>_xll.BQL(D197, "net_income(as_of_date=range(2013-06-28, 2013-06-28), fa_period_type=LTM)")</f>
        <v>16406000000</v>
      </c>
      <c r="I197" s="4">
        <f>_xll.BQL(D197, "ebitda(as_of_date=range(2013-06-28, 2013-06-28), fa_period_type=LTM)")</f>
        <v>24452000000</v>
      </c>
      <c r="J197" s="4">
        <f>_xll.BQL(D197, "is_int_expense(as_of_date=range(2013-06-28, 2013-06-28), fa_period_type=Q)")</f>
        <v>109000000</v>
      </c>
      <c r="K197" s="4">
        <f>_xll.BQL(D197, "total_equity(as_of_date=range(2013-06-28, 2013-06-28), fa_period_type=Q)")</f>
        <v>76688000000</v>
      </c>
      <c r="L197" s="4">
        <f>_xll.BQL(D197, "sales_rev_turn(as_of_date=range(2013-06-28, 2013-06-28), fa_period_type=LTM)")</f>
        <v>76012000000</v>
      </c>
    </row>
    <row r="198" spans="1:12" x14ac:dyDescent="0.25">
      <c r="A198" s="1">
        <v>41453</v>
      </c>
      <c r="B198" s="1">
        <v>41455</v>
      </c>
      <c r="C198" t="s">
        <v>1907</v>
      </c>
      <c r="D198" t="s">
        <v>3299</v>
      </c>
      <c r="E198" s="4">
        <f>_xll.BQL(D198, "cf_free_cash_flow(as_of_date=range(2013-06-28, 2013-06-28), fa_period_type=LTM)")</f>
        <v>-777200000</v>
      </c>
      <c r="F198" s="4">
        <f>_xll.BQL(D198, "bs_st_borrow(fa_period_reference=range(2013-06-28, 2013-06-28), fa_period_type=Q)")</f>
        <v>52100000</v>
      </c>
      <c r="G198" s="4">
        <f>_xll.BQL(D198, "bs_lt_borrow(fa_period_reference=range(2013-06-28, 2013-06-28), fa_period_type=Q)")</f>
        <v>21577000000</v>
      </c>
      <c r="H198" s="4">
        <f>_xll.BQL(D198, "net_income(as_of_date=range(2013-06-28, 2013-06-28), fa_period_type=LTM)")</f>
        <v>-6200000</v>
      </c>
      <c r="I198" s="4">
        <f>_xll.BQL(D198, "ebitda(as_of_date=range(2013-06-28, 2013-06-28), fa_period_type=LTM)")</f>
        <v>3607800000</v>
      </c>
      <c r="J198" s="4" t="str">
        <f>_xll.BQL(D198, "is_int_expense(as_of_date=range(2013-06-28, 2013-06-28), fa_period_type=Q)")</f>
        <v>#N/A</v>
      </c>
      <c r="K198" s="4">
        <f>_xll.BQL(D198, "total_equity(as_of_date=range(2013-06-28, 2013-06-28), fa_period_type=Q)")</f>
        <v>8502100000</v>
      </c>
      <c r="L198" s="4">
        <f>_xll.BQL(D198, "sales_rev_turn(as_of_date=range(2013-06-28, 2013-06-28), fa_period_type=LTM)")</f>
        <v>3750000000</v>
      </c>
    </row>
    <row r="199" spans="1:12" x14ac:dyDescent="0.25">
      <c r="A199" s="1">
        <v>41453</v>
      </c>
      <c r="B199" s="1">
        <v>41455</v>
      </c>
      <c r="C199" t="s">
        <v>1953</v>
      </c>
      <c r="D199" t="s">
        <v>3300</v>
      </c>
      <c r="E199" s="4" t="str">
        <f>_xll.BQL(D199, "cf_free_cash_flow(as_of_date=range(2013-06-28, 2013-06-28), fa_period_type=LTM)")</f>
        <v>#N/A</v>
      </c>
      <c r="F199" s="4" t="str">
        <f>_xll.BQL(D199, "bs_st_borrow(fa_period_reference=range(2013-06-28, 2013-06-28), fa_period_type=Q)")</f>
        <v>#N/A</v>
      </c>
      <c r="G199" s="4" t="str">
        <f>_xll.BQL(D199, "bs_lt_borrow(fa_period_reference=range(2013-06-28, 2013-06-28), fa_period_type=Q)")</f>
        <v>#N/A</v>
      </c>
      <c r="H199" s="4" t="str">
        <f>_xll.BQL(D199, "net_income(as_of_date=range(2013-06-28, 2013-06-28), fa_period_type=LTM)")</f>
        <v>#N/A</v>
      </c>
      <c r="I199" s="4" t="str">
        <f>_xll.BQL(D199, "ebitda(as_of_date=range(2013-06-28, 2013-06-28), fa_period_type=LTM)")</f>
        <v>#N/A</v>
      </c>
      <c r="J199" s="4" t="str">
        <f>_xll.BQL(D199, "is_int_expense(as_of_date=range(2013-06-28, 2013-06-28), fa_period_type=Q)")</f>
        <v>#N/A</v>
      </c>
      <c r="K199" s="4" t="str">
        <f>_xll.BQL(D199, "total_equity(as_of_date=range(2013-06-28, 2013-06-28), fa_period_type=Q)")</f>
        <v>#N/A</v>
      </c>
      <c r="L199" s="4" t="str">
        <f>_xll.BQL(D199, "sales_rev_turn(as_of_date=range(2013-06-28, 2013-06-28), fa_period_type=LTM)")</f>
        <v>#N/A</v>
      </c>
    </row>
    <row r="200" spans="1:12" x14ac:dyDescent="0.25">
      <c r="A200" s="1">
        <v>41453</v>
      </c>
      <c r="B200" s="1">
        <v>41455</v>
      </c>
      <c r="C200" t="s">
        <v>1957</v>
      </c>
      <c r="D200" t="s">
        <v>3301</v>
      </c>
      <c r="E200" s="4" t="str">
        <f>_xll.BQL(D200, "cf_free_cash_flow(as_of_date=range(2013-06-28, 2013-06-28), fa_period_type=LTM)")</f>
        <v>#N/A</v>
      </c>
      <c r="F200" s="4" t="str">
        <f>_xll.BQL(D200, "bs_st_borrow(fa_period_reference=range(2013-06-28, 2013-06-28), fa_period_type=Q)")</f>
        <v>#N/A</v>
      </c>
      <c r="G200" s="4" t="str">
        <f>_xll.BQL(D200, "bs_lt_borrow(fa_period_reference=range(2013-06-28, 2013-06-28), fa_period_type=Q)")</f>
        <v>#N/A</v>
      </c>
      <c r="H200" s="4" t="str">
        <f>_xll.BQL(D200, "net_income(as_of_date=range(2013-06-28, 2013-06-28), fa_period_type=LTM)")</f>
        <v>#N/A</v>
      </c>
      <c r="I200" s="4" t="str">
        <f>_xll.BQL(D200, "ebitda(as_of_date=range(2013-06-28, 2013-06-28), fa_period_type=LTM)")</f>
        <v>#N/A</v>
      </c>
      <c r="J200" s="4" t="str">
        <f>_xll.BQL(D200, "is_int_expense(as_of_date=range(2013-06-28, 2013-06-28), fa_period_type=Q)")</f>
        <v>#N/A</v>
      </c>
      <c r="K200" s="4" t="str">
        <f>_xll.BQL(D200, "total_equity(as_of_date=range(2013-06-28, 2013-06-28), fa_period_type=Q)")</f>
        <v>#N/A</v>
      </c>
      <c r="L200" s="4" t="str">
        <f>_xll.BQL(D200, "sales_rev_turn(as_of_date=range(2013-06-28, 2013-06-28), fa_period_type=LTM)")</f>
        <v>#N/A</v>
      </c>
    </row>
    <row r="201" spans="1:12" x14ac:dyDescent="0.25">
      <c r="A201" s="1">
        <v>41453</v>
      </c>
      <c r="B201" s="1">
        <v>41455</v>
      </c>
      <c r="C201" t="s">
        <v>1976</v>
      </c>
      <c r="D201" t="s">
        <v>3302</v>
      </c>
      <c r="E201" s="4">
        <f>_xll.BQL(D201, "cf_free_cash_flow(as_of_date=range(2013-06-28, 2013-06-28), fa_period_type=LTM)")</f>
        <v>141000000</v>
      </c>
      <c r="F201" s="4">
        <f>_xll.BQL(D201, "bs_st_borrow(fa_period_reference=range(2013-06-28, 2013-06-28), fa_period_type=Q)")</f>
        <v>3063000000</v>
      </c>
      <c r="G201" s="4">
        <f>_xll.BQL(D201, "bs_lt_borrow(fa_period_reference=range(2013-06-28, 2013-06-28), fa_period_type=Q)")</f>
        <v>20223000000</v>
      </c>
      <c r="H201" s="4">
        <f>_xll.BQL(D201, "net_income(as_of_date=range(2013-06-28, 2013-06-28), fa_period_type=LTM)")</f>
        <v>2128000000</v>
      </c>
      <c r="I201" s="4">
        <f>_xll.BQL(D201, "ebitda(as_of_date=range(2013-06-28, 2013-06-28), fa_period_type=LTM)")</f>
        <v>6206000000</v>
      </c>
      <c r="J201" s="4">
        <f>_xll.BQL(D201, "is_int_expense(as_of_date=range(2013-06-28, 2013-06-28), fa_period_type=Q)")</f>
        <v>211000000</v>
      </c>
      <c r="K201" s="4">
        <f>_xll.BQL(D201, "total_equity(as_of_date=range(2013-06-28, 2013-06-28), fa_period_type=Q)")</f>
        <v>19119000000</v>
      </c>
      <c r="L201" s="4">
        <f>_xll.BQL(D201, "sales_rev_turn(as_of_date=range(2013-06-28, 2013-06-28), fa_period_type=LTM)")</f>
        <v>16830000000</v>
      </c>
    </row>
    <row r="202" spans="1:12" x14ac:dyDescent="0.25">
      <c r="A202" s="1">
        <v>41453</v>
      </c>
      <c r="B202" s="1">
        <v>41455</v>
      </c>
      <c r="C202" t="s">
        <v>2156</v>
      </c>
      <c r="D202" t="s">
        <v>3303</v>
      </c>
      <c r="E202" s="4" t="str">
        <f>_xll.BQL(D202, "cf_free_cash_flow(as_of_date=range(2013-06-28, 2013-06-28), fa_period_type=LTM)")</f>
        <v>#N/A</v>
      </c>
      <c r="F202" s="4" t="str">
        <f>_xll.BQL(D202, "bs_st_borrow(fa_period_reference=range(2013-06-28, 2013-06-28), fa_period_type=Q)")</f>
        <v>#N/A</v>
      </c>
      <c r="G202" s="4" t="str">
        <f>_xll.BQL(D202, "bs_lt_borrow(fa_period_reference=range(2013-06-28, 2013-06-28), fa_period_type=Q)")</f>
        <v>#N/A</v>
      </c>
      <c r="H202" s="4" t="str">
        <f>_xll.BQL(D202, "net_income(as_of_date=range(2013-06-28, 2013-06-28), fa_period_type=LTM)")</f>
        <v>#N/A</v>
      </c>
      <c r="I202" s="4" t="str">
        <f>_xll.BQL(D202, "ebitda(as_of_date=range(2013-06-28, 2013-06-28), fa_period_type=LTM)")</f>
        <v>#N/A</v>
      </c>
      <c r="J202" s="4" t="str">
        <f>_xll.BQL(D202, "is_int_expense(as_of_date=range(2013-06-28, 2013-06-28), fa_period_type=Q)")</f>
        <v>#N/A</v>
      </c>
      <c r="K202" s="4" t="str">
        <f>_xll.BQL(D202, "total_equity(as_of_date=range(2013-06-28, 2013-06-28), fa_period_type=Q)")</f>
        <v>#N/A</v>
      </c>
      <c r="L202" s="4" t="str">
        <f>_xll.BQL(D202, "sales_rev_turn(as_of_date=range(2013-06-28, 2013-06-28), fa_period_type=LTM)")</f>
        <v>#N/A</v>
      </c>
    </row>
    <row r="203" spans="1:12" x14ac:dyDescent="0.25">
      <c r="A203" s="1">
        <v>41453</v>
      </c>
      <c r="B203" s="1">
        <v>41455</v>
      </c>
      <c r="C203" t="s">
        <v>2173</v>
      </c>
      <c r="D203" t="s">
        <v>3304</v>
      </c>
      <c r="E203" s="4">
        <f>_xll.BQL(D203, "cf_free_cash_flow(as_of_date=range(2013-06-28, 2013-06-28), fa_period_type=LTM)")</f>
        <v>-123699999.99999999</v>
      </c>
      <c r="F203" s="4">
        <f>_xll.BQL(D203, "bs_st_borrow(fa_period_reference=range(2013-06-28, 2013-06-28), fa_period_type=Q)")</f>
        <v>676100000</v>
      </c>
      <c r="G203" s="4">
        <f>_xll.BQL(D203, "bs_lt_borrow(fa_period_reference=range(2013-06-28, 2013-06-28), fa_period_type=Q)")</f>
        <v>1829200000</v>
      </c>
      <c r="H203" s="4">
        <f>_xll.BQL(D203, "net_income(as_of_date=range(2013-06-28, 2013-06-28), fa_period_type=LTM)")</f>
        <v>183800000</v>
      </c>
      <c r="I203" s="4">
        <f>_xll.BQL(D203, "ebitda(as_of_date=range(2013-06-28, 2013-06-28), fa_period_type=LTM)")</f>
        <v>759199999.99999988</v>
      </c>
      <c r="J203" s="4">
        <f>_xll.BQL(D203, "is_int_expense(as_of_date=range(2013-06-28, 2013-06-28), fa_period_type=Q)")</f>
        <v>44100000</v>
      </c>
      <c r="K203" s="4">
        <f>_xll.BQL(D203, "total_equity(as_of_date=range(2013-06-28, 2013-06-28), fa_period_type=Q)")</f>
        <v>3110400000</v>
      </c>
      <c r="L203" s="4">
        <f>_xll.BQL(D203, "sales_rev_turn(as_of_date=range(2013-06-28, 2013-06-28), fa_period_type=LTM)")</f>
        <v>13221100000</v>
      </c>
    </row>
    <row r="204" spans="1:12" x14ac:dyDescent="0.25">
      <c r="A204" s="1">
        <v>41453</v>
      </c>
      <c r="B204" s="1">
        <v>41455</v>
      </c>
      <c r="C204" t="s">
        <v>2201</v>
      </c>
      <c r="D204" t="s">
        <v>3305</v>
      </c>
      <c r="E204" s="4">
        <f>_xll.BQL(D204, "cf_free_cash_flow(as_of_date=range(2013-06-28, 2013-06-28), fa_period_type=LTM)")</f>
        <v>669237000</v>
      </c>
      <c r="F204" s="4" t="str">
        <f>_xll.BQL(D204, "bs_st_borrow(fa_period_reference=range(2013-06-28, 2013-06-28), fa_period_type=Q)")</f>
        <v>#N/A</v>
      </c>
      <c r="G204" s="4">
        <f>_xll.BQL(D204, "bs_lt_borrow(fa_period_reference=range(2013-06-28, 2013-06-28), fa_period_type=Q)")</f>
        <v>1670523000</v>
      </c>
      <c r="H204" s="4">
        <f>_xll.BQL(D204, "net_income(as_of_date=range(2013-06-28, 2013-06-28), fa_period_type=LTM)")</f>
        <v>438225000</v>
      </c>
      <c r="I204" s="4" t="str">
        <f>_xll.BQL(D204, "ebitda(as_of_date=range(2013-06-28, 2013-06-28), fa_period_type=LTM)")</f>
        <v>#N/A</v>
      </c>
      <c r="J204" s="4">
        <f>_xll.BQL(D204, "is_int_expense(as_of_date=range(2013-06-28, 2013-06-28), fa_period_type=Q)")</f>
        <v>15078000</v>
      </c>
      <c r="K204" s="4">
        <f>_xll.BQL(D204, "total_equity(as_of_date=range(2013-06-28, 2013-06-28), fa_period_type=Q)")</f>
        <v>5206604999.999999</v>
      </c>
      <c r="L204" s="4">
        <f>_xll.BQL(D204, "sales_rev_turn(as_of_date=range(2013-06-28, 2013-06-28), fa_period_type=LTM)")</f>
        <v>8585969000</v>
      </c>
    </row>
    <row r="205" spans="1:12" x14ac:dyDescent="0.25">
      <c r="A205" s="1">
        <v>41453</v>
      </c>
      <c r="B205" s="1">
        <v>41455</v>
      </c>
      <c r="C205" t="s">
        <v>2239</v>
      </c>
      <c r="D205" t="s">
        <v>3306</v>
      </c>
      <c r="E205" s="4">
        <f>_xll.BQL(D205, "cf_free_cash_flow(as_of_date=range(2013-06-28, 2013-06-28), fa_period_type=LTM)")</f>
        <v>-986000000</v>
      </c>
      <c r="F205" s="4">
        <f>_xll.BQL(D205, "bs_st_borrow(fa_period_reference=range(2013-06-28, 2013-06-28), fa_period_type=Q)")</f>
        <v>1812000000</v>
      </c>
      <c r="G205" s="4">
        <f>_xll.BQL(D205, "bs_lt_borrow(fa_period_reference=range(2013-06-28, 2013-06-28), fa_period_type=Q)")</f>
        <v>18881000000</v>
      </c>
      <c r="H205" s="4">
        <f>_xll.BQL(D205, "net_income(as_of_date=range(2013-06-28, 2013-06-28), fa_period_type=LTM)")</f>
        <v>1398000000</v>
      </c>
      <c r="I205" s="4">
        <f>_xll.BQL(D205, "ebitda(as_of_date=range(2013-06-28, 2013-06-28), fa_period_type=LTM)")</f>
        <v>4066000000</v>
      </c>
      <c r="J205" s="4">
        <f>_xll.BQL(D205, "is_int_expense(as_of_date=range(2013-06-28, 2013-06-28), fa_period_type=Q)")</f>
        <v>251000000</v>
      </c>
      <c r="K205" s="4">
        <f>_xll.BQL(D205, "total_equity(as_of_date=range(2013-06-28, 2013-06-28), fa_period_type=Q)")</f>
        <v>10542000000</v>
      </c>
      <c r="L205" s="4">
        <f>_xll.BQL(D205, "sales_rev_turn(as_of_date=range(2013-06-28, 2013-06-28), fa_period_type=LTM)")</f>
        <v>12616000000</v>
      </c>
    </row>
    <row r="206" spans="1:12" x14ac:dyDescent="0.25">
      <c r="A206" s="1">
        <v>41453</v>
      </c>
      <c r="B206" s="1">
        <v>41455</v>
      </c>
      <c r="C206" t="s">
        <v>2264</v>
      </c>
      <c r="D206" t="s">
        <v>3307</v>
      </c>
      <c r="E206" s="4">
        <f>_xll.BQL(D206, "cf_free_cash_flow(as_of_date=range(2013-06-28, 2013-06-28), fa_period_type=LTM)")</f>
        <v>10857000000</v>
      </c>
      <c r="F206" s="4">
        <f>_xll.BQL(D206, "bs_st_borrow(fa_period_reference=range(2013-06-28, 2013-06-28), fa_period_type=Q)")</f>
        <v>3292000000</v>
      </c>
      <c r="G206" s="4">
        <f>_xll.BQL(D206, "bs_lt_borrow(fa_period_reference=range(2013-06-28, 2013-06-28), fa_period_type=Q)")</f>
        <v>12956000000</v>
      </c>
      <c r="H206" s="4">
        <f>_xll.BQL(D206, "net_income(as_of_date=range(2013-06-28, 2013-06-28), fa_period_type=LTM)")</f>
        <v>9630000000</v>
      </c>
      <c r="I206" s="4">
        <f>_xll.BQL(D206, "ebitda(as_of_date=range(2013-06-28, 2013-06-28), fa_period_type=LTM)")</f>
        <v>13299000000</v>
      </c>
      <c r="J206" s="4">
        <f>_xll.BQL(D206, "is_int_expense(as_of_date=range(2013-06-28, 2013-06-28), fa_period_type=Q)")</f>
        <v>145000000</v>
      </c>
      <c r="K206" s="4">
        <f>_xll.BQL(D206, "total_equity(as_of_date=range(2013-06-28, 2013-06-28), fa_period_type=Q)")</f>
        <v>56798000000</v>
      </c>
      <c r="L206" s="4">
        <f>_xll.BQL(D206, "sales_rev_turn(as_of_date=range(2013-06-28, 2013-06-28), fa_period_type=LTM)")</f>
        <v>47880000000</v>
      </c>
    </row>
    <row r="207" spans="1:12" x14ac:dyDescent="0.25">
      <c r="A207" s="1">
        <v>41453</v>
      </c>
      <c r="B207" s="1">
        <v>41455</v>
      </c>
      <c r="C207" t="s">
        <v>2281</v>
      </c>
      <c r="D207" t="s">
        <v>3308</v>
      </c>
      <c r="E207" s="4">
        <f>_xll.BQL(D207, "cf_free_cash_flow(as_of_date=range(2013-06-28, 2013-06-28), fa_period_type=LTM)")</f>
        <v>20354000000</v>
      </c>
      <c r="F207" s="4">
        <f>_xll.BQL(D207, "bs_st_borrow(fa_period_reference=range(2013-06-28, 2013-06-28), fa_period_type=Q)")</f>
        <v>174450000000</v>
      </c>
      <c r="G207" s="4">
        <f>_xll.BQL(D207, "bs_lt_borrow(fa_period_reference=range(2013-06-28, 2013-06-28), fa_period_type=Q)")</f>
        <v>165142000000</v>
      </c>
      <c r="H207" s="4">
        <f>_xll.BQL(D207, "net_income(as_of_date=range(2013-06-28, 2013-06-28), fa_period_type=LTM)")</f>
        <v>1037000000</v>
      </c>
      <c r="I207" s="4">
        <f>_xll.BQL(D207, "ebitda(as_of_date=range(2013-06-28, 2013-06-28), fa_period_type=LTM)")</f>
        <v>9269000000</v>
      </c>
      <c r="J207" s="4" t="str">
        <f>_xll.BQL(D207, "is_int_expense(as_of_date=range(2013-06-28, 2013-06-28), fa_period_type=Q)")</f>
        <v>#N/A</v>
      </c>
      <c r="K207" s="4">
        <f>_xll.BQL(D207, "total_equity(as_of_date=range(2013-06-28, 2013-06-28), fa_period_type=Q)")</f>
        <v>70497000000</v>
      </c>
      <c r="L207" s="4">
        <f>_xll.BQL(D207, "sales_rev_turn(as_of_date=range(2013-06-28, 2013-06-28), fa_period_type=LTM)")</f>
        <v>33168000000</v>
      </c>
    </row>
    <row r="208" spans="1:12" x14ac:dyDescent="0.25">
      <c r="A208" s="1">
        <v>41453</v>
      </c>
      <c r="B208" s="1">
        <v>41455</v>
      </c>
      <c r="C208" t="s">
        <v>2284</v>
      </c>
      <c r="D208" t="s">
        <v>3309</v>
      </c>
      <c r="E208" s="4" t="str">
        <f>_xll.BQL(D208, "cf_free_cash_flow(as_of_date=range(2013-06-28, 2013-06-28), fa_period_type=LTM)")</f>
        <v>#N/A</v>
      </c>
      <c r="F208" s="4" t="str">
        <f>_xll.BQL(D208, "bs_st_borrow(fa_period_reference=range(2013-06-28, 2013-06-28), fa_period_type=Q)")</f>
        <v>#N/A</v>
      </c>
      <c r="G208" s="4" t="str">
        <f>_xll.BQL(D208, "bs_lt_borrow(fa_period_reference=range(2013-06-28, 2013-06-28), fa_period_type=Q)")</f>
        <v>#N/A</v>
      </c>
      <c r="H208" s="4" t="str">
        <f>_xll.BQL(D208, "net_income(as_of_date=range(2013-06-28, 2013-06-28), fa_period_type=LTM)")</f>
        <v>#N/A</v>
      </c>
      <c r="I208" s="4" t="str">
        <f>_xll.BQL(D208, "ebitda(as_of_date=range(2013-06-28, 2013-06-28), fa_period_type=LTM)")</f>
        <v>#N/A</v>
      </c>
      <c r="J208" s="4" t="str">
        <f>_xll.BQL(D208, "is_int_expense(as_of_date=range(2013-06-28, 2013-06-28), fa_period_type=Q)")</f>
        <v>#N/A</v>
      </c>
      <c r="K208" s="4" t="str">
        <f>_xll.BQL(D208, "total_equity(as_of_date=range(2013-06-28, 2013-06-28), fa_period_type=Q)")</f>
        <v>#N/A</v>
      </c>
      <c r="L208" s="4" t="str">
        <f>_xll.BQL(D208, "sales_rev_turn(as_of_date=range(2013-06-28, 2013-06-28), fa_period_type=LTM)")</f>
        <v>#N/A</v>
      </c>
    </row>
    <row r="209" spans="1:12" x14ac:dyDescent="0.25">
      <c r="A209" s="1">
        <v>41453</v>
      </c>
      <c r="B209" s="1">
        <v>41455</v>
      </c>
      <c r="C209" t="s">
        <v>2306</v>
      </c>
      <c r="D209" t="s">
        <v>3310</v>
      </c>
      <c r="E209" s="4" t="str">
        <f>_xll.BQL(D209, "cf_free_cash_flow(as_of_date=range(2013-06-28, 2013-06-28), fa_period_type=LTM)")</f>
        <v>#N/A</v>
      </c>
      <c r="F209" s="4" t="str">
        <f>_xll.BQL(D209, "bs_st_borrow(fa_period_reference=range(2013-06-28, 2013-06-28), fa_period_type=Q)")</f>
        <v>#N/A</v>
      </c>
      <c r="G209" s="4" t="str">
        <f>_xll.BQL(D209, "bs_lt_borrow(fa_period_reference=range(2013-06-28, 2013-06-28), fa_period_type=Q)")</f>
        <v>#N/A</v>
      </c>
      <c r="H209" s="4" t="str">
        <f>_xll.BQL(D209, "net_income(as_of_date=range(2013-06-28, 2013-06-28), fa_period_type=LTM)")</f>
        <v>#N/A</v>
      </c>
      <c r="I209" s="4" t="str">
        <f>_xll.BQL(D209, "ebitda(as_of_date=range(2013-06-28, 2013-06-28), fa_period_type=LTM)")</f>
        <v>#N/A</v>
      </c>
      <c r="J209" s="4" t="str">
        <f>_xll.BQL(D209, "is_int_expense(as_of_date=range(2013-06-28, 2013-06-28), fa_period_type=Q)")</f>
        <v>#N/A</v>
      </c>
      <c r="K209" s="4" t="str">
        <f>_xll.BQL(D209, "total_equity(as_of_date=range(2013-06-28, 2013-06-28), fa_period_type=Q)")</f>
        <v>#N/A</v>
      </c>
      <c r="L209" s="4" t="str">
        <f>_xll.BQL(D209, "sales_rev_turn(as_of_date=range(2013-06-28, 2013-06-28), fa_period_type=LTM)")</f>
        <v>#N/A</v>
      </c>
    </row>
    <row r="210" spans="1:12" x14ac:dyDescent="0.25">
      <c r="A210" s="1">
        <v>41453</v>
      </c>
      <c r="B210" s="1">
        <v>41455</v>
      </c>
      <c r="C210" t="s">
        <v>2339</v>
      </c>
      <c r="D210" t="s">
        <v>3311</v>
      </c>
      <c r="E210" s="4">
        <f>_xll.BQL(D210, "cf_free_cash_flow(as_of_date=range(2013-06-28, 2013-06-28), fa_period_type=LTM)")</f>
        <v>3919000000</v>
      </c>
      <c r="F210" s="4">
        <f>_xll.BQL(D210, "bs_st_borrow(fa_period_reference=range(2013-06-28, 2013-06-28), fa_period_type=Q)")</f>
        <v>1072000000</v>
      </c>
      <c r="G210" s="4">
        <f>_xll.BQL(D210, "bs_lt_borrow(fa_period_reference=range(2013-06-28, 2013-06-28), fa_period_type=Q)")</f>
        <v>4864000000</v>
      </c>
      <c r="H210" s="4">
        <f>_xll.BQL(D210, "net_income(as_of_date=range(2013-06-28, 2013-06-28), fa_period_type=LTM)")</f>
        <v>4448000000</v>
      </c>
      <c r="I210" s="4">
        <f>_xll.BQL(D210, "ebitda(as_of_date=range(2013-06-28, 2013-06-28), fa_period_type=LTM)")</f>
        <v>7806000000</v>
      </c>
      <c r="J210" s="4">
        <f>_xll.BQL(D210, "is_int_expense(as_of_date=range(2013-06-28, 2013-06-28), fa_period_type=Q)")</f>
        <v>39000000</v>
      </c>
      <c r="K210" s="4">
        <f>_xll.BQL(D210, "total_equity(as_of_date=range(2013-06-28, 2013-06-28), fa_period_type=Q)")</f>
        <v>18528000000</v>
      </c>
      <c r="L210" s="4">
        <f>_xll.BQL(D210, "sales_rev_turn(as_of_date=range(2013-06-28, 2013-06-28), fa_period_type=LTM)")</f>
        <v>30052000000</v>
      </c>
    </row>
    <row r="211" spans="1:12" x14ac:dyDescent="0.25">
      <c r="A211" s="1">
        <v>41453</v>
      </c>
      <c r="B211" s="1">
        <v>41455</v>
      </c>
      <c r="C211" t="s">
        <v>2401</v>
      </c>
      <c r="D211" t="s">
        <v>3312</v>
      </c>
      <c r="E211" s="4">
        <f>_xll.BQL(D211, "cf_free_cash_flow(as_of_date=range(2013-06-28, 2013-06-28), fa_period_type=LTM)")</f>
        <v>594000000</v>
      </c>
      <c r="F211" s="4">
        <f>_xll.BQL(D211, "bs_st_borrow(fa_period_reference=range(2013-06-28, 2013-06-28), fa_period_type=Q)")</f>
        <v>47000000</v>
      </c>
      <c r="G211" s="4">
        <f>_xll.BQL(D211, "bs_lt_borrow(fa_period_reference=range(2013-06-28, 2013-06-28), fa_period_type=Q)")</f>
        <v>8438000000</v>
      </c>
      <c r="H211" s="4">
        <f>_xll.BQL(D211, "net_income(as_of_date=range(2013-06-28, 2013-06-28), fa_period_type=LTM)")</f>
        <v>1789000000</v>
      </c>
      <c r="I211" s="4">
        <f>_xll.BQL(D211, "ebitda(as_of_date=range(2013-06-28, 2013-06-28), fa_period_type=LTM)")</f>
        <v>3994000000</v>
      </c>
      <c r="J211" s="4">
        <f>_xll.BQL(D211, "is_int_expense(as_of_date=range(2013-06-28, 2013-06-28), fa_period_type=Q)")</f>
        <v>129000000</v>
      </c>
      <c r="K211" s="4">
        <f>_xll.BQL(D211, "total_equity(as_of_date=range(2013-06-28, 2013-06-28), fa_period_type=Q)")</f>
        <v>10110000000</v>
      </c>
      <c r="L211" s="4">
        <f>_xll.BQL(D211, "sales_rev_turn(as_of_date=range(2013-06-28, 2013-06-28), fa_period_type=LTM)")</f>
        <v>10989000000</v>
      </c>
    </row>
    <row r="212" spans="1:12" x14ac:dyDescent="0.25">
      <c r="A212" s="1">
        <v>41453</v>
      </c>
      <c r="B212" s="1">
        <v>41455</v>
      </c>
      <c r="C212" t="s">
        <v>2426</v>
      </c>
      <c r="D212" t="s">
        <v>3313</v>
      </c>
      <c r="E212" s="4" t="str">
        <f>_xll.BQL(D212, "cf_free_cash_flow(as_of_date=range(2013-06-28, 2013-06-28), fa_period_type=LTM)")</f>
        <v>#N/A</v>
      </c>
      <c r="F212" s="4" t="str">
        <f>_xll.BQL(D212, "bs_st_borrow(fa_period_reference=range(2013-06-28, 2013-06-28), fa_period_type=Q)")</f>
        <v>#N/A</v>
      </c>
      <c r="G212" s="4" t="str">
        <f>_xll.BQL(D212, "bs_lt_borrow(fa_period_reference=range(2013-06-28, 2013-06-28), fa_period_type=Q)")</f>
        <v>#N/A</v>
      </c>
      <c r="H212" s="4" t="str">
        <f>_xll.BQL(D212, "net_income(as_of_date=range(2013-06-28, 2013-06-28), fa_period_type=LTM)")</f>
        <v>#N/A</v>
      </c>
      <c r="I212" s="4" t="str">
        <f>_xll.BQL(D212, "ebitda(as_of_date=range(2013-06-28, 2013-06-28), fa_period_type=LTM)")</f>
        <v>#N/A</v>
      </c>
      <c r="J212" s="4" t="str">
        <f>_xll.BQL(D212, "is_int_expense(as_of_date=range(2013-06-28, 2013-06-28), fa_period_type=Q)")</f>
        <v>#N/A</v>
      </c>
      <c r="K212" s="4" t="str">
        <f>_xll.BQL(D212, "total_equity(as_of_date=range(2013-06-28, 2013-06-28), fa_period_type=Q)")</f>
        <v>#N/A</v>
      </c>
      <c r="L212" s="4" t="str">
        <f>_xll.BQL(D212, "sales_rev_turn(as_of_date=range(2013-06-28, 2013-06-28), fa_period_type=LTM)")</f>
        <v>#N/A</v>
      </c>
    </row>
    <row r="213" spans="1:12" x14ac:dyDescent="0.25">
      <c r="A213" s="1">
        <v>41453</v>
      </c>
      <c r="B213" s="1">
        <v>41455</v>
      </c>
      <c r="C213" t="s">
        <v>2493</v>
      </c>
      <c r="D213" t="s">
        <v>3314</v>
      </c>
      <c r="E213" s="4" t="str">
        <f>_xll.BQL(D213, "cf_free_cash_flow(as_of_date=range(2013-06-28, 2013-06-28), fa_period_type=LTM)")</f>
        <v>#N/A</v>
      </c>
      <c r="F213" s="4" t="str">
        <f>_xll.BQL(D213, "bs_st_borrow(fa_period_reference=range(2013-06-28, 2013-06-28), fa_period_type=Q)")</f>
        <v>#N/A</v>
      </c>
      <c r="G213" s="4" t="str">
        <f>_xll.BQL(D213, "bs_lt_borrow(fa_period_reference=range(2013-06-28, 2013-06-28), fa_period_type=Q)")</f>
        <v>#N/A</v>
      </c>
      <c r="H213" s="4" t="str">
        <f>_xll.BQL(D213, "net_income(as_of_date=range(2013-06-28, 2013-06-28), fa_period_type=LTM)")</f>
        <v>#N/A</v>
      </c>
      <c r="I213" s="4" t="str">
        <f>_xll.BQL(D213, "ebitda(as_of_date=range(2013-06-28, 2013-06-28), fa_period_type=LTM)")</f>
        <v>#N/A</v>
      </c>
      <c r="J213" s="4" t="str">
        <f>_xll.BQL(D213, "is_int_expense(as_of_date=range(2013-06-28, 2013-06-28), fa_period_type=Q)")</f>
        <v>#N/A</v>
      </c>
      <c r="K213" s="4" t="str">
        <f>_xll.BQL(D213, "total_equity(as_of_date=range(2013-06-28, 2013-06-28), fa_period_type=Q)")</f>
        <v>#N/A</v>
      </c>
      <c r="L213" s="4" t="str">
        <f>_xll.BQL(D213, "sales_rev_turn(as_of_date=range(2013-06-28, 2013-06-28), fa_period_type=LTM)")</f>
        <v>#N/A</v>
      </c>
    </row>
    <row r="214" spans="1:12" x14ac:dyDescent="0.25">
      <c r="A214" s="1">
        <v>41453</v>
      </c>
      <c r="B214" s="1">
        <v>41455</v>
      </c>
      <c r="C214" t="s">
        <v>2504</v>
      </c>
      <c r="D214" t="s">
        <v>3315</v>
      </c>
      <c r="E214" s="4">
        <f>_xll.BQL(D214, "cf_free_cash_flow(as_of_date=range(2013-06-28, 2013-06-28), fa_period_type=LTM)")</f>
        <v>-135921000000</v>
      </c>
      <c r="F214" s="4">
        <f>_xll.BQL(D214, "bs_st_borrow(fa_period_reference=range(2013-06-28, 2013-06-28), fa_period_type=Q)")</f>
        <v>1733114000000</v>
      </c>
      <c r="G214" s="4">
        <f>_xll.BQL(D214, "bs_lt_borrow(fa_period_reference=range(2013-06-28, 2013-06-28), fa_period_type=Q)")</f>
        <v>3227994000000</v>
      </c>
      <c r="H214" s="4">
        <f>_xll.BQL(D214, "net_income(as_of_date=range(2013-06-28, 2013-06-28), fa_period_type=LTM)")</f>
        <v>342446000000</v>
      </c>
      <c r="I214" s="4">
        <f>_xll.BQL(D214, "ebitda(as_of_date=range(2013-06-28, 2013-06-28), fa_period_type=LTM)")</f>
        <v>1118523000000</v>
      </c>
      <c r="J214" s="4">
        <f>_xll.BQL(D214, "is_int_expense(as_of_date=range(2013-06-28, 2013-06-28), fa_period_type=Q)")</f>
        <v>7230000000</v>
      </c>
      <c r="K214" s="4">
        <f>_xll.BQL(D214, "total_equity(as_of_date=range(2013-06-28, 2013-06-28), fa_period_type=Q)")</f>
        <v>4073993000000</v>
      </c>
      <c r="L214" s="4">
        <f>_xll.BQL(D214, "sales_rev_turn(as_of_date=range(2013-06-28, 2013-06-28), fa_period_type=LTM)")</f>
        <v>9629574000000</v>
      </c>
    </row>
    <row r="215" spans="1:12" x14ac:dyDescent="0.25">
      <c r="A215" s="1">
        <v>41453</v>
      </c>
      <c r="B215" s="1">
        <v>41455</v>
      </c>
      <c r="C215" t="s">
        <v>2567</v>
      </c>
      <c r="D215" t="s">
        <v>3316</v>
      </c>
      <c r="E215" s="4">
        <f>_xll.BQL(D215, "cf_free_cash_flow(as_of_date=range(2013-06-28, 2013-06-28), fa_period_type=LTM)")</f>
        <v>6040250000</v>
      </c>
      <c r="F215" s="4">
        <f>_xll.BQL(D215, "bs_st_borrow(fa_period_reference=range(2013-06-28, 2013-06-28), fa_period_type=Q)")</f>
        <v>436000000</v>
      </c>
      <c r="G215" s="4">
        <f>_xll.BQL(D215, "bs_lt_borrow(fa_period_reference=range(2013-06-28, 2013-06-28), fa_period_type=Q)")</f>
        <v>14601000000</v>
      </c>
      <c r="H215" s="4">
        <f>_xll.BQL(D215, "net_income(as_of_date=range(2013-06-28, 2013-06-28), fa_period_type=LTM)")</f>
        <v>5359722000</v>
      </c>
      <c r="I215" s="4">
        <f>_xll.BQL(D215, "ebitda(as_of_date=range(2013-06-28, 2013-06-28), fa_period_type=LTM)")</f>
        <v>7201870000</v>
      </c>
      <c r="J215" s="4">
        <f>_xll.BQL(D215, "is_int_expense(as_of_date=range(2013-06-28, 2013-06-28), fa_period_type=Q)")</f>
        <v>72000000</v>
      </c>
      <c r="K215" s="4">
        <f>_xll.BQL(D215, "total_equity(as_of_date=range(2013-06-28, 2013-06-28), fa_period_type=Q)")</f>
        <v>2957000000</v>
      </c>
      <c r="L215" s="4">
        <f>_xll.BQL(D215, "sales_rev_turn(as_of_date=range(2013-06-28, 2013-06-28), fa_period_type=LTM)")</f>
        <v>18536052000</v>
      </c>
    </row>
    <row r="216" spans="1:12" x14ac:dyDescent="0.25">
      <c r="A216" s="1">
        <v>41453</v>
      </c>
      <c r="B216" s="1">
        <v>41455</v>
      </c>
      <c r="C216" t="s">
        <v>2576</v>
      </c>
      <c r="D216" t="s">
        <v>3317</v>
      </c>
      <c r="E216" s="4" t="str">
        <f>_xll.BQL(D216, "cf_free_cash_flow(as_of_date=range(2013-06-28, 2013-06-28), fa_period_type=LTM)")</f>
        <v>#N/A</v>
      </c>
      <c r="F216" s="4" t="str">
        <f>_xll.BQL(D216, "bs_st_borrow(fa_period_reference=range(2013-06-28, 2013-06-28), fa_period_type=Q)")</f>
        <v>#N/A</v>
      </c>
      <c r="G216" s="4" t="str">
        <f>_xll.BQL(D216, "bs_lt_borrow(fa_period_reference=range(2013-06-28, 2013-06-28), fa_period_type=Q)")</f>
        <v>#N/A</v>
      </c>
      <c r="H216" s="4" t="str">
        <f>_xll.BQL(D216, "net_income(as_of_date=range(2013-06-28, 2013-06-28), fa_period_type=LTM)")</f>
        <v>#N/A</v>
      </c>
      <c r="I216" s="4" t="str">
        <f>_xll.BQL(D216, "ebitda(as_of_date=range(2013-06-28, 2013-06-28), fa_period_type=LTM)")</f>
        <v>#N/A</v>
      </c>
      <c r="J216" s="4" t="str">
        <f>_xll.BQL(D216, "is_int_expense(as_of_date=range(2013-06-28, 2013-06-28), fa_period_type=Q)")</f>
        <v>#N/A</v>
      </c>
      <c r="K216" s="4" t="str">
        <f>_xll.BQL(D216, "total_equity(as_of_date=range(2013-06-28, 2013-06-28), fa_period_type=Q)")</f>
        <v>#N/A</v>
      </c>
      <c r="L216" s="4" t="str">
        <f>_xll.BQL(D216, "sales_rev_turn(as_of_date=range(2013-06-28, 2013-06-28), fa_period_type=LTM)")</f>
        <v>#N/A</v>
      </c>
    </row>
    <row r="217" spans="1:12" x14ac:dyDescent="0.25">
      <c r="A217" s="1">
        <v>41453</v>
      </c>
      <c r="B217" s="1">
        <v>41455</v>
      </c>
      <c r="C217" t="s">
        <v>2740</v>
      </c>
      <c r="D217" t="s">
        <v>3318</v>
      </c>
      <c r="E217" s="4" t="str">
        <f>_xll.BQL(D217, "cf_free_cash_flow(as_of_date=range(2013-06-28, 2013-06-28), fa_period_type=LTM)")</f>
        <v>#N/A</v>
      </c>
      <c r="F217" s="4" t="str">
        <f>_xll.BQL(D217, "bs_st_borrow(fa_period_reference=range(2013-06-28, 2013-06-28), fa_period_type=Q)")</f>
        <v>#N/A</v>
      </c>
      <c r="G217" s="4" t="str">
        <f>_xll.BQL(D217, "bs_lt_borrow(fa_period_reference=range(2013-06-28, 2013-06-28), fa_period_type=Q)")</f>
        <v>#N/A</v>
      </c>
      <c r="H217" s="4" t="str">
        <f>_xll.BQL(D217, "net_income(as_of_date=range(2013-06-28, 2013-06-28), fa_period_type=LTM)")</f>
        <v>#N/A</v>
      </c>
      <c r="I217" s="4" t="str">
        <f>_xll.BQL(D217, "ebitda(as_of_date=range(2013-06-28, 2013-06-28), fa_period_type=LTM)")</f>
        <v>#N/A</v>
      </c>
      <c r="J217" s="4" t="str">
        <f>_xll.BQL(D217, "is_int_expense(as_of_date=range(2013-06-28, 2013-06-28), fa_period_type=Q)")</f>
        <v>#N/A</v>
      </c>
      <c r="K217" s="4" t="str">
        <f>_xll.BQL(D217, "total_equity(as_of_date=range(2013-06-28, 2013-06-28), fa_period_type=Q)")</f>
        <v>#N/A</v>
      </c>
      <c r="L217" s="4" t="str">
        <f>_xll.BQL(D217, "sales_rev_turn(as_of_date=range(2013-06-28, 2013-06-28), fa_period_type=LTM)")</f>
        <v>#N/A</v>
      </c>
    </row>
    <row r="218" spans="1:12" x14ac:dyDescent="0.25">
      <c r="A218" s="1">
        <v>41453</v>
      </c>
      <c r="B218" s="1">
        <v>41455</v>
      </c>
      <c r="C218" t="s">
        <v>2851</v>
      </c>
      <c r="D218" t="s">
        <v>3319</v>
      </c>
      <c r="E218" s="4" t="str">
        <f>_xll.BQL(D218, "cf_free_cash_flow(as_of_date=range(2013-06-28, 2013-06-28), fa_period_type=LTM)")</f>
        <v>#N/A</v>
      </c>
      <c r="F218" s="4" t="str">
        <f>_xll.BQL(D218, "bs_st_borrow(fa_period_reference=range(2013-06-28, 2013-06-28), fa_period_type=Q)")</f>
        <v>#N/A</v>
      </c>
      <c r="G218" s="4" t="str">
        <f>_xll.BQL(D218, "bs_lt_borrow(fa_period_reference=range(2013-06-28, 2013-06-28), fa_period_type=Q)")</f>
        <v>#N/A</v>
      </c>
      <c r="H218" s="4" t="str">
        <f>_xll.BQL(D218, "net_income(as_of_date=range(2013-06-28, 2013-06-28), fa_period_type=LTM)")</f>
        <v>#N/A</v>
      </c>
      <c r="I218" s="4" t="str">
        <f>_xll.BQL(D218, "ebitda(as_of_date=range(2013-06-28, 2013-06-28), fa_period_type=LTM)")</f>
        <v>#N/A</v>
      </c>
      <c r="J218" s="4" t="str">
        <f>_xll.BQL(D218, "is_int_expense(as_of_date=range(2013-06-28, 2013-06-28), fa_period_type=Q)")</f>
        <v>#N/A</v>
      </c>
      <c r="K218" s="4" t="str">
        <f>_xll.BQL(D218, "total_equity(as_of_date=range(2013-06-28, 2013-06-28), fa_period_type=Q)")</f>
        <v>#N/A</v>
      </c>
      <c r="L218" s="4" t="str">
        <f>_xll.BQL(D218, "sales_rev_turn(as_of_date=range(2013-06-28, 2013-06-28), fa_period_type=LTM)")</f>
        <v>#N/A</v>
      </c>
    </row>
    <row r="219" spans="1:12" x14ac:dyDescent="0.25">
      <c r="A219" s="1">
        <v>41453</v>
      </c>
      <c r="B219" s="1">
        <v>41455</v>
      </c>
      <c r="C219" t="s">
        <v>2857</v>
      </c>
      <c r="D219" t="s">
        <v>3320</v>
      </c>
      <c r="E219" s="4">
        <f>_xll.BQL(D219, "cf_free_cash_flow(as_of_date=range(2013-06-28, 2013-06-28), fa_period_type=LTM)")</f>
        <v>1865000000</v>
      </c>
      <c r="F219" s="4">
        <f>_xll.BQL(D219, "bs_st_borrow(fa_period_reference=range(2013-06-28, 2013-06-28), fa_period_type=Q)")</f>
        <v>710000000</v>
      </c>
      <c r="G219" s="4">
        <f>_xll.BQL(D219, "bs_lt_borrow(fa_period_reference=range(2013-06-28, 2013-06-28), fa_period_type=Q)")</f>
        <v>5157000000</v>
      </c>
      <c r="H219" s="4">
        <f>_xll.BQL(D219, "net_income(as_of_date=range(2013-06-28, 2013-06-28), fa_period_type=LTM)")</f>
        <v>2290000000</v>
      </c>
      <c r="I219" s="4">
        <f>_xll.BQL(D219, "ebitda(as_of_date=range(2013-06-28, 2013-06-28), fa_period_type=LTM)")</f>
        <v>3563000000</v>
      </c>
      <c r="J219" s="4">
        <f>_xll.BQL(D219, "is_int_expense(as_of_date=range(2013-06-28, 2013-06-28), fa_period_type=Q)")</f>
        <v>31000000</v>
      </c>
      <c r="K219" s="4">
        <f>_xll.BQL(D219, "total_equity(as_of_date=range(2013-06-28, 2013-06-28), fa_period_type=Q)")</f>
        <v>7001000000</v>
      </c>
      <c r="L219" s="4">
        <f>_xll.BQL(D219, "sales_rev_turn(as_of_date=range(2013-06-28, 2013-06-28), fa_period_type=LTM)")</f>
        <v>14250000000</v>
      </c>
    </row>
    <row r="220" spans="1:12" x14ac:dyDescent="0.25">
      <c r="A220" s="1">
        <v>41453</v>
      </c>
      <c r="B220" s="1">
        <v>41455</v>
      </c>
      <c r="C220" t="s">
        <v>2865</v>
      </c>
      <c r="D220" t="s">
        <v>3321</v>
      </c>
      <c r="E220" s="4">
        <f>_xll.BQL(D220, "cf_free_cash_flow(as_of_date=range(2013-06-28, 2013-06-28), fa_period_type=LTM)")</f>
        <v>203000000</v>
      </c>
      <c r="F220" s="4">
        <f>_xll.BQL(D220, "bs_st_borrow(fa_period_reference=range(2013-06-28, 2013-06-28), fa_period_type=Q)")</f>
        <v>100000000</v>
      </c>
      <c r="G220" s="4">
        <f>_xll.BQL(D220, "bs_lt_borrow(fa_period_reference=range(2013-06-28, 2013-06-28), fa_period_type=Q)")</f>
        <v>1536000000</v>
      </c>
      <c r="H220" s="4">
        <f>_xll.BQL(D220, "net_income(as_of_date=range(2013-06-28, 2013-06-28), fa_period_type=LTM)")</f>
        <v>141000000</v>
      </c>
      <c r="I220" s="4">
        <f>_xll.BQL(D220, "ebitda(as_of_date=range(2013-06-28, 2013-06-28), fa_period_type=LTM)")</f>
        <v>549000000</v>
      </c>
      <c r="J220" s="4">
        <f>_xll.BQL(D220, "is_int_expense(as_of_date=range(2013-06-28, 2013-06-28), fa_period_type=Q)")</f>
        <v>25000000</v>
      </c>
      <c r="K220" s="4">
        <f>_xll.BQL(D220, "total_equity(as_of_date=range(2013-06-28, 2013-06-28), fa_period_type=Q)")</f>
        <v>1758000000</v>
      </c>
      <c r="L220" s="4">
        <f>_xll.BQL(D220, "sales_rev_turn(as_of_date=range(2013-06-28, 2013-06-28), fa_period_type=LTM)")</f>
        <v>1799000000</v>
      </c>
    </row>
    <row r="221" spans="1:12" x14ac:dyDescent="0.25">
      <c r="A221" s="1">
        <v>41453</v>
      </c>
      <c r="B221" s="1">
        <v>41455</v>
      </c>
      <c r="C221" t="s">
        <v>2873</v>
      </c>
      <c r="D221" t="s">
        <v>3322</v>
      </c>
      <c r="E221" s="4">
        <f>_xll.BQL(D221, "cf_free_cash_flow(as_of_date=range(2013-06-28, 2013-06-28), fa_period_type=LTM)")</f>
        <v>7170000000</v>
      </c>
      <c r="F221" s="4">
        <f>_xll.BQL(D221, "bs_st_borrow(fa_period_reference=range(2013-06-28, 2013-06-28), fa_period_type=Q)")</f>
        <v>6298000000</v>
      </c>
      <c r="G221" s="4">
        <f>_xll.BQL(D221, "bs_lt_borrow(fa_period_reference=range(2013-06-28, 2013-06-28), fa_period_type=Q)")</f>
        <v>23212000000</v>
      </c>
      <c r="H221" s="4">
        <f>_xll.BQL(D221, "net_income(as_of_date=range(2013-06-28, 2013-06-28), fa_period_type=LTM)")</f>
        <v>6126000000</v>
      </c>
      <c r="I221" s="4">
        <f>_xll.BQL(D221, "ebitda(as_of_date=range(2013-06-28, 2013-06-28), fa_period_type=LTM)")</f>
        <v>11733000000</v>
      </c>
      <c r="J221" s="4">
        <f>_xll.BQL(D221, "is_int_expense(as_of_date=range(2013-06-28, 2013-06-28), fa_period_type=Q)")</f>
        <v>214000000</v>
      </c>
      <c r="K221" s="4">
        <f>_xll.BQL(D221, "total_equity(as_of_date=range(2013-06-28, 2013-06-28), fa_period_type=Q)")</f>
        <v>22464000000</v>
      </c>
      <c r="L221" s="4">
        <f>_xll.BQL(D221, "sales_rev_turn(as_of_date=range(2013-06-28, 2013-06-28), fa_period_type=LTM)")</f>
        <v>65645000000</v>
      </c>
    </row>
    <row r="222" spans="1:12" x14ac:dyDescent="0.25">
      <c r="A222" s="1">
        <v>41453</v>
      </c>
      <c r="B222" s="1">
        <v>41455</v>
      </c>
      <c r="C222" t="s">
        <v>2887</v>
      </c>
      <c r="D222" t="s">
        <v>3323</v>
      </c>
      <c r="E222" s="4">
        <f>_xll.BQL(D222, "cf_free_cash_flow(as_of_date=range(2013-06-28, 2013-06-28), fa_period_type=LTM)")</f>
        <v>95104000</v>
      </c>
      <c r="F222" s="4">
        <f>_xll.BQL(D222, "bs_st_borrow(fa_period_reference=range(2013-06-28, 2013-06-28), fa_period_type=Q)")</f>
        <v>140604000</v>
      </c>
      <c r="G222" s="4">
        <f>_xll.BQL(D222, "bs_lt_borrow(fa_period_reference=range(2013-06-28, 2013-06-28), fa_period_type=Q)")</f>
        <v>2525420000</v>
      </c>
      <c r="H222" s="4">
        <f>_xll.BQL(D222, "net_income(as_of_date=range(2013-06-28, 2013-06-28), fa_period_type=LTM)")</f>
        <v>-55376000</v>
      </c>
      <c r="I222" s="4">
        <f>_xll.BQL(D222, "ebitda(as_of_date=range(2013-06-28, 2013-06-28), fa_period_type=LTM)")</f>
        <v>403391000</v>
      </c>
      <c r="J222" s="4" t="str">
        <f>_xll.BQL(D222, "is_int_expense(as_of_date=range(2013-06-28, 2013-06-28), fa_period_type=Q)")</f>
        <v>#N/A</v>
      </c>
      <c r="K222" s="4">
        <f>_xll.BQL(D222, "total_equity(as_of_date=range(2013-06-28, 2013-06-28), fa_period_type=Q)")</f>
        <v>3714929000.0000005</v>
      </c>
      <c r="L222" s="4">
        <f>_xll.BQL(D222, "sales_rev_turn(as_of_date=range(2013-06-28, 2013-06-28), fa_period_type=LTM)")</f>
        <v>2569590000</v>
      </c>
    </row>
    <row r="223" spans="1:12" x14ac:dyDescent="0.25">
      <c r="A223" s="1">
        <v>41453</v>
      </c>
      <c r="B223" s="1">
        <v>41455</v>
      </c>
      <c r="C223" t="s">
        <v>2893</v>
      </c>
      <c r="D223" t="s">
        <v>3324</v>
      </c>
      <c r="E223" s="4">
        <f>_xll.BQL(D223, "cf_free_cash_flow(as_of_date=range(2013-06-28, 2013-06-28), fa_period_type=LTM)")</f>
        <v>344900000</v>
      </c>
      <c r="F223" s="4">
        <f>_xll.BQL(D223, "bs_st_borrow(fa_period_reference=range(2013-06-28, 2013-06-28), fa_period_type=Q)")</f>
        <v>655400000</v>
      </c>
      <c r="G223" s="4">
        <f>_xll.BQL(D223, "bs_lt_borrow(fa_period_reference=range(2013-06-28, 2013-06-28), fa_period_type=Q)")</f>
        <v>702000000</v>
      </c>
      <c r="H223" s="4">
        <f>_xll.BQL(D223, "net_income(as_of_date=range(2013-06-28, 2013-06-28), fa_period_type=LTM)")</f>
        <v>229300000</v>
      </c>
      <c r="I223" s="4">
        <f>_xll.BQL(D223, "ebitda(as_of_date=range(2013-06-28, 2013-06-28), fa_period_type=LTM)")</f>
        <v>550900000</v>
      </c>
      <c r="J223" s="4">
        <f>_xll.BQL(D223, "is_int_expense(as_of_date=range(2013-06-28, 2013-06-28), fa_period_type=Q)")</f>
        <v>12200000</v>
      </c>
      <c r="K223" s="4">
        <f>_xll.BQL(D223, "total_equity(as_of_date=range(2013-06-28, 2013-06-28), fa_period_type=Q)")</f>
        <v>1573699999.9999998</v>
      </c>
      <c r="L223" s="4">
        <f>_xll.BQL(D223, "sales_rev_turn(as_of_date=range(2013-06-28, 2013-06-28), fa_period_type=LTM)")</f>
        <v>6051200000</v>
      </c>
    </row>
    <row r="224" spans="1:12" x14ac:dyDescent="0.25">
      <c r="A224" s="1">
        <v>41453</v>
      </c>
      <c r="B224" s="1">
        <v>41455</v>
      </c>
      <c r="C224" t="s">
        <v>2928</v>
      </c>
      <c r="D224" t="s">
        <v>3325</v>
      </c>
      <c r="E224" s="4">
        <f>_xll.BQL(D224, "cf_free_cash_flow(as_of_date=range(2013-06-28, 2013-06-28), fa_period_type=LTM)")</f>
        <v>-330899999.99999994</v>
      </c>
      <c r="F224" s="4">
        <f>_xll.BQL(D224, "bs_st_borrow(fa_period_reference=range(2013-06-28, 2013-06-28), fa_period_type=Q)")</f>
        <v>1220500000</v>
      </c>
      <c r="G224" s="4">
        <f>_xll.BQL(D224, "bs_lt_borrow(fa_period_reference=range(2013-06-28, 2013-06-28), fa_period_type=Q)")</f>
        <v>6803900000</v>
      </c>
      <c r="H224" s="4">
        <f>_xll.BQL(D224, "net_income(as_of_date=range(2013-06-28, 2013-06-28), fa_period_type=LTM)")</f>
        <v>483200000</v>
      </c>
      <c r="I224" s="4">
        <f>_xll.BQL(D224, "ebitda(as_of_date=range(2013-06-28, 2013-06-28), fa_period_type=LTM)")</f>
        <v>1641900000</v>
      </c>
      <c r="J224" s="4">
        <f>_xll.BQL(D224, "is_int_expense(as_of_date=range(2013-06-28, 2013-06-28), fa_period_type=Q)")</f>
        <v>98600000</v>
      </c>
      <c r="K224" s="4">
        <f>_xll.BQL(D224, "total_equity(as_of_date=range(2013-06-28, 2013-06-28), fa_period_type=Q)")</f>
        <v>5690700000.000001</v>
      </c>
      <c r="L224" s="4">
        <f>_xll.BQL(D224, "sales_rev_turn(as_of_date=range(2013-06-28, 2013-06-28), fa_period_type=LTM)")</f>
        <v>5226800000</v>
      </c>
    </row>
    <row r="225" spans="1:12" x14ac:dyDescent="0.25">
      <c r="A225" s="1">
        <v>41453</v>
      </c>
      <c r="B225" s="1">
        <v>41455</v>
      </c>
      <c r="C225" t="s">
        <v>2943</v>
      </c>
      <c r="D225" t="s">
        <v>3326</v>
      </c>
      <c r="E225" s="4" t="str">
        <f>_xll.BQL(D225, "cf_free_cash_flow(as_of_date=range(2013-06-28, 2013-06-28), fa_period_type=LTM)")</f>
        <v>#N/A</v>
      </c>
      <c r="F225" s="4" t="str">
        <f>_xll.BQL(D225, "bs_st_borrow(fa_period_reference=range(2013-06-28, 2013-06-28), fa_period_type=Q)")</f>
        <v>#N/A</v>
      </c>
      <c r="G225" s="4" t="str">
        <f>_xll.BQL(D225, "bs_lt_borrow(fa_period_reference=range(2013-06-28, 2013-06-28), fa_period_type=Q)")</f>
        <v>#N/A</v>
      </c>
      <c r="H225" s="4" t="str">
        <f>_xll.BQL(D225, "net_income(as_of_date=range(2013-06-28, 2013-06-28), fa_period_type=LTM)")</f>
        <v>#N/A</v>
      </c>
      <c r="I225" s="4" t="str">
        <f>_xll.BQL(D225, "ebitda(as_of_date=range(2013-06-28, 2013-06-28), fa_period_type=LTM)")</f>
        <v>#N/A</v>
      </c>
      <c r="J225" s="4" t="str">
        <f>_xll.BQL(D225, "is_int_expense(as_of_date=range(2013-06-28, 2013-06-28), fa_period_type=Q)")</f>
        <v>#N/A</v>
      </c>
      <c r="K225" s="4" t="str">
        <f>_xll.BQL(D225, "total_equity(as_of_date=range(2013-06-28, 2013-06-28), fa_period_type=Q)")</f>
        <v>#N/A</v>
      </c>
      <c r="L225" s="4" t="str">
        <f>_xll.BQL(D225, "sales_rev_turn(as_of_date=range(2013-06-28, 2013-06-28), fa_period_type=LTM)")</f>
        <v>#N/A</v>
      </c>
    </row>
    <row r="226" spans="1:12" x14ac:dyDescent="0.25">
      <c r="A226" s="1">
        <v>41453</v>
      </c>
      <c r="B226" s="1">
        <v>41455</v>
      </c>
      <c r="C226" t="s">
        <v>2946</v>
      </c>
      <c r="D226" t="s">
        <v>3327</v>
      </c>
      <c r="E226" s="4">
        <f>_xll.BQL(D226, "cf_free_cash_flow(as_of_date=range(2013-06-28, 2013-06-28), fa_period_type=LTM)")</f>
        <v>-452401000.00000012</v>
      </c>
      <c r="F226" s="4">
        <f>_xll.BQL(D226, "bs_st_borrow(fa_period_reference=range(2013-06-28, 2013-06-28), fa_period_type=Q)")</f>
        <v>1200000</v>
      </c>
      <c r="G226" s="4">
        <f>_xll.BQL(D226, "bs_lt_borrow(fa_period_reference=range(2013-06-28, 2013-06-28), fa_period_type=Q)")</f>
        <v>1703403000</v>
      </c>
      <c r="H226" s="4">
        <f>_xll.BQL(D226, "net_income(as_of_date=range(2013-06-28, 2013-06-28), fa_period_type=LTM)")</f>
        <v>-860983000</v>
      </c>
      <c r="I226" s="4">
        <f>_xll.BQL(D226, "ebitda(as_of_date=range(2013-06-28, 2013-06-28), fa_period_type=LTM)")</f>
        <v>-532457999.99999988</v>
      </c>
      <c r="J226" s="4">
        <f>_xll.BQL(D226, "is_int_expense(as_of_date=range(2013-06-28, 2013-06-28), fa_period_type=Q)")</f>
        <v>9021000</v>
      </c>
      <c r="K226" s="4">
        <f>_xll.BQL(D226, "total_equity(as_of_date=range(2013-06-28, 2013-06-28), fa_period_type=Q)")</f>
        <v>3081807999.9999995</v>
      </c>
      <c r="L226" s="4">
        <f>_xll.BQL(D226, "sales_rev_turn(as_of_date=range(2013-06-28, 2013-06-28), fa_period_type=LTM)")</f>
        <v>2792223000</v>
      </c>
    </row>
    <row r="227" spans="1:12" x14ac:dyDescent="0.25">
      <c r="A227" s="1">
        <v>41453</v>
      </c>
      <c r="B227" s="1">
        <v>41455</v>
      </c>
      <c r="C227" t="s">
        <v>2965</v>
      </c>
      <c r="D227" t="s">
        <v>3328</v>
      </c>
      <c r="E227" s="4">
        <f>_xll.BQL(D227, "cf_free_cash_flow(as_of_date=range(2013-06-28, 2013-06-28), fa_period_type=LTM)")</f>
        <v>-888555999.99999988</v>
      </c>
      <c r="F227" s="4">
        <f>_xll.BQL(D227, "bs_st_borrow(fa_period_reference=range(2013-06-28, 2013-06-28), fa_period_type=Q)")</f>
        <v>259733000</v>
      </c>
      <c r="G227" s="4">
        <f>_xll.BQL(D227, "bs_lt_borrow(fa_period_reference=range(2013-06-28, 2013-06-28), fa_period_type=Q)")</f>
        <v>3585890000</v>
      </c>
      <c r="H227" s="4">
        <f>_xll.BQL(D227, "net_income(as_of_date=range(2013-06-28, 2013-06-28), fa_period_type=LTM)")</f>
        <v>215538000</v>
      </c>
      <c r="I227" s="4">
        <f>_xll.BQL(D227, "ebitda(as_of_date=range(2013-06-28, 2013-06-28), fa_period_type=LTM)")</f>
        <v>1444457000</v>
      </c>
      <c r="J227" s="4">
        <f>_xll.BQL(D227, "is_int_expense(as_of_date=range(2013-06-28, 2013-06-28), fa_period_type=Q)")</f>
        <v>34454000</v>
      </c>
      <c r="K227" s="4">
        <f>_xll.BQL(D227, "total_equity(as_of_date=range(2013-06-28, 2013-06-28), fa_period_type=Q)")</f>
        <v>1491145000</v>
      </c>
      <c r="L227" s="4">
        <f>_xll.BQL(D227, "sales_rev_turn(as_of_date=range(2013-06-28, 2013-06-28), fa_period_type=LTM)")</f>
        <v>6283672000</v>
      </c>
    </row>
    <row r="228" spans="1:12" x14ac:dyDescent="0.25">
      <c r="A228" s="1">
        <v>41453</v>
      </c>
      <c r="B228" s="1">
        <v>41455</v>
      </c>
      <c r="C228" t="s">
        <v>2971</v>
      </c>
      <c r="D228" t="s">
        <v>3329</v>
      </c>
      <c r="E228" s="4">
        <f>_xll.BQL(D228, "cf_free_cash_flow(as_of_date=range(2013-06-28, 2013-06-28), fa_period_type=LTM)")</f>
        <v>35000000</v>
      </c>
      <c r="F228" s="4">
        <f>_xll.BQL(D228, "bs_st_borrow(fa_period_reference=range(2013-06-28, 2013-06-28), fa_period_type=Q)")</f>
        <v>511000000</v>
      </c>
      <c r="G228" s="4">
        <f>_xll.BQL(D228, "bs_lt_borrow(fa_period_reference=range(2013-06-28, 2013-06-28), fa_period_type=Q)")</f>
        <v>1002000000</v>
      </c>
      <c r="H228" s="4">
        <f>_xll.BQL(D228, "net_income(as_of_date=range(2013-06-28, 2013-06-28), fa_period_type=LTM)")</f>
        <v>150000000</v>
      </c>
      <c r="I228" s="4">
        <f>_xll.BQL(D228, "ebitda(as_of_date=range(2013-06-28, 2013-06-28), fa_period_type=LTM)")</f>
        <v>427000000</v>
      </c>
      <c r="J228" s="4">
        <f>_xll.BQL(D228, "is_int_expense(as_of_date=range(2013-06-28, 2013-06-28), fa_period_type=Q)")</f>
        <v>16000000</v>
      </c>
      <c r="K228" s="4">
        <f>_xll.BQL(D228, "total_equity(as_of_date=range(2013-06-28, 2013-06-28), fa_period_type=Q)")</f>
        <v>1950000000</v>
      </c>
      <c r="L228" s="4">
        <f>_xll.BQL(D228, "sales_rev_turn(as_of_date=range(2013-06-28, 2013-06-28), fa_period_type=LTM)")</f>
        <v>3356000000</v>
      </c>
    </row>
    <row r="229" spans="1:12" x14ac:dyDescent="0.25">
      <c r="A229" s="1">
        <v>41453</v>
      </c>
      <c r="B229" s="1">
        <v>41455</v>
      </c>
      <c r="C229" t="s">
        <v>3001</v>
      </c>
      <c r="D229" t="s">
        <v>3330</v>
      </c>
      <c r="E229" s="4">
        <f>_xll.BQL(D229, "cf_free_cash_flow(as_of_date=range(2013-06-28, 2013-06-28), fa_period_type=LTM)")</f>
        <v>-449804000</v>
      </c>
      <c r="F229" s="4">
        <f>_xll.BQL(D229, "bs_st_borrow(fa_period_reference=range(2013-06-28, 2013-06-28), fa_period_type=Q)")</f>
        <v>787000000</v>
      </c>
      <c r="G229" s="4">
        <f>_xll.BQL(D229, "bs_lt_borrow(fa_period_reference=range(2013-06-28, 2013-06-28), fa_period_type=Q)")</f>
        <v>1078529000</v>
      </c>
      <c r="H229" s="4">
        <f>_xll.BQL(D229, "net_income(as_of_date=range(2013-06-28, 2013-06-28), fa_period_type=LTM)")</f>
        <v>252848000</v>
      </c>
      <c r="I229" s="4">
        <f>_xll.BQL(D229, "ebitda(as_of_date=range(2013-06-28, 2013-06-28), fa_period_type=LTM)")</f>
        <v>900917000</v>
      </c>
      <c r="J229" s="4">
        <f>_xll.BQL(D229, "is_int_expense(as_of_date=range(2013-06-28, 2013-06-28), fa_period_type=Q)")</f>
        <v>16754000.000000002</v>
      </c>
      <c r="K229" s="4">
        <f>_xll.BQL(D229, "total_equity(as_of_date=range(2013-06-28, 2013-06-28), fa_period_type=Q)")</f>
        <v>2691424000</v>
      </c>
      <c r="L229" s="4">
        <f>_xll.BQL(D229, "sales_rev_turn(as_of_date=range(2013-06-28, 2013-06-28), fa_period_type=LTM)")</f>
        <v>1691404000</v>
      </c>
    </row>
    <row r="230" spans="1:12" x14ac:dyDescent="0.25">
      <c r="A230" s="1">
        <v>41453</v>
      </c>
      <c r="B230" s="1">
        <v>41455</v>
      </c>
      <c r="C230" t="s">
        <v>3045</v>
      </c>
      <c r="D230" t="s">
        <v>3331</v>
      </c>
      <c r="E230" s="4">
        <f>_xll.BQL(D230, "cf_free_cash_flow(as_of_date=range(2013-06-28, 2013-06-28), fa_period_type=LTM)")</f>
        <v>162099999.99999997</v>
      </c>
      <c r="F230" s="4">
        <f>_xll.BQL(D230, "bs_st_borrow(fa_period_reference=range(2013-06-28, 2013-06-28), fa_period_type=Q)")</f>
        <v>1336500000</v>
      </c>
      <c r="G230" s="4">
        <f>_xll.BQL(D230, "bs_lt_borrow(fa_period_reference=range(2013-06-28, 2013-06-28), fa_period_type=Q)")</f>
        <v>4644700000</v>
      </c>
      <c r="H230" s="4">
        <f>_xll.BQL(D230, "net_income(as_of_date=range(2013-06-28, 2013-06-28), fa_period_type=LTM)")</f>
        <v>1191900000</v>
      </c>
      <c r="I230" s="4">
        <f>_xll.BQL(D230, "ebitda(as_of_date=range(2013-06-28, 2013-06-28), fa_period_type=LTM)")</f>
        <v>2280000000</v>
      </c>
      <c r="J230" s="4">
        <f>_xll.BQL(D230, "is_int_expense(as_of_date=range(2013-06-28, 2013-06-28), fa_period_type=Q)")</f>
        <v>35200000</v>
      </c>
      <c r="K230" s="4">
        <f>_xll.BQL(D230, "total_equity(as_of_date=range(2013-06-28, 2013-06-28), fa_period_type=Q)")</f>
        <v>6916100000</v>
      </c>
      <c r="L230" s="4">
        <f>_xll.BQL(D230, "sales_rev_turn(as_of_date=range(2013-06-28, 2013-06-28), fa_period_type=LTM)")</f>
        <v>9992500000</v>
      </c>
    </row>
    <row r="231" spans="1:12" x14ac:dyDescent="0.25">
      <c r="A231" s="1">
        <v>41453</v>
      </c>
      <c r="B231" s="1">
        <v>41455</v>
      </c>
      <c r="C231" t="s">
        <v>3066</v>
      </c>
      <c r="D231" t="s">
        <v>3332</v>
      </c>
      <c r="E231" s="4">
        <f>_xll.BQL(D231, "cf_free_cash_flow(as_of_date=range(2013-06-28, 2013-06-28), fa_period_type=LTM)")</f>
        <v>-13751000</v>
      </c>
      <c r="F231" s="4">
        <f>_xll.BQL(D231, "bs_st_borrow(fa_period_reference=range(2013-06-28, 2013-06-28), fa_period_type=Q)")</f>
        <v>219100000</v>
      </c>
      <c r="G231" s="4">
        <f>_xll.BQL(D231, "bs_lt_borrow(fa_period_reference=range(2013-06-28, 2013-06-28), fa_period_type=Q)")</f>
        <v>554740000</v>
      </c>
      <c r="H231" s="4">
        <f>_xll.BQL(D231, "net_income(as_of_date=range(2013-06-28, 2013-06-28), fa_period_type=LTM)")</f>
        <v>158414000</v>
      </c>
      <c r="I231" s="4">
        <f>_xll.BQL(D231, "ebitda(as_of_date=range(2013-06-28, 2013-06-28), fa_period_type=LTM)")</f>
        <v>385085000</v>
      </c>
      <c r="J231" s="4">
        <f>_xll.BQL(D231, "is_int_expense(as_of_date=range(2013-06-28, 2013-06-28), fa_period_type=Q)")</f>
        <v>8951000</v>
      </c>
      <c r="K231" s="4">
        <f>_xll.BQL(D231, "total_equity(as_of_date=range(2013-06-28, 2013-06-28), fa_period_type=Q)")</f>
        <v>1402206000</v>
      </c>
      <c r="L231" s="4">
        <f>_xll.BQL(D231, "sales_rev_turn(as_of_date=range(2013-06-28, 2013-06-28), fa_period_type=LTM)")</f>
        <v>2436228000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A655-0781-4A04-B564-96313F2A364D}">
  <dimension ref="A1:L231"/>
  <sheetViews>
    <sheetView tabSelected="1" workbookViewId="0">
      <selection activeCell="O8" sqref="O8"/>
    </sheetView>
  </sheetViews>
  <sheetFormatPr defaultRowHeight="15" x14ac:dyDescent="0.25"/>
  <cols>
    <col min="1" max="2" width="9.7109375" bestFit="1" customWidth="1"/>
    <col min="3" max="3" width="49.7109375" bestFit="1" customWidth="1"/>
    <col min="4" max="4" width="16.5703125" bestFit="1" customWidth="1"/>
    <col min="5" max="5" width="14.42578125" bestFit="1" customWidth="1"/>
    <col min="6" max="9" width="12" bestFit="1" customWidth="1"/>
    <col min="10" max="10" width="16" bestFit="1" customWidth="1"/>
    <col min="11" max="12" width="12" bestFit="1" customWidth="1"/>
  </cols>
  <sheetData>
    <row r="1" spans="1:12" x14ac:dyDescent="0.25">
      <c r="A1" s="4"/>
      <c r="B1" s="5" t="s">
        <v>3102</v>
      </c>
      <c r="C1" s="5" t="s">
        <v>0</v>
      </c>
      <c r="D1" s="5" t="s">
        <v>1</v>
      </c>
      <c r="E1" s="5" t="s">
        <v>3333</v>
      </c>
      <c r="F1" s="5" t="s">
        <v>3334</v>
      </c>
      <c r="G1" s="5" t="s">
        <v>3335</v>
      </c>
      <c r="H1" s="5" t="s">
        <v>3336</v>
      </c>
      <c r="I1" s="5" t="s">
        <v>3337</v>
      </c>
      <c r="J1" s="5" t="s">
        <v>3338</v>
      </c>
      <c r="K1" s="5" t="s">
        <v>3339</v>
      </c>
      <c r="L1" s="5" t="s">
        <v>3340</v>
      </c>
    </row>
    <row r="2" spans="1:12" x14ac:dyDescent="0.25">
      <c r="A2" s="1">
        <v>41453</v>
      </c>
      <c r="B2" s="1">
        <v>41455</v>
      </c>
      <c r="C2" t="s">
        <v>33</v>
      </c>
      <c r="D2" t="s">
        <v>3103</v>
      </c>
      <c r="E2">
        <v>679000000</v>
      </c>
      <c r="F2">
        <v>2876000000</v>
      </c>
      <c r="G2">
        <v>29065000000</v>
      </c>
      <c r="H2">
        <v>715000000</v>
      </c>
      <c r="I2">
        <v>4654000000</v>
      </c>
      <c r="J2" t="s">
        <v>3341</v>
      </c>
      <c r="K2">
        <v>24308000000</v>
      </c>
      <c r="L2">
        <v>11176000000</v>
      </c>
    </row>
    <row r="3" spans="1:12" x14ac:dyDescent="0.25">
      <c r="A3" s="1">
        <v>41453</v>
      </c>
      <c r="B3" s="1">
        <v>41455</v>
      </c>
      <c r="C3" t="s">
        <v>40</v>
      </c>
      <c r="D3" t="s">
        <v>3104</v>
      </c>
      <c r="E3">
        <v>14000000000</v>
      </c>
      <c r="F3">
        <v>83127000000</v>
      </c>
      <c r="G3">
        <v>234299000000</v>
      </c>
      <c r="H3">
        <v>14134000000</v>
      </c>
      <c r="I3">
        <v>25428000000</v>
      </c>
      <c r="J3">
        <v>324000000</v>
      </c>
      <c r="K3">
        <v>129049999999.99998</v>
      </c>
      <c r="L3">
        <v>143566000000</v>
      </c>
    </row>
    <row r="4" spans="1:12" x14ac:dyDescent="0.25">
      <c r="A4" s="1">
        <v>41453</v>
      </c>
      <c r="B4" s="1">
        <v>41455</v>
      </c>
      <c r="C4" t="s">
        <v>52</v>
      </c>
      <c r="D4" t="s">
        <v>3105</v>
      </c>
      <c r="E4" t="s">
        <v>3341</v>
      </c>
      <c r="F4" t="s">
        <v>3341</v>
      </c>
      <c r="G4" t="s">
        <v>3341</v>
      </c>
      <c r="H4" t="s">
        <v>3341</v>
      </c>
      <c r="I4" t="s">
        <v>3341</v>
      </c>
      <c r="J4" t="s">
        <v>3341</v>
      </c>
      <c r="K4" t="s">
        <v>3341</v>
      </c>
      <c r="L4" t="s">
        <v>3341</v>
      </c>
    </row>
    <row r="5" spans="1:12" x14ac:dyDescent="0.25">
      <c r="A5" s="1">
        <v>41453</v>
      </c>
      <c r="B5" s="1">
        <v>41455</v>
      </c>
      <c r="C5" t="s">
        <v>58</v>
      </c>
      <c r="D5" t="s">
        <v>3106</v>
      </c>
      <c r="E5">
        <v>-255948000</v>
      </c>
      <c r="F5">
        <v>445000000</v>
      </c>
      <c r="G5">
        <v>875000000</v>
      </c>
      <c r="H5">
        <v>135141000</v>
      </c>
      <c r="I5">
        <v>245168000</v>
      </c>
      <c r="J5">
        <v>3322000</v>
      </c>
      <c r="K5">
        <v>1230731000</v>
      </c>
      <c r="L5">
        <v>1257794000</v>
      </c>
    </row>
    <row r="6" spans="1:12" x14ac:dyDescent="0.25">
      <c r="A6" s="1">
        <v>41453</v>
      </c>
      <c r="B6" s="1">
        <v>41455</v>
      </c>
      <c r="C6" t="s">
        <v>63</v>
      </c>
      <c r="D6" t="s">
        <v>3107</v>
      </c>
      <c r="E6">
        <v>2904000000</v>
      </c>
      <c r="F6">
        <v>2090000000</v>
      </c>
      <c r="G6">
        <v>12053000000</v>
      </c>
      <c r="H6">
        <v>25886000000</v>
      </c>
      <c r="I6">
        <v>46203000000</v>
      </c>
      <c r="J6">
        <v>0</v>
      </c>
      <c r="K6">
        <v>141486000000</v>
      </c>
      <c r="L6">
        <v>217734000000</v>
      </c>
    </row>
    <row r="7" spans="1:12" x14ac:dyDescent="0.25">
      <c r="A7" s="1">
        <v>41453</v>
      </c>
      <c r="B7" s="1">
        <v>41455</v>
      </c>
      <c r="C7" t="s">
        <v>75</v>
      </c>
      <c r="D7" t="s">
        <v>3108</v>
      </c>
      <c r="E7">
        <v>-871000000</v>
      </c>
      <c r="F7">
        <v>915000000</v>
      </c>
      <c r="G7">
        <v>3238000000</v>
      </c>
      <c r="H7">
        <v>1388000000</v>
      </c>
      <c r="I7" t="s">
        <v>3341</v>
      </c>
      <c r="J7">
        <v>72000000</v>
      </c>
      <c r="K7">
        <v>3309000000.0000005</v>
      </c>
      <c r="L7">
        <v>2271000000</v>
      </c>
    </row>
    <row r="8" spans="1:12" x14ac:dyDescent="0.25">
      <c r="A8" s="1">
        <v>41453</v>
      </c>
      <c r="B8" s="1">
        <v>41455</v>
      </c>
      <c r="C8" t="s">
        <v>86</v>
      </c>
      <c r="D8" t="s">
        <v>3109</v>
      </c>
      <c r="E8">
        <v>870000000</v>
      </c>
      <c r="F8">
        <v>564000000</v>
      </c>
      <c r="G8">
        <v>8811000000</v>
      </c>
      <c r="H8">
        <v>1869000000</v>
      </c>
      <c r="I8">
        <v>4548000000</v>
      </c>
      <c r="J8">
        <v>147000000</v>
      </c>
      <c r="K8">
        <v>9348000000</v>
      </c>
      <c r="L8">
        <v>11748000000</v>
      </c>
    </row>
    <row r="9" spans="1:12" x14ac:dyDescent="0.25">
      <c r="A9" s="1">
        <v>41453</v>
      </c>
      <c r="B9" s="1">
        <v>41455</v>
      </c>
      <c r="C9" t="s">
        <v>92</v>
      </c>
      <c r="D9" t="s">
        <v>3110</v>
      </c>
      <c r="E9" t="s">
        <v>3341</v>
      </c>
      <c r="F9" t="s">
        <v>3341</v>
      </c>
      <c r="G9" t="s">
        <v>3341</v>
      </c>
      <c r="H9" t="s">
        <v>3341</v>
      </c>
      <c r="I9" t="s">
        <v>3341</v>
      </c>
      <c r="J9" t="s">
        <v>3341</v>
      </c>
      <c r="K9" t="s">
        <v>3341</v>
      </c>
      <c r="L9" t="s">
        <v>3341</v>
      </c>
    </row>
    <row r="10" spans="1:12" x14ac:dyDescent="0.25">
      <c r="A10" s="1">
        <v>41453</v>
      </c>
      <c r="B10" s="1">
        <v>41455</v>
      </c>
      <c r="C10" t="s">
        <v>101</v>
      </c>
      <c r="D10" t="s">
        <v>3111</v>
      </c>
      <c r="E10">
        <v>1252000000</v>
      </c>
      <c r="F10">
        <v>653000000</v>
      </c>
      <c r="G10">
        <v>9473000000</v>
      </c>
      <c r="H10">
        <v>1284000000</v>
      </c>
      <c r="I10">
        <v>2299000000</v>
      </c>
      <c r="J10">
        <v>75000000</v>
      </c>
      <c r="K10">
        <v>15210000000</v>
      </c>
      <c r="L10">
        <v>17661000000</v>
      </c>
    </row>
    <row r="11" spans="1:12" x14ac:dyDescent="0.25">
      <c r="A11" s="1">
        <v>41453</v>
      </c>
      <c r="B11" s="1">
        <v>41455</v>
      </c>
      <c r="C11" t="s">
        <v>107</v>
      </c>
      <c r="D11" t="s">
        <v>3112</v>
      </c>
      <c r="E11">
        <v>2946000000</v>
      </c>
      <c r="F11">
        <v>100000000</v>
      </c>
      <c r="G11">
        <v>5751000000</v>
      </c>
      <c r="H11">
        <v>2563000000</v>
      </c>
      <c r="I11" t="s">
        <v>3341</v>
      </c>
      <c r="J11">
        <v>92000000</v>
      </c>
      <c r="K11">
        <v>25596000000</v>
      </c>
      <c r="L11">
        <v>25676000000</v>
      </c>
    </row>
    <row r="12" spans="1:12" x14ac:dyDescent="0.25">
      <c r="A12" s="1">
        <v>41453</v>
      </c>
      <c r="B12" s="1">
        <v>41455</v>
      </c>
      <c r="C12" t="s">
        <v>112</v>
      </c>
      <c r="D12" t="s">
        <v>3113</v>
      </c>
      <c r="E12">
        <v>476000000</v>
      </c>
      <c r="F12">
        <v>0</v>
      </c>
      <c r="G12">
        <v>0</v>
      </c>
      <c r="H12">
        <v>-2075000000</v>
      </c>
      <c r="I12">
        <v>-1981000000</v>
      </c>
      <c r="J12" t="s">
        <v>3341</v>
      </c>
      <c r="K12">
        <v>8919000000</v>
      </c>
      <c r="L12">
        <v>8654000000</v>
      </c>
    </row>
    <row r="13" spans="1:12" x14ac:dyDescent="0.25">
      <c r="A13" s="1">
        <v>41453</v>
      </c>
      <c r="B13" s="1">
        <v>41455</v>
      </c>
      <c r="C13" t="s">
        <v>116</v>
      </c>
      <c r="D13" t="s">
        <v>3114</v>
      </c>
      <c r="E13">
        <v>-2108819000</v>
      </c>
      <c r="F13">
        <v>611000000</v>
      </c>
      <c r="G13">
        <v>22756000000</v>
      </c>
      <c r="H13">
        <v>227668000</v>
      </c>
      <c r="I13">
        <v>2749556000</v>
      </c>
      <c r="J13">
        <v>310000000</v>
      </c>
      <c r="K13">
        <v>16382000000</v>
      </c>
      <c r="L13">
        <v>26639276000</v>
      </c>
    </row>
    <row r="14" spans="1:12" x14ac:dyDescent="0.25">
      <c r="A14" s="1">
        <v>41453</v>
      </c>
      <c r="B14" s="1">
        <v>41455</v>
      </c>
      <c r="C14" t="s">
        <v>125</v>
      </c>
      <c r="D14" t="s">
        <v>3115</v>
      </c>
      <c r="E14">
        <v>2832000000</v>
      </c>
      <c r="F14">
        <v>1193000000</v>
      </c>
      <c r="G14">
        <v>19595000000</v>
      </c>
      <c r="H14">
        <v>875000000</v>
      </c>
      <c r="I14">
        <v>7530000000</v>
      </c>
      <c r="J14">
        <v>316000000</v>
      </c>
      <c r="K14">
        <v>18856000000.000004</v>
      </c>
      <c r="L14">
        <v>18279000000</v>
      </c>
    </row>
    <row r="15" spans="1:12" x14ac:dyDescent="0.25">
      <c r="A15" s="1">
        <v>41453</v>
      </c>
      <c r="B15" s="1">
        <v>41455</v>
      </c>
      <c r="C15" t="s">
        <v>130</v>
      </c>
      <c r="D15" t="s">
        <v>3116</v>
      </c>
      <c r="E15">
        <v>782000000</v>
      </c>
      <c r="F15">
        <v>4000000</v>
      </c>
      <c r="G15">
        <v>2450000000</v>
      </c>
      <c r="H15">
        <v>916000000</v>
      </c>
      <c r="I15">
        <v>1448000000</v>
      </c>
      <c r="J15">
        <v>30000000</v>
      </c>
      <c r="K15">
        <v>3122000000</v>
      </c>
      <c r="L15">
        <v>8715000000</v>
      </c>
    </row>
    <row r="16" spans="1:12" x14ac:dyDescent="0.25">
      <c r="A16" s="1">
        <v>41453</v>
      </c>
      <c r="B16" s="1">
        <v>41455</v>
      </c>
      <c r="C16" t="s">
        <v>134</v>
      </c>
      <c r="D16" t="s">
        <v>3117</v>
      </c>
      <c r="E16">
        <v>12533000000</v>
      </c>
      <c r="F16">
        <v>26359000000</v>
      </c>
      <c r="G16">
        <v>36890000000</v>
      </c>
      <c r="H16">
        <v>16471000000</v>
      </c>
      <c r="I16">
        <v>32569000000</v>
      </c>
      <c r="J16">
        <v>686000000</v>
      </c>
      <c r="K16">
        <v>202106000000</v>
      </c>
      <c r="L16">
        <v>168183000000</v>
      </c>
    </row>
    <row r="17" spans="1:12" x14ac:dyDescent="0.25">
      <c r="A17" s="1">
        <v>41453</v>
      </c>
      <c r="B17" s="1">
        <v>41455</v>
      </c>
      <c r="C17" t="s">
        <v>138</v>
      </c>
      <c r="D17" t="s">
        <v>3118</v>
      </c>
      <c r="E17">
        <v>-671881000</v>
      </c>
      <c r="F17">
        <v>431929000</v>
      </c>
      <c r="G17">
        <v>10642009000</v>
      </c>
      <c r="H17">
        <v>957906000</v>
      </c>
      <c r="I17">
        <v>2964927000</v>
      </c>
      <c r="J17">
        <v>130854999.99999999</v>
      </c>
      <c r="K17">
        <v>9155113000</v>
      </c>
      <c r="L17">
        <v>10332993000</v>
      </c>
    </row>
    <row r="18" spans="1:12" x14ac:dyDescent="0.25">
      <c r="A18" s="1">
        <v>41453</v>
      </c>
      <c r="B18" s="1">
        <v>41455</v>
      </c>
      <c r="C18" t="s">
        <v>142</v>
      </c>
      <c r="D18" t="s">
        <v>3119</v>
      </c>
      <c r="E18" t="s">
        <v>3341</v>
      </c>
      <c r="F18" t="s">
        <v>3341</v>
      </c>
      <c r="G18" t="s">
        <v>3341</v>
      </c>
      <c r="H18" t="s">
        <v>3341</v>
      </c>
      <c r="I18" t="s">
        <v>3341</v>
      </c>
      <c r="J18" t="s">
        <v>3341</v>
      </c>
      <c r="K18" t="s">
        <v>3341</v>
      </c>
      <c r="L18" t="s">
        <v>3341</v>
      </c>
    </row>
    <row r="19" spans="1:12" x14ac:dyDescent="0.25">
      <c r="A19" s="1">
        <v>41453</v>
      </c>
      <c r="B19" s="1">
        <v>41455</v>
      </c>
      <c r="C19" t="s">
        <v>146</v>
      </c>
      <c r="D19" t="s">
        <v>3120</v>
      </c>
      <c r="E19">
        <v>1167000000</v>
      </c>
      <c r="F19">
        <v>1351000000</v>
      </c>
      <c r="G19">
        <v>20319000000</v>
      </c>
      <c r="H19">
        <v>7630000000</v>
      </c>
      <c r="I19">
        <v>20200000000</v>
      </c>
      <c r="J19">
        <v>108000000</v>
      </c>
      <c r="K19">
        <v>49240000000</v>
      </c>
      <c r="L19">
        <v>58243000000</v>
      </c>
    </row>
    <row r="20" spans="1:12" x14ac:dyDescent="0.25">
      <c r="A20" s="1">
        <v>41453</v>
      </c>
      <c r="B20" s="1">
        <v>41455</v>
      </c>
      <c r="C20" t="s">
        <v>150</v>
      </c>
      <c r="D20" t="s">
        <v>3121</v>
      </c>
      <c r="E20">
        <v>791000000</v>
      </c>
      <c r="F20">
        <v>1309000000</v>
      </c>
      <c r="G20">
        <v>2944000000</v>
      </c>
      <c r="H20">
        <v>743000000</v>
      </c>
      <c r="I20">
        <v>1552000000</v>
      </c>
      <c r="J20">
        <v>33000000</v>
      </c>
      <c r="K20">
        <v>1313000000</v>
      </c>
      <c r="L20">
        <v>8376000000</v>
      </c>
    </row>
    <row r="21" spans="1:12" x14ac:dyDescent="0.25">
      <c r="A21" s="1">
        <v>41453</v>
      </c>
      <c r="B21" s="1">
        <v>41455</v>
      </c>
      <c r="C21" t="s">
        <v>154</v>
      </c>
      <c r="D21" t="s">
        <v>3122</v>
      </c>
      <c r="E21" t="s">
        <v>3341</v>
      </c>
      <c r="F21" t="s">
        <v>3341</v>
      </c>
      <c r="G21" t="s">
        <v>3341</v>
      </c>
      <c r="H21" t="s">
        <v>3341</v>
      </c>
      <c r="I21" t="s">
        <v>3341</v>
      </c>
      <c r="J21" t="s">
        <v>3341</v>
      </c>
      <c r="K21" t="s">
        <v>3341</v>
      </c>
      <c r="L21" t="s">
        <v>3341</v>
      </c>
    </row>
    <row r="22" spans="1:12" x14ac:dyDescent="0.25">
      <c r="A22" s="1">
        <v>41453</v>
      </c>
      <c r="B22" s="1">
        <v>41455</v>
      </c>
      <c r="C22" t="s">
        <v>158</v>
      </c>
      <c r="D22" t="s">
        <v>3123</v>
      </c>
      <c r="E22">
        <v>862153699.99783123</v>
      </c>
      <c r="F22">
        <v>3489000000</v>
      </c>
      <c r="G22">
        <v>5374000000</v>
      </c>
      <c r="H22">
        <v>1245000000</v>
      </c>
      <c r="I22">
        <v>2742142857.1428576</v>
      </c>
      <c r="J22">
        <v>106000000</v>
      </c>
      <c r="K22">
        <v>18976000000</v>
      </c>
      <c r="L22">
        <v>91131000000</v>
      </c>
    </row>
    <row r="23" spans="1:12" x14ac:dyDescent="0.25">
      <c r="A23" s="1">
        <v>41453</v>
      </c>
      <c r="B23" s="1">
        <v>41455</v>
      </c>
      <c r="C23" t="s">
        <v>162</v>
      </c>
      <c r="D23" t="s">
        <v>3124</v>
      </c>
      <c r="E23">
        <v>15246000000</v>
      </c>
      <c r="F23">
        <v>8896000000</v>
      </c>
      <c r="G23">
        <v>31481000000</v>
      </c>
      <c r="H23">
        <v>15526000000</v>
      </c>
      <c r="I23">
        <v>23243000000</v>
      </c>
      <c r="J23">
        <v>391000000</v>
      </c>
      <c r="K23">
        <v>82827000000</v>
      </c>
      <c r="L23">
        <v>57601000000</v>
      </c>
    </row>
    <row r="24" spans="1:12" x14ac:dyDescent="0.25">
      <c r="A24" s="1">
        <v>41453</v>
      </c>
      <c r="B24" s="1">
        <v>41455</v>
      </c>
      <c r="C24" t="s">
        <v>167</v>
      </c>
      <c r="D24" t="s">
        <v>3125</v>
      </c>
      <c r="E24">
        <v>7944000000</v>
      </c>
      <c r="F24">
        <v>21507000000</v>
      </c>
      <c r="G24">
        <v>14179000000</v>
      </c>
      <c r="H24">
        <v>8716000000</v>
      </c>
      <c r="I24">
        <v>12686000000</v>
      </c>
      <c r="J24">
        <v>102000000</v>
      </c>
      <c r="K24">
        <v>32894000000</v>
      </c>
      <c r="L24">
        <v>47915000000</v>
      </c>
    </row>
    <row r="25" spans="1:12" x14ac:dyDescent="0.25">
      <c r="A25" s="1">
        <v>41453</v>
      </c>
      <c r="B25" s="1">
        <v>41455</v>
      </c>
      <c r="C25" t="s">
        <v>171</v>
      </c>
      <c r="D25" t="s">
        <v>3126</v>
      </c>
      <c r="E25">
        <v>4516000000</v>
      </c>
      <c r="F25">
        <v>1615000000</v>
      </c>
      <c r="G25">
        <v>11051000000</v>
      </c>
      <c r="H25">
        <v>874000000</v>
      </c>
      <c r="I25">
        <v>3227000000</v>
      </c>
      <c r="J25">
        <v>96000000</v>
      </c>
      <c r="K25">
        <v>4043000000</v>
      </c>
      <c r="L25">
        <v>54425000000</v>
      </c>
    </row>
    <row r="26" spans="1:12" x14ac:dyDescent="0.25">
      <c r="A26" s="1">
        <v>41453</v>
      </c>
      <c r="B26" s="1">
        <v>41455</v>
      </c>
      <c r="C26" t="s">
        <v>175</v>
      </c>
      <c r="D26" t="s">
        <v>3127</v>
      </c>
      <c r="E26" t="s">
        <v>3341</v>
      </c>
      <c r="F26" t="s">
        <v>3341</v>
      </c>
      <c r="G26" t="s">
        <v>3341</v>
      </c>
      <c r="H26" t="s">
        <v>3341</v>
      </c>
      <c r="I26" t="s">
        <v>3341</v>
      </c>
      <c r="J26" t="s">
        <v>3341</v>
      </c>
      <c r="K26" t="s">
        <v>3341</v>
      </c>
      <c r="L26" t="s">
        <v>3341</v>
      </c>
    </row>
    <row r="27" spans="1:12" x14ac:dyDescent="0.25">
      <c r="A27" s="1">
        <v>41453</v>
      </c>
      <c r="B27" s="1">
        <v>41455</v>
      </c>
      <c r="C27" t="s">
        <v>180</v>
      </c>
      <c r="D27" t="s">
        <v>3128</v>
      </c>
      <c r="E27">
        <v>7618000000</v>
      </c>
      <c r="F27">
        <v>2177000000</v>
      </c>
      <c r="G27">
        <v>45049000000</v>
      </c>
      <c r="H27">
        <v>6416000000</v>
      </c>
      <c r="I27">
        <v>20323000000</v>
      </c>
      <c r="J27">
        <v>653000000</v>
      </c>
      <c r="K27">
        <v>49505000000</v>
      </c>
      <c r="L27">
        <v>63002000000</v>
      </c>
    </row>
    <row r="28" spans="1:12" x14ac:dyDescent="0.25">
      <c r="A28" s="1">
        <v>41453</v>
      </c>
      <c r="B28" s="1">
        <v>41455</v>
      </c>
      <c r="C28" t="s">
        <v>185</v>
      </c>
      <c r="D28" t="s">
        <v>3129</v>
      </c>
      <c r="E28">
        <v>2325000000</v>
      </c>
      <c r="F28">
        <v>2273000000</v>
      </c>
      <c r="G28">
        <v>24248000000</v>
      </c>
      <c r="H28">
        <v>2174000000</v>
      </c>
      <c r="I28">
        <v>7762000000</v>
      </c>
      <c r="J28">
        <v>400000000</v>
      </c>
      <c r="K28">
        <v>6942000000</v>
      </c>
      <c r="L28">
        <v>21727000000</v>
      </c>
    </row>
    <row r="29" spans="1:12" x14ac:dyDescent="0.25">
      <c r="A29" s="1">
        <v>41453</v>
      </c>
      <c r="B29" s="1">
        <v>41455</v>
      </c>
      <c r="C29" t="s">
        <v>190</v>
      </c>
      <c r="D29" t="s">
        <v>3130</v>
      </c>
      <c r="E29">
        <v>-772600000</v>
      </c>
      <c r="F29">
        <v>12202400000</v>
      </c>
      <c r="G29">
        <v>21752900000</v>
      </c>
      <c r="H29">
        <v>3209500000</v>
      </c>
      <c r="I29">
        <v>6852800000</v>
      </c>
      <c r="J29">
        <v>191000000</v>
      </c>
      <c r="K29">
        <v>8266800000</v>
      </c>
      <c r="L29">
        <v>37716900000</v>
      </c>
    </row>
    <row r="30" spans="1:12" x14ac:dyDescent="0.25">
      <c r="A30" s="1">
        <v>41453</v>
      </c>
      <c r="B30" s="1">
        <v>41455</v>
      </c>
      <c r="C30" t="s">
        <v>193</v>
      </c>
      <c r="D30" t="s">
        <v>3131</v>
      </c>
      <c r="E30">
        <v>-35000000</v>
      </c>
      <c r="F30">
        <v>1270000000</v>
      </c>
      <c r="G30">
        <v>7009000000</v>
      </c>
      <c r="H30">
        <v>1102000000</v>
      </c>
      <c r="I30">
        <v>3373000000</v>
      </c>
      <c r="J30">
        <v>102000000</v>
      </c>
      <c r="K30">
        <v>10947000000</v>
      </c>
      <c r="L30">
        <v>9692000000</v>
      </c>
    </row>
    <row r="31" spans="1:12" x14ac:dyDescent="0.25">
      <c r="A31" s="1">
        <v>41453</v>
      </c>
      <c r="B31" s="1">
        <v>41455</v>
      </c>
      <c r="C31" t="s">
        <v>198</v>
      </c>
      <c r="D31" t="s">
        <v>3132</v>
      </c>
      <c r="E31">
        <v>-112971000</v>
      </c>
      <c r="F31">
        <v>273400000</v>
      </c>
      <c r="G31">
        <v>601400000</v>
      </c>
      <c r="H31">
        <v>80399000</v>
      </c>
      <c r="I31">
        <v>145261000</v>
      </c>
      <c r="J31">
        <v>4708000</v>
      </c>
      <c r="K31">
        <v>777790999.99999988</v>
      </c>
      <c r="L31">
        <v>687079000</v>
      </c>
    </row>
    <row r="32" spans="1:12" x14ac:dyDescent="0.25">
      <c r="A32" s="1">
        <v>41453</v>
      </c>
      <c r="B32" s="1">
        <v>41455</v>
      </c>
      <c r="C32" t="s">
        <v>202</v>
      </c>
      <c r="D32" t="s">
        <v>3133</v>
      </c>
      <c r="E32" t="s">
        <v>3341</v>
      </c>
      <c r="F32" t="s">
        <v>3341</v>
      </c>
      <c r="G32" t="s">
        <v>3341</v>
      </c>
      <c r="H32" t="s">
        <v>3341</v>
      </c>
      <c r="I32" t="s">
        <v>3341</v>
      </c>
      <c r="J32" t="s">
        <v>3341</v>
      </c>
      <c r="K32" t="s">
        <v>3341</v>
      </c>
      <c r="L32" t="s">
        <v>3341</v>
      </c>
    </row>
    <row r="33" spans="1:12" x14ac:dyDescent="0.25">
      <c r="A33" s="1">
        <v>41453</v>
      </c>
      <c r="B33" s="1">
        <v>41455</v>
      </c>
      <c r="C33" t="s">
        <v>215</v>
      </c>
      <c r="D33" t="s">
        <v>3134</v>
      </c>
      <c r="E33">
        <v>20329000000</v>
      </c>
      <c r="F33">
        <v>10094000000</v>
      </c>
      <c r="G33">
        <v>24324000000</v>
      </c>
      <c r="H33">
        <v>730000000</v>
      </c>
      <c r="I33" t="s">
        <v>3341</v>
      </c>
      <c r="J33">
        <v>364000000</v>
      </c>
      <c r="K33">
        <v>40665999999.999992</v>
      </c>
      <c r="L33">
        <v>85377000000</v>
      </c>
    </row>
    <row r="34" spans="1:12" x14ac:dyDescent="0.25">
      <c r="A34" s="1">
        <v>41453</v>
      </c>
      <c r="B34" s="1">
        <v>41455</v>
      </c>
      <c r="C34" t="s">
        <v>218</v>
      </c>
      <c r="D34" t="s">
        <v>3135</v>
      </c>
      <c r="E34">
        <v>-432000000</v>
      </c>
      <c r="F34">
        <v>1248000000</v>
      </c>
      <c r="G34">
        <v>3844000000</v>
      </c>
      <c r="H34">
        <v>1199000000</v>
      </c>
      <c r="I34">
        <v>3611000000</v>
      </c>
      <c r="J34" t="s">
        <v>3341</v>
      </c>
      <c r="K34">
        <v>17417999999.999996</v>
      </c>
      <c r="L34">
        <v>21005000000</v>
      </c>
    </row>
    <row r="35" spans="1:12" x14ac:dyDescent="0.25">
      <c r="A35" s="1">
        <v>41453</v>
      </c>
      <c r="B35" s="1">
        <v>41455</v>
      </c>
      <c r="C35" t="s">
        <v>233</v>
      </c>
      <c r="D35" t="s">
        <v>3136</v>
      </c>
      <c r="E35" t="s">
        <v>3341</v>
      </c>
      <c r="F35" t="s">
        <v>3341</v>
      </c>
      <c r="G35" t="s">
        <v>3341</v>
      </c>
      <c r="H35" t="s">
        <v>3341</v>
      </c>
      <c r="I35" t="s">
        <v>3341</v>
      </c>
      <c r="J35" t="s">
        <v>3341</v>
      </c>
      <c r="K35" t="s">
        <v>3341</v>
      </c>
      <c r="L35" t="s">
        <v>3341</v>
      </c>
    </row>
    <row r="36" spans="1:12" x14ac:dyDescent="0.25">
      <c r="A36" s="1">
        <v>41453</v>
      </c>
      <c r="B36" s="1">
        <v>41455</v>
      </c>
      <c r="C36" t="s">
        <v>237</v>
      </c>
      <c r="D36" t="s">
        <v>3137</v>
      </c>
      <c r="E36">
        <v>2271000000</v>
      </c>
      <c r="F36">
        <v>150000000</v>
      </c>
      <c r="G36">
        <v>6154000000</v>
      </c>
      <c r="H36">
        <v>2838000000</v>
      </c>
      <c r="I36">
        <v>5467000000</v>
      </c>
      <c r="J36">
        <v>92000000</v>
      </c>
      <c r="K36">
        <v>304000000</v>
      </c>
      <c r="L36">
        <v>46959000000</v>
      </c>
    </row>
    <row r="37" spans="1:12" x14ac:dyDescent="0.25">
      <c r="A37" s="1">
        <v>41453</v>
      </c>
      <c r="B37" s="1">
        <v>41455</v>
      </c>
      <c r="C37" t="s">
        <v>240</v>
      </c>
      <c r="D37" t="s">
        <v>3138</v>
      </c>
      <c r="E37">
        <v>1699000000</v>
      </c>
      <c r="F37">
        <v>124000000</v>
      </c>
      <c r="G37">
        <v>6797000000</v>
      </c>
      <c r="H37">
        <v>1371000000</v>
      </c>
      <c r="I37">
        <v>3749000000</v>
      </c>
      <c r="J37">
        <v>97000000</v>
      </c>
      <c r="K37">
        <v>5971000000</v>
      </c>
      <c r="L37">
        <v>27930000000</v>
      </c>
    </row>
    <row r="38" spans="1:12" x14ac:dyDescent="0.25">
      <c r="A38" s="1">
        <v>41453</v>
      </c>
      <c r="B38" s="1">
        <v>41455</v>
      </c>
      <c r="C38" t="s">
        <v>243</v>
      </c>
      <c r="D38" t="s">
        <v>3139</v>
      </c>
      <c r="E38">
        <v>2174562076.484375</v>
      </c>
      <c r="F38">
        <v>3000000</v>
      </c>
      <c r="G38">
        <v>9966000000</v>
      </c>
      <c r="H38">
        <v>1619000000</v>
      </c>
      <c r="I38">
        <v>3212150000</v>
      </c>
      <c r="J38">
        <v>123000000</v>
      </c>
      <c r="K38">
        <v>3742000000</v>
      </c>
      <c r="L38">
        <v>18432000000</v>
      </c>
    </row>
    <row r="39" spans="1:12" x14ac:dyDescent="0.25">
      <c r="A39" s="1">
        <v>41453</v>
      </c>
      <c r="B39" s="1">
        <v>41455</v>
      </c>
      <c r="C39" t="s">
        <v>249</v>
      </c>
      <c r="D39" t="s">
        <v>3140</v>
      </c>
      <c r="E39">
        <v>-20363</v>
      </c>
      <c r="F39">
        <v>0</v>
      </c>
      <c r="G39">
        <v>0</v>
      </c>
      <c r="H39">
        <v>-60175</v>
      </c>
      <c r="I39">
        <v>-34291</v>
      </c>
      <c r="J39">
        <v>0</v>
      </c>
      <c r="K39">
        <v>306795.00000000012</v>
      </c>
      <c r="L39">
        <v>0</v>
      </c>
    </row>
    <row r="40" spans="1:12" x14ac:dyDescent="0.25">
      <c r="A40" s="1">
        <v>41453</v>
      </c>
      <c r="B40" s="1">
        <v>41455</v>
      </c>
      <c r="C40" t="s">
        <v>253</v>
      </c>
      <c r="D40" t="s">
        <v>3141</v>
      </c>
      <c r="E40" t="s">
        <v>3341</v>
      </c>
      <c r="F40" t="s">
        <v>3341</v>
      </c>
      <c r="G40" t="s">
        <v>3341</v>
      </c>
      <c r="H40" t="s">
        <v>3341</v>
      </c>
      <c r="I40" t="s">
        <v>3341</v>
      </c>
      <c r="J40" t="s">
        <v>3341</v>
      </c>
      <c r="K40" t="s">
        <v>3341</v>
      </c>
      <c r="L40" t="s">
        <v>3341</v>
      </c>
    </row>
    <row r="41" spans="1:12" x14ac:dyDescent="0.25">
      <c r="A41" s="1">
        <v>41453</v>
      </c>
      <c r="B41" s="1">
        <v>41455</v>
      </c>
      <c r="C41" t="s">
        <v>257</v>
      </c>
      <c r="D41" t="s">
        <v>3142</v>
      </c>
      <c r="E41">
        <v>45099999.999999985</v>
      </c>
      <c r="F41">
        <v>451200000</v>
      </c>
      <c r="G41">
        <v>1401900000</v>
      </c>
      <c r="H41">
        <v>157500000</v>
      </c>
      <c r="I41">
        <v>606600000</v>
      </c>
      <c r="J41">
        <v>23500000</v>
      </c>
      <c r="K41">
        <v>1549200000.0000002</v>
      </c>
      <c r="L41">
        <v>2328800000</v>
      </c>
    </row>
    <row r="42" spans="1:12" x14ac:dyDescent="0.25">
      <c r="A42" s="1">
        <v>41453</v>
      </c>
      <c r="B42" s="1">
        <v>41455</v>
      </c>
      <c r="C42" t="s">
        <v>262</v>
      </c>
      <c r="D42" t="s">
        <v>3143</v>
      </c>
      <c r="E42" t="s">
        <v>3341</v>
      </c>
      <c r="F42" t="s">
        <v>3341</v>
      </c>
      <c r="G42" t="s">
        <v>3341</v>
      </c>
      <c r="H42" t="s">
        <v>3341</v>
      </c>
      <c r="I42" t="s">
        <v>3341</v>
      </c>
      <c r="J42" t="s">
        <v>3341</v>
      </c>
      <c r="K42" t="s">
        <v>3341</v>
      </c>
      <c r="L42" t="s">
        <v>3341</v>
      </c>
    </row>
    <row r="43" spans="1:12" x14ac:dyDescent="0.25">
      <c r="A43" s="1">
        <v>41453</v>
      </c>
      <c r="B43" s="1">
        <v>41455</v>
      </c>
      <c r="C43" t="s">
        <v>268</v>
      </c>
      <c r="D43" t="s">
        <v>3144</v>
      </c>
      <c r="E43">
        <v>2187000000</v>
      </c>
      <c r="F43">
        <v>1438000000</v>
      </c>
      <c r="G43">
        <v>27170000000</v>
      </c>
      <c r="H43">
        <v>1409000000</v>
      </c>
      <c r="I43">
        <v>5748000000</v>
      </c>
      <c r="J43">
        <v>472000000</v>
      </c>
      <c r="K43">
        <v>-8012000000</v>
      </c>
      <c r="L43">
        <v>33048000000</v>
      </c>
    </row>
    <row r="44" spans="1:12" x14ac:dyDescent="0.25">
      <c r="A44" s="1">
        <v>41453</v>
      </c>
      <c r="B44" s="1">
        <v>41455</v>
      </c>
      <c r="C44" t="s">
        <v>273</v>
      </c>
      <c r="D44" t="s">
        <v>3145</v>
      </c>
      <c r="E44">
        <v>14135000000</v>
      </c>
      <c r="F44">
        <v>4296000000</v>
      </c>
      <c r="G44">
        <v>21914000000</v>
      </c>
      <c r="H44">
        <v>2454000000</v>
      </c>
      <c r="I44" t="s">
        <v>3341</v>
      </c>
      <c r="J44">
        <v>321000000</v>
      </c>
      <c r="K44">
        <v>64968000000.000008</v>
      </c>
      <c r="L44">
        <v>69917000000</v>
      </c>
    </row>
    <row r="45" spans="1:12" x14ac:dyDescent="0.25">
      <c r="A45" s="1">
        <v>41453</v>
      </c>
      <c r="B45" s="1">
        <v>41455</v>
      </c>
      <c r="C45" t="s">
        <v>280</v>
      </c>
      <c r="D45" t="s">
        <v>3146</v>
      </c>
      <c r="E45" t="s">
        <v>3341</v>
      </c>
      <c r="F45" t="s">
        <v>3341</v>
      </c>
      <c r="G45" t="s">
        <v>3341</v>
      </c>
      <c r="H45" t="s">
        <v>3341</v>
      </c>
      <c r="I45" t="s">
        <v>3341</v>
      </c>
      <c r="J45" t="s">
        <v>3341</v>
      </c>
      <c r="K45" t="s">
        <v>3341</v>
      </c>
      <c r="L45" t="s">
        <v>3341</v>
      </c>
    </row>
    <row r="46" spans="1:12" x14ac:dyDescent="0.25">
      <c r="A46" s="1">
        <v>41453</v>
      </c>
      <c r="B46" s="1">
        <v>41455</v>
      </c>
      <c r="C46" t="s">
        <v>285</v>
      </c>
      <c r="D46" t="s">
        <v>3147</v>
      </c>
      <c r="E46">
        <v>-2369816000</v>
      </c>
      <c r="F46">
        <v>0</v>
      </c>
      <c r="G46">
        <v>2777000000</v>
      </c>
      <c r="H46">
        <v>185627000</v>
      </c>
      <c r="I46">
        <v>379807000</v>
      </c>
      <c r="J46">
        <v>27062000</v>
      </c>
      <c r="K46">
        <v>3794372000</v>
      </c>
      <c r="L46">
        <v>690732000</v>
      </c>
    </row>
    <row r="47" spans="1:12" x14ac:dyDescent="0.25">
      <c r="A47" s="1">
        <v>41453</v>
      </c>
      <c r="B47" s="1">
        <v>41455</v>
      </c>
      <c r="C47" t="s">
        <v>288</v>
      </c>
      <c r="D47" t="s">
        <v>3148</v>
      </c>
      <c r="E47">
        <v>20123000000</v>
      </c>
      <c r="F47">
        <v>3446000000</v>
      </c>
      <c r="G47">
        <v>70686000000</v>
      </c>
      <c r="H47">
        <v>7380000000</v>
      </c>
      <c r="I47">
        <v>30948000000</v>
      </c>
      <c r="J47">
        <v>827000000</v>
      </c>
      <c r="K47">
        <v>88338000000</v>
      </c>
      <c r="L47">
        <v>126968000000</v>
      </c>
    </row>
    <row r="48" spans="1:12" x14ac:dyDescent="0.25">
      <c r="A48" s="1">
        <v>41453</v>
      </c>
      <c r="B48" s="1">
        <v>41455</v>
      </c>
      <c r="C48" t="s">
        <v>292</v>
      </c>
      <c r="D48" t="s">
        <v>3149</v>
      </c>
      <c r="E48">
        <v>16848000000</v>
      </c>
      <c r="F48">
        <v>10888000000</v>
      </c>
      <c r="G48">
        <v>41993000000</v>
      </c>
      <c r="H48">
        <v>1141000000</v>
      </c>
      <c r="I48">
        <v>30737000000</v>
      </c>
      <c r="J48">
        <v>537000000</v>
      </c>
      <c r="K48">
        <v>87588000000</v>
      </c>
      <c r="L48">
        <v>117024000000</v>
      </c>
    </row>
    <row r="49" spans="1:12" x14ac:dyDescent="0.25">
      <c r="A49" s="1">
        <v>41453</v>
      </c>
      <c r="B49" s="1">
        <v>41455</v>
      </c>
      <c r="C49" t="s">
        <v>299</v>
      </c>
      <c r="D49" t="s">
        <v>3150</v>
      </c>
      <c r="E49" t="s">
        <v>3341</v>
      </c>
      <c r="F49">
        <v>2160393000</v>
      </c>
      <c r="G49">
        <v>3848339000</v>
      </c>
      <c r="H49">
        <v>1012903000</v>
      </c>
      <c r="I49" t="s">
        <v>3341</v>
      </c>
      <c r="J49" t="s">
        <v>3341</v>
      </c>
      <c r="K49" t="s">
        <v>3341</v>
      </c>
      <c r="L49">
        <v>11528886000</v>
      </c>
    </row>
    <row r="50" spans="1:12" x14ac:dyDescent="0.25">
      <c r="A50" s="1">
        <v>41453</v>
      </c>
      <c r="B50" s="1">
        <v>41455</v>
      </c>
      <c r="C50" t="s">
        <v>304</v>
      </c>
      <c r="D50" t="s">
        <v>3151</v>
      </c>
      <c r="E50">
        <v>-454000000</v>
      </c>
      <c r="F50">
        <v>4684000000</v>
      </c>
      <c r="G50">
        <v>36339000000</v>
      </c>
      <c r="H50">
        <v>2107000000</v>
      </c>
      <c r="I50">
        <v>6716000000</v>
      </c>
      <c r="J50">
        <v>367000000</v>
      </c>
      <c r="K50">
        <v>41030000000</v>
      </c>
      <c r="L50">
        <v>21892000000</v>
      </c>
    </row>
    <row r="51" spans="1:12" x14ac:dyDescent="0.25">
      <c r="A51" s="1">
        <v>41453</v>
      </c>
      <c r="B51" s="1">
        <v>41455</v>
      </c>
      <c r="C51" t="s">
        <v>309</v>
      </c>
      <c r="D51" t="s">
        <v>3152</v>
      </c>
      <c r="E51">
        <v>-143999999.99999997</v>
      </c>
      <c r="F51">
        <v>101000000</v>
      </c>
      <c r="G51">
        <v>604400000</v>
      </c>
      <c r="H51">
        <v>145900000</v>
      </c>
      <c r="I51">
        <v>336200000</v>
      </c>
      <c r="J51">
        <v>5000000</v>
      </c>
      <c r="K51">
        <v>1218000000</v>
      </c>
      <c r="L51">
        <v>2303500000</v>
      </c>
    </row>
    <row r="52" spans="1:12" x14ac:dyDescent="0.25">
      <c r="A52" s="1">
        <v>41453</v>
      </c>
      <c r="B52" s="1">
        <v>41455</v>
      </c>
      <c r="C52" t="s">
        <v>315</v>
      </c>
      <c r="D52" t="s">
        <v>3153</v>
      </c>
      <c r="E52">
        <v>464723000</v>
      </c>
      <c r="F52">
        <v>1316000</v>
      </c>
      <c r="G52">
        <v>822125000</v>
      </c>
      <c r="H52">
        <v>358146000</v>
      </c>
      <c r="I52">
        <v>852063000</v>
      </c>
      <c r="J52" t="s">
        <v>3341</v>
      </c>
      <c r="K52">
        <v>1975415000.0000002</v>
      </c>
      <c r="L52">
        <v>6755008000</v>
      </c>
    </row>
    <row r="53" spans="1:12" x14ac:dyDescent="0.25">
      <c r="A53" s="1">
        <v>41453</v>
      </c>
      <c r="B53" s="1">
        <v>41455</v>
      </c>
      <c r="C53" t="s">
        <v>319</v>
      </c>
      <c r="D53" t="s">
        <v>3154</v>
      </c>
      <c r="E53">
        <v>311000000</v>
      </c>
      <c r="F53">
        <v>184000000</v>
      </c>
      <c r="G53">
        <v>3951000000</v>
      </c>
      <c r="H53">
        <v>488000000</v>
      </c>
      <c r="I53">
        <v>1345000000</v>
      </c>
      <c r="J53">
        <v>82000000</v>
      </c>
      <c r="K53">
        <v>4276000000</v>
      </c>
      <c r="L53">
        <v>7516000000</v>
      </c>
    </row>
    <row r="54" spans="1:12" x14ac:dyDescent="0.25">
      <c r="A54" s="1">
        <v>41453</v>
      </c>
      <c r="B54" s="1">
        <v>41455</v>
      </c>
      <c r="C54" t="s">
        <v>323</v>
      </c>
      <c r="D54" t="s">
        <v>3155</v>
      </c>
      <c r="E54">
        <v>-10432000</v>
      </c>
      <c r="F54">
        <v>5165000</v>
      </c>
      <c r="G54">
        <v>1250829000</v>
      </c>
      <c r="H54">
        <v>135185000</v>
      </c>
      <c r="I54">
        <v>503487000</v>
      </c>
      <c r="J54">
        <v>15878000</v>
      </c>
      <c r="K54">
        <v>1378844000</v>
      </c>
      <c r="L54">
        <v>1883638000</v>
      </c>
    </row>
    <row r="55" spans="1:12" x14ac:dyDescent="0.25">
      <c r="A55" s="1">
        <v>41453</v>
      </c>
      <c r="B55" s="1">
        <v>41455</v>
      </c>
      <c r="C55" t="s">
        <v>329</v>
      </c>
      <c r="D55" t="s">
        <v>3156</v>
      </c>
      <c r="E55">
        <v>-7566612000</v>
      </c>
      <c r="F55">
        <v>0</v>
      </c>
      <c r="G55">
        <v>16316982000</v>
      </c>
      <c r="H55">
        <v>317370000</v>
      </c>
      <c r="I55">
        <v>3679863000</v>
      </c>
      <c r="J55">
        <v>176782000</v>
      </c>
      <c r="K55">
        <v>2037162000</v>
      </c>
      <c r="L55">
        <v>9496378000</v>
      </c>
    </row>
    <row r="56" spans="1:12" x14ac:dyDescent="0.25">
      <c r="A56" s="1">
        <v>41453</v>
      </c>
      <c r="B56" s="1">
        <v>41455</v>
      </c>
      <c r="C56" t="s">
        <v>333</v>
      </c>
      <c r="D56" t="s">
        <v>3157</v>
      </c>
      <c r="E56">
        <v>3160000000</v>
      </c>
      <c r="F56">
        <v>316000000</v>
      </c>
      <c r="G56">
        <v>19125000000</v>
      </c>
      <c r="H56">
        <v>3156000000</v>
      </c>
      <c r="I56">
        <v>6975000000</v>
      </c>
      <c r="J56">
        <v>316000000</v>
      </c>
      <c r="K56">
        <v>29992000000</v>
      </c>
      <c r="L56">
        <v>28689000000</v>
      </c>
    </row>
    <row r="57" spans="1:12" x14ac:dyDescent="0.25">
      <c r="A57" s="1">
        <v>41453</v>
      </c>
      <c r="B57" s="1">
        <v>41455</v>
      </c>
      <c r="C57" t="s">
        <v>342</v>
      </c>
      <c r="D57" t="s">
        <v>3158</v>
      </c>
      <c r="E57" t="s">
        <v>3341</v>
      </c>
      <c r="F57" t="s">
        <v>3341</v>
      </c>
      <c r="G57" t="s">
        <v>3341</v>
      </c>
      <c r="H57" t="s">
        <v>3341</v>
      </c>
      <c r="I57" t="s">
        <v>3341</v>
      </c>
      <c r="J57" t="s">
        <v>3341</v>
      </c>
      <c r="K57" t="s">
        <v>3341</v>
      </c>
      <c r="L57" t="s">
        <v>3341</v>
      </c>
    </row>
    <row r="58" spans="1:12" x14ac:dyDescent="0.25">
      <c r="A58" s="1">
        <v>41453</v>
      </c>
      <c r="B58" s="1">
        <v>41455</v>
      </c>
      <c r="C58" t="s">
        <v>346</v>
      </c>
      <c r="D58" t="s">
        <v>3159</v>
      </c>
      <c r="E58">
        <v>-1417816000.0000005</v>
      </c>
      <c r="F58">
        <v>406579000</v>
      </c>
      <c r="G58">
        <v>5905917000</v>
      </c>
      <c r="H58">
        <v>740995000</v>
      </c>
      <c r="I58">
        <v>5020447000</v>
      </c>
      <c r="J58" t="s">
        <v>3341</v>
      </c>
      <c r="K58">
        <v>13756309000</v>
      </c>
      <c r="L58">
        <v>12433422000</v>
      </c>
    </row>
    <row r="59" spans="1:12" x14ac:dyDescent="0.25">
      <c r="A59" s="1">
        <v>41453</v>
      </c>
      <c r="B59" s="1">
        <v>41455</v>
      </c>
      <c r="C59" t="s">
        <v>353</v>
      </c>
      <c r="D59" t="s">
        <v>3160</v>
      </c>
      <c r="E59">
        <v>112000000</v>
      </c>
      <c r="F59">
        <v>206000000</v>
      </c>
      <c r="G59">
        <v>3421000000</v>
      </c>
      <c r="H59">
        <v>-100000000</v>
      </c>
      <c r="I59">
        <v>509000000</v>
      </c>
      <c r="J59">
        <v>60000000</v>
      </c>
      <c r="K59">
        <v>494999999.99999994</v>
      </c>
      <c r="L59">
        <v>7746000000</v>
      </c>
    </row>
    <row r="60" spans="1:12" x14ac:dyDescent="0.25">
      <c r="A60" s="1">
        <v>41453</v>
      </c>
      <c r="B60" s="1">
        <v>41455</v>
      </c>
      <c r="C60" t="s">
        <v>361</v>
      </c>
      <c r="D60" t="s">
        <v>3161</v>
      </c>
      <c r="E60">
        <v>2693000000</v>
      </c>
      <c r="F60">
        <v>0</v>
      </c>
      <c r="G60">
        <v>6556000000</v>
      </c>
      <c r="H60">
        <v>2249000000</v>
      </c>
      <c r="I60" t="s">
        <v>3341</v>
      </c>
      <c r="J60">
        <v>98000000</v>
      </c>
      <c r="K60">
        <v>20619000000</v>
      </c>
      <c r="L60">
        <v>33416000000</v>
      </c>
    </row>
    <row r="61" spans="1:12" x14ac:dyDescent="0.25">
      <c r="A61" s="1">
        <v>41453</v>
      </c>
      <c r="B61" s="1">
        <v>41455</v>
      </c>
      <c r="C61" t="s">
        <v>365</v>
      </c>
      <c r="D61" t="s">
        <v>3162</v>
      </c>
      <c r="E61">
        <v>314100000</v>
      </c>
      <c r="F61">
        <v>17200000</v>
      </c>
      <c r="G61">
        <v>455300000</v>
      </c>
      <c r="H61">
        <v>414900000</v>
      </c>
      <c r="I61">
        <v>762500000</v>
      </c>
      <c r="J61">
        <v>6400000</v>
      </c>
      <c r="K61">
        <v>2322899999.9999995</v>
      </c>
      <c r="L61">
        <v>4655900000</v>
      </c>
    </row>
    <row r="62" spans="1:12" x14ac:dyDescent="0.25">
      <c r="A62" s="1">
        <v>41453</v>
      </c>
      <c r="B62" s="1">
        <v>41455</v>
      </c>
      <c r="C62" t="s">
        <v>369</v>
      </c>
      <c r="D62" t="s">
        <v>3163</v>
      </c>
      <c r="E62">
        <v>2782000000</v>
      </c>
      <c r="F62">
        <v>1912000000</v>
      </c>
      <c r="G62">
        <v>5787000000</v>
      </c>
      <c r="H62">
        <v>3069000000</v>
      </c>
      <c r="I62">
        <v>5220000000</v>
      </c>
      <c r="J62">
        <v>84000000</v>
      </c>
      <c r="K62">
        <v>13533000000</v>
      </c>
      <c r="L62">
        <v>37686000000</v>
      </c>
    </row>
    <row r="63" spans="1:12" x14ac:dyDescent="0.25">
      <c r="A63" s="1">
        <v>41453</v>
      </c>
      <c r="B63" s="1">
        <v>41455</v>
      </c>
      <c r="C63" t="s">
        <v>383</v>
      </c>
      <c r="D63" t="s">
        <v>3164</v>
      </c>
      <c r="E63">
        <v>193000000</v>
      </c>
      <c r="F63">
        <v>400000000</v>
      </c>
      <c r="G63">
        <v>4995000000</v>
      </c>
      <c r="H63">
        <v>1309000000</v>
      </c>
      <c r="I63">
        <v>2410000000</v>
      </c>
      <c r="J63">
        <v>67000000</v>
      </c>
      <c r="K63">
        <v>9773000000</v>
      </c>
      <c r="L63">
        <v>30461000000</v>
      </c>
    </row>
    <row r="64" spans="1:12" x14ac:dyDescent="0.25">
      <c r="A64" s="1">
        <v>41453</v>
      </c>
      <c r="B64" s="1">
        <v>41455</v>
      </c>
      <c r="C64" t="s">
        <v>386</v>
      </c>
      <c r="D64" t="s">
        <v>3165</v>
      </c>
      <c r="E64">
        <v>4474000000</v>
      </c>
      <c r="F64">
        <v>39547000000</v>
      </c>
      <c r="G64">
        <v>67809000000</v>
      </c>
      <c r="H64">
        <v>5880000000</v>
      </c>
      <c r="I64">
        <v>12539000000</v>
      </c>
      <c r="J64">
        <v>206000000</v>
      </c>
      <c r="K64">
        <v>17962000000</v>
      </c>
      <c r="L64">
        <v>137617000000</v>
      </c>
    </row>
    <row r="65" spans="1:12" x14ac:dyDescent="0.25">
      <c r="A65" s="1">
        <v>41453</v>
      </c>
      <c r="B65" s="1">
        <v>41455</v>
      </c>
      <c r="C65" t="s">
        <v>389</v>
      </c>
      <c r="D65" t="s">
        <v>3166</v>
      </c>
      <c r="E65">
        <v>5395000000</v>
      </c>
      <c r="F65">
        <v>917000000</v>
      </c>
      <c r="G65">
        <v>8254000000</v>
      </c>
      <c r="H65">
        <v>4083000000</v>
      </c>
      <c r="I65">
        <v>8083000000</v>
      </c>
      <c r="J65">
        <v>99000000</v>
      </c>
      <c r="K65">
        <v>7560000000</v>
      </c>
      <c r="L65">
        <v>81208000000</v>
      </c>
    </row>
    <row r="66" spans="1:12" x14ac:dyDescent="0.25">
      <c r="A66" s="1">
        <v>41453</v>
      </c>
      <c r="B66" s="1">
        <v>41455</v>
      </c>
      <c r="C66" t="s">
        <v>397</v>
      </c>
      <c r="D66" t="s">
        <v>3167</v>
      </c>
      <c r="E66">
        <v>-186657999.99999994</v>
      </c>
      <c r="F66">
        <v>0</v>
      </c>
      <c r="G66">
        <v>1649000000</v>
      </c>
      <c r="H66">
        <v>245650000</v>
      </c>
      <c r="I66">
        <v>789949000</v>
      </c>
      <c r="J66">
        <v>23312000</v>
      </c>
      <c r="K66">
        <v>2042113000.0000002</v>
      </c>
      <c r="L66">
        <v>1692802000</v>
      </c>
    </row>
    <row r="67" spans="1:12" x14ac:dyDescent="0.25">
      <c r="A67" s="1">
        <v>41453</v>
      </c>
      <c r="B67" s="1">
        <v>41455</v>
      </c>
      <c r="C67" t="s">
        <v>409</v>
      </c>
      <c r="D67" t="s">
        <v>3168</v>
      </c>
      <c r="E67">
        <v>2456000000</v>
      </c>
      <c r="F67">
        <v>0</v>
      </c>
      <c r="G67">
        <v>3937000000</v>
      </c>
      <c r="H67">
        <v>1961000000</v>
      </c>
      <c r="I67">
        <v>3593000000</v>
      </c>
      <c r="J67">
        <v>53000000</v>
      </c>
      <c r="K67">
        <v>9469000000</v>
      </c>
      <c r="L67">
        <v>25124000000</v>
      </c>
    </row>
    <row r="68" spans="1:12" x14ac:dyDescent="0.25">
      <c r="A68" s="1">
        <v>41453</v>
      </c>
      <c r="B68" s="1">
        <v>41455</v>
      </c>
      <c r="C68" t="s">
        <v>419</v>
      </c>
      <c r="D68" t="s">
        <v>3169</v>
      </c>
      <c r="E68">
        <v>278000000</v>
      </c>
      <c r="F68">
        <v>1094000000</v>
      </c>
      <c r="G68">
        <v>3324000000</v>
      </c>
      <c r="H68">
        <v>295000000</v>
      </c>
      <c r="I68">
        <v>1065000000</v>
      </c>
      <c r="J68">
        <v>46000000</v>
      </c>
      <c r="K68">
        <v>3541000000</v>
      </c>
      <c r="L68">
        <v>4227000000</v>
      </c>
    </row>
    <row r="69" spans="1:12" x14ac:dyDescent="0.25">
      <c r="A69" s="1">
        <v>41453</v>
      </c>
      <c r="B69" s="1">
        <v>41455</v>
      </c>
      <c r="C69" t="s">
        <v>424</v>
      </c>
      <c r="D69" t="s">
        <v>3170</v>
      </c>
      <c r="E69">
        <v>3899000000</v>
      </c>
      <c r="F69">
        <v>523000000</v>
      </c>
      <c r="G69">
        <v>13691000000</v>
      </c>
      <c r="H69">
        <v>2800000000</v>
      </c>
      <c r="I69">
        <v>7644000000</v>
      </c>
      <c r="J69">
        <v>629000000</v>
      </c>
      <c r="K69">
        <v>16520000000</v>
      </c>
      <c r="L69">
        <v>73140000000</v>
      </c>
    </row>
    <row r="70" spans="1:12" x14ac:dyDescent="0.25">
      <c r="A70" s="1">
        <v>41453</v>
      </c>
      <c r="B70" s="1">
        <v>41455</v>
      </c>
      <c r="C70" t="s">
        <v>428</v>
      </c>
      <c r="D70" t="s">
        <v>3171</v>
      </c>
      <c r="E70">
        <v>2565000000</v>
      </c>
      <c r="F70">
        <v>552000000</v>
      </c>
      <c r="G70">
        <v>9309000000</v>
      </c>
      <c r="H70">
        <v>4037000000</v>
      </c>
      <c r="I70">
        <v>8635000000</v>
      </c>
      <c r="J70">
        <v>128000000</v>
      </c>
      <c r="K70">
        <v>20144000000</v>
      </c>
      <c r="L70">
        <v>21104000000</v>
      </c>
    </row>
    <row r="71" spans="1:12" x14ac:dyDescent="0.25">
      <c r="A71" s="1">
        <v>41453</v>
      </c>
      <c r="B71" s="1">
        <v>41455</v>
      </c>
      <c r="C71" t="s">
        <v>432</v>
      </c>
      <c r="D71" t="s">
        <v>3172</v>
      </c>
      <c r="E71">
        <v>1315000000</v>
      </c>
      <c r="F71">
        <v>2014000000</v>
      </c>
      <c r="G71">
        <v>7848000000</v>
      </c>
      <c r="H71">
        <v>1501000000</v>
      </c>
      <c r="I71">
        <v>3323000000</v>
      </c>
      <c r="J71">
        <v>78000000</v>
      </c>
      <c r="K71">
        <v>23280000000</v>
      </c>
      <c r="L71">
        <v>15335000000</v>
      </c>
    </row>
    <row r="72" spans="1:12" x14ac:dyDescent="0.25">
      <c r="A72" s="1">
        <v>41453</v>
      </c>
      <c r="B72" s="1">
        <v>41455</v>
      </c>
      <c r="C72" t="s">
        <v>435</v>
      </c>
      <c r="D72" t="s">
        <v>3173</v>
      </c>
      <c r="E72">
        <v>34347000</v>
      </c>
      <c r="F72">
        <v>3383000</v>
      </c>
      <c r="G72">
        <v>332446000</v>
      </c>
      <c r="H72">
        <v>57498000</v>
      </c>
      <c r="I72">
        <v>158500000</v>
      </c>
      <c r="J72">
        <v>5778000</v>
      </c>
      <c r="K72">
        <v>461721000</v>
      </c>
      <c r="L72">
        <v>469925000</v>
      </c>
    </row>
    <row r="73" spans="1:12" x14ac:dyDescent="0.25">
      <c r="A73" s="1">
        <v>41453</v>
      </c>
      <c r="B73" s="1">
        <v>41455</v>
      </c>
      <c r="C73" t="s">
        <v>442</v>
      </c>
      <c r="D73" t="s">
        <v>3174</v>
      </c>
      <c r="E73">
        <v>327000000</v>
      </c>
      <c r="F73">
        <v>512000000</v>
      </c>
      <c r="G73">
        <v>1904000000</v>
      </c>
      <c r="H73">
        <v>529000000</v>
      </c>
      <c r="I73">
        <v>1655000000</v>
      </c>
      <c r="J73">
        <v>36000000</v>
      </c>
      <c r="K73">
        <v>6114000000</v>
      </c>
      <c r="L73">
        <v>33502000000</v>
      </c>
    </row>
    <row r="74" spans="1:12" x14ac:dyDescent="0.25">
      <c r="A74" s="1">
        <v>41453</v>
      </c>
      <c r="B74" s="1">
        <v>41455</v>
      </c>
      <c r="C74" t="s">
        <v>445</v>
      </c>
      <c r="D74" t="s">
        <v>3175</v>
      </c>
      <c r="E74">
        <v>4542000000</v>
      </c>
      <c r="F74">
        <v>1252000000</v>
      </c>
      <c r="G74">
        <v>21572000000</v>
      </c>
      <c r="H74">
        <v>6066000000</v>
      </c>
      <c r="I74">
        <v>9625000000</v>
      </c>
      <c r="J74">
        <v>255000000</v>
      </c>
      <c r="K74">
        <v>27818000000</v>
      </c>
      <c r="L74">
        <v>59691000000</v>
      </c>
    </row>
    <row r="75" spans="1:12" x14ac:dyDescent="0.25">
      <c r="A75" s="1">
        <v>41453</v>
      </c>
      <c r="B75" s="1">
        <v>41455</v>
      </c>
      <c r="C75" t="s">
        <v>449</v>
      </c>
      <c r="D75" t="s">
        <v>3176</v>
      </c>
      <c r="E75">
        <v>1315400000</v>
      </c>
      <c r="F75">
        <v>236300000</v>
      </c>
      <c r="G75">
        <v>2673900000</v>
      </c>
      <c r="H75">
        <v>893100000</v>
      </c>
      <c r="I75" t="s">
        <v>3341</v>
      </c>
      <c r="J75">
        <v>37100000</v>
      </c>
      <c r="K75">
        <v>8557799999.999999</v>
      </c>
      <c r="L75">
        <v>10528900000</v>
      </c>
    </row>
    <row r="76" spans="1:12" x14ac:dyDescent="0.25">
      <c r="A76" s="1">
        <v>41453</v>
      </c>
      <c r="B76" s="1">
        <v>41455</v>
      </c>
      <c r="C76" t="s">
        <v>453</v>
      </c>
      <c r="D76" t="s">
        <v>3177</v>
      </c>
      <c r="E76">
        <v>115136000</v>
      </c>
      <c r="F76">
        <v>2491064000</v>
      </c>
      <c r="G76">
        <v>5975890000</v>
      </c>
      <c r="H76">
        <v>47549000</v>
      </c>
      <c r="I76">
        <v>1173832000</v>
      </c>
      <c r="J76">
        <v>90182000</v>
      </c>
      <c r="K76">
        <v>8338535000</v>
      </c>
      <c r="L76">
        <v>7764764000</v>
      </c>
    </row>
    <row r="77" spans="1:12" x14ac:dyDescent="0.25">
      <c r="A77" s="1">
        <v>41453</v>
      </c>
      <c r="B77" s="1">
        <v>41455</v>
      </c>
      <c r="C77" t="s">
        <v>457</v>
      </c>
      <c r="D77" t="s">
        <v>3178</v>
      </c>
      <c r="E77">
        <v>548000000</v>
      </c>
      <c r="F77">
        <v>7000000</v>
      </c>
      <c r="G77">
        <v>3119000000</v>
      </c>
      <c r="H77">
        <v>731000000</v>
      </c>
      <c r="I77">
        <v>1777000000</v>
      </c>
      <c r="J77" t="s">
        <v>3341</v>
      </c>
      <c r="K77">
        <v>1887999999.9999998</v>
      </c>
      <c r="L77">
        <v>12268000000</v>
      </c>
    </row>
    <row r="78" spans="1:12" x14ac:dyDescent="0.25">
      <c r="A78" s="1">
        <v>41453</v>
      </c>
      <c r="B78" s="1">
        <v>41455</v>
      </c>
      <c r="C78" t="s">
        <v>473</v>
      </c>
      <c r="D78" t="s">
        <v>3179</v>
      </c>
      <c r="E78">
        <v>1374000000</v>
      </c>
      <c r="F78">
        <v>600000000</v>
      </c>
      <c r="G78">
        <v>7024000000</v>
      </c>
      <c r="H78">
        <v>4394000000</v>
      </c>
      <c r="I78">
        <v>11832000000</v>
      </c>
      <c r="J78">
        <v>30000000</v>
      </c>
      <c r="K78">
        <v>40940000000</v>
      </c>
      <c r="L78">
        <v>23776000000</v>
      </c>
    </row>
    <row r="79" spans="1:12" x14ac:dyDescent="0.25">
      <c r="A79" s="1">
        <v>41453</v>
      </c>
      <c r="B79" s="1">
        <v>41455</v>
      </c>
      <c r="C79" t="s">
        <v>481</v>
      </c>
      <c r="D79" t="s">
        <v>3180</v>
      </c>
      <c r="E79">
        <v>-26000000</v>
      </c>
      <c r="F79">
        <v>61000000</v>
      </c>
      <c r="G79">
        <v>3727000000</v>
      </c>
      <c r="H79">
        <v>314000000</v>
      </c>
      <c r="I79">
        <v>385000000</v>
      </c>
      <c r="J79">
        <v>74000000</v>
      </c>
      <c r="K79">
        <v>-1542000000</v>
      </c>
      <c r="L79">
        <v>4712000000</v>
      </c>
    </row>
    <row r="80" spans="1:12" x14ac:dyDescent="0.25">
      <c r="A80" s="1">
        <v>41453</v>
      </c>
      <c r="B80" s="1">
        <v>41455</v>
      </c>
      <c r="C80" t="s">
        <v>487</v>
      </c>
      <c r="D80" t="s">
        <v>3181</v>
      </c>
      <c r="E80">
        <v>-751000000</v>
      </c>
      <c r="F80">
        <v>68000000</v>
      </c>
      <c r="G80">
        <v>6476000000</v>
      </c>
      <c r="H80">
        <v>1548000000</v>
      </c>
      <c r="I80">
        <v>8659000000</v>
      </c>
      <c r="J80" t="s">
        <v>3341</v>
      </c>
      <c r="K80">
        <v>18588000000</v>
      </c>
      <c r="L80">
        <v>15807000000</v>
      </c>
    </row>
    <row r="81" spans="1:12" x14ac:dyDescent="0.25">
      <c r="A81" s="1">
        <v>41453</v>
      </c>
      <c r="B81" s="1">
        <v>41455</v>
      </c>
      <c r="C81" t="s">
        <v>503</v>
      </c>
      <c r="D81" t="s">
        <v>3182</v>
      </c>
      <c r="E81">
        <v>27050000.00000003</v>
      </c>
      <c r="F81">
        <v>68351000</v>
      </c>
      <c r="G81">
        <v>20357790000</v>
      </c>
      <c r="H81">
        <v>-483853000</v>
      </c>
      <c r="I81">
        <v>1806258000</v>
      </c>
      <c r="J81">
        <v>385525000</v>
      </c>
      <c r="K81">
        <v>-8209702999.999999</v>
      </c>
      <c r="L81">
        <v>6229219000</v>
      </c>
    </row>
    <row r="82" spans="1:12" x14ac:dyDescent="0.25">
      <c r="A82" s="1">
        <v>41453</v>
      </c>
      <c r="B82" s="1">
        <v>41455</v>
      </c>
      <c r="C82" t="s">
        <v>516</v>
      </c>
      <c r="D82" t="s">
        <v>3183</v>
      </c>
      <c r="E82">
        <v>3300000</v>
      </c>
      <c r="F82">
        <v>6800000</v>
      </c>
      <c r="G82">
        <v>562900000</v>
      </c>
      <c r="H82">
        <v>60100000</v>
      </c>
      <c r="I82">
        <v>336900000</v>
      </c>
      <c r="J82">
        <v>14400000</v>
      </c>
      <c r="K82">
        <v>130600000.00000001</v>
      </c>
      <c r="L82">
        <v>3776900000</v>
      </c>
    </row>
    <row r="83" spans="1:12" x14ac:dyDescent="0.25">
      <c r="A83" s="1">
        <v>41453</v>
      </c>
      <c r="B83" s="1">
        <v>41455</v>
      </c>
      <c r="C83" t="s">
        <v>520</v>
      </c>
      <c r="D83" t="s">
        <v>3184</v>
      </c>
      <c r="E83">
        <v>1507000000</v>
      </c>
      <c r="F83">
        <v>16000000</v>
      </c>
      <c r="G83">
        <v>5901000000</v>
      </c>
      <c r="H83">
        <v>1654000000</v>
      </c>
      <c r="I83">
        <v>3526000000</v>
      </c>
      <c r="J83">
        <v>95000000</v>
      </c>
      <c r="K83">
        <v>9394000000</v>
      </c>
      <c r="L83">
        <v>14632000000</v>
      </c>
    </row>
    <row r="84" spans="1:12" x14ac:dyDescent="0.25">
      <c r="A84" s="1">
        <v>41453</v>
      </c>
      <c r="B84" s="1">
        <v>41455</v>
      </c>
      <c r="C84" t="s">
        <v>525</v>
      </c>
      <c r="D84" t="s">
        <v>3185</v>
      </c>
      <c r="E84">
        <v>110198000</v>
      </c>
      <c r="F84">
        <v>5677000</v>
      </c>
      <c r="G84">
        <v>1072849999.9999999</v>
      </c>
      <c r="H84">
        <v>93334000</v>
      </c>
      <c r="I84">
        <v>342657000</v>
      </c>
      <c r="J84">
        <v>13496000</v>
      </c>
      <c r="K84">
        <v>1410057000</v>
      </c>
      <c r="L84">
        <v>2028718000</v>
      </c>
    </row>
    <row r="85" spans="1:12" x14ac:dyDescent="0.25">
      <c r="A85" s="1">
        <v>41453</v>
      </c>
      <c r="B85" s="1">
        <v>41455</v>
      </c>
      <c r="C85" t="s">
        <v>528</v>
      </c>
      <c r="D85" t="s">
        <v>3186</v>
      </c>
      <c r="E85" t="s">
        <v>3341</v>
      </c>
      <c r="F85" t="s">
        <v>3341</v>
      </c>
      <c r="G85" t="s">
        <v>3341</v>
      </c>
      <c r="H85" t="s">
        <v>3341</v>
      </c>
      <c r="I85" t="s">
        <v>3341</v>
      </c>
      <c r="J85" t="s">
        <v>3341</v>
      </c>
      <c r="K85" t="s">
        <v>3341</v>
      </c>
      <c r="L85" t="s">
        <v>3341</v>
      </c>
    </row>
    <row r="86" spans="1:12" x14ac:dyDescent="0.25">
      <c r="A86" s="1">
        <v>41453</v>
      </c>
      <c r="B86" s="1">
        <v>41455</v>
      </c>
      <c r="C86" t="s">
        <v>532</v>
      </c>
      <c r="D86" t="s">
        <v>3187</v>
      </c>
      <c r="E86">
        <v>16397000000</v>
      </c>
      <c r="F86" t="s">
        <v>3341</v>
      </c>
      <c r="G86" t="s">
        <v>3341</v>
      </c>
      <c r="H86">
        <v>15833000000</v>
      </c>
      <c r="I86">
        <v>25016000000</v>
      </c>
      <c r="J86" t="s">
        <v>3341</v>
      </c>
      <c r="K86">
        <v>95772000000</v>
      </c>
      <c r="L86">
        <v>63503000000</v>
      </c>
    </row>
    <row r="87" spans="1:12" x14ac:dyDescent="0.25">
      <c r="A87" s="1">
        <v>41453</v>
      </c>
      <c r="B87" s="1">
        <v>41455</v>
      </c>
      <c r="C87" t="s">
        <v>536</v>
      </c>
      <c r="D87" t="s">
        <v>3188</v>
      </c>
      <c r="E87">
        <v>-542000000</v>
      </c>
      <c r="F87">
        <v>510000000</v>
      </c>
      <c r="G87">
        <v>3723000000</v>
      </c>
      <c r="H87">
        <v>1025000000</v>
      </c>
      <c r="I87">
        <v>2629000000</v>
      </c>
      <c r="J87">
        <v>25000000</v>
      </c>
      <c r="K87">
        <v>8513999999.999999</v>
      </c>
      <c r="L87">
        <v>4079000000</v>
      </c>
    </row>
    <row r="88" spans="1:12" x14ac:dyDescent="0.25">
      <c r="A88" s="1">
        <v>41453</v>
      </c>
      <c r="B88" s="1">
        <v>41455</v>
      </c>
      <c r="C88" t="s">
        <v>550</v>
      </c>
      <c r="D88" t="s">
        <v>3189</v>
      </c>
      <c r="E88">
        <v>-1248000000</v>
      </c>
      <c r="F88">
        <v>994000000</v>
      </c>
      <c r="G88">
        <v>11485000000</v>
      </c>
      <c r="H88">
        <v>1921000000</v>
      </c>
      <c r="I88">
        <v>11554000000</v>
      </c>
      <c r="J88">
        <v>57000000</v>
      </c>
      <c r="K88">
        <v>31987000000</v>
      </c>
      <c r="L88">
        <v>16618000000</v>
      </c>
    </row>
    <row r="89" spans="1:12" x14ac:dyDescent="0.25">
      <c r="A89" s="1">
        <v>41453</v>
      </c>
      <c r="B89" s="1">
        <v>41455</v>
      </c>
      <c r="C89" t="s">
        <v>558</v>
      </c>
      <c r="D89" t="s">
        <v>3190</v>
      </c>
      <c r="E89" t="s">
        <v>3341</v>
      </c>
      <c r="F89" t="s">
        <v>3341</v>
      </c>
      <c r="G89" t="s">
        <v>3341</v>
      </c>
      <c r="H89" t="s">
        <v>3341</v>
      </c>
      <c r="I89" t="s">
        <v>3341</v>
      </c>
      <c r="J89" t="s">
        <v>3341</v>
      </c>
      <c r="K89" t="s">
        <v>3341</v>
      </c>
      <c r="L89" t="s">
        <v>3341</v>
      </c>
    </row>
    <row r="90" spans="1:12" x14ac:dyDescent="0.25">
      <c r="A90" s="1">
        <v>41453</v>
      </c>
      <c r="B90" s="1">
        <v>41455</v>
      </c>
      <c r="C90" t="s">
        <v>561</v>
      </c>
      <c r="D90" t="s">
        <v>3191</v>
      </c>
      <c r="E90">
        <v>-530072000</v>
      </c>
      <c r="F90">
        <v>6212000</v>
      </c>
      <c r="G90">
        <v>2499437000</v>
      </c>
      <c r="H90">
        <v>211615000</v>
      </c>
      <c r="I90">
        <v>1057499000</v>
      </c>
      <c r="J90">
        <v>37752000</v>
      </c>
      <c r="K90">
        <v>3927036000</v>
      </c>
      <c r="L90">
        <v>1750308000</v>
      </c>
    </row>
    <row r="91" spans="1:12" x14ac:dyDescent="0.25">
      <c r="A91" s="1">
        <v>41453</v>
      </c>
      <c r="B91" s="1">
        <v>41455</v>
      </c>
      <c r="C91" t="s">
        <v>565</v>
      </c>
      <c r="D91" t="s">
        <v>3192</v>
      </c>
      <c r="E91">
        <v>177900000</v>
      </c>
      <c r="F91">
        <v>95100000</v>
      </c>
      <c r="G91">
        <v>232100000</v>
      </c>
      <c r="H91">
        <v>108900000</v>
      </c>
      <c r="I91">
        <v>270600000</v>
      </c>
      <c r="J91">
        <v>2300000</v>
      </c>
      <c r="K91">
        <v>810300000</v>
      </c>
      <c r="L91">
        <v>1692200000</v>
      </c>
    </row>
    <row r="92" spans="1:12" x14ac:dyDescent="0.25">
      <c r="A92" s="1">
        <v>41453</v>
      </c>
      <c r="B92" s="1">
        <v>41455</v>
      </c>
      <c r="C92" t="s">
        <v>568</v>
      </c>
      <c r="D92" t="s">
        <v>3193</v>
      </c>
      <c r="E92" t="s">
        <v>3341</v>
      </c>
      <c r="F92" t="s">
        <v>3341</v>
      </c>
      <c r="G92" t="s">
        <v>3341</v>
      </c>
      <c r="H92" t="s">
        <v>3341</v>
      </c>
      <c r="I92" t="s">
        <v>3341</v>
      </c>
      <c r="J92" t="s">
        <v>3341</v>
      </c>
      <c r="K92" t="s">
        <v>3341</v>
      </c>
      <c r="L92" t="s">
        <v>3341</v>
      </c>
    </row>
    <row r="93" spans="1:12" x14ac:dyDescent="0.25">
      <c r="A93" s="1">
        <v>41453</v>
      </c>
      <c r="B93" s="1">
        <v>41455</v>
      </c>
      <c r="C93" t="s">
        <v>578</v>
      </c>
      <c r="D93" t="s">
        <v>3194</v>
      </c>
      <c r="E93">
        <v>1949800000</v>
      </c>
      <c r="F93">
        <v>749400000</v>
      </c>
      <c r="G93">
        <v>14030000000</v>
      </c>
      <c r="H93">
        <v>2684200000</v>
      </c>
      <c r="I93">
        <v>5173000000</v>
      </c>
      <c r="J93">
        <v>153500000</v>
      </c>
      <c r="K93">
        <v>24318000000.000004</v>
      </c>
      <c r="L93">
        <v>63983700000</v>
      </c>
    </row>
    <row r="94" spans="1:12" x14ac:dyDescent="0.25">
      <c r="A94" s="1">
        <v>41453</v>
      </c>
      <c r="B94" s="1">
        <v>41455</v>
      </c>
      <c r="C94" t="s">
        <v>583</v>
      </c>
      <c r="D94" t="s">
        <v>3195</v>
      </c>
      <c r="E94">
        <v>3638000000</v>
      </c>
      <c r="F94">
        <v>2676000000</v>
      </c>
      <c r="G94">
        <v>42590000000</v>
      </c>
      <c r="H94">
        <v>2436000000</v>
      </c>
      <c r="I94" t="s">
        <v>3341</v>
      </c>
      <c r="J94">
        <v>577000000</v>
      </c>
      <c r="K94">
        <v>100571000000.00002</v>
      </c>
      <c r="L94">
        <v>66513000000</v>
      </c>
    </row>
    <row r="95" spans="1:12" x14ac:dyDescent="0.25">
      <c r="A95" s="1">
        <v>41453</v>
      </c>
      <c r="B95" s="1">
        <v>41455</v>
      </c>
      <c r="C95" t="s">
        <v>592</v>
      </c>
      <c r="D95" t="s">
        <v>3196</v>
      </c>
      <c r="E95">
        <v>3899100000</v>
      </c>
      <c r="F95">
        <v>1028000000</v>
      </c>
      <c r="G95">
        <v>4431600000</v>
      </c>
      <c r="H95">
        <v>4625400000</v>
      </c>
      <c r="I95">
        <v>6232500000</v>
      </c>
      <c r="J95">
        <v>40300000</v>
      </c>
      <c r="K95">
        <v>14955600000.000004</v>
      </c>
      <c r="L95">
        <v>22603300000</v>
      </c>
    </row>
    <row r="96" spans="1:12" x14ac:dyDescent="0.25">
      <c r="A96" s="1">
        <v>41453</v>
      </c>
      <c r="B96" s="1">
        <v>41455</v>
      </c>
      <c r="C96" t="s">
        <v>595</v>
      </c>
      <c r="D96" t="s">
        <v>3197</v>
      </c>
      <c r="E96">
        <v>761992000</v>
      </c>
      <c r="F96">
        <v>57899000</v>
      </c>
      <c r="G96">
        <v>8368728999.999999</v>
      </c>
      <c r="H96">
        <v>158008000</v>
      </c>
      <c r="I96">
        <v>2242716000</v>
      </c>
      <c r="J96">
        <v>171420000</v>
      </c>
      <c r="K96">
        <v>4070382000.000001</v>
      </c>
      <c r="L96">
        <v>4949195000</v>
      </c>
    </row>
    <row r="97" spans="1:12" x14ac:dyDescent="0.25">
      <c r="A97" s="1">
        <v>41453</v>
      </c>
      <c r="B97" s="1">
        <v>41455</v>
      </c>
      <c r="C97" t="s">
        <v>607</v>
      </c>
      <c r="D97" t="s">
        <v>3198</v>
      </c>
      <c r="E97">
        <v>1603000000</v>
      </c>
      <c r="F97">
        <v>727000000</v>
      </c>
      <c r="G97">
        <v>11533000000</v>
      </c>
      <c r="H97">
        <v>924000000</v>
      </c>
      <c r="I97">
        <v>3212000000</v>
      </c>
      <c r="J97">
        <v>177000000</v>
      </c>
      <c r="K97">
        <v>7134000000.000001</v>
      </c>
      <c r="L97">
        <v>28268000000</v>
      </c>
    </row>
    <row r="98" spans="1:12" x14ac:dyDescent="0.25">
      <c r="A98" s="1">
        <v>41453</v>
      </c>
      <c r="B98" s="1">
        <v>41455</v>
      </c>
      <c r="C98" t="s">
        <v>614</v>
      </c>
      <c r="D98" t="s">
        <v>3199</v>
      </c>
      <c r="E98">
        <v>354200000</v>
      </c>
      <c r="F98" t="s">
        <v>3341</v>
      </c>
      <c r="G98">
        <v>978100000</v>
      </c>
      <c r="H98">
        <v>72400000</v>
      </c>
      <c r="I98" t="s">
        <v>3341</v>
      </c>
      <c r="J98">
        <v>14700000</v>
      </c>
      <c r="K98">
        <v>2624000000</v>
      </c>
      <c r="L98">
        <v>4649200000</v>
      </c>
    </row>
    <row r="99" spans="1:12" x14ac:dyDescent="0.25">
      <c r="A99" s="1">
        <v>41453</v>
      </c>
      <c r="B99" s="1">
        <v>41455</v>
      </c>
      <c r="C99" t="s">
        <v>624</v>
      </c>
      <c r="D99" t="s">
        <v>3200</v>
      </c>
      <c r="E99">
        <v>449600000</v>
      </c>
      <c r="F99">
        <v>21600000</v>
      </c>
      <c r="G99">
        <v>3512200000</v>
      </c>
      <c r="H99">
        <v>-661700000</v>
      </c>
      <c r="I99">
        <v>118800000.00000012</v>
      </c>
      <c r="J99">
        <v>66599999.999999993</v>
      </c>
      <c r="K99">
        <v>50399999.999999911</v>
      </c>
      <c r="L99">
        <v>10235500000</v>
      </c>
    </row>
    <row r="100" spans="1:12" x14ac:dyDescent="0.25">
      <c r="A100" s="1">
        <v>41453</v>
      </c>
      <c r="B100" s="1">
        <v>41455</v>
      </c>
      <c r="C100" t="s">
        <v>631</v>
      </c>
      <c r="D100" t="s">
        <v>3201</v>
      </c>
      <c r="E100">
        <v>-313216000</v>
      </c>
      <c r="F100">
        <v>2690192000</v>
      </c>
      <c r="G100">
        <v>1663900000</v>
      </c>
      <c r="H100">
        <v>-4463000</v>
      </c>
      <c r="I100">
        <v>365548000</v>
      </c>
      <c r="J100">
        <v>54894000</v>
      </c>
      <c r="K100">
        <v>3367587000.0000005</v>
      </c>
      <c r="L100">
        <v>821433000</v>
      </c>
    </row>
    <row r="101" spans="1:12" x14ac:dyDescent="0.25">
      <c r="A101" s="1">
        <v>41453</v>
      </c>
      <c r="B101" s="1">
        <v>41455</v>
      </c>
      <c r="C101" t="s">
        <v>635</v>
      </c>
      <c r="D101" t="s">
        <v>3202</v>
      </c>
      <c r="E101">
        <v>434254000</v>
      </c>
      <c r="F101">
        <v>161968000</v>
      </c>
      <c r="G101">
        <v>1394387000</v>
      </c>
      <c r="H101">
        <v>331907000</v>
      </c>
      <c r="I101">
        <v>697777000</v>
      </c>
      <c r="J101">
        <v>22979000</v>
      </c>
      <c r="K101">
        <v>1463088000</v>
      </c>
      <c r="L101">
        <v>4103827000</v>
      </c>
    </row>
    <row r="102" spans="1:12" x14ac:dyDescent="0.25">
      <c r="A102" s="1">
        <v>41453</v>
      </c>
      <c r="B102" s="1">
        <v>41455</v>
      </c>
      <c r="C102" t="s">
        <v>640</v>
      </c>
      <c r="D102" t="s">
        <v>3203</v>
      </c>
      <c r="E102">
        <v>59375000.000000045</v>
      </c>
      <c r="F102">
        <v>240936000</v>
      </c>
      <c r="G102">
        <v>9807011000</v>
      </c>
      <c r="H102">
        <v>160135000</v>
      </c>
      <c r="I102">
        <v>1662730000</v>
      </c>
      <c r="J102" t="s">
        <v>3341</v>
      </c>
      <c r="K102">
        <v>-5675990999.999999</v>
      </c>
      <c r="L102">
        <v>6570371000</v>
      </c>
    </row>
    <row r="103" spans="1:12" x14ac:dyDescent="0.25">
      <c r="A103" s="1">
        <v>41453</v>
      </c>
      <c r="B103" s="1">
        <v>41455</v>
      </c>
      <c r="C103" t="s">
        <v>652</v>
      </c>
      <c r="D103" t="s">
        <v>3204</v>
      </c>
      <c r="E103" t="s">
        <v>3341</v>
      </c>
      <c r="F103" t="s">
        <v>3341</v>
      </c>
      <c r="G103" t="s">
        <v>3341</v>
      </c>
      <c r="H103" t="s">
        <v>3341</v>
      </c>
      <c r="I103" t="s">
        <v>3341</v>
      </c>
      <c r="J103" t="s">
        <v>3341</v>
      </c>
      <c r="K103" t="s">
        <v>3341</v>
      </c>
      <c r="L103" t="s">
        <v>3341</v>
      </c>
    </row>
    <row r="104" spans="1:12" x14ac:dyDescent="0.25">
      <c r="A104" s="1">
        <v>41453</v>
      </c>
      <c r="B104" s="1">
        <v>41455</v>
      </c>
      <c r="C104" t="s">
        <v>665</v>
      </c>
      <c r="D104" t="s">
        <v>3205</v>
      </c>
      <c r="E104">
        <v>782000000</v>
      </c>
      <c r="F104">
        <v>3615000000</v>
      </c>
      <c r="G104">
        <v>18269000000</v>
      </c>
      <c r="H104">
        <v>-1171000000</v>
      </c>
      <c r="I104">
        <v>4479000000</v>
      </c>
      <c r="J104">
        <v>377000000</v>
      </c>
      <c r="K104">
        <v>7819000000</v>
      </c>
      <c r="L104">
        <v>17666000000</v>
      </c>
    </row>
    <row r="105" spans="1:12" x14ac:dyDescent="0.25">
      <c r="A105" s="1">
        <v>41453</v>
      </c>
      <c r="B105" s="1">
        <v>41455</v>
      </c>
      <c r="C105" t="s">
        <v>672</v>
      </c>
      <c r="D105" t="s">
        <v>3206</v>
      </c>
      <c r="E105">
        <v>481900000</v>
      </c>
      <c r="F105">
        <v>340100000</v>
      </c>
      <c r="G105">
        <v>3340500000</v>
      </c>
      <c r="H105">
        <v>253500000</v>
      </c>
      <c r="I105">
        <v>1064300000</v>
      </c>
      <c r="J105">
        <v>60100000</v>
      </c>
      <c r="K105">
        <v>3717300000</v>
      </c>
      <c r="L105">
        <v>6963200000</v>
      </c>
    </row>
    <row r="106" spans="1:12" x14ac:dyDescent="0.25">
      <c r="A106" s="1">
        <v>41453</v>
      </c>
      <c r="B106" s="1">
        <v>41455</v>
      </c>
      <c r="C106" t="s">
        <v>676</v>
      </c>
      <c r="D106" t="s">
        <v>3207</v>
      </c>
      <c r="E106" t="s">
        <v>3341</v>
      </c>
      <c r="F106" t="s">
        <v>3341</v>
      </c>
      <c r="G106" t="s">
        <v>3341</v>
      </c>
      <c r="H106" t="s">
        <v>3341</v>
      </c>
      <c r="I106" t="s">
        <v>3341</v>
      </c>
      <c r="J106" t="s">
        <v>3341</v>
      </c>
      <c r="K106" t="s">
        <v>3341</v>
      </c>
      <c r="L106" t="s">
        <v>3341</v>
      </c>
    </row>
    <row r="107" spans="1:12" x14ac:dyDescent="0.25">
      <c r="A107" s="1">
        <v>41453</v>
      </c>
      <c r="B107" s="1">
        <v>41455</v>
      </c>
      <c r="C107" t="s">
        <v>680</v>
      </c>
      <c r="D107" t="s">
        <v>3208</v>
      </c>
      <c r="E107" t="s">
        <v>3341</v>
      </c>
      <c r="F107" t="s">
        <v>3341</v>
      </c>
      <c r="G107" t="s">
        <v>3341</v>
      </c>
      <c r="H107" t="s">
        <v>3341</v>
      </c>
      <c r="I107" t="s">
        <v>3341</v>
      </c>
      <c r="J107" t="s">
        <v>3341</v>
      </c>
      <c r="K107" t="s">
        <v>3341</v>
      </c>
      <c r="L107" t="s">
        <v>3341</v>
      </c>
    </row>
    <row r="108" spans="1:12" x14ac:dyDescent="0.25">
      <c r="A108" s="1">
        <v>41453</v>
      </c>
      <c r="B108" s="1">
        <v>41455</v>
      </c>
      <c r="C108" t="s">
        <v>683</v>
      </c>
      <c r="D108" t="s">
        <v>3209</v>
      </c>
      <c r="E108">
        <v>542000000</v>
      </c>
      <c r="F108">
        <v>104000000</v>
      </c>
      <c r="G108">
        <v>831000000</v>
      </c>
      <c r="H108">
        <v>489000000</v>
      </c>
      <c r="I108" t="s">
        <v>3341</v>
      </c>
      <c r="J108">
        <v>13000000</v>
      </c>
      <c r="K108">
        <v>5785000000</v>
      </c>
      <c r="L108">
        <v>4228000000</v>
      </c>
    </row>
    <row r="109" spans="1:12" x14ac:dyDescent="0.25">
      <c r="A109" s="1">
        <v>41453</v>
      </c>
      <c r="B109" s="1">
        <v>41455</v>
      </c>
      <c r="C109" t="s">
        <v>693</v>
      </c>
      <c r="D109" t="s">
        <v>3210</v>
      </c>
      <c r="E109">
        <v>204695000</v>
      </c>
      <c r="F109">
        <v>0</v>
      </c>
      <c r="G109">
        <v>392393000</v>
      </c>
      <c r="H109">
        <v>41178000</v>
      </c>
      <c r="I109" t="s">
        <v>3341</v>
      </c>
      <c r="J109">
        <v>5831000</v>
      </c>
      <c r="K109">
        <v>1136345000</v>
      </c>
      <c r="L109">
        <v>1774703000</v>
      </c>
    </row>
    <row r="110" spans="1:12" x14ac:dyDescent="0.25">
      <c r="A110" s="1">
        <v>41453</v>
      </c>
      <c r="B110" s="1">
        <v>41455</v>
      </c>
      <c r="C110" t="s">
        <v>699</v>
      </c>
      <c r="D110" t="s">
        <v>3211</v>
      </c>
      <c r="E110" t="s">
        <v>3341</v>
      </c>
      <c r="F110">
        <v>437254000000</v>
      </c>
      <c r="G110">
        <v>117264000000</v>
      </c>
      <c r="H110">
        <v>17799000000</v>
      </c>
      <c r="I110" t="s">
        <v>3341</v>
      </c>
      <c r="J110" t="s">
        <v>3341</v>
      </c>
      <c r="K110">
        <v>183748000000</v>
      </c>
      <c r="L110">
        <v>93294000000</v>
      </c>
    </row>
    <row r="111" spans="1:12" x14ac:dyDescent="0.25">
      <c r="A111" s="1">
        <v>41453</v>
      </c>
      <c r="B111" s="1">
        <v>41455</v>
      </c>
      <c r="C111" t="s">
        <v>714</v>
      </c>
      <c r="D111" t="s">
        <v>3212</v>
      </c>
      <c r="E111" t="s">
        <v>3341</v>
      </c>
      <c r="F111" t="s">
        <v>3341</v>
      </c>
      <c r="G111" t="s">
        <v>3341</v>
      </c>
      <c r="H111" t="s">
        <v>3341</v>
      </c>
      <c r="I111" t="s">
        <v>3341</v>
      </c>
      <c r="J111" t="s">
        <v>3341</v>
      </c>
      <c r="K111" t="s">
        <v>3341</v>
      </c>
      <c r="L111" t="s">
        <v>3341</v>
      </c>
    </row>
    <row r="112" spans="1:12" x14ac:dyDescent="0.25">
      <c r="A112" s="1">
        <v>41453</v>
      </c>
      <c r="B112" s="1">
        <v>41455</v>
      </c>
      <c r="C112" t="s">
        <v>723</v>
      </c>
      <c r="D112" t="s">
        <v>3213</v>
      </c>
      <c r="E112" t="s">
        <v>3341</v>
      </c>
      <c r="F112" t="s">
        <v>3341</v>
      </c>
      <c r="G112" t="s">
        <v>3341</v>
      </c>
      <c r="H112" t="s">
        <v>3341</v>
      </c>
      <c r="I112" t="s">
        <v>3341</v>
      </c>
      <c r="J112" t="s">
        <v>3341</v>
      </c>
      <c r="K112" t="s">
        <v>3341</v>
      </c>
      <c r="L112" t="s">
        <v>3341</v>
      </c>
    </row>
    <row r="113" spans="1:12" x14ac:dyDescent="0.25">
      <c r="A113" s="1">
        <v>41453</v>
      </c>
      <c r="B113" s="1">
        <v>41455</v>
      </c>
      <c r="C113" t="s">
        <v>739</v>
      </c>
      <c r="D113" t="s">
        <v>3214</v>
      </c>
      <c r="E113" t="s">
        <v>3341</v>
      </c>
      <c r="F113" t="s">
        <v>3341</v>
      </c>
      <c r="G113" t="s">
        <v>3341</v>
      </c>
      <c r="H113" t="s">
        <v>3341</v>
      </c>
      <c r="I113" t="s">
        <v>3341</v>
      </c>
      <c r="J113" t="s">
        <v>3341</v>
      </c>
      <c r="K113" t="s">
        <v>3341</v>
      </c>
      <c r="L113" t="s">
        <v>3341</v>
      </c>
    </row>
    <row r="114" spans="1:12" x14ac:dyDescent="0.25">
      <c r="A114" s="1">
        <v>41453</v>
      </c>
      <c r="B114" s="1">
        <v>41455</v>
      </c>
      <c r="C114" t="s">
        <v>752</v>
      </c>
      <c r="D114" t="s">
        <v>3215</v>
      </c>
      <c r="E114">
        <v>465435000</v>
      </c>
      <c r="F114" t="s">
        <v>3341</v>
      </c>
      <c r="G114">
        <v>1732250000</v>
      </c>
      <c r="H114">
        <v>285034000</v>
      </c>
      <c r="I114" t="s">
        <v>3341</v>
      </c>
      <c r="J114">
        <v>23574000</v>
      </c>
      <c r="K114">
        <v>4230921999.9999995</v>
      </c>
      <c r="L114">
        <v>3086841000</v>
      </c>
    </row>
    <row r="115" spans="1:12" x14ac:dyDescent="0.25">
      <c r="A115" s="1">
        <v>41453</v>
      </c>
      <c r="B115" s="1">
        <v>41455</v>
      </c>
      <c r="C115" t="s">
        <v>756</v>
      </c>
      <c r="D115" t="s">
        <v>3216</v>
      </c>
      <c r="E115" t="s">
        <v>3341</v>
      </c>
      <c r="F115">
        <v>174925000</v>
      </c>
      <c r="G115">
        <v>0</v>
      </c>
      <c r="H115" t="s">
        <v>3341</v>
      </c>
      <c r="I115" t="s">
        <v>3341</v>
      </c>
      <c r="J115" t="s">
        <v>3341</v>
      </c>
      <c r="K115" t="s">
        <v>3341</v>
      </c>
      <c r="L115" t="s">
        <v>3341</v>
      </c>
    </row>
    <row r="116" spans="1:12" x14ac:dyDescent="0.25">
      <c r="A116" s="1">
        <v>41453</v>
      </c>
      <c r="B116" s="1">
        <v>41455</v>
      </c>
      <c r="C116" t="s">
        <v>774</v>
      </c>
      <c r="D116" t="s">
        <v>3217</v>
      </c>
      <c r="E116">
        <v>1727000000</v>
      </c>
      <c r="F116">
        <v>520000000</v>
      </c>
      <c r="G116">
        <v>5807000000</v>
      </c>
      <c r="H116">
        <v>13000000</v>
      </c>
      <c r="I116" t="s">
        <v>3341</v>
      </c>
      <c r="J116">
        <v>107000000</v>
      </c>
      <c r="K116">
        <v>20920000000</v>
      </c>
      <c r="L116">
        <v>27929000000</v>
      </c>
    </row>
    <row r="117" spans="1:12" x14ac:dyDescent="0.25">
      <c r="A117" s="1">
        <v>41453</v>
      </c>
      <c r="B117" s="1">
        <v>41455</v>
      </c>
      <c r="C117" t="s">
        <v>816</v>
      </c>
      <c r="D117" t="s">
        <v>3218</v>
      </c>
      <c r="E117">
        <v>-1017000000</v>
      </c>
      <c r="F117">
        <v>1000000</v>
      </c>
      <c r="G117">
        <v>10610000000</v>
      </c>
      <c r="H117">
        <v>597000000</v>
      </c>
      <c r="I117">
        <v>2309000000</v>
      </c>
      <c r="J117">
        <v>128000000</v>
      </c>
      <c r="K117">
        <v>7870000000</v>
      </c>
      <c r="L117">
        <v>7308000000</v>
      </c>
    </row>
    <row r="118" spans="1:12" x14ac:dyDescent="0.25">
      <c r="A118" s="1">
        <v>41453</v>
      </c>
      <c r="B118" s="1">
        <v>41455</v>
      </c>
      <c r="C118" t="s">
        <v>819</v>
      </c>
      <c r="D118" t="s">
        <v>3219</v>
      </c>
      <c r="E118">
        <v>15459000000</v>
      </c>
      <c r="F118">
        <v>8725000000</v>
      </c>
      <c r="G118">
        <v>22904000000</v>
      </c>
      <c r="H118">
        <v>16570000000</v>
      </c>
      <c r="I118">
        <v>24942000000</v>
      </c>
      <c r="J118">
        <v>94000000</v>
      </c>
      <c r="K118">
        <v>19214000000</v>
      </c>
      <c r="L118">
        <v>103242000000</v>
      </c>
    </row>
    <row r="119" spans="1:12" x14ac:dyDescent="0.25">
      <c r="A119" s="1">
        <v>41453</v>
      </c>
      <c r="B119" s="1">
        <v>41455</v>
      </c>
      <c r="C119" t="s">
        <v>833</v>
      </c>
      <c r="D119" t="s">
        <v>3220</v>
      </c>
      <c r="E119">
        <v>360000000</v>
      </c>
      <c r="F119">
        <v>0</v>
      </c>
      <c r="G119">
        <v>132000000</v>
      </c>
      <c r="H119">
        <v>407000000</v>
      </c>
      <c r="I119">
        <v>743000000</v>
      </c>
      <c r="J119">
        <v>3000000</v>
      </c>
      <c r="K119">
        <v>2475000000</v>
      </c>
      <c r="L119">
        <v>6242000000</v>
      </c>
    </row>
    <row r="120" spans="1:12" x14ac:dyDescent="0.25">
      <c r="A120" s="1">
        <v>41453</v>
      </c>
      <c r="B120" s="1">
        <v>41455</v>
      </c>
      <c r="C120" t="s">
        <v>837</v>
      </c>
      <c r="D120" t="s">
        <v>3221</v>
      </c>
      <c r="E120">
        <v>1292000000</v>
      </c>
      <c r="F120">
        <v>48000000</v>
      </c>
      <c r="G120">
        <v>3353000000</v>
      </c>
      <c r="H120">
        <v>3338000000</v>
      </c>
      <c r="I120">
        <v>2240000000</v>
      </c>
      <c r="J120">
        <v>53000000</v>
      </c>
      <c r="K120">
        <v>5041000000.000001</v>
      </c>
      <c r="L120">
        <v>14779000000</v>
      </c>
    </row>
    <row r="121" spans="1:12" x14ac:dyDescent="0.25">
      <c r="A121" s="1">
        <v>41453</v>
      </c>
      <c r="B121" s="1">
        <v>41455</v>
      </c>
      <c r="C121" t="s">
        <v>845</v>
      </c>
      <c r="D121" t="s">
        <v>3222</v>
      </c>
      <c r="E121">
        <v>-288000000</v>
      </c>
      <c r="F121">
        <v>75000000</v>
      </c>
      <c r="G121">
        <v>2085000000</v>
      </c>
      <c r="H121">
        <v>167000000</v>
      </c>
      <c r="I121">
        <v>753000000</v>
      </c>
      <c r="J121">
        <v>40000000</v>
      </c>
      <c r="K121">
        <v>3371000000</v>
      </c>
      <c r="L121">
        <v>5490000000</v>
      </c>
    </row>
    <row r="122" spans="1:12" x14ac:dyDescent="0.25">
      <c r="A122" s="1">
        <v>41453</v>
      </c>
      <c r="B122" s="1">
        <v>41455</v>
      </c>
      <c r="C122" t="s">
        <v>866</v>
      </c>
      <c r="D122" t="s">
        <v>3223</v>
      </c>
      <c r="E122">
        <v>1484000000</v>
      </c>
      <c r="F122">
        <v>74000000</v>
      </c>
      <c r="G122">
        <v>2855000000</v>
      </c>
      <c r="H122">
        <v>1760000000</v>
      </c>
      <c r="I122">
        <v>2315000000</v>
      </c>
      <c r="J122">
        <v>36000000</v>
      </c>
      <c r="K122">
        <v>21390000000</v>
      </c>
      <c r="L122">
        <v>7906000000</v>
      </c>
    </row>
    <row r="123" spans="1:12" x14ac:dyDescent="0.25">
      <c r="A123" s="1">
        <v>41453</v>
      </c>
      <c r="B123" s="1">
        <v>41455</v>
      </c>
      <c r="C123" t="s">
        <v>871</v>
      </c>
      <c r="D123" t="s">
        <v>3224</v>
      </c>
      <c r="E123" t="s">
        <v>3341</v>
      </c>
      <c r="F123" t="s">
        <v>3341</v>
      </c>
      <c r="G123" t="s">
        <v>3341</v>
      </c>
      <c r="H123" t="s">
        <v>3341</v>
      </c>
      <c r="I123" t="s">
        <v>3341</v>
      </c>
      <c r="J123" t="s">
        <v>3341</v>
      </c>
      <c r="K123" t="s">
        <v>3341</v>
      </c>
      <c r="L123" t="s">
        <v>3341</v>
      </c>
    </row>
    <row r="124" spans="1:12" x14ac:dyDescent="0.25">
      <c r="A124" s="1">
        <v>41453</v>
      </c>
      <c r="B124" s="1">
        <v>41455</v>
      </c>
      <c r="C124" t="s">
        <v>875</v>
      </c>
      <c r="D124" t="s">
        <v>3225</v>
      </c>
      <c r="E124">
        <v>16553000000</v>
      </c>
      <c r="F124">
        <v>5937000000</v>
      </c>
      <c r="G124">
        <v>7475000000</v>
      </c>
      <c r="H124">
        <v>44930000000</v>
      </c>
      <c r="I124">
        <v>64362000000</v>
      </c>
      <c r="J124">
        <v>24000000</v>
      </c>
      <c r="K124">
        <v>173077000000</v>
      </c>
      <c r="L124">
        <v>406354000000</v>
      </c>
    </row>
    <row r="125" spans="1:12" x14ac:dyDescent="0.25">
      <c r="A125" s="1">
        <v>41453</v>
      </c>
      <c r="B125" s="1">
        <v>41455</v>
      </c>
      <c r="C125" t="s">
        <v>883</v>
      </c>
      <c r="D125" t="s">
        <v>3226</v>
      </c>
      <c r="E125">
        <v>1290000000</v>
      </c>
      <c r="F125">
        <v>1127000000</v>
      </c>
      <c r="G125">
        <v>18415000000</v>
      </c>
      <c r="H125">
        <v>1929000000</v>
      </c>
      <c r="I125">
        <v>3733000000</v>
      </c>
      <c r="J125" t="s">
        <v>3341</v>
      </c>
      <c r="K125">
        <v>12234000000</v>
      </c>
      <c r="L125">
        <v>9356000000</v>
      </c>
    </row>
    <row r="126" spans="1:12" x14ac:dyDescent="0.25">
      <c r="A126" s="1">
        <v>41453</v>
      </c>
      <c r="B126" s="1">
        <v>41455</v>
      </c>
      <c r="C126" t="s">
        <v>900</v>
      </c>
      <c r="D126" t="s">
        <v>3227</v>
      </c>
      <c r="E126">
        <v>4932000000</v>
      </c>
      <c r="F126">
        <v>3556000000</v>
      </c>
      <c r="G126">
        <v>13381000000</v>
      </c>
      <c r="H126">
        <v>5970000000</v>
      </c>
      <c r="I126">
        <v>11195000000</v>
      </c>
      <c r="J126">
        <v>83000000</v>
      </c>
      <c r="K126">
        <v>44144000000</v>
      </c>
      <c r="L126">
        <v>43765000000</v>
      </c>
    </row>
    <row r="127" spans="1:12" x14ac:dyDescent="0.25">
      <c r="A127" s="1">
        <v>41453</v>
      </c>
      <c r="B127" s="1">
        <v>41455</v>
      </c>
      <c r="C127" t="s">
        <v>919</v>
      </c>
      <c r="D127" t="s">
        <v>3228</v>
      </c>
      <c r="E127" t="s">
        <v>3341</v>
      </c>
      <c r="F127" t="s">
        <v>3341</v>
      </c>
      <c r="G127" t="s">
        <v>3341</v>
      </c>
      <c r="H127" t="s">
        <v>3341</v>
      </c>
      <c r="I127" t="s">
        <v>3341</v>
      </c>
      <c r="J127" t="s">
        <v>3341</v>
      </c>
      <c r="K127" t="s">
        <v>3341</v>
      </c>
      <c r="L127" t="s">
        <v>3341</v>
      </c>
    </row>
    <row r="128" spans="1:12" x14ac:dyDescent="0.25">
      <c r="A128" s="1">
        <v>41453</v>
      </c>
      <c r="B128" s="1">
        <v>41455</v>
      </c>
      <c r="C128" t="s">
        <v>926</v>
      </c>
      <c r="D128" t="s">
        <v>3229</v>
      </c>
      <c r="E128">
        <v>-200000000</v>
      </c>
      <c r="F128">
        <v>0</v>
      </c>
      <c r="G128">
        <v>4820000000</v>
      </c>
      <c r="H128">
        <v>1990000000</v>
      </c>
      <c r="I128">
        <v>4729000000</v>
      </c>
      <c r="J128">
        <v>74000000</v>
      </c>
      <c r="K128">
        <v>15737000000.000002</v>
      </c>
      <c r="L128">
        <v>28609000000</v>
      </c>
    </row>
    <row r="129" spans="1:12" x14ac:dyDescent="0.25">
      <c r="A129" s="1">
        <v>41453</v>
      </c>
      <c r="B129" s="1">
        <v>41455</v>
      </c>
      <c r="C129" t="s">
        <v>929</v>
      </c>
      <c r="D129" t="s">
        <v>3230</v>
      </c>
      <c r="E129">
        <v>750000000</v>
      </c>
      <c r="F129">
        <v>1399000000</v>
      </c>
      <c r="G129">
        <v>8130000000</v>
      </c>
      <c r="H129">
        <v>417000000</v>
      </c>
      <c r="I129">
        <v>2098000000</v>
      </c>
      <c r="J129">
        <v>133000000</v>
      </c>
      <c r="K129">
        <v>4371000000</v>
      </c>
      <c r="L129">
        <v>7756000000</v>
      </c>
    </row>
    <row r="130" spans="1:12" x14ac:dyDescent="0.25">
      <c r="A130" s="1">
        <v>41453</v>
      </c>
      <c r="B130" s="1">
        <v>41455</v>
      </c>
      <c r="C130" t="s">
        <v>933</v>
      </c>
      <c r="D130" t="s">
        <v>3231</v>
      </c>
      <c r="E130">
        <v>11860000000</v>
      </c>
      <c r="F130">
        <v>4529000000</v>
      </c>
      <c r="G130">
        <v>11363000000</v>
      </c>
      <c r="H130">
        <v>10440000000</v>
      </c>
      <c r="I130">
        <v>20114000000</v>
      </c>
      <c r="J130">
        <v>125000000</v>
      </c>
      <c r="K130">
        <v>66855000000</v>
      </c>
      <c r="L130">
        <v>68590000000</v>
      </c>
    </row>
    <row r="131" spans="1:12" x14ac:dyDescent="0.25">
      <c r="A131" s="1">
        <v>41453</v>
      </c>
      <c r="B131" s="1">
        <v>41455</v>
      </c>
      <c r="C131" t="s">
        <v>941</v>
      </c>
      <c r="D131" t="s">
        <v>3232</v>
      </c>
      <c r="E131">
        <v>26645999.999999985</v>
      </c>
      <c r="F131">
        <v>130750000</v>
      </c>
      <c r="G131">
        <v>691700000</v>
      </c>
      <c r="H131">
        <v>56887000</v>
      </c>
      <c r="I131">
        <v>211594000</v>
      </c>
      <c r="J131">
        <v>11127000</v>
      </c>
      <c r="K131">
        <v>756636999.99999988</v>
      </c>
      <c r="L131">
        <v>703662000</v>
      </c>
    </row>
    <row r="132" spans="1:12" x14ac:dyDescent="0.25">
      <c r="A132" s="1">
        <v>41453</v>
      </c>
      <c r="B132" s="1">
        <v>41455</v>
      </c>
      <c r="C132" t="s">
        <v>945</v>
      </c>
      <c r="D132" t="s">
        <v>3233</v>
      </c>
      <c r="E132">
        <v>379000000</v>
      </c>
      <c r="F132">
        <v>355000000</v>
      </c>
      <c r="G132">
        <v>5803000000</v>
      </c>
      <c r="H132">
        <v>-716000000</v>
      </c>
      <c r="I132">
        <v>162000000</v>
      </c>
      <c r="J132">
        <v>101000000</v>
      </c>
      <c r="K132">
        <v>6516000000</v>
      </c>
      <c r="L132">
        <v>6645000000</v>
      </c>
    </row>
    <row r="133" spans="1:12" x14ac:dyDescent="0.25">
      <c r="A133" s="1">
        <v>41453</v>
      </c>
      <c r="B133" s="1">
        <v>41455</v>
      </c>
      <c r="C133" t="s">
        <v>948</v>
      </c>
      <c r="D133" t="s">
        <v>3234</v>
      </c>
      <c r="E133">
        <v>2753500000</v>
      </c>
      <c r="F133">
        <v>46500000</v>
      </c>
      <c r="G133">
        <v>2790500000</v>
      </c>
      <c r="H133">
        <v>782700000</v>
      </c>
      <c r="I133" t="s">
        <v>3341</v>
      </c>
      <c r="J133">
        <v>36200000</v>
      </c>
      <c r="K133">
        <v>9885500000</v>
      </c>
      <c r="L133">
        <v>9285900000</v>
      </c>
    </row>
    <row r="134" spans="1:12" x14ac:dyDescent="0.25">
      <c r="A134" s="1">
        <v>41453</v>
      </c>
      <c r="B134" s="1">
        <v>41455</v>
      </c>
      <c r="C134" t="s">
        <v>955</v>
      </c>
      <c r="D134" t="s">
        <v>3235</v>
      </c>
      <c r="E134" t="s">
        <v>3341</v>
      </c>
      <c r="F134">
        <v>380844000000</v>
      </c>
      <c r="G134">
        <v>279641000000</v>
      </c>
      <c r="H134">
        <v>5018000000</v>
      </c>
      <c r="I134" t="s">
        <v>3341</v>
      </c>
      <c r="J134" t="s">
        <v>3341</v>
      </c>
      <c r="K134">
        <v>237293000000</v>
      </c>
      <c r="L134">
        <v>99819000000</v>
      </c>
    </row>
    <row r="135" spans="1:12" x14ac:dyDescent="0.25">
      <c r="A135" s="1">
        <v>41453</v>
      </c>
      <c r="B135" s="1">
        <v>41455</v>
      </c>
      <c r="C135" t="s">
        <v>962</v>
      </c>
      <c r="D135" t="s">
        <v>3236</v>
      </c>
      <c r="E135" t="s">
        <v>3341</v>
      </c>
      <c r="F135" t="s">
        <v>3341</v>
      </c>
      <c r="G135" t="s">
        <v>3341</v>
      </c>
      <c r="H135" t="s">
        <v>3341</v>
      </c>
      <c r="I135" t="s">
        <v>3341</v>
      </c>
      <c r="J135" t="s">
        <v>3341</v>
      </c>
      <c r="K135" t="s">
        <v>3341</v>
      </c>
      <c r="L135" t="s">
        <v>3341</v>
      </c>
    </row>
    <row r="136" spans="1:12" x14ac:dyDescent="0.25">
      <c r="A136" s="1">
        <v>41453</v>
      </c>
      <c r="B136" s="1">
        <v>41455</v>
      </c>
      <c r="C136" t="s">
        <v>977</v>
      </c>
      <c r="D136" t="s">
        <v>3237</v>
      </c>
      <c r="E136">
        <v>875000000</v>
      </c>
      <c r="F136">
        <v>10000000</v>
      </c>
      <c r="G136">
        <v>2705000000</v>
      </c>
      <c r="H136">
        <v>1242000000</v>
      </c>
      <c r="I136">
        <v>2262000000</v>
      </c>
      <c r="J136">
        <v>44000000</v>
      </c>
      <c r="K136">
        <v>6712999999.999999</v>
      </c>
      <c r="L136">
        <v>11999000000</v>
      </c>
    </row>
    <row r="137" spans="1:12" x14ac:dyDescent="0.25">
      <c r="A137" s="1">
        <v>41453</v>
      </c>
      <c r="B137" s="1">
        <v>41455</v>
      </c>
      <c r="C137" t="s">
        <v>1022</v>
      </c>
      <c r="D137" t="s">
        <v>3238</v>
      </c>
      <c r="E137">
        <v>275000000</v>
      </c>
      <c r="F137">
        <v>476000000</v>
      </c>
      <c r="G137">
        <v>3033000000</v>
      </c>
      <c r="H137">
        <v>31000000</v>
      </c>
      <c r="I137">
        <v>790000000</v>
      </c>
      <c r="J137">
        <v>146000000</v>
      </c>
      <c r="K137">
        <v>4156999999.9999995</v>
      </c>
      <c r="L137">
        <v>8040000000</v>
      </c>
    </row>
    <row r="138" spans="1:12" x14ac:dyDescent="0.25">
      <c r="A138" s="1">
        <v>41453</v>
      </c>
      <c r="B138" s="1">
        <v>41455</v>
      </c>
      <c r="C138" t="s">
        <v>1052</v>
      </c>
      <c r="D138" t="s">
        <v>3239</v>
      </c>
      <c r="E138" t="s">
        <v>3341</v>
      </c>
      <c r="F138" t="s">
        <v>3341</v>
      </c>
      <c r="G138" t="s">
        <v>3341</v>
      </c>
      <c r="H138" t="s">
        <v>3341</v>
      </c>
      <c r="I138" t="s">
        <v>3341</v>
      </c>
      <c r="J138" t="s">
        <v>3341</v>
      </c>
      <c r="K138" t="s">
        <v>3341</v>
      </c>
      <c r="L138" t="s">
        <v>3341</v>
      </c>
    </row>
    <row r="139" spans="1:12" x14ac:dyDescent="0.25">
      <c r="A139" s="1">
        <v>41453</v>
      </c>
      <c r="B139" s="1">
        <v>41455</v>
      </c>
      <c r="C139" t="s">
        <v>1061</v>
      </c>
      <c r="D139" t="s">
        <v>3240</v>
      </c>
      <c r="E139">
        <v>755300000</v>
      </c>
      <c r="F139">
        <v>25100000</v>
      </c>
      <c r="G139">
        <v>7007800000</v>
      </c>
      <c r="H139">
        <v>553500000</v>
      </c>
      <c r="I139">
        <v>2209900000</v>
      </c>
      <c r="J139">
        <v>89600000</v>
      </c>
      <c r="K139">
        <v>7734400000.000001</v>
      </c>
      <c r="L139">
        <v>8134400000</v>
      </c>
    </row>
    <row r="140" spans="1:12" x14ac:dyDescent="0.25">
      <c r="A140" s="1">
        <v>41453</v>
      </c>
      <c r="B140" s="1">
        <v>41455</v>
      </c>
      <c r="C140" t="s">
        <v>1086</v>
      </c>
      <c r="D140" t="s">
        <v>3241</v>
      </c>
      <c r="E140">
        <v>953800000.00000012</v>
      </c>
      <c r="F140">
        <v>702900000</v>
      </c>
      <c r="G140">
        <v>8886900000</v>
      </c>
      <c r="H140">
        <v>773900000</v>
      </c>
      <c r="I140">
        <v>1869600000.0000002</v>
      </c>
      <c r="J140" t="s">
        <v>3341</v>
      </c>
      <c r="K140">
        <v>5363000000.000001</v>
      </c>
      <c r="L140">
        <v>15491400000</v>
      </c>
    </row>
    <row r="141" spans="1:12" x14ac:dyDescent="0.25">
      <c r="A141" s="1">
        <v>41453</v>
      </c>
      <c r="B141" s="1">
        <v>41455</v>
      </c>
      <c r="C141" t="s">
        <v>1102</v>
      </c>
      <c r="D141" t="s">
        <v>3242</v>
      </c>
      <c r="E141">
        <v>822000000</v>
      </c>
      <c r="F141" t="s">
        <v>3341</v>
      </c>
      <c r="G141" t="s">
        <v>3341</v>
      </c>
      <c r="H141">
        <v>312000000</v>
      </c>
      <c r="I141">
        <v>1048000000</v>
      </c>
      <c r="J141">
        <v>123000000</v>
      </c>
      <c r="K141">
        <v>117000000</v>
      </c>
      <c r="L141">
        <v>13568000000</v>
      </c>
    </row>
    <row r="142" spans="1:12" x14ac:dyDescent="0.25">
      <c r="A142" s="1">
        <v>41453</v>
      </c>
      <c r="B142" s="1">
        <v>41455</v>
      </c>
      <c r="C142" t="s">
        <v>1114</v>
      </c>
      <c r="D142" t="s">
        <v>3243</v>
      </c>
      <c r="E142">
        <v>1230000000</v>
      </c>
      <c r="F142">
        <v>802000000</v>
      </c>
      <c r="G142">
        <v>3770000000</v>
      </c>
      <c r="H142">
        <v>1016000000</v>
      </c>
      <c r="I142">
        <v>2258000000</v>
      </c>
      <c r="J142">
        <v>52000000</v>
      </c>
      <c r="K142">
        <v>7632999999.999999</v>
      </c>
      <c r="L142">
        <v>11588000000</v>
      </c>
    </row>
    <row r="143" spans="1:12" x14ac:dyDescent="0.25">
      <c r="A143" s="1">
        <v>41453</v>
      </c>
      <c r="B143" s="1">
        <v>41455</v>
      </c>
      <c r="C143" t="s">
        <v>1134</v>
      </c>
      <c r="D143" t="s">
        <v>3244</v>
      </c>
      <c r="E143">
        <v>11560000000</v>
      </c>
      <c r="F143">
        <v>12533000000</v>
      </c>
      <c r="G143">
        <v>37863000000</v>
      </c>
      <c r="H143">
        <v>17041000000</v>
      </c>
      <c r="I143">
        <v>36459000000</v>
      </c>
      <c r="J143">
        <v>507000000</v>
      </c>
      <c r="K143">
        <v>75841000000</v>
      </c>
      <c r="L143">
        <v>470331000000</v>
      </c>
    </row>
    <row r="144" spans="1:12" x14ac:dyDescent="0.25">
      <c r="A144" s="1">
        <v>41453</v>
      </c>
      <c r="B144" s="1">
        <v>41455</v>
      </c>
      <c r="C144" t="s">
        <v>1161</v>
      </c>
      <c r="D144" t="s">
        <v>3245</v>
      </c>
      <c r="E144">
        <v>80159000</v>
      </c>
      <c r="F144">
        <v>200897000</v>
      </c>
      <c r="G144">
        <v>1599066000</v>
      </c>
      <c r="H144">
        <v>108378000</v>
      </c>
      <c r="I144">
        <v>426687000</v>
      </c>
      <c r="J144">
        <v>23312000</v>
      </c>
      <c r="K144">
        <v>1148672000</v>
      </c>
      <c r="L144">
        <v>1576202000</v>
      </c>
    </row>
    <row r="145" spans="1:12" x14ac:dyDescent="0.25">
      <c r="A145" s="1">
        <v>41453</v>
      </c>
      <c r="B145" s="1">
        <v>41455</v>
      </c>
      <c r="C145" t="s">
        <v>1175</v>
      </c>
      <c r="D145" t="s">
        <v>3246</v>
      </c>
      <c r="E145">
        <v>2879000000</v>
      </c>
      <c r="F145">
        <v>3531000000</v>
      </c>
      <c r="G145">
        <v>14970000000</v>
      </c>
      <c r="H145">
        <v>2783000000</v>
      </c>
      <c r="I145">
        <v>6578000000</v>
      </c>
      <c r="J145">
        <v>297000000</v>
      </c>
      <c r="K145">
        <v>32018000000</v>
      </c>
      <c r="L145">
        <v>44434000000</v>
      </c>
    </row>
    <row r="146" spans="1:12" x14ac:dyDescent="0.25">
      <c r="A146" s="1">
        <v>41453</v>
      </c>
      <c r="B146" s="1">
        <v>41455</v>
      </c>
      <c r="C146" t="s">
        <v>1186</v>
      </c>
      <c r="D146" t="s">
        <v>3247</v>
      </c>
      <c r="E146">
        <v>-72462000.00000003</v>
      </c>
      <c r="F146">
        <v>170786000</v>
      </c>
      <c r="G146">
        <v>3263953000</v>
      </c>
      <c r="H146">
        <v>298766000</v>
      </c>
      <c r="I146">
        <v>900585000</v>
      </c>
      <c r="J146">
        <v>44284000</v>
      </c>
      <c r="K146">
        <v>2923622000</v>
      </c>
      <c r="L146">
        <v>2332004000</v>
      </c>
    </row>
    <row r="147" spans="1:12" x14ac:dyDescent="0.25">
      <c r="A147" s="1">
        <v>41453</v>
      </c>
      <c r="B147" s="1">
        <v>41455</v>
      </c>
      <c r="C147" t="s">
        <v>1204</v>
      </c>
      <c r="D147" t="s">
        <v>3248</v>
      </c>
      <c r="E147">
        <v>20306999.99999997</v>
      </c>
      <c r="F147">
        <v>100000000</v>
      </c>
      <c r="G147">
        <v>7753948000</v>
      </c>
      <c r="H147">
        <v>669031000</v>
      </c>
      <c r="I147">
        <v>976518000</v>
      </c>
      <c r="J147">
        <v>21319000</v>
      </c>
      <c r="K147">
        <v>10742717000.000002</v>
      </c>
      <c r="L147">
        <v>8978607000</v>
      </c>
    </row>
    <row r="148" spans="1:12" x14ac:dyDescent="0.25">
      <c r="A148" s="1">
        <v>41453</v>
      </c>
      <c r="B148" s="1">
        <v>41455</v>
      </c>
      <c r="C148" t="s">
        <v>1236</v>
      </c>
      <c r="D148" t="s">
        <v>3249</v>
      </c>
      <c r="E148" t="s">
        <v>3341</v>
      </c>
      <c r="F148" t="s">
        <v>3341</v>
      </c>
      <c r="G148" t="s">
        <v>3341</v>
      </c>
      <c r="H148" t="s">
        <v>3341</v>
      </c>
      <c r="I148" t="s">
        <v>3341</v>
      </c>
      <c r="J148" t="s">
        <v>3341</v>
      </c>
      <c r="K148" t="s">
        <v>3341</v>
      </c>
      <c r="L148" t="s">
        <v>3341</v>
      </c>
    </row>
    <row r="149" spans="1:12" x14ac:dyDescent="0.25">
      <c r="A149" s="1">
        <v>41453</v>
      </c>
      <c r="B149" s="1">
        <v>41455</v>
      </c>
      <c r="C149" t="s">
        <v>1296</v>
      </c>
      <c r="D149" t="s">
        <v>3250</v>
      </c>
      <c r="E149">
        <v>1176000000</v>
      </c>
      <c r="F149">
        <v>19000000</v>
      </c>
      <c r="G149">
        <v>1462000000</v>
      </c>
      <c r="H149">
        <v>58000000</v>
      </c>
      <c r="I149">
        <v>1541000000</v>
      </c>
      <c r="J149">
        <v>25000000</v>
      </c>
      <c r="K149">
        <v>4742000000</v>
      </c>
      <c r="L149">
        <v>12396000000</v>
      </c>
    </row>
    <row r="150" spans="1:12" x14ac:dyDescent="0.25">
      <c r="A150" s="1">
        <v>41453</v>
      </c>
      <c r="B150" s="1">
        <v>41455</v>
      </c>
      <c r="C150" t="s">
        <v>1299</v>
      </c>
      <c r="D150" t="s">
        <v>3251</v>
      </c>
      <c r="E150">
        <v>-10700000.000000015</v>
      </c>
      <c r="F150">
        <v>17100000</v>
      </c>
      <c r="G150">
        <v>1462000000</v>
      </c>
      <c r="H150">
        <v>112200000</v>
      </c>
      <c r="I150">
        <v>434900000</v>
      </c>
      <c r="J150" t="s">
        <v>3341</v>
      </c>
      <c r="K150">
        <v>2596700000</v>
      </c>
      <c r="L150">
        <v>4858400000</v>
      </c>
    </row>
    <row r="151" spans="1:12" x14ac:dyDescent="0.25">
      <c r="A151" s="1">
        <v>41453</v>
      </c>
      <c r="B151" s="1">
        <v>41455</v>
      </c>
      <c r="C151" t="s">
        <v>1304</v>
      </c>
      <c r="D151" t="s">
        <v>3252</v>
      </c>
      <c r="E151">
        <v>8235000000</v>
      </c>
      <c r="F151">
        <v>4736000000</v>
      </c>
      <c r="G151">
        <v>16089000000</v>
      </c>
      <c r="H151">
        <v>6023000000</v>
      </c>
      <c r="I151">
        <v>15235000000</v>
      </c>
      <c r="J151">
        <v>184000000</v>
      </c>
      <c r="K151">
        <v>55606000000</v>
      </c>
      <c r="L151">
        <v>46208000000</v>
      </c>
    </row>
    <row r="152" spans="1:12" x14ac:dyDescent="0.25">
      <c r="A152" s="1">
        <v>41453</v>
      </c>
      <c r="B152" s="1">
        <v>41455</v>
      </c>
      <c r="C152" t="s">
        <v>1316</v>
      </c>
      <c r="D152" t="s">
        <v>3253</v>
      </c>
      <c r="E152">
        <v>2126000000</v>
      </c>
      <c r="F152">
        <v>1107000000</v>
      </c>
      <c r="G152">
        <v>7781000000</v>
      </c>
      <c r="H152">
        <v>1222000000</v>
      </c>
      <c r="I152">
        <v>2873000000</v>
      </c>
      <c r="J152">
        <v>104000000</v>
      </c>
      <c r="K152">
        <v>11646000000</v>
      </c>
      <c r="L152">
        <v>22243000000</v>
      </c>
    </row>
    <row r="153" spans="1:12" x14ac:dyDescent="0.25">
      <c r="A153" s="1">
        <v>41453</v>
      </c>
      <c r="B153" s="1">
        <v>41455</v>
      </c>
      <c r="C153" t="s">
        <v>1320</v>
      </c>
      <c r="D153" t="s">
        <v>3254</v>
      </c>
      <c r="E153">
        <v>652000000</v>
      </c>
      <c r="F153">
        <v>4000000</v>
      </c>
      <c r="G153">
        <v>4779000000</v>
      </c>
      <c r="H153">
        <v>526000000</v>
      </c>
      <c r="I153">
        <v>1330000000</v>
      </c>
      <c r="J153">
        <v>48000000</v>
      </c>
      <c r="K153">
        <v>3188000000</v>
      </c>
      <c r="L153">
        <v>8588000000</v>
      </c>
    </row>
    <row r="154" spans="1:12" x14ac:dyDescent="0.25">
      <c r="A154" s="1">
        <v>41453</v>
      </c>
      <c r="B154" s="1">
        <v>41455</v>
      </c>
      <c r="C154" t="s">
        <v>1330</v>
      </c>
      <c r="D154" t="s">
        <v>3255</v>
      </c>
      <c r="E154">
        <v>1702000000</v>
      </c>
      <c r="F154">
        <v>387000000</v>
      </c>
      <c r="G154">
        <v>13663000000</v>
      </c>
      <c r="H154">
        <v>695000000</v>
      </c>
      <c r="I154">
        <v>6370000000</v>
      </c>
      <c r="J154">
        <v>164000000</v>
      </c>
      <c r="K154">
        <v>22330000000</v>
      </c>
      <c r="L154">
        <v>13857000000</v>
      </c>
    </row>
    <row r="155" spans="1:12" x14ac:dyDescent="0.25">
      <c r="A155" s="1">
        <v>41453</v>
      </c>
      <c r="B155" s="1">
        <v>41455</v>
      </c>
      <c r="C155" t="s">
        <v>1339</v>
      </c>
      <c r="D155" t="s">
        <v>3256</v>
      </c>
      <c r="E155">
        <v>321680000</v>
      </c>
      <c r="F155">
        <v>43401000</v>
      </c>
      <c r="G155">
        <v>5868264000</v>
      </c>
      <c r="H155">
        <v>235855000</v>
      </c>
      <c r="I155">
        <v>1219739000</v>
      </c>
      <c r="J155">
        <v>113064000</v>
      </c>
      <c r="K155">
        <v>-2357524000.0000005</v>
      </c>
      <c r="L155">
        <v>25217033000</v>
      </c>
    </row>
    <row r="156" spans="1:12" x14ac:dyDescent="0.25">
      <c r="A156" s="1">
        <v>41453</v>
      </c>
      <c r="B156" s="1">
        <v>41455</v>
      </c>
      <c r="C156" t="s">
        <v>1353</v>
      </c>
      <c r="D156" t="s">
        <v>3257</v>
      </c>
      <c r="E156">
        <v>-290345000.00000006</v>
      </c>
      <c r="F156">
        <v>208594000</v>
      </c>
      <c r="G156">
        <v>1618569000</v>
      </c>
      <c r="H156">
        <v>19957000</v>
      </c>
      <c r="I156">
        <v>420096000</v>
      </c>
      <c r="J156">
        <v>20874000</v>
      </c>
      <c r="K156">
        <v>2674981999.9999995</v>
      </c>
      <c r="L156">
        <v>4154184000</v>
      </c>
    </row>
    <row r="157" spans="1:12" x14ac:dyDescent="0.25">
      <c r="A157" s="1">
        <v>41453</v>
      </c>
      <c r="B157" s="1">
        <v>41455</v>
      </c>
      <c r="C157" t="s">
        <v>1364</v>
      </c>
      <c r="D157" t="s">
        <v>3258</v>
      </c>
      <c r="E157">
        <v>851373000.00000012</v>
      </c>
      <c r="F157">
        <v>353406000</v>
      </c>
      <c r="G157">
        <v>1536386000</v>
      </c>
      <c r="H157">
        <v>704186000</v>
      </c>
      <c r="I157">
        <v>1372352000</v>
      </c>
      <c r="J157">
        <v>24341000</v>
      </c>
      <c r="K157">
        <v>1112564000</v>
      </c>
      <c r="L157">
        <v>6739614000</v>
      </c>
    </row>
    <row r="158" spans="1:12" x14ac:dyDescent="0.25">
      <c r="A158" s="1">
        <v>41453</v>
      </c>
      <c r="B158" s="1">
        <v>41455</v>
      </c>
      <c r="C158" t="s">
        <v>1375</v>
      </c>
      <c r="D158" t="s">
        <v>3259</v>
      </c>
      <c r="E158">
        <v>552400000</v>
      </c>
      <c r="F158" t="s">
        <v>3341</v>
      </c>
      <c r="G158" t="s">
        <v>3341</v>
      </c>
      <c r="H158">
        <v>803800000</v>
      </c>
      <c r="I158">
        <v>1676800000</v>
      </c>
      <c r="J158">
        <v>34800000</v>
      </c>
      <c r="K158">
        <v>4031600000</v>
      </c>
      <c r="L158">
        <v>8331600000</v>
      </c>
    </row>
    <row r="159" spans="1:12" x14ac:dyDescent="0.25">
      <c r="A159" s="1">
        <v>41453</v>
      </c>
      <c r="B159" s="1">
        <v>41455</v>
      </c>
      <c r="C159" t="s">
        <v>1420</v>
      </c>
      <c r="D159" t="s">
        <v>3260</v>
      </c>
      <c r="E159">
        <v>1274000000</v>
      </c>
      <c r="F159">
        <v>0</v>
      </c>
      <c r="G159">
        <v>7157000000</v>
      </c>
      <c r="H159">
        <v>379000000</v>
      </c>
      <c r="I159" t="s">
        <v>3341</v>
      </c>
      <c r="J159">
        <v>126000000</v>
      </c>
      <c r="K159">
        <v>17509000000</v>
      </c>
      <c r="L159">
        <v>9900000000</v>
      </c>
    </row>
    <row r="160" spans="1:12" x14ac:dyDescent="0.25">
      <c r="A160" s="1">
        <v>41453</v>
      </c>
      <c r="B160" s="1">
        <v>41455</v>
      </c>
      <c r="C160" t="s">
        <v>1426</v>
      </c>
      <c r="D160" t="s">
        <v>3261</v>
      </c>
      <c r="E160">
        <v>7817000000</v>
      </c>
      <c r="F160">
        <v>4802000000</v>
      </c>
      <c r="G160">
        <v>20796000000</v>
      </c>
      <c r="H160">
        <v>8764000000</v>
      </c>
      <c r="I160">
        <v>14723000000</v>
      </c>
      <c r="J160" t="s">
        <v>3341</v>
      </c>
      <c r="K160">
        <v>-2732000000</v>
      </c>
      <c r="L160">
        <v>31513000000</v>
      </c>
    </row>
    <row r="161" spans="1:12" x14ac:dyDescent="0.25">
      <c r="A161" s="1">
        <v>41453</v>
      </c>
      <c r="B161" s="1">
        <v>41455</v>
      </c>
      <c r="C161" t="s">
        <v>1441</v>
      </c>
      <c r="D161" t="s">
        <v>3262</v>
      </c>
      <c r="E161">
        <v>1156000000</v>
      </c>
      <c r="F161">
        <v>13246000000</v>
      </c>
      <c r="G161">
        <v>27240000000</v>
      </c>
      <c r="H161">
        <v>4975000000</v>
      </c>
      <c r="I161">
        <v>10343000000</v>
      </c>
      <c r="J161">
        <v>120000000</v>
      </c>
      <c r="K161">
        <v>18318000000</v>
      </c>
      <c r="L161">
        <v>63104000000</v>
      </c>
    </row>
    <row r="162" spans="1:12" x14ac:dyDescent="0.25">
      <c r="A162" s="1">
        <v>41453</v>
      </c>
      <c r="B162" s="1">
        <v>41455</v>
      </c>
      <c r="C162" t="s">
        <v>1452</v>
      </c>
      <c r="D162" t="s">
        <v>3263</v>
      </c>
      <c r="E162">
        <v>260117000</v>
      </c>
      <c r="F162">
        <v>15000000</v>
      </c>
      <c r="G162">
        <v>1782518000</v>
      </c>
      <c r="H162">
        <v>622220000</v>
      </c>
      <c r="I162">
        <v>879539000</v>
      </c>
      <c r="J162">
        <v>64373000.000000007</v>
      </c>
      <c r="K162">
        <v>969836000</v>
      </c>
      <c r="L162">
        <v>12188886000</v>
      </c>
    </row>
    <row r="163" spans="1:12" x14ac:dyDescent="0.25">
      <c r="A163" s="1">
        <v>41453</v>
      </c>
      <c r="B163" s="1">
        <v>41455</v>
      </c>
      <c r="C163" t="s">
        <v>1469</v>
      </c>
      <c r="D163" t="s">
        <v>3264</v>
      </c>
      <c r="E163" t="s">
        <v>3341</v>
      </c>
      <c r="F163" t="s">
        <v>3341</v>
      </c>
      <c r="G163" t="s">
        <v>3341</v>
      </c>
      <c r="H163" t="s">
        <v>3341</v>
      </c>
      <c r="I163" t="s">
        <v>3341</v>
      </c>
      <c r="J163" t="s">
        <v>3341</v>
      </c>
      <c r="K163" t="s">
        <v>3341</v>
      </c>
      <c r="L163" t="s">
        <v>3341</v>
      </c>
    </row>
    <row r="164" spans="1:12" x14ac:dyDescent="0.25">
      <c r="A164" s="1">
        <v>41453</v>
      </c>
      <c r="B164" s="1">
        <v>41455</v>
      </c>
      <c r="C164" t="s">
        <v>1478</v>
      </c>
      <c r="D164" t="s">
        <v>3265</v>
      </c>
      <c r="E164">
        <v>-798000000</v>
      </c>
      <c r="F164">
        <v>1619000000</v>
      </c>
      <c r="G164">
        <v>4224000000</v>
      </c>
      <c r="H164">
        <v>-213000000</v>
      </c>
      <c r="I164">
        <v>751000000</v>
      </c>
      <c r="J164">
        <v>67000000</v>
      </c>
      <c r="K164">
        <v>4278000000</v>
      </c>
      <c r="L164">
        <v>4641000000</v>
      </c>
    </row>
    <row r="165" spans="1:12" x14ac:dyDescent="0.25">
      <c r="A165" s="1">
        <v>41453</v>
      </c>
      <c r="B165" s="1">
        <v>41455</v>
      </c>
      <c r="C165" t="s">
        <v>1485</v>
      </c>
      <c r="D165" t="s">
        <v>3266</v>
      </c>
      <c r="E165">
        <v>1124774000</v>
      </c>
      <c r="F165">
        <v>407436000</v>
      </c>
      <c r="G165">
        <v>3762077000</v>
      </c>
      <c r="H165">
        <v>1516982000</v>
      </c>
      <c r="I165">
        <v>2121553000</v>
      </c>
      <c r="J165">
        <v>34732000</v>
      </c>
      <c r="K165">
        <v>4588781999.999999</v>
      </c>
      <c r="L165">
        <v>7848268000</v>
      </c>
    </row>
    <row r="166" spans="1:12" x14ac:dyDescent="0.25">
      <c r="A166" s="1">
        <v>41453</v>
      </c>
      <c r="B166" s="1">
        <v>41455</v>
      </c>
      <c r="C166" t="s">
        <v>1489</v>
      </c>
      <c r="D166" t="s">
        <v>3267</v>
      </c>
      <c r="E166">
        <v>2217000000</v>
      </c>
      <c r="F166">
        <v>47000000</v>
      </c>
      <c r="G166">
        <v>9026000000</v>
      </c>
      <c r="H166">
        <v>1971000000</v>
      </c>
      <c r="I166">
        <v>5190000000</v>
      </c>
      <c r="J166">
        <v>115000000</v>
      </c>
      <c r="K166">
        <v>13252000000</v>
      </c>
      <c r="L166">
        <v>50456000000</v>
      </c>
    </row>
    <row r="167" spans="1:12" x14ac:dyDescent="0.25">
      <c r="A167" s="1">
        <v>41453</v>
      </c>
      <c r="B167" s="1">
        <v>41455</v>
      </c>
      <c r="C167" t="s">
        <v>1503</v>
      </c>
      <c r="D167" t="s">
        <v>3268</v>
      </c>
      <c r="E167">
        <v>4336000000</v>
      </c>
      <c r="F167">
        <v>1402000000</v>
      </c>
      <c r="G167">
        <v>4616000000</v>
      </c>
      <c r="H167">
        <v>2686000000</v>
      </c>
      <c r="I167" t="s">
        <v>3341</v>
      </c>
      <c r="J167">
        <v>60000000</v>
      </c>
      <c r="K167">
        <v>27942000000</v>
      </c>
      <c r="L167">
        <v>18061000000</v>
      </c>
    </row>
    <row r="168" spans="1:12" x14ac:dyDescent="0.25">
      <c r="A168" s="1">
        <v>41453</v>
      </c>
      <c r="B168" s="1">
        <v>41455</v>
      </c>
      <c r="C168" t="s">
        <v>1511</v>
      </c>
      <c r="D168" t="s">
        <v>3269</v>
      </c>
      <c r="E168">
        <v>32000000</v>
      </c>
      <c r="F168">
        <v>2607000000</v>
      </c>
      <c r="G168">
        <v>17355000000</v>
      </c>
      <c r="H168">
        <v>956000000</v>
      </c>
      <c r="I168">
        <v>6849000000</v>
      </c>
      <c r="J168">
        <v>623000000</v>
      </c>
      <c r="K168">
        <v>21413000000</v>
      </c>
      <c r="L168">
        <v>24885000000</v>
      </c>
    </row>
    <row r="169" spans="1:12" x14ac:dyDescent="0.25">
      <c r="A169" s="1">
        <v>41453</v>
      </c>
      <c r="B169" s="1">
        <v>41455</v>
      </c>
      <c r="C169" t="s">
        <v>1515</v>
      </c>
      <c r="D169" t="s">
        <v>3270</v>
      </c>
      <c r="E169">
        <v>465400000</v>
      </c>
      <c r="F169">
        <v>730200000</v>
      </c>
      <c r="G169">
        <v>4441000000</v>
      </c>
      <c r="H169">
        <v>550800000</v>
      </c>
      <c r="I169">
        <v>1405900000</v>
      </c>
      <c r="J169">
        <v>65000000</v>
      </c>
      <c r="K169">
        <v>4234000000.0000005</v>
      </c>
      <c r="L169">
        <v>4330400000</v>
      </c>
    </row>
    <row r="170" spans="1:12" x14ac:dyDescent="0.25">
      <c r="A170" s="1">
        <v>41453</v>
      </c>
      <c r="B170" s="1">
        <v>41455</v>
      </c>
      <c r="C170" t="s">
        <v>1534</v>
      </c>
      <c r="D170" t="s">
        <v>3271</v>
      </c>
      <c r="E170">
        <v>-102100000</v>
      </c>
      <c r="F170">
        <v>6600000</v>
      </c>
      <c r="G170">
        <v>2127400000</v>
      </c>
      <c r="H170">
        <v>-38100000</v>
      </c>
      <c r="I170">
        <v>423400000</v>
      </c>
      <c r="J170">
        <v>47900000</v>
      </c>
      <c r="K170">
        <v>-727799999.99999976</v>
      </c>
      <c r="L170">
        <v>1436800000</v>
      </c>
    </row>
    <row r="171" spans="1:12" x14ac:dyDescent="0.25">
      <c r="A171" s="1">
        <v>41453</v>
      </c>
      <c r="B171" s="1">
        <v>41455</v>
      </c>
      <c r="C171" t="s">
        <v>1538</v>
      </c>
      <c r="D171" t="s">
        <v>3272</v>
      </c>
      <c r="E171">
        <v>2712000000</v>
      </c>
      <c r="F171">
        <v>262000000</v>
      </c>
      <c r="G171">
        <v>5095000000</v>
      </c>
      <c r="H171">
        <v>2339000000</v>
      </c>
      <c r="I171">
        <v>4122000000</v>
      </c>
      <c r="J171" t="s">
        <v>3341</v>
      </c>
      <c r="K171">
        <v>2019000000</v>
      </c>
      <c r="L171">
        <v>17200000000</v>
      </c>
    </row>
    <row r="172" spans="1:12" x14ac:dyDescent="0.25">
      <c r="A172" s="1">
        <v>41453</v>
      </c>
      <c r="B172" s="1">
        <v>41455</v>
      </c>
      <c r="C172" t="s">
        <v>1542</v>
      </c>
      <c r="D172" t="s">
        <v>3273</v>
      </c>
      <c r="E172">
        <v>-684614000</v>
      </c>
      <c r="F172">
        <v>3242737000</v>
      </c>
      <c r="G172">
        <v>1151660000</v>
      </c>
      <c r="H172">
        <v>-12985000</v>
      </c>
      <c r="I172">
        <v>435428000</v>
      </c>
      <c r="J172">
        <v>60075000</v>
      </c>
      <c r="K172">
        <v>3004581000.0000005</v>
      </c>
      <c r="L172">
        <v>1109724000</v>
      </c>
    </row>
    <row r="173" spans="1:12" x14ac:dyDescent="0.25">
      <c r="A173" s="1">
        <v>41453</v>
      </c>
      <c r="B173" s="1">
        <v>41455</v>
      </c>
      <c r="C173" t="s">
        <v>1545</v>
      </c>
      <c r="D173" t="s">
        <v>3274</v>
      </c>
      <c r="E173">
        <v>68116000</v>
      </c>
      <c r="F173">
        <v>12600000</v>
      </c>
      <c r="G173">
        <v>464434000</v>
      </c>
      <c r="H173">
        <v>63592000</v>
      </c>
      <c r="I173">
        <v>154535000</v>
      </c>
      <c r="J173">
        <v>6705000</v>
      </c>
      <c r="K173">
        <v>640003000</v>
      </c>
      <c r="L173">
        <v>1061003000</v>
      </c>
    </row>
    <row r="174" spans="1:12" x14ac:dyDescent="0.25">
      <c r="A174" s="1">
        <v>41453</v>
      </c>
      <c r="B174" s="1">
        <v>41455</v>
      </c>
      <c r="C174" t="s">
        <v>1557</v>
      </c>
      <c r="D174" t="s">
        <v>3275</v>
      </c>
      <c r="E174">
        <v>-200000000</v>
      </c>
      <c r="F174">
        <v>703000000</v>
      </c>
      <c r="G174">
        <v>5039000000</v>
      </c>
      <c r="H174">
        <v>450000000</v>
      </c>
      <c r="I174">
        <v>1331000000</v>
      </c>
      <c r="J174">
        <v>75000000</v>
      </c>
      <c r="K174">
        <v>4463000000.000001</v>
      </c>
      <c r="L174">
        <v>4380000000</v>
      </c>
    </row>
    <row r="175" spans="1:12" x14ac:dyDescent="0.25">
      <c r="A175" s="1">
        <v>41453</v>
      </c>
      <c r="B175" s="1">
        <v>41455</v>
      </c>
      <c r="C175" t="s">
        <v>1562</v>
      </c>
      <c r="D175" t="s">
        <v>3276</v>
      </c>
      <c r="E175">
        <v>705500000</v>
      </c>
      <c r="F175">
        <v>158000000</v>
      </c>
      <c r="G175">
        <v>1577100000</v>
      </c>
      <c r="H175">
        <v>186600000</v>
      </c>
      <c r="I175">
        <v>1115100000</v>
      </c>
      <c r="J175">
        <v>27600000</v>
      </c>
      <c r="K175">
        <v>1676200000.0000002</v>
      </c>
      <c r="L175">
        <v>5188300000</v>
      </c>
    </row>
    <row r="176" spans="1:12" x14ac:dyDescent="0.25">
      <c r="A176" s="1">
        <v>41453</v>
      </c>
      <c r="B176" s="1">
        <v>41455</v>
      </c>
      <c r="C176" t="s">
        <v>1565</v>
      </c>
      <c r="D176" t="s">
        <v>3277</v>
      </c>
      <c r="E176">
        <v>7072000000</v>
      </c>
      <c r="F176">
        <v>889000000</v>
      </c>
      <c r="G176">
        <v>9320000000</v>
      </c>
      <c r="H176">
        <v>5668000000</v>
      </c>
      <c r="I176">
        <v>10055000000</v>
      </c>
      <c r="J176" t="s">
        <v>3341</v>
      </c>
      <c r="K176">
        <v>22488000000</v>
      </c>
      <c r="L176">
        <v>27009000000</v>
      </c>
    </row>
    <row r="177" spans="1:12" x14ac:dyDescent="0.25">
      <c r="A177" s="1">
        <v>41453</v>
      </c>
      <c r="B177" s="1">
        <v>41455</v>
      </c>
      <c r="C177" t="s">
        <v>1585</v>
      </c>
      <c r="D177" t="s">
        <v>3278</v>
      </c>
      <c r="E177">
        <v>5586000000</v>
      </c>
      <c r="F177">
        <v>1372000000</v>
      </c>
      <c r="G177">
        <v>6522000000</v>
      </c>
      <c r="H177">
        <v>1468000000</v>
      </c>
      <c r="I177">
        <v>1772000000</v>
      </c>
      <c r="J177">
        <v>50000000</v>
      </c>
      <c r="K177">
        <v>13699000000</v>
      </c>
      <c r="L177">
        <v>16201000000</v>
      </c>
    </row>
    <row r="178" spans="1:12" x14ac:dyDescent="0.25">
      <c r="A178" s="1">
        <v>41453</v>
      </c>
      <c r="B178" s="1">
        <v>41455</v>
      </c>
      <c r="C178" t="s">
        <v>1594</v>
      </c>
      <c r="D178" t="s">
        <v>3279</v>
      </c>
      <c r="E178">
        <v>128572000</v>
      </c>
      <c r="F178">
        <v>36957000</v>
      </c>
      <c r="G178">
        <v>2204806000</v>
      </c>
      <c r="H178">
        <v>470579000</v>
      </c>
      <c r="I178">
        <v>905305000</v>
      </c>
      <c r="J178" t="s">
        <v>3341</v>
      </c>
      <c r="K178">
        <v>3908673999.9999995</v>
      </c>
      <c r="L178">
        <v>20365228000</v>
      </c>
    </row>
    <row r="179" spans="1:12" x14ac:dyDescent="0.25">
      <c r="A179" s="1">
        <v>41453</v>
      </c>
      <c r="B179" s="1">
        <v>41455</v>
      </c>
      <c r="C179" t="s">
        <v>1605</v>
      </c>
      <c r="D179" t="s">
        <v>3280</v>
      </c>
      <c r="E179" t="s">
        <v>3341</v>
      </c>
      <c r="F179" t="s">
        <v>3341</v>
      </c>
      <c r="G179" t="s">
        <v>3341</v>
      </c>
      <c r="H179" t="s">
        <v>3341</v>
      </c>
      <c r="I179" t="s">
        <v>3341</v>
      </c>
      <c r="J179" t="s">
        <v>3341</v>
      </c>
      <c r="K179" t="s">
        <v>3341</v>
      </c>
      <c r="L179" t="s">
        <v>3341</v>
      </c>
    </row>
    <row r="180" spans="1:12" x14ac:dyDescent="0.25">
      <c r="A180" s="1">
        <v>41453</v>
      </c>
      <c r="B180" s="1">
        <v>41455</v>
      </c>
      <c r="C180" t="s">
        <v>1621</v>
      </c>
      <c r="D180" t="s">
        <v>3281</v>
      </c>
      <c r="E180" t="s">
        <v>3341</v>
      </c>
      <c r="F180" t="s">
        <v>3341</v>
      </c>
      <c r="G180" t="s">
        <v>3341</v>
      </c>
      <c r="H180" t="s">
        <v>3341</v>
      </c>
      <c r="I180" t="s">
        <v>3341</v>
      </c>
      <c r="J180" t="s">
        <v>3341</v>
      </c>
      <c r="K180" t="s">
        <v>3341</v>
      </c>
      <c r="L180" t="s">
        <v>3341</v>
      </c>
    </row>
    <row r="181" spans="1:12" x14ac:dyDescent="0.25">
      <c r="A181" s="1">
        <v>41453</v>
      </c>
      <c r="B181" s="1">
        <v>41455</v>
      </c>
      <c r="C181" t="s">
        <v>1649</v>
      </c>
      <c r="D181" t="s">
        <v>3282</v>
      </c>
      <c r="E181" t="s">
        <v>3341</v>
      </c>
      <c r="F181" t="s">
        <v>3341</v>
      </c>
      <c r="G181" t="s">
        <v>3341</v>
      </c>
      <c r="H181" t="s">
        <v>3341</v>
      </c>
      <c r="I181" t="s">
        <v>3341</v>
      </c>
      <c r="J181" t="s">
        <v>3341</v>
      </c>
      <c r="K181" t="s">
        <v>3341</v>
      </c>
      <c r="L181" t="s">
        <v>3341</v>
      </c>
    </row>
    <row r="182" spans="1:12" x14ac:dyDescent="0.25">
      <c r="A182" s="1">
        <v>41453</v>
      </c>
      <c r="B182" s="1">
        <v>41455</v>
      </c>
      <c r="C182" t="s">
        <v>1654</v>
      </c>
      <c r="D182" t="s">
        <v>3283</v>
      </c>
      <c r="E182">
        <v>-1104000000</v>
      </c>
      <c r="F182">
        <v>876000000</v>
      </c>
      <c r="G182">
        <v>2950000000</v>
      </c>
      <c r="H182">
        <v>-1170000000</v>
      </c>
      <c r="I182">
        <v>-1016000000</v>
      </c>
      <c r="J182" t="s">
        <v>3341</v>
      </c>
      <c r="K182">
        <v>2866000000</v>
      </c>
      <c r="L182">
        <v>12468000000</v>
      </c>
    </row>
    <row r="183" spans="1:12" x14ac:dyDescent="0.25">
      <c r="A183" s="1">
        <v>41453</v>
      </c>
      <c r="B183" s="1">
        <v>41455</v>
      </c>
      <c r="C183" t="s">
        <v>1669</v>
      </c>
      <c r="D183" t="s">
        <v>3284</v>
      </c>
      <c r="E183">
        <v>918000000</v>
      </c>
      <c r="F183">
        <v>262000000</v>
      </c>
      <c r="G183">
        <v>4409000000</v>
      </c>
      <c r="H183">
        <v>442000000</v>
      </c>
      <c r="I183">
        <v>1731000000</v>
      </c>
      <c r="J183">
        <v>84000000</v>
      </c>
      <c r="K183">
        <v>6916000000</v>
      </c>
      <c r="L183">
        <v>10138000000</v>
      </c>
    </row>
    <row r="184" spans="1:12" x14ac:dyDescent="0.25">
      <c r="A184" s="1">
        <v>41453</v>
      </c>
      <c r="B184" s="1">
        <v>41455</v>
      </c>
      <c r="C184" t="s">
        <v>1673</v>
      </c>
      <c r="D184" t="s">
        <v>3285</v>
      </c>
      <c r="E184">
        <v>223000000</v>
      </c>
      <c r="F184">
        <v>347000000</v>
      </c>
      <c r="G184">
        <v>3550000000</v>
      </c>
      <c r="H184">
        <v>132000000</v>
      </c>
      <c r="I184">
        <v>1115000000</v>
      </c>
      <c r="J184">
        <v>71000000</v>
      </c>
      <c r="K184">
        <v>1155000000</v>
      </c>
      <c r="L184">
        <v>6902000000</v>
      </c>
    </row>
    <row r="185" spans="1:12" x14ac:dyDescent="0.25">
      <c r="A185" s="1">
        <v>41453</v>
      </c>
      <c r="B185" s="1">
        <v>41455</v>
      </c>
      <c r="C185" t="s">
        <v>1676</v>
      </c>
      <c r="D185" t="s">
        <v>3286</v>
      </c>
      <c r="E185">
        <v>940778000</v>
      </c>
      <c r="F185">
        <v>702598000</v>
      </c>
      <c r="G185">
        <v>2189521000</v>
      </c>
      <c r="H185">
        <v>825010000</v>
      </c>
      <c r="I185">
        <v>1665420000</v>
      </c>
      <c r="J185">
        <v>30872000</v>
      </c>
      <c r="K185">
        <v>4761781000</v>
      </c>
      <c r="L185">
        <v>8418611000</v>
      </c>
    </row>
    <row r="186" spans="1:12" x14ac:dyDescent="0.25">
      <c r="A186" s="1">
        <v>41453</v>
      </c>
      <c r="B186" s="1">
        <v>41455</v>
      </c>
      <c r="C186" t="s">
        <v>1699</v>
      </c>
      <c r="D186" t="s">
        <v>3287</v>
      </c>
      <c r="E186">
        <v>75552000</v>
      </c>
      <c r="F186">
        <v>9013000</v>
      </c>
      <c r="G186">
        <v>320748000</v>
      </c>
      <c r="H186">
        <v>53030000</v>
      </c>
      <c r="I186">
        <v>126357000</v>
      </c>
      <c r="J186" t="s">
        <v>3341</v>
      </c>
      <c r="K186">
        <v>143807999.99999997</v>
      </c>
      <c r="L186">
        <v>552003000</v>
      </c>
    </row>
    <row r="187" spans="1:12" x14ac:dyDescent="0.25">
      <c r="A187" s="1">
        <v>41453</v>
      </c>
      <c r="B187" s="1">
        <v>41455</v>
      </c>
      <c r="C187" t="s">
        <v>1702</v>
      </c>
      <c r="D187" t="s">
        <v>3288</v>
      </c>
      <c r="E187">
        <v>47594000.000000007</v>
      </c>
      <c r="F187">
        <v>13803000</v>
      </c>
      <c r="G187">
        <v>1441742000</v>
      </c>
      <c r="H187">
        <v>-7134000</v>
      </c>
      <c r="I187">
        <v>291899000</v>
      </c>
      <c r="J187">
        <v>20964000</v>
      </c>
      <c r="K187">
        <v>1971478999.9999998</v>
      </c>
      <c r="L187">
        <v>2515737000</v>
      </c>
    </row>
    <row r="188" spans="1:12" x14ac:dyDescent="0.25">
      <c r="A188" s="1">
        <v>41453</v>
      </c>
      <c r="B188" s="1">
        <v>41455</v>
      </c>
      <c r="C188" t="s">
        <v>1709</v>
      </c>
      <c r="D188" t="s">
        <v>3289</v>
      </c>
      <c r="E188">
        <v>235883000</v>
      </c>
      <c r="F188">
        <v>113500000</v>
      </c>
      <c r="G188">
        <v>4362300000</v>
      </c>
      <c r="H188">
        <v>313807000</v>
      </c>
      <c r="I188">
        <v>706494000</v>
      </c>
      <c r="J188">
        <v>47944000</v>
      </c>
      <c r="K188">
        <v>4119435000.0000005</v>
      </c>
      <c r="L188">
        <v>6525753000</v>
      </c>
    </row>
    <row r="189" spans="1:12" x14ac:dyDescent="0.25">
      <c r="A189" s="1">
        <v>41453</v>
      </c>
      <c r="B189" s="1">
        <v>41455</v>
      </c>
      <c r="C189" t="s">
        <v>1729</v>
      </c>
      <c r="D189" t="s">
        <v>3290</v>
      </c>
      <c r="E189">
        <v>30298000000</v>
      </c>
      <c r="F189">
        <v>251393000000</v>
      </c>
      <c r="G189">
        <v>187626000000</v>
      </c>
      <c r="H189">
        <v>8418000000</v>
      </c>
      <c r="I189">
        <v>31164000000</v>
      </c>
      <c r="J189" t="s">
        <v>3341</v>
      </c>
      <c r="K189">
        <v>195339000000</v>
      </c>
      <c r="L189">
        <v>90629000000</v>
      </c>
    </row>
    <row r="190" spans="1:12" x14ac:dyDescent="0.25">
      <c r="A190" s="1">
        <v>41453</v>
      </c>
      <c r="B190" s="1">
        <v>41455</v>
      </c>
      <c r="C190" t="s">
        <v>1742</v>
      </c>
      <c r="D190" t="s">
        <v>3291</v>
      </c>
      <c r="E190">
        <v>4336000000</v>
      </c>
      <c r="F190">
        <v>1402000000</v>
      </c>
      <c r="G190">
        <v>4616000000</v>
      </c>
      <c r="H190">
        <v>2686000000</v>
      </c>
      <c r="I190" t="s">
        <v>3341</v>
      </c>
      <c r="J190">
        <v>60000000</v>
      </c>
      <c r="K190">
        <v>27942000000</v>
      </c>
      <c r="L190">
        <v>18061000000</v>
      </c>
    </row>
    <row r="191" spans="1:12" x14ac:dyDescent="0.25">
      <c r="A191" s="1">
        <v>41453</v>
      </c>
      <c r="B191" s="1">
        <v>41455</v>
      </c>
      <c r="C191" t="s">
        <v>1750</v>
      </c>
      <c r="D191" t="s">
        <v>3292</v>
      </c>
      <c r="E191">
        <v>3736000000</v>
      </c>
      <c r="F191">
        <v>1984000000</v>
      </c>
      <c r="G191">
        <v>11894000000</v>
      </c>
      <c r="H191">
        <v>4370000000</v>
      </c>
      <c r="I191">
        <v>7986000000</v>
      </c>
      <c r="J191" t="s">
        <v>3341</v>
      </c>
      <c r="K191">
        <v>3605000000</v>
      </c>
      <c r="L191">
        <v>17479000000</v>
      </c>
    </row>
    <row r="192" spans="1:12" x14ac:dyDescent="0.25">
      <c r="A192" s="1">
        <v>41453</v>
      </c>
      <c r="B192" s="1">
        <v>41455</v>
      </c>
      <c r="C192" t="s">
        <v>1762</v>
      </c>
      <c r="D192" t="s">
        <v>3293</v>
      </c>
      <c r="E192">
        <v>12110000.000000015</v>
      </c>
      <c r="F192">
        <v>118163000</v>
      </c>
      <c r="G192">
        <v>1298185000</v>
      </c>
      <c r="H192">
        <v>82163000</v>
      </c>
      <c r="I192">
        <v>332105000</v>
      </c>
      <c r="J192">
        <v>18870000</v>
      </c>
      <c r="K192">
        <v>1312708000</v>
      </c>
      <c r="L192">
        <v>1577651000</v>
      </c>
    </row>
    <row r="193" spans="1:12" x14ac:dyDescent="0.25">
      <c r="A193" s="1">
        <v>41453</v>
      </c>
      <c r="B193" s="1">
        <v>41455</v>
      </c>
      <c r="C193" t="s">
        <v>1772</v>
      </c>
      <c r="D193" t="s">
        <v>3294</v>
      </c>
      <c r="E193">
        <v>1313000000</v>
      </c>
      <c r="F193">
        <v>251000000</v>
      </c>
      <c r="G193">
        <v>2739000000</v>
      </c>
      <c r="H193">
        <v>1561000000</v>
      </c>
      <c r="I193">
        <v>4937000000</v>
      </c>
      <c r="J193">
        <v>24000000</v>
      </c>
      <c r="K193">
        <v>17398000000</v>
      </c>
      <c r="L193">
        <v>44287000000</v>
      </c>
    </row>
    <row r="194" spans="1:12" x14ac:dyDescent="0.25">
      <c r="A194" s="1">
        <v>41453</v>
      </c>
      <c r="B194" s="1">
        <v>41455</v>
      </c>
      <c r="C194" t="s">
        <v>1784</v>
      </c>
      <c r="D194" t="s">
        <v>3295</v>
      </c>
      <c r="E194">
        <v>-3131000000</v>
      </c>
      <c r="F194">
        <v>4197000000</v>
      </c>
      <c r="G194">
        <v>7955000000</v>
      </c>
      <c r="H194">
        <v>-1938000000</v>
      </c>
      <c r="I194">
        <v>484000000</v>
      </c>
      <c r="J194">
        <v>110000000</v>
      </c>
      <c r="K194">
        <v>19708000000</v>
      </c>
      <c r="L194">
        <v>9547000000</v>
      </c>
    </row>
    <row r="195" spans="1:12" x14ac:dyDescent="0.25">
      <c r="A195" s="1">
        <v>41453</v>
      </c>
      <c r="B195" s="1">
        <v>41455</v>
      </c>
      <c r="C195" t="s">
        <v>1791</v>
      </c>
      <c r="D195" t="s">
        <v>3296</v>
      </c>
      <c r="E195">
        <v>900508000</v>
      </c>
      <c r="F195">
        <v>0</v>
      </c>
      <c r="G195">
        <v>2511729000</v>
      </c>
      <c r="H195">
        <v>299573000</v>
      </c>
      <c r="I195">
        <v>368577000</v>
      </c>
      <c r="J195">
        <v>207000</v>
      </c>
      <c r="K195">
        <v>2275515000</v>
      </c>
      <c r="L195">
        <v>5101718000</v>
      </c>
    </row>
    <row r="196" spans="1:12" x14ac:dyDescent="0.25">
      <c r="A196" s="1">
        <v>41453</v>
      </c>
      <c r="B196" s="1">
        <v>41455</v>
      </c>
      <c r="C196" t="s">
        <v>1845</v>
      </c>
      <c r="D196" t="s">
        <v>3297</v>
      </c>
      <c r="E196">
        <v>1114000000</v>
      </c>
      <c r="F196">
        <v>0</v>
      </c>
      <c r="G196">
        <v>3101000000</v>
      </c>
      <c r="H196">
        <v>1204000000</v>
      </c>
      <c r="I196">
        <v>2087000000</v>
      </c>
      <c r="J196">
        <v>41000000</v>
      </c>
      <c r="K196">
        <v>-1796000000</v>
      </c>
      <c r="L196">
        <v>4699000000</v>
      </c>
    </row>
    <row r="197" spans="1:12" x14ac:dyDescent="0.25">
      <c r="A197" s="1">
        <v>41453</v>
      </c>
      <c r="B197" s="1">
        <v>41455</v>
      </c>
      <c r="C197" t="s">
        <v>1860</v>
      </c>
      <c r="D197" t="s">
        <v>3298</v>
      </c>
      <c r="E197">
        <v>27522000000</v>
      </c>
      <c r="F197">
        <v>2246000000</v>
      </c>
      <c r="G197">
        <v>11949000000</v>
      </c>
      <c r="H197">
        <v>16406000000</v>
      </c>
      <c r="I197">
        <v>24452000000</v>
      </c>
      <c r="J197">
        <v>109000000</v>
      </c>
      <c r="K197">
        <v>76688000000</v>
      </c>
      <c r="L197">
        <v>76012000000</v>
      </c>
    </row>
    <row r="198" spans="1:12" x14ac:dyDescent="0.25">
      <c r="A198" s="1">
        <v>41453</v>
      </c>
      <c r="B198" s="1">
        <v>41455</v>
      </c>
      <c r="C198" t="s">
        <v>1907</v>
      </c>
      <c r="D198" t="s">
        <v>3299</v>
      </c>
      <c r="E198">
        <v>-777200000</v>
      </c>
      <c r="F198">
        <v>52100000</v>
      </c>
      <c r="G198">
        <v>21577000000</v>
      </c>
      <c r="H198">
        <v>-6200000</v>
      </c>
      <c r="I198">
        <v>3607800000</v>
      </c>
      <c r="J198" t="s">
        <v>3341</v>
      </c>
      <c r="K198">
        <v>8502100000</v>
      </c>
      <c r="L198">
        <v>3750000000</v>
      </c>
    </row>
    <row r="199" spans="1:12" x14ac:dyDescent="0.25">
      <c r="A199" s="1">
        <v>41453</v>
      </c>
      <c r="B199" s="1">
        <v>41455</v>
      </c>
      <c r="C199" t="s">
        <v>1953</v>
      </c>
      <c r="D199" t="s">
        <v>3300</v>
      </c>
      <c r="E199" t="s">
        <v>3341</v>
      </c>
      <c r="F199" t="s">
        <v>3341</v>
      </c>
      <c r="G199" t="s">
        <v>3341</v>
      </c>
      <c r="H199" t="s">
        <v>3341</v>
      </c>
      <c r="I199" t="s">
        <v>3341</v>
      </c>
      <c r="J199" t="s">
        <v>3341</v>
      </c>
      <c r="K199" t="s">
        <v>3341</v>
      </c>
      <c r="L199" t="s">
        <v>3341</v>
      </c>
    </row>
    <row r="200" spans="1:12" x14ac:dyDescent="0.25">
      <c r="A200" s="1">
        <v>41453</v>
      </c>
      <c r="B200" s="1">
        <v>41455</v>
      </c>
      <c r="C200" t="s">
        <v>1957</v>
      </c>
      <c r="D200" t="s">
        <v>3301</v>
      </c>
      <c r="E200" t="s">
        <v>3341</v>
      </c>
      <c r="F200" t="s">
        <v>3341</v>
      </c>
      <c r="G200" t="s">
        <v>3341</v>
      </c>
      <c r="H200" t="s">
        <v>3341</v>
      </c>
      <c r="I200" t="s">
        <v>3341</v>
      </c>
      <c r="J200" t="s">
        <v>3341</v>
      </c>
      <c r="K200" t="s">
        <v>3341</v>
      </c>
      <c r="L200" t="s">
        <v>3341</v>
      </c>
    </row>
    <row r="201" spans="1:12" x14ac:dyDescent="0.25">
      <c r="A201" s="1">
        <v>41453</v>
      </c>
      <c r="B201" s="1">
        <v>41455</v>
      </c>
      <c r="C201" t="s">
        <v>1976</v>
      </c>
      <c r="D201" t="s">
        <v>3302</v>
      </c>
      <c r="E201">
        <v>141000000</v>
      </c>
      <c r="F201">
        <v>3063000000</v>
      </c>
      <c r="G201">
        <v>20223000000</v>
      </c>
      <c r="H201">
        <v>2128000000</v>
      </c>
      <c r="I201">
        <v>6206000000</v>
      </c>
      <c r="J201">
        <v>211000000</v>
      </c>
      <c r="K201">
        <v>19119000000</v>
      </c>
      <c r="L201">
        <v>16830000000</v>
      </c>
    </row>
    <row r="202" spans="1:12" x14ac:dyDescent="0.25">
      <c r="A202" s="1">
        <v>41453</v>
      </c>
      <c r="B202" s="1">
        <v>41455</v>
      </c>
      <c r="C202" t="s">
        <v>2156</v>
      </c>
      <c r="D202" t="s">
        <v>3303</v>
      </c>
      <c r="E202" t="s">
        <v>3341</v>
      </c>
      <c r="F202" t="s">
        <v>3341</v>
      </c>
      <c r="G202" t="s">
        <v>3341</v>
      </c>
      <c r="H202" t="s">
        <v>3341</v>
      </c>
      <c r="I202" t="s">
        <v>3341</v>
      </c>
      <c r="J202" t="s">
        <v>3341</v>
      </c>
      <c r="K202" t="s">
        <v>3341</v>
      </c>
      <c r="L202" t="s">
        <v>3341</v>
      </c>
    </row>
    <row r="203" spans="1:12" x14ac:dyDescent="0.25">
      <c r="A203" s="1">
        <v>41453</v>
      </c>
      <c r="B203" s="1">
        <v>41455</v>
      </c>
      <c r="C203" t="s">
        <v>2173</v>
      </c>
      <c r="D203" t="s">
        <v>3304</v>
      </c>
      <c r="E203">
        <v>-123699999.99999999</v>
      </c>
      <c r="F203">
        <v>676100000</v>
      </c>
      <c r="G203">
        <v>1829200000</v>
      </c>
      <c r="H203">
        <v>183800000</v>
      </c>
      <c r="I203">
        <v>759199999.99999988</v>
      </c>
      <c r="J203">
        <v>44100000</v>
      </c>
      <c r="K203">
        <v>3110400000</v>
      </c>
      <c r="L203">
        <v>13221100000</v>
      </c>
    </row>
    <row r="204" spans="1:12" x14ac:dyDescent="0.25">
      <c r="A204" s="1">
        <v>41453</v>
      </c>
      <c r="B204" s="1">
        <v>41455</v>
      </c>
      <c r="C204" t="s">
        <v>2201</v>
      </c>
      <c r="D204" t="s">
        <v>3305</v>
      </c>
      <c r="E204">
        <v>669237000</v>
      </c>
      <c r="F204" t="s">
        <v>3341</v>
      </c>
      <c r="G204">
        <v>1670523000</v>
      </c>
      <c r="H204">
        <v>438225000</v>
      </c>
      <c r="I204" t="s">
        <v>3341</v>
      </c>
      <c r="J204">
        <v>15078000</v>
      </c>
      <c r="K204">
        <v>5206604999.999999</v>
      </c>
      <c r="L204">
        <v>8585969000</v>
      </c>
    </row>
    <row r="205" spans="1:12" x14ac:dyDescent="0.25">
      <c r="A205" s="1">
        <v>41453</v>
      </c>
      <c r="B205" s="1">
        <v>41455</v>
      </c>
      <c r="C205" t="s">
        <v>2239</v>
      </c>
      <c r="D205" t="s">
        <v>3306</v>
      </c>
      <c r="E205">
        <v>-986000000</v>
      </c>
      <c r="F205">
        <v>1812000000</v>
      </c>
      <c r="G205">
        <v>18881000000</v>
      </c>
      <c r="H205">
        <v>1398000000</v>
      </c>
      <c r="I205">
        <v>4066000000</v>
      </c>
      <c r="J205">
        <v>251000000</v>
      </c>
      <c r="K205">
        <v>10542000000</v>
      </c>
      <c r="L205">
        <v>12616000000</v>
      </c>
    </row>
    <row r="206" spans="1:12" x14ac:dyDescent="0.25">
      <c r="A206" s="1">
        <v>41453</v>
      </c>
      <c r="B206" s="1">
        <v>41455</v>
      </c>
      <c r="C206" t="s">
        <v>2264</v>
      </c>
      <c r="D206" t="s">
        <v>3307</v>
      </c>
      <c r="E206">
        <v>10857000000</v>
      </c>
      <c r="F206">
        <v>3292000000</v>
      </c>
      <c r="G206">
        <v>12956000000</v>
      </c>
      <c r="H206">
        <v>9630000000</v>
      </c>
      <c r="I206">
        <v>13299000000</v>
      </c>
      <c r="J206">
        <v>145000000</v>
      </c>
      <c r="K206">
        <v>56798000000</v>
      </c>
      <c r="L206">
        <v>47880000000</v>
      </c>
    </row>
    <row r="207" spans="1:12" x14ac:dyDescent="0.25">
      <c r="A207" s="1">
        <v>41453</v>
      </c>
      <c r="B207" s="1">
        <v>41455</v>
      </c>
      <c r="C207" t="s">
        <v>2281</v>
      </c>
      <c r="D207" t="s">
        <v>3308</v>
      </c>
      <c r="E207">
        <v>20354000000</v>
      </c>
      <c r="F207">
        <v>174450000000</v>
      </c>
      <c r="G207">
        <v>165142000000</v>
      </c>
      <c r="H207">
        <v>1037000000</v>
      </c>
      <c r="I207">
        <v>9269000000</v>
      </c>
      <c r="J207" t="s">
        <v>3341</v>
      </c>
      <c r="K207">
        <v>70497000000</v>
      </c>
      <c r="L207">
        <v>33168000000</v>
      </c>
    </row>
    <row r="208" spans="1:12" x14ac:dyDescent="0.25">
      <c r="A208" s="1">
        <v>41453</v>
      </c>
      <c r="B208" s="1">
        <v>41455</v>
      </c>
      <c r="C208" t="s">
        <v>2284</v>
      </c>
      <c r="D208" t="s">
        <v>3309</v>
      </c>
      <c r="E208" t="s">
        <v>3341</v>
      </c>
      <c r="F208" t="s">
        <v>3341</v>
      </c>
      <c r="G208" t="s">
        <v>3341</v>
      </c>
      <c r="H208" t="s">
        <v>3341</v>
      </c>
      <c r="I208" t="s">
        <v>3341</v>
      </c>
      <c r="J208" t="s">
        <v>3341</v>
      </c>
      <c r="K208" t="s">
        <v>3341</v>
      </c>
      <c r="L208" t="s">
        <v>3341</v>
      </c>
    </row>
    <row r="209" spans="1:12" x14ac:dyDescent="0.25">
      <c r="A209" s="1">
        <v>41453</v>
      </c>
      <c r="B209" s="1">
        <v>41455</v>
      </c>
      <c r="C209" t="s">
        <v>2306</v>
      </c>
      <c r="D209" t="s">
        <v>3310</v>
      </c>
      <c r="E209" t="s">
        <v>3341</v>
      </c>
      <c r="F209" t="s">
        <v>3341</v>
      </c>
      <c r="G209" t="s">
        <v>3341</v>
      </c>
      <c r="H209" t="s">
        <v>3341</v>
      </c>
      <c r="I209" t="s">
        <v>3341</v>
      </c>
      <c r="J209" t="s">
        <v>3341</v>
      </c>
      <c r="K209" t="s">
        <v>3341</v>
      </c>
      <c r="L209" t="s">
        <v>3341</v>
      </c>
    </row>
    <row r="210" spans="1:12" x14ac:dyDescent="0.25">
      <c r="A210" s="1">
        <v>41453</v>
      </c>
      <c r="B210" s="1">
        <v>41455</v>
      </c>
      <c r="C210" t="s">
        <v>2339</v>
      </c>
      <c r="D210" t="s">
        <v>3311</v>
      </c>
      <c r="E210">
        <v>3919000000</v>
      </c>
      <c r="F210">
        <v>1072000000</v>
      </c>
      <c r="G210">
        <v>4864000000</v>
      </c>
      <c r="H210">
        <v>4448000000</v>
      </c>
      <c r="I210">
        <v>7806000000</v>
      </c>
      <c r="J210">
        <v>39000000</v>
      </c>
      <c r="K210">
        <v>18528000000</v>
      </c>
      <c r="L210">
        <v>30052000000</v>
      </c>
    </row>
    <row r="211" spans="1:12" x14ac:dyDescent="0.25">
      <c r="A211" s="1">
        <v>41453</v>
      </c>
      <c r="B211" s="1">
        <v>41455</v>
      </c>
      <c r="C211" t="s">
        <v>2401</v>
      </c>
      <c r="D211" t="s">
        <v>3312</v>
      </c>
      <c r="E211">
        <v>594000000</v>
      </c>
      <c r="F211">
        <v>47000000</v>
      </c>
      <c r="G211">
        <v>8438000000</v>
      </c>
      <c r="H211">
        <v>1789000000</v>
      </c>
      <c r="I211">
        <v>3994000000</v>
      </c>
      <c r="J211">
        <v>129000000</v>
      </c>
      <c r="K211">
        <v>10110000000</v>
      </c>
      <c r="L211">
        <v>10989000000</v>
      </c>
    </row>
    <row r="212" spans="1:12" x14ac:dyDescent="0.25">
      <c r="A212" s="1">
        <v>41453</v>
      </c>
      <c r="B212" s="1">
        <v>41455</v>
      </c>
      <c r="C212" t="s">
        <v>2426</v>
      </c>
      <c r="D212" t="s">
        <v>3313</v>
      </c>
      <c r="E212" t="s">
        <v>3341</v>
      </c>
      <c r="F212" t="s">
        <v>3341</v>
      </c>
      <c r="G212" t="s">
        <v>3341</v>
      </c>
      <c r="H212" t="s">
        <v>3341</v>
      </c>
      <c r="I212" t="s">
        <v>3341</v>
      </c>
      <c r="J212" t="s">
        <v>3341</v>
      </c>
      <c r="K212" t="s">
        <v>3341</v>
      </c>
      <c r="L212" t="s">
        <v>3341</v>
      </c>
    </row>
    <row r="213" spans="1:12" x14ac:dyDescent="0.25">
      <c r="A213" s="1">
        <v>41453</v>
      </c>
      <c r="B213" s="1">
        <v>41455</v>
      </c>
      <c r="C213" t="s">
        <v>2493</v>
      </c>
      <c r="D213" t="s">
        <v>3314</v>
      </c>
      <c r="E213" t="s">
        <v>3341</v>
      </c>
      <c r="F213" t="s">
        <v>3341</v>
      </c>
      <c r="G213" t="s">
        <v>3341</v>
      </c>
      <c r="H213" t="s">
        <v>3341</v>
      </c>
      <c r="I213" t="s">
        <v>3341</v>
      </c>
      <c r="J213" t="s">
        <v>3341</v>
      </c>
      <c r="K213" t="s">
        <v>3341</v>
      </c>
      <c r="L213" t="s">
        <v>3341</v>
      </c>
    </row>
    <row r="214" spans="1:12" x14ac:dyDescent="0.25">
      <c r="A214" s="1">
        <v>41453</v>
      </c>
      <c r="B214" s="1">
        <v>41455</v>
      </c>
      <c r="C214" t="s">
        <v>2504</v>
      </c>
      <c r="D214" t="s">
        <v>3315</v>
      </c>
      <c r="E214">
        <v>-135921000000</v>
      </c>
      <c r="F214">
        <v>1733114000000</v>
      </c>
      <c r="G214">
        <v>3227994000000</v>
      </c>
      <c r="H214">
        <v>342446000000</v>
      </c>
      <c r="I214">
        <v>1118523000000</v>
      </c>
      <c r="J214">
        <v>7230000000</v>
      </c>
      <c r="K214">
        <v>4073993000000</v>
      </c>
      <c r="L214">
        <v>9629574000000</v>
      </c>
    </row>
    <row r="215" spans="1:12" x14ac:dyDescent="0.25">
      <c r="A215" s="1">
        <v>41453</v>
      </c>
      <c r="B215" s="1">
        <v>41455</v>
      </c>
      <c r="C215" t="s">
        <v>2567</v>
      </c>
      <c r="D215" t="s">
        <v>3316</v>
      </c>
      <c r="E215">
        <v>6040250000</v>
      </c>
      <c r="F215">
        <v>436000000</v>
      </c>
      <c r="G215">
        <v>14601000000</v>
      </c>
      <c r="H215">
        <v>5359722000</v>
      </c>
      <c r="I215">
        <v>7201870000</v>
      </c>
      <c r="J215">
        <v>72000000</v>
      </c>
      <c r="K215">
        <v>2957000000</v>
      </c>
      <c r="L215">
        <v>18536052000</v>
      </c>
    </row>
    <row r="216" spans="1:12" x14ac:dyDescent="0.25">
      <c r="A216" s="1">
        <v>41453</v>
      </c>
      <c r="B216" s="1">
        <v>41455</v>
      </c>
      <c r="C216" t="s">
        <v>2576</v>
      </c>
      <c r="D216" t="s">
        <v>3317</v>
      </c>
      <c r="E216" t="s">
        <v>3341</v>
      </c>
      <c r="F216" t="s">
        <v>3341</v>
      </c>
      <c r="G216" t="s">
        <v>3341</v>
      </c>
      <c r="H216" t="s">
        <v>3341</v>
      </c>
      <c r="I216" t="s">
        <v>3341</v>
      </c>
      <c r="J216" t="s">
        <v>3341</v>
      </c>
      <c r="K216" t="s">
        <v>3341</v>
      </c>
      <c r="L216" t="s">
        <v>3341</v>
      </c>
    </row>
    <row r="217" spans="1:12" x14ac:dyDescent="0.25">
      <c r="A217" s="1">
        <v>41453</v>
      </c>
      <c r="B217" s="1">
        <v>41455</v>
      </c>
      <c r="C217" t="s">
        <v>2740</v>
      </c>
      <c r="D217" t="s">
        <v>3318</v>
      </c>
      <c r="E217" t="s">
        <v>3341</v>
      </c>
      <c r="F217" t="s">
        <v>3341</v>
      </c>
      <c r="G217" t="s">
        <v>3341</v>
      </c>
      <c r="H217" t="s">
        <v>3341</v>
      </c>
      <c r="I217" t="s">
        <v>3341</v>
      </c>
      <c r="J217" t="s">
        <v>3341</v>
      </c>
      <c r="K217" t="s">
        <v>3341</v>
      </c>
      <c r="L217" t="s">
        <v>3341</v>
      </c>
    </row>
    <row r="218" spans="1:12" x14ac:dyDescent="0.25">
      <c r="A218" s="1">
        <v>41453</v>
      </c>
      <c r="B218" s="1">
        <v>41455</v>
      </c>
      <c r="C218" t="s">
        <v>2851</v>
      </c>
      <c r="D218" t="s">
        <v>3319</v>
      </c>
      <c r="E218" t="s">
        <v>3341</v>
      </c>
      <c r="F218" t="s">
        <v>3341</v>
      </c>
      <c r="G218" t="s">
        <v>3341</v>
      </c>
      <c r="H218" t="s">
        <v>3341</v>
      </c>
      <c r="I218" t="s">
        <v>3341</v>
      </c>
      <c r="J218" t="s">
        <v>3341</v>
      </c>
      <c r="K218" t="s">
        <v>3341</v>
      </c>
      <c r="L218" t="s">
        <v>3341</v>
      </c>
    </row>
    <row r="219" spans="1:12" x14ac:dyDescent="0.25">
      <c r="A219" s="1">
        <v>41453</v>
      </c>
      <c r="B219" s="1">
        <v>41455</v>
      </c>
      <c r="C219" t="s">
        <v>2857</v>
      </c>
      <c r="D219" t="s">
        <v>3320</v>
      </c>
      <c r="E219">
        <v>1865000000</v>
      </c>
      <c r="F219">
        <v>710000000</v>
      </c>
      <c r="G219">
        <v>5157000000</v>
      </c>
      <c r="H219">
        <v>2290000000</v>
      </c>
      <c r="I219">
        <v>3563000000</v>
      </c>
      <c r="J219">
        <v>31000000</v>
      </c>
      <c r="K219">
        <v>7001000000</v>
      </c>
      <c r="L219">
        <v>14250000000</v>
      </c>
    </row>
    <row r="220" spans="1:12" x14ac:dyDescent="0.25">
      <c r="A220" s="1">
        <v>41453</v>
      </c>
      <c r="B220" s="1">
        <v>41455</v>
      </c>
      <c r="C220" t="s">
        <v>2865</v>
      </c>
      <c r="D220" t="s">
        <v>3321</v>
      </c>
      <c r="E220">
        <v>203000000</v>
      </c>
      <c r="F220">
        <v>100000000</v>
      </c>
      <c r="G220">
        <v>1536000000</v>
      </c>
      <c r="H220">
        <v>141000000</v>
      </c>
      <c r="I220">
        <v>549000000</v>
      </c>
      <c r="J220">
        <v>25000000</v>
      </c>
      <c r="K220">
        <v>1758000000</v>
      </c>
      <c r="L220">
        <v>1799000000</v>
      </c>
    </row>
    <row r="221" spans="1:12" x14ac:dyDescent="0.25">
      <c r="A221" s="1">
        <v>41453</v>
      </c>
      <c r="B221" s="1">
        <v>41455</v>
      </c>
      <c r="C221" t="s">
        <v>2873</v>
      </c>
      <c r="D221" t="s">
        <v>3322</v>
      </c>
      <c r="E221">
        <v>7170000000</v>
      </c>
      <c r="F221">
        <v>6298000000</v>
      </c>
      <c r="G221">
        <v>23212000000</v>
      </c>
      <c r="H221">
        <v>6126000000</v>
      </c>
      <c r="I221">
        <v>11733000000</v>
      </c>
      <c r="J221">
        <v>214000000</v>
      </c>
      <c r="K221">
        <v>22464000000</v>
      </c>
      <c r="L221">
        <v>65645000000</v>
      </c>
    </row>
    <row r="222" spans="1:12" x14ac:dyDescent="0.25">
      <c r="A222" s="1">
        <v>41453</v>
      </c>
      <c r="B222" s="1">
        <v>41455</v>
      </c>
      <c r="C222" t="s">
        <v>2887</v>
      </c>
      <c r="D222" t="s">
        <v>3323</v>
      </c>
      <c r="E222">
        <v>95104000</v>
      </c>
      <c r="F222">
        <v>140604000</v>
      </c>
      <c r="G222">
        <v>2525420000</v>
      </c>
      <c r="H222">
        <v>-55376000</v>
      </c>
      <c r="I222">
        <v>403391000</v>
      </c>
      <c r="J222" t="s">
        <v>3341</v>
      </c>
      <c r="K222">
        <v>3714929000.0000005</v>
      </c>
      <c r="L222">
        <v>2569590000</v>
      </c>
    </row>
    <row r="223" spans="1:12" x14ac:dyDescent="0.25">
      <c r="A223" s="1">
        <v>41453</v>
      </c>
      <c r="B223" s="1">
        <v>41455</v>
      </c>
      <c r="C223" t="s">
        <v>2893</v>
      </c>
      <c r="D223" t="s">
        <v>3324</v>
      </c>
      <c r="E223">
        <v>344900000</v>
      </c>
      <c r="F223">
        <v>655400000</v>
      </c>
      <c r="G223">
        <v>702000000</v>
      </c>
      <c r="H223">
        <v>229300000</v>
      </c>
      <c r="I223">
        <v>550900000</v>
      </c>
      <c r="J223">
        <v>12200000</v>
      </c>
      <c r="K223">
        <v>1573699999.9999998</v>
      </c>
      <c r="L223">
        <v>6051200000</v>
      </c>
    </row>
    <row r="224" spans="1:12" x14ac:dyDescent="0.25">
      <c r="A224" s="1">
        <v>41453</v>
      </c>
      <c r="B224" s="1">
        <v>41455</v>
      </c>
      <c r="C224" t="s">
        <v>2928</v>
      </c>
      <c r="D224" t="s">
        <v>3325</v>
      </c>
      <c r="E224">
        <v>-330899999.99999994</v>
      </c>
      <c r="F224">
        <v>1220500000</v>
      </c>
      <c r="G224">
        <v>6803900000</v>
      </c>
      <c r="H224">
        <v>483200000</v>
      </c>
      <c r="I224">
        <v>1641900000</v>
      </c>
      <c r="J224">
        <v>98600000</v>
      </c>
      <c r="K224">
        <v>5690700000.000001</v>
      </c>
      <c r="L224">
        <v>5226800000</v>
      </c>
    </row>
    <row r="225" spans="1:12" x14ac:dyDescent="0.25">
      <c r="A225" s="1">
        <v>41453</v>
      </c>
      <c r="B225" s="1">
        <v>41455</v>
      </c>
      <c r="C225" t="s">
        <v>2943</v>
      </c>
      <c r="D225" t="s">
        <v>3326</v>
      </c>
      <c r="E225" t="s">
        <v>3341</v>
      </c>
      <c r="F225" t="s">
        <v>3341</v>
      </c>
      <c r="G225" t="s">
        <v>3341</v>
      </c>
      <c r="H225" t="s">
        <v>3341</v>
      </c>
      <c r="I225" t="s">
        <v>3341</v>
      </c>
      <c r="J225" t="s">
        <v>3341</v>
      </c>
      <c r="K225" t="s">
        <v>3341</v>
      </c>
      <c r="L225" t="s">
        <v>3341</v>
      </c>
    </row>
    <row r="226" spans="1:12" x14ac:dyDescent="0.25">
      <c r="A226" s="1">
        <v>41453</v>
      </c>
      <c r="B226" s="1">
        <v>41455</v>
      </c>
      <c r="C226" t="s">
        <v>2946</v>
      </c>
      <c r="D226" t="s">
        <v>3327</v>
      </c>
      <c r="E226">
        <v>-452401000.00000012</v>
      </c>
      <c r="F226">
        <v>1200000</v>
      </c>
      <c r="G226">
        <v>1703403000</v>
      </c>
      <c r="H226">
        <v>-860983000</v>
      </c>
      <c r="I226">
        <v>-532457999.99999988</v>
      </c>
      <c r="J226">
        <v>9021000</v>
      </c>
      <c r="K226">
        <v>3081807999.9999995</v>
      </c>
      <c r="L226">
        <v>2792223000</v>
      </c>
    </row>
    <row r="227" spans="1:12" x14ac:dyDescent="0.25">
      <c r="A227" s="1">
        <v>41453</v>
      </c>
      <c r="B227" s="1">
        <v>41455</v>
      </c>
      <c r="C227" t="s">
        <v>2965</v>
      </c>
      <c r="D227" t="s">
        <v>3328</v>
      </c>
      <c r="E227">
        <v>-888555999.99999988</v>
      </c>
      <c r="F227">
        <v>259733000</v>
      </c>
      <c r="G227">
        <v>3585890000</v>
      </c>
      <c r="H227">
        <v>215538000</v>
      </c>
      <c r="I227">
        <v>1444457000</v>
      </c>
      <c r="J227">
        <v>34454000</v>
      </c>
      <c r="K227">
        <v>1491145000</v>
      </c>
      <c r="L227">
        <v>6283672000</v>
      </c>
    </row>
    <row r="228" spans="1:12" x14ac:dyDescent="0.25">
      <c r="A228" s="1">
        <v>41453</v>
      </c>
      <c r="B228" s="1">
        <v>41455</v>
      </c>
      <c r="C228" t="s">
        <v>2971</v>
      </c>
      <c r="D228" t="s">
        <v>3329</v>
      </c>
      <c r="E228">
        <v>35000000</v>
      </c>
      <c r="F228">
        <v>511000000</v>
      </c>
      <c r="G228">
        <v>1002000000</v>
      </c>
      <c r="H228">
        <v>150000000</v>
      </c>
      <c r="I228">
        <v>427000000</v>
      </c>
      <c r="J228">
        <v>16000000</v>
      </c>
      <c r="K228">
        <v>1950000000</v>
      </c>
      <c r="L228">
        <v>3356000000</v>
      </c>
    </row>
    <row r="229" spans="1:12" x14ac:dyDescent="0.25">
      <c r="A229" s="1">
        <v>41453</v>
      </c>
      <c r="B229" s="1">
        <v>41455</v>
      </c>
      <c r="C229" t="s">
        <v>3001</v>
      </c>
      <c r="D229" t="s">
        <v>3330</v>
      </c>
      <c r="E229">
        <v>-449804000</v>
      </c>
      <c r="F229">
        <v>787000000</v>
      </c>
      <c r="G229">
        <v>1078529000</v>
      </c>
      <c r="H229">
        <v>252848000</v>
      </c>
      <c r="I229">
        <v>900917000</v>
      </c>
      <c r="J229">
        <v>16754000.000000002</v>
      </c>
      <c r="K229">
        <v>2691424000</v>
      </c>
      <c r="L229">
        <v>1691404000</v>
      </c>
    </row>
    <row r="230" spans="1:12" x14ac:dyDescent="0.25">
      <c r="A230" s="1">
        <v>41453</v>
      </c>
      <c r="B230" s="1">
        <v>41455</v>
      </c>
      <c r="C230" t="s">
        <v>3045</v>
      </c>
      <c r="D230" t="s">
        <v>3331</v>
      </c>
      <c r="E230">
        <v>162099999.99999997</v>
      </c>
      <c r="F230">
        <v>1336500000</v>
      </c>
      <c r="G230">
        <v>4644700000</v>
      </c>
      <c r="H230">
        <v>1191900000</v>
      </c>
      <c r="I230">
        <v>2280000000</v>
      </c>
      <c r="J230">
        <v>35200000</v>
      </c>
      <c r="K230">
        <v>6916100000</v>
      </c>
      <c r="L230">
        <v>9992500000</v>
      </c>
    </row>
    <row r="231" spans="1:12" x14ac:dyDescent="0.25">
      <c r="A231" s="1">
        <v>41453</v>
      </c>
      <c r="B231" s="1">
        <v>41455</v>
      </c>
      <c r="C231" t="s">
        <v>3066</v>
      </c>
      <c r="D231" t="s">
        <v>3332</v>
      </c>
      <c r="E231">
        <v>-13751000</v>
      </c>
      <c r="F231">
        <v>219100000</v>
      </c>
      <c r="G231">
        <v>554740000</v>
      </c>
      <c r="H231">
        <v>158414000</v>
      </c>
      <c r="I231">
        <v>385085000</v>
      </c>
      <c r="J231">
        <v>8951000</v>
      </c>
      <c r="K231">
        <v>1402206000</v>
      </c>
      <c r="L231">
        <v>2436228000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3076</v>
      </c>
      <c r="B1" s="2"/>
      <c r="C1" s="2"/>
      <c r="D1" s="2"/>
    </row>
    <row r="2" spans="1:4" x14ac:dyDescent="0.25">
      <c r="A2" s="6" t="s">
        <v>3077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3078</v>
      </c>
      <c r="B4" s="7"/>
      <c r="C4" s="7"/>
      <c r="D4" s="7"/>
    </row>
    <row r="5" spans="1:4" x14ac:dyDescent="0.25">
      <c r="A5" s="6" t="s">
        <v>3079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3080</v>
      </c>
      <c r="B7" s="7"/>
      <c r="C7" s="7"/>
      <c r="D7" s="7"/>
    </row>
    <row r="8" spans="1:4" x14ac:dyDescent="0.25">
      <c r="A8" s="6" t="s">
        <v>3081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3082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3083</v>
      </c>
      <c r="B13" s="7"/>
      <c r="C13" s="7"/>
      <c r="D13" s="7"/>
    </row>
    <row r="14" spans="1:4" x14ac:dyDescent="0.25">
      <c r="A14" s="9" t="s">
        <v>3084</v>
      </c>
      <c r="B14" s="7"/>
      <c r="C14" s="7"/>
      <c r="D14" s="7"/>
    </row>
    <row r="15" spans="1:4" x14ac:dyDescent="0.25">
      <c r="A15" s="9" t="s">
        <v>3085</v>
      </c>
      <c r="B15" s="7"/>
      <c r="C15" s="7"/>
      <c r="D15" s="7"/>
    </row>
    <row r="16" spans="1:4" x14ac:dyDescent="0.25">
      <c r="A16" s="9" t="s">
        <v>3086</v>
      </c>
      <c r="B16" s="7"/>
      <c r="C16" s="7"/>
      <c r="D16" s="7"/>
    </row>
    <row r="17" spans="1:4" x14ac:dyDescent="0.25">
      <c r="A17" s="3" t="s">
        <v>3087</v>
      </c>
      <c r="B17" s="3" t="s">
        <v>3088</v>
      </c>
      <c r="C17" s="3" t="s">
        <v>3089</v>
      </c>
      <c r="D17" s="3" t="s">
        <v>3090</v>
      </c>
    </row>
    <row r="18" spans="1:4" x14ac:dyDescent="0.25">
      <c r="A18" s="3" t="s">
        <v>3087</v>
      </c>
      <c r="B18" s="3" t="s">
        <v>3091</v>
      </c>
      <c r="C18" s="3" t="s">
        <v>3092</v>
      </c>
      <c r="D18" s="3" t="s">
        <v>3093</v>
      </c>
    </row>
    <row r="19" spans="1:4" x14ac:dyDescent="0.25">
      <c r="A19" s="3" t="s">
        <v>3087</v>
      </c>
      <c r="B19" s="3" t="s">
        <v>3094</v>
      </c>
      <c r="C19" s="3" t="s">
        <v>3089</v>
      </c>
      <c r="D19" s="3" t="s">
        <v>3095</v>
      </c>
    </row>
    <row r="20" spans="1:4" x14ac:dyDescent="0.25">
      <c r="A20" s="3" t="s">
        <v>3087</v>
      </c>
      <c r="B20" s="3" t="s">
        <v>3096</v>
      </c>
      <c r="C20" s="3" t="s">
        <v>3089</v>
      </c>
      <c r="D20" s="3" t="s">
        <v>3097</v>
      </c>
    </row>
    <row r="21" spans="1:4" x14ac:dyDescent="0.25">
      <c r="A21" s="3" t="s">
        <v>3087</v>
      </c>
      <c r="B21" s="3" t="s">
        <v>7</v>
      </c>
      <c r="C21" s="3" t="s">
        <v>3089</v>
      </c>
      <c r="D21" s="3" t="s">
        <v>3098</v>
      </c>
    </row>
    <row r="22" spans="1:4" ht="30" x14ac:dyDescent="0.25">
      <c r="A22" s="3" t="s">
        <v>3087</v>
      </c>
      <c r="B22" s="3" t="s">
        <v>3099</v>
      </c>
      <c r="C22" s="3" t="s">
        <v>3100</v>
      </c>
      <c r="D22" s="3" t="s">
        <v>3101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2024-03-23T22:38:30Z</dcterms:modified>
</cp:coreProperties>
</file>